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codeName="ThisWorkbook"/>
  <xr:revisionPtr revIDLastSave="0" documentId="13_ncr:1_{A6EAE685-34C0-411F-999D-18E1C0A0AEDC}" xr6:coauthVersionLast="36" xr6:coauthVersionMax="36" xr10:uidLastSave="{00000000-0000-0000-0000-000000000000}"/>
  <bookViews>
    <workbookView xWindow="0" yWindow="0" windowWidth="22260" windowHeight="12645" firstSheet="77" activeTab="85" xr2:uid="{00000000-000D-0000-FFFF-FFFF00000000}"/>
  </bookViews>
  <sheets>
    <sheet name="6-22早12" sheetId="1" r:id="rId1"/>
    <sheet name="6-22夜12" sheetId="2" r:id="rId2"/>
    <sheet name="6-23早12" sheetId="3" r:id="rId3"/>
    <sheet name="6-23夜12" sheetId="4" r:id="rId4"/>
    <sheet name="6-24早" sheetId="5" r:id="rId5"/>
    <sheet name="6-24中" sheetId="6" r:id="rId6"/>
    <sheet name="6-24夜" sheetId="7" r:id="rId7"/>
    <sheet name="6-25夜12" sheetId="8" r:id="rId8"/>
    <sheet name="6-26早" sheetId="9" r:id="rId9"/>
    <sheet name="6-26中" sheetId="10" r:id="rId10"/>
    <sheet name="6-26夜" sheetId="11" r:id="rId11"/>
    <sheet name="6-27早" sheetId="12" r:id="rId12"/>
    <sheet name="6-27中" sheetId="13" r:id="rId13"/>
    <sheet name="6-27夜" sheetId="14" r:id="rId14"/>
    <sheet name="6-28早" sheetId="15" r:id="rId15"/>
    <sheet name="6-28中" sheetId="16" r:id="rId16"/>
    <sheet name="6-28夜" sheetId="17" r:id="rId17"/>
    <sheet name="6-29早12" sheetId="18" r:id="rId18"/>
    <sheet name="6-29夜12" sheetId="20" r:id="rId19"/>
    <sheet name="6-30早12" sheetId="21" r:id="rId20"/>
    <sheet name="6-30夜12" sheetId="22" r:id="rId21"/>
    <sheet name="7-1早" sheetId="23" r:id="rId22"/>
    <sheet name="7-1中" sheetId="24" r:id="rId23"/>
    <sheet name="7-1夜" sheetId="25" r:id="rId24"/>
    <sheet name="7-2早" sheetId="26" r:id="rId25"/>
    <sheet name="7-2中" sheetId="27" r:id="rId26"/>
    <sheet name="7-2夜" sheetId="28" r:id="rId27"/>
    <sheet name="7-3早" sheetId="29" r:id="rId28"/>
    <sheet name="7-3中" sheetId="30" r:id="rId29"/>
    <sheet name="7-3夜" sheetId="31" r:id="rId30"/>
    <sheet name="7-4早" sheetId="32" r:id="rId31"/>
    <sheet name="7-4中" sheetId="33" r:id="rId32"/>
    <sheet name="7-4夜" sheetId="34" r:id="rId33"/>
    <sheet name="7-5早" sheetId="35" r:id="rId34"/>
    <sheet name="7-5中" sheetId="36" r:id="rId35"/>
    <sheet name="7-5夜" sheetId="37" r:id="rId36"/>
    <sheet name="7-6早12" sheetId="38" r:id="rId37"/>
    <sheet name="7-6夜12" sheetId="39" r:id="rId38"/>
    <sheet name="7-7早12" sheetId="40" r:id="rId39"/>
    <sheet name="7-7夜12" sheetId="41" r:id="rId40"/>
    <sheet name="7 -8早" sheetId="42" r:id="rId41"/>
    <sheet name="7 -8中" sheetId="43" r:id="rId42"/>
    <sheet name="7-8夜" sheetId="44" r:id="rId43"/>
    <sheet name="7-9早" sheetId="45" r:id="rId44"/>
    <sheet name="7-9中" sheetId="46" r:id="rId45"/>
    <sheet name="7-9夜" sheetId="47" r:id="rId46"/>
    <sheet name="7-10早" sheetId="48" r:id="rId47"/>
    <sheet name="7-10中" sheetId="49" r:id="rId48"/>
    <sheet name="7-10夜" sheetId="50" r:id="rId49"/>
    <sheet name="7-11早" sheetId="51" r:id="rId50"/>
    <sheet name="7-11中" sheetId="53" r:id="rId51"/>
    <sheet name="7-11夜" sheetId="54" r:id="rId52"/>
    <sheet name="7-12早" sheetId="56" r:id="rId53"/>
    <sheet name="7-12中" sheetId="57" r:id="rId54"/>
    <sheet name="7-12夜" sheetId="58" r:id="rId55"/>
    <sheet name="7-13早12" sheetId="59" r:id="rId56"/>
    <sheet name="7-13夜12" sheetId="60" r:id="rId57"/>
    <sheet name="7-14早12" sheetId="61" r:id="rId58"/>
    <sheet name="7-14夜12" sheetId="62" r:id="rId59"/>
    <sheet name="7-15早" sheetId="63" r:id="rId60"/>
    <sheet name="7-15中" sheetId="64" r:id="rId61"/>
    <sheet name="7-15夜" sheetId="65" r:id="rId62"/>
    <sheet name="7-16早" sheetId="66" r:id="rId63"/>
    <sheet name="7-16中" sheetId="67" r:id="rId64"/>
    <sheet name="7-16夜" sheetId="68" r:id="rId65"/>
    <sheet name="7-17早" sheetId="69" r:id="rId66"/>
    <sheet name="7-17中" sheetId="70" r:id="rId67"/>
    <sheet name="7-17夜" sheetId="71" r:id="rId68"/>
    <sheet name="7-18早" sheetId="72" r:id="rId69"/>
    <sheet name="7-18中" sheetId="73" r:id="rId70"/>
    <sheet name="7-18夜" sheetId="74" r:id="rId71"/>
    <sheet name="7-19早" sheetId="75" r:id="rId72"/>
    <sheet name="7-19中" sheetId="76" r:id="rId73"/>
    <sheet name="7-19夜" sheetId="77" r:id="rId74"/>
    <sheet name="7-20早12" sheetId="78" r:id="rId75"/>
    <sheet name="7-20夜12" sheetId="79" r:id="rId76"/>
    <sheet name="7-21早12" sheetId="80" r:id="rId77"/>
    <sheet name="7-21夜12" sheetId="81" r:id="rId78"/>
    <sheet name="7-22早" sheetId="82" r:id="rId79"/>
    <sheet name="7-22中" sheetId="83" r:id="rId80"/>
    <sheet name="7-22夜" sheetId="84" r:id="rId81"/>
    <sheet name="7-23早" sheetId="85" r:id="rId82"/>
    <sheet name="7-23中" sheetId="86" r:id="rId83"/>
    <sheet name="7-23夜" sheetId="87" r:id="rId84"/>
    <sheet name="7-24早" sheetId="88" r:id="rId85"/>
    <sheet name="Sheet1" sheetId="89" r:id="rId86"/>
  </sheets>
  <externalReferences>
    <externalReference r:id="rId87"/>
  </externalReferences>
  <definedNames>
    <definedName name="_xlnm.Print_Area" localSheetId="6">'6-24夜'!$A$1:$K$56</definedName>
    <definedName name="_xlnm.Print_Area" localSheetId="7">'6-25夜12'!$A$1:$K$56</definedName>
    <definedName name="_xlnm.Print_Area" localSheetId="8">'6-26早'!$A$1:$K$56</definedName>
    <definedName name="_xlnm.Print_Area" localSheetId="9">'6-26中'!$A$1:$K$56</definedName>
    <definedName name="_xlnm.Print_Area" localSheetId="40">'7 -8早'!$A$1:$K$56</definedName>
    <definedName name="_xlnm.Print_Area" localSheetId="41">'7 -8中'!$A$1:$K$56</definedName>
    <definedName name="_xlnm.Print_Area" localSheetId="61">'7-15夜'!$A$1:$K$56</definedName>
    <definedName name="_xlnm.Print_Area" localSheetId="64">'7-16夜'!$A$1:$K$56</definedName>
    <definedName name="_xlnm.Print_Area" localSheetId="62">'7-16早'!$A$1:$K$56</definedName>
    <definedName name="_xlnm.Print_Area" localSheetId="65">'7-17早'!$A$1:$K$56</definedName>
    <definedName name="_xlnm.Print_Area" localSheetId="84">'7-24早'!$A$1:$K$56</definedName>
    <definedName name="_xlnm.Print_Area" localSheetId="24">'7-2早'!$A$1:$K$56</definedName>
    <definedName name="_xlnm.Print_Area" localSheetId="39">'7-7夜12'!$A$1:$K$56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N232" i="89" l="1"/>
  <c r="O232" i="89" s="1"/>
  <c r="M232" i="89"/>
  <c r="N231" i="89"/>
  <c r="M231" i="89"/>
  <c r="O231" i="89" s="1"/>
  <c r="N230" i="89"/>
  <c r="O230" i="89" s="1"/>
  <c r="M230" i="89"/>
  <c r="N229" i="89"/>
  <c r="M229" i="89"/>
  <c r="O229" i="89" s="1"/>
  <c r="N228" i="89"/>
  <c r="O228" i="89" s="1"/>
  <c r="M228" i="89"/>
  <c r="N227" i="89"/>
  <c r="M227" i="89"/>
  <c r="O227" i="89" s="1"/>
  <c r="N226" i="89"/>
  <c r="O226" i="89" s="1"/>
  <c r="M226" i="89"/>
  <c r="N225" i="89"/>
  <c r="M225" i="89"/>
  <c r="O225" i="89" s="1"/>
  <c r="N224" i="89"/>
  <c r="O224" i="89" s="1"/>
  <c r="M224" i="89"/>
  <c r="N223" i="89"/>
  <c r="M223" i="89"/>
  <c r="O223" i="89" s="1"/>
  <c r="N222" i="89"/>
  <c r="O222" i="89" s="1"/>
  <c r="M222" i="89"/>
  <c r="N221" i="89"/>
  <c r="M221" i="89"/>
  <c r="O221" i="89" s="1"/>
  <c r="N220" i="89"/>
  <c r="O220" i="89" s="1"/>
  <c r="M220" i="89"/>
  <c r="N219" i="89"/>
  <c r="M219" i="89"/>
  <c r="O219" i="89" s="1"/>
  <c r="N218" i="89"/>
  <c r="O218" i="89" s="1"/>
  <c r="M218" i="89"/>
  <c r="N217" i="89"/>
  <c r="M217" i="89"/>
  <c r="O217" i="89" s="1"/>
  <c r="N216" i="89"/>
  <c r="O216" i="89" s="1"/>
  <c r="M216" i="89"/>
  <c r="N215" i="89"/>
  <c r="M215" i="89"/>
  <c r="O215" i="89" s="1"/>
  <c r="N214" i="89"/>
  <c r="O214" i="89" s="1"/>
  <c r="M214" i="89"/>
  <c r="N213" i="89"/>
  <c r="M213" i="89"/>
  <c r="O213" i="89" s="1"/>
  <c r="N212" i="89"/>
  <c r="O212" i="89" s="1"/>
  <c r="M212" i="89"/>
  <c r="N211" i="89"/>
  <c r="M211" i="89"/>
  <c r="O211" i="89" s="1"/>
  <c r="N210" i="89"/>
  <c r="O210" i="89" s="1"/>
  <c r="M210" i="89"/>
  <c r="N209" i="89"/>
  <c r="M209" i="89"/>
  <c r="O209" i="89" s="1"/>
  <c r="N208" i="89"/>
  <c r="O208" i="89" s="1"/>
  <c r="M208" i="89"/>
  <c r="N207" i="89"/>
  <c r="M207" i="89"/>
  <c r="O207" i="89" s="1"/>
  <c r="N206" i="89"/>
  <c r="O206" i="89" s="1"/>
  <c r="M206" i="89"/>
  <c r="N205" i="89"/>
  <c r="M205" i="89"/>
  <c r="O205" i="89" s="1"/>
  <c r="N204" i="89"/>
  <c r="O204" i="89" s="1"/>
  <c r="M204" i="89"/>
  <c r="N203" i="89"/>
  <c r="M203" i="89"/>
  <c r="O203" i="89" s="1"/>
  <c r="N202" i="89"/>
  <c r="O202" i="89" s="1"/>
  <c r="M202" i="89"/>
  <c r="N201" i="89"/>
  <c r="M201" i="89"/>
  <c r="O201" i="89" s="1"/>
  <c r="N200" i="89"/>
  <c r="O200" i="89" s="1"/>
  <c r="M200" i="89"/>
  <c r="N199" i="89"/>
  <c r="M199" i="89"/>
  <c r="O199" i="89" s="1"/>
  <c r="N198" i="89"/>
  <c r="O198" i="89" s="1"/>
  <c r="M198" i="89"/>
  <c r="N197" i="89"/>
  <c r="M197" i="89"/>
  <c r="O197" i="89" s="1"/>
  <c r="N196" i="89"/>
  <c r="O196" i="89" s="1"/>
  <c r="M196" i="89"/>
  <c r="N195" i="89"/>
  <c r="M195" i="89"/>
  <c r="O195" i="89" s="1"/>
  <c r="N194" i="89"/>
  <c r="O194" i="89" s="1"/>
  <c r="M194" i="89"/>
  <c r="N193" i="89"/>
  <c r="M193" i="89"/>
  <c r="O193" i="89" s="1"/>
  <c r="N192" i="89"/>
  <c r="O192" i="89" s="1"/>
  <c r="M192" i="89"/>
  <c r="N191" i="89"/>
  <c r="M191" i="89"/>
  <c r="O191" i="89" s="1"/>
  <c r="N190" i="89"/>
  <c r="O190" i="89" s="1"/>
  <c r="M190" i="89"/>
  <c r="N189" i="89"/>
  <c r="M189" i="89"/>
  <c r="O189" i="89" s="1"/>
  <c r="N188" i="89"/>
  <c r="O188" i="89" s="1"/>
  <c r="M188" i="89"/>
  <c r="N187" i="89"/>
  <c r="M187" i="89"/>
  <c r="O187" i="89" s="1"/>
  <c r="N186" i="89"/>
  <c r="O186" i="89" s="1"/>
  <c r="M186" i="89"/>
  <c r="N185" i="89"/>
  <c r="M185" i="89"/>
  <c r="O185" i="89" s="1"/>
  <c r="N184" i="89"/>
  <c r="O184" i="89" s="1"/>
  <c r="M184" i="89"/>
  <c r="N183" i="89"/>
  <c r="M183" i="89"/>
  <c r="O183" i="89" s="1"/>
  <c r="N182" i="89"/>
  <c r="O182" i="89" s="1"/>
  <c r="M182" i="89"/>
  <c r="N181" i="89"/>
  <c r="M181" i="89"/>
  <c r="O181" i="89" s="1"/>
  <c r="N180" i="89"/>
  <c r="O180" i="89" s="1"/>
  <c r="M180" i="89"/>
  <c r="N179" i="89"/>
  <c r="M179" i="89"/>
  <c r="O179" i="89" s="1"/>
  <c r="N178" i="89"/>
  <c r="O178" i="89" s="1"/>
  <c r="M178" i="89"/>
  <c r="N177" i="89"/>
  <c r="M177" i="89"/>
  <c r="O177" i="89" s="1"/>
  <c r="N176" i="89"/>
  <c r="O176" i="89" s="1"/>
  <c r="M176" i="89"/>
  <c r="N175" i="89"/>
  <c r="M175" i="89"/>
  <c r="O175" i="89" s="1"/>
  <c r="N174" i="89"/>
  <c r="O174" i="89" s="1"/>
  <c r="M174" i="89"/>
  <c r="N173" i="89"/>
  <c r="M173" i="89"/>
  <c r="O173" i="89" s="1"/>
  <c r="N172" i="89"/>
  <c r="O172" i="89" s="1"/>
  <c r="M172" i="89"/>
  <c r="N171" i="89"/>
  <c r="M171" i="89"/>
  <c r="O171" i="89" s="1"/>
  <c r="N170" i="89"/>
  <c r="O170" i="89" s="1"/>
  <c r="M170" i="89"/>
  <c r="N169" i="89"/>
  <c r="M169" i="89"/>
  <c r="O169" i="89" s="1"/>
  <c r="N168" i="89"/>
  <c r="O168" i="89" s="1"/>
  <c r="M168" i="89"/>
  <c r="N167" i="89"/>
  <c r="M167" i="89"/>
  <c r="O167" i="89" s="1"/>
  <c r="N166" i="89"/>
  <c r="O166" i="89" s="1"/>
  <c r="M166" i="89"/>
  <c r="N165" i="89"/>
  <c r="M165" i="89"/>
  <c r="O165" i="89" s="1"/>
  <c r="N164" i="89"/>
  <c r="O164" i="89" s="1"/>
  <c r="M164" i="89"/>
  <c r="N163" i="89"/>
  <c r="M163" i="89"/>
  <c r="O163" i="89" s="1"/>
  <c r="N162" i="89"/>
  <c r="O162" i="89" s="1"/>
  <c r="M162" i="89"/>
  <c r="N161" i="89"/>
  <c r="M161" i="89"/>
  <c r="O161" i="89" s="1"/>
  <c r="N160" i="89"/>
  <c r="O160" i="89" s="1"/>
  <c r="M160" i="89"/>
  <c r="N159" i="89"/>
  <c r="M159" i="89"/>
  <c r="O159" i="89" s="1"/>
  <c r="N158" i="89"/>
  <c r="O158" i="89" s="1"/>
  <c r="M158" i="89"/>
  <c r="N157" i="89"/>
  <c r="M157" i="89"/>
  <c r="O157" i="89" s="1"/>
  <c r="N156" i="89"/>
  <c r="O156" i="89" s="1"/>
  <c r="M156" i="89"/>
  <c r="N155" i="89"/>
  <c r="M155" i="89"/>
  <c r="O155" i="89" s="1"/>
  <c r="N154" i="89"/>
  <c r="O154" i="89" s="1"/>
  <c r="M154" i="89"/>
  <c r="N153" i="89"/>
  <c r="M153" i="89"/>
  <c r="O153" i="89" s="1"/>
  <c r="N152" i="89"/>
  <c r="O152" i="89" s="1"/>
  <c r="M152" i="89"/>
  <c r="N151" i="89"/>
  <c r="M151" i="89"/>
  <c r="O151" i="89" s="1"/>
  <c r="N150" i="89"/>
  <c r="O150" i="89" s="1"/>
  <c r="M150" i="89"/>
  <c r="N149" i="89"/>
  <c r="M149" i="89"/>
  <c r="O149" i="89" s="1"/>
  <c r="N148" i="89"/>
  <c r="O148" i="89" s="1"/>
  <c r="M148" i="89"/>
  <c r="N147" i="89"/>
  <c r="M147" i="89"/>
  <c r="O147" i="89" s="1"/>
  <c r="N146" i="89"/>
  <c r="O146" i="89" s="1"/>
  <c r="M146" i="89"/>
  <c r="N145" i="89"/>
  <c r="M145" i="89"/>
  <c r="O145" i="89" s="1"/>
  <c r="N144" i="89"/>
  <c r="O144" i="89" s="1"/>
  <c r="M144" i="89"/>
  <c r="N143" i="89"/>
  <c r="M143" i="89"/>
  <c r="O143" i="89" s="1"/>
  <c r="N142" i="89"/>
  <c r="O142" i="89" s="1"/>
  <c r="M142" i="89"/>
  <c r="N141" i="89"/>
  <c r="M141" i="89"/>
  <c r="O141" i="89" s="1"/>
  <c r="N140" i="89"/>
  <c r="O140" i="89" s="1"/>
  <c r="M140" i="89"/>
  <c r="N139" i="89"/>
  <c r="M139" i="89"/>
  <c r="O139" i="89" s="1"/>
  <c r="N138" i="89"/>
  <c r="O138" i="89" s="1"/>
  <c r="M138" i="89"/>
  <c r="N137" i="89"/>
  <c r="M137" i="89"/>
  <c r="O137" i="89" s="1"/>
  <c r="N136" i="89"/>
  <c r="O136" i="89" s="1"/>
  <c r="M136" i="89"/>
  <c r="N135" i="89"/>
  <c r="M135" i="89"/>
  <c r="O135" i="89" s="1"/>
  <c r="N134" i="89"/>
  <c r="O134" i="89" s="1"/>
  <c r="M134" i="89"/>
  <c r="N133" i="89"/>
  <c r="M133" i="89"/>
  <c r="O133" i="89" s="1"/>
  <c r="N132" i="89"/>
  <c r="O132" i="89" s="1"/>
  <c r="M132" i="89"/>
  <c r="N131" i="89"/>
  <c r="M131" i="89"/>
  <c r="O131" i="89" s="1"/>
  <c r="N130" i="89"/>
  <c r="O130" i="89" s="1"/>
  <c r="M130" i="89"/>
  <c r="N129" i="89"/>
  <c r="M129" i="89"/>
  <c r="O129" i="89" s="1"/>
  <c r="N128" i="89"/>
  <c r="O128" i="89" s="1"/>
  <c r="M128" i="89"/>
  <c r="N127" i="89"/>
  <c r="M127" i="89"/>
  <c r="O127" i="89" s="1"/>
  <c r="N126" i="89"/>
  <c r="O126" i="89" s="1"/>
  <c r="M126" i="89"/>
  <c r="N125" i="89"/>
  <c r="M125" i="89"/>
  <c r="O125" i="89" s="1"/>
  <c r="N124" i="89"/>
  <c r="O124" i="89" s="1"/>
  <c r="M124" i="89"/>
  <c r="N123" i="89"/>
  <c r="M123" i="89"/>
  <c r="O123" i="89" s="1"/>
  <c r="N122" i="89"/>
  <c r="O122" i="89" s="1"/>
  <c r="M122" i="89"/>
  <c r="N121" i="89"/>
  <c r="M121" i="89"/>
  <c r="O121" i="89" s="1"/>
  <c r="N120" i="89"/>
  <c r="O120" i="89" s="1"/>
  <c r="M120" i="89"/>
  <c r="N119" i="89"/>
  <c r="M119" i="89"/>
  <c r="O119" i="89" s="1"/>
  <c r="N118" i="89"/>
  <c r="O118" i="89" s="1"/>
  <c r="M118" i="89"/>
  <c r="N117" i="89"/>
  <c r="M117" i="89"/>
  <c r="O117" i="89" s="1"/>
  <c r="N116" i="89"/>
  <c r="O116" i="89" s="1"/>
  <c r="M116" i="89"/>
  <c r="N115" i="89"/>
  <c r="M115" i="89"/>
  <c r="O115" i="89" s="1"/>
  <c r="N114" i="89"/>
  <c r="O114" i="89" s="1"/>
  <c r="M114" i="89"/>
  <c r="N113" i="89"/>
  <c r="M113" i="89"/>
  <c r="O113" i="89" s="1"/>
  <c r="N112" i="89"/>
  <c r="O112" i="89" s="1"/>
  <c r="M112" i="89"/>
  <c r="N111" i="89"/>
  <c r="M111" i="89"/>
  <c r="O111" i="89" s="1"/>
  <c r="N110" i="89"/>
  <c r="O110" i="89" s="1"/>
  <c r="M110" i="89"/>
  <c r="N109" i="89"/>
  <c r="M109" i="89"/>
  <c r="O109" i="89" s="1"/>
  <c r="N108" i="89"/>
  <c r="O108" i="89" s="1"/>
  <c r="M108" i="89"/>
  <c r="N107" i="89"/>
  <c r="M107" i="89"/>
  <c r="O107" i="89" s="1"/>
  <c r="N106" i="89"/>
  <c r="O106" i="89" s="1"/>
  <c r="M106" i="89"/>
  <c r="N105" i="89"/>
  <c r="M105" i="89"/>
  <c r="O105" i="89" s="1"/>
  <c r="N104" i="89"/>
  <c r="O104" i="89" s="1"/>
  <c r="M104" i="89"/>
  <c r="N103" i="89"/>
  <c r="M103" i="89"/>
  <c r="O103" i="89" s="1"/>
  <c r="N102" i="89"/>
  <c r="O102" i="89" s="1"/>
  <c r="M102" i="89"/>
  <c r="N101" i="89"/>
  <c r="M101" i="89"/>
  <c r="O101" i="89" s="1"/>
  <c r="N100" i="89"/>
  <c r="O100" i="89" s="1"/>
  <c r="M100" i="89"/>
  <c r="N99" i="89"/>
  <c r="M99" i="89"/>
  <c r="O99" i="89" s="1"/>
  <c r="N98" i="89"/>
  <c r="O98" i="89" s="1"/>
  <c r="M98" i="89"/>
  <c r="N97" i="89"/>
  <c r="M97" i="89"/>
  <c r="O97" i="89" s="1"/>
  <c r="N96" i="89"/>
  <c r="O96" i="89" s="1"/>
  <c r="M96" i="89"/>
  <c r="N95" i="89"/>
  <c r="M95" i="89"/>
  <c r="O95" i="89" s="1"/>
  <c r="N94" i="89"/>
  <c r="O94" i="89" s="1"/>
  <c r="M94" i="89"/>
  <c r="N93" i="89"/>
  <c r="M93" i="89"/>
  <c r="O93" i="89" s="1"/>
  <c r="N92" i="89"/>
  <c r="O92" i="89" s="1"/>
  <c r="M92" i="89"/>
  <c r="N91" i="89"/>
  <c r="M91" i="89"/>
  <c r="O91" i="89" s="1"/>
  <c r="N90" i="89"/>
  <c r="O90" i="89" s="1"/>
  <c r="M90" i="89"/>
  <c r="N89" i="89"/>
  <c r="M89" i="89"/>
  <c r="O89" i="89" s="1"/>
  <c r="N88" i="89"/>
  <c r="O88" i="89" s="1"/>
  <c r="M88" i="89"/>
  <c r="N87" i="89"/>
  <c r="M87" i="89"/>
  <c r="O87" i="89" s="1"/>
  <c r="N86" i="89"/>
  <c r="O86" i="89" s="1"/>
  <c r="M86" i="89"/>
  <c r="N85" i="89"/>
  <c r="M85" i="89"/>
  <c r="O85" i="89" s="1"/>
  <c r="N84" i="89"/>
  <c r="O84" i="89" s="1"/>
  <c r="M84" i="89"/>
  <c r="N83" i="89"/>
  <c r="M83" i="89"/>
  <c r="O83" i="89" s="1"/>
  <c r="N82" i="89"/>
  <c r="O82" i="89" s="1"/>
  <c r="M82" i="89"/>
  <c r="N81" i="89"/>
  <c r="M81" i="89"/>
  <c r="O81" i="89" s="1"/>
  <c r="N80" i="89"/>
  <c r="O80" i="89" s="1"/>
  <c r="M80" i="89"/>
  <c r="N79" i="89"/>
  <c r="M79" i="89"/>
  <c r="O79" i="89" s="1"/>
  <c r="N78" i="89"/>
  <c r="O78" i="89" s="1"/>
  <c r="M78" i="89"/>
  <c r="N77" i="89"/>
  <c r="M77" i="89"/>
  <c r="O77" i="89" s="1"/>
  <c r="N76" i="89"/>
  <c r="O76" i="89" s="1"/>
  <c r="M76" i="89"/>
  <c r="N75" i="89"/>
  <c r="M75" i="89"/>
  <c r="O75" i="89" s="1"/>
  <c r="N74" i="89"/>
  <c r="O74" i="89" s="1"/>
  <c r="M74" i="89"/>
  <c r="N73" i="89"/>
  <c r="M73" i="89"/>
  <c r="O73" i="89" s="1"/>
  <c r="N72" i="89"/>
  <c r="O72" i="89" s="1"/>
  <c r="M72" i="89"/>
  <c r="N71" i="89"/>
  <c r="M71" i="89"/>
  <c r="O71" i="89" s="1"/>
  <c r="N70" i="89"/>
  <c r="O70" i="89" s="1"/>
  <c r="M70" i="89"/>
  <c r="N69" i="89"/>
  <c r="M69" i="89"/>
  <c r="O69" i="89" s="1"/>
  <c r="N68" i="89"/>
  <c r="O68" i="89" s="1"/>
  <c r="M68" i="89"/>
  <c r="N67" i="89"/>
  <c r="M67" i="89"/>
  <c r="O67" i="89" s="1"/>
  <c r="N66" i="89"/>
  <c r="O66" i="89" s="1"/>
  <c r="M66" i="89"/>
  <c r="N65" i="89"/>
  <c r="M65" i="89"/>
  <c r="O65" i="89" s="1"/>
  <c r="N64" i="89"/>
  <c r="O64" i="89" s="1"/>
  <c r="M64" i="89"/>
  <c r="N63" i="89"/>
  <c r="M63" i="89"/>
  <c r="O63" i="89" s="1"/>
  <c r="N62" i="89"/>
  <c r="O62" i="89" s="1"/>
  <c r="M62" i="89"/>
  <c r="N61" i="89"/>
  <c r="M61" i="89"/>
  <c r="O61" i="89" s="1"/>
  <c r="N60" i="89"/>
  <c r="O60" i="89" s="1"/>
  <c r="M60" i="89"/>
  <c r="N59" i="89"/>
  <c r="M59" i="89"/>
  <c r="O59" i="89" s="1"/>
  <c r="N58" i="89"/>
  <c r="O58" i="89" s="1"/>
  <c r="M58" i="89"/>
  <c r="N57" i="89"/>
  <c r="M57" i="89"/>
  <c r="O57" i="89" s="1"/>
  <c r="N56" i="89"/>
  <c r="O56" i="89" s="1"/>
  <c r="M56" i="89"/>
  <c r="N55" i="89"/>
  <c r="O55" i="89" s="1"/>
  <c r="M55" i="89"/>
  <c r="N54" i="89"/>
  <c r="M54" i="89"/>
  <c r="O54" i="89" s="1"/>
  <c r="P54" i="89" s="1"/>
  <c r="N53" i="89"/>
  <c r="M53" i="89"/>
  <c r="O53" i="89" s="1"/>
  <c r="N52" i="89"/>
  <c r="M52" i="89"/>
  <c r="O52" i="89" s="1"/>
  <c r="N51" i="89"/>
  <c r="M51" i="89"/>
  <c r="O51" i="89" s="1"/>
  <c r="N50" i="89"/>
  <c r="M50" i="89"/>
  <c r="O50" i="89" s="1"/>
  <c r="N49" i="89"/>
  <c r="M49" i="89"/>
  <c r="O49" i="89" s="1"/>
  <c r="N48" i="89"/>
  <c r="O48" i="89" s="1"/>
  <c r="M48" i="89"/>
  <c r="I48" i="89"/>
  <c r="I49" i="89" s="1"/>
  <c r="I50" i="89" s="1"/>
  <c r="N47" i="89"/>
  <c r="O47" i="89" s="1"/>
  <c r="M47" i="89"/>
  <c r="N46" i="89"/>
  <c r="O46" i="89" s="1"/>
  <c r="M46" i="89"/>
  <c r="N45" i="89"/>
  <c r="O45" i="89" s="1"/>
  <c r="M45" i="89"/>
  <c r="I45" i="89"/>
  <c r="I46" i="89" s="1"/>
  <c r="I47" i="89" s="1"/>
  <c r="N44" i="89"/>
  <c r="O44" i="89" s="1"/>
  <c r="M44" i="89"/>
  <c r="N43" i="89"/>
  <c r="O43" i="89" s="1"/>
  <c r="M43" i="89"/>
  <c r="N42" i="89"/>
  <c r="M42" i="89"/>
  <c r="O42" i="89" s="1"/>
  <c r="P42" i="89" s="1"/>
  <c r="N41" i="89"/>
  <c r="M41" i="89"/>
  <c r="O41" i="89" s="1"/>
  <c r="N40" i="89"/>
  <c r="M40" i="89"/>
  <c r="O40" i="89" s="1"/>
  <c r="N39" i="89"/>
  <c r="O39" i="89" s="1"/>
  <c r="M39" i="89"/>
  <c r="I39" i="89"/>
  <c r="I40" i="89" s="1"/>
  <c r="I41" i="89" s="1"/>
  <c r="N38" i="89"/>
  <c r="O38" i="89" s="1"/>
  <c r="M38" i="89"/>
  <c r="N37" i="89"/>
  <c r="O37" i="89" s="1"/>
  <c r="M37" i="89"/>
  <c r="N36" i="89"/>
  <c r="O36" i="89" s="1"/>
  <c r="M36" i="89"/>
  <c r="I36" i="89"/>
  <c r="I37" i="89" s="1"/>
  <c r="I38" i="89" s="1"/>
  <c r="N35" i="89"/>
  <c r="O35" i="89" s="1"/>
  <c r="M35" i="89"/>
  <c r="N34" i="89"/>
  <c r="O34" i="89" s="1"/>
  <c r="M34" i="89"/>
  <c r="N33" i="89"/>
  <c r="M33" i="89"/>
  <c r="O33" i="89" s="1"/>
  <c r="P33" i="89" s="1"/>
  <c r="N32" i="89"/>
  <c r="M32" i="89"/>
  <c r="O32" i="89" s="1"/>
  <c r="N31" i="89"/>
  <c r="M31" i="89"/>
  <c r="O31" i="89" s="1"/>
  <c r="N30" i="89"/>
  <c r="M30" i="89"/>
  <c r="O30" i="89" s="1"/>
  <c r="N29" i="89"/>
  <c r="M29" i="89"/>
  <c r="O29" i="89" s="1"/>
  <c r="N28" i="89"/>
  <c r="M28" i="89"/>
  <c r="O28" i="89" s="1"/>
  <c r="N27" i="89"/>
  <c r="O27" i="89" s="1"/>
  <c r="M27" i="89"/>
  <c r="I27" i="89"/>
  <c r="I28" i="89" s="1"/>
  <c r="I29" i="89" s="1"/>
  <c r="N26" i="89"/>
  <c r="O26" i="89" s="1"/>
  <c r="M26" i="89"/>
  <c r="N25" i="89"/>
  <c r="O25" i="89" s="1"/>
  <c r="M25" i="89"/>
  <c r="N24" i="89"/>
  <c r="O24" i="89" s="1"/>
  <c r="M24" i="89"/>
  <c r="I24" i="89"/>
  <c r="I25" i="89" s="1"/>
  <c r="I26" i="89" s="1"/>
  <c r="N23" i="89"/>
  <c r="O23" i="89" s="1"/>
  <c r="M23" i="89"/>
  <c r="N22" i="89"/>
  <c r="O22" i="89" s="1"/>
  <c r="M22" i="89"/>
  <c r="N21" i="89"/>
  <c r="M21" i="89"/>
  <c r="O21" i="89" s="1"/>
  <c r="P21" i="89" s="1"/>
  <c r="N20" i="89"/>
  <c r="M20" i="89"/>
  <c r="O20" i="89" s="1"/>
  <c r="O19" i="89"/>
  <c r="M19" i="89"/>
  <c r="N18" i="89"/>
  <c r="O18" i="89" s="1"/>
  <c r="M18" i="89"/>
  <c r="I18" i="89"/>
  <c r="I19" i="89" s="1"/>
  <c r="I20" i="89" s="1"/>
  <c r="N17" i="89"/>
  <c r="O17" i="89" s="1"/>
  <c r="M17" i="89"/>
  <c r="M16" i="89"/>
  <c r="O16" i="89" s="1"/>
  <c r="N15" i="89"/>
  <c r="O15" i="89" s="1"/>
  <c r="M15" i="89"/>
  <c r="I15" i="89"/>
  <c r="I16" i="89" s="1"/>
  <c r="I17" i="89" s="1"/>
  <c r="N14" i="89"/>
  <c r="O14" i="89" s="1"/>
  <c r="M14" i="89"/>
  <c r="N13" i="89"/>
  <c r="O13" i="89" s="1"/>
  <c r="M13" i="89"/>
  <c r="N12" i="89"/>
  <c r="O12" i="89" s="1"/>
  <c r="M12" i="89"/>
  <c r="I12" i="89"/>
  <c r="I13" i="89" s="1"/>
  <c r="I14" i="89" s="1"/>
  <c r="N11" i="89"/>
  <c r="O11" i="89" s="1"/>
  <c r="M11" i="89"/>
  <c r="N10" i="89"/>
  <c r="O10" i="89" s="1"/>
  <c r="M10" i="89"/>
  <c r="N9" i="89"/>
  <c r="M9" i="89"/>
  <c r="O9" i="89" s="1"/>
  <c r="P9" i="89" s="1"/>
  <c r="N8" i="89"/>
  <c r="M8" i="89"/>
  <c r="O8" i="89" s="1"/>
  <c r="N7" i="89"/>
  <c r="M7" i="89"/>
  <c r="O7" i="89" s="1"/>
  <c r="N6" i="89"/>
  <c r="M6" i="89"/>
  <c r="O6" i="89" s="1"/>
  <c r="N5" i="89"/>
  <c r="M5" i="89"/>
  <c r="O5" i="89" s="1"/>
  <c r="N4" i="89"/>
  <c r="O4" i="89" s="1"/>
  <c r="M4" i="89"/>
  <c r="N3" i="89"/>
  <c r="O3" i="89" s="1"/>
  <c r="M3" i="89"/>
  <c r="P3" i="89" l="1"/>
  <c r="P15" i="89"/>
  <c r="P27" i="89"/>
  <c r="P39" i="89"/>
  <c r="P48" i="89"/>
  <c r="I3" i="89"/>
  <c r="I4" i="89" s="1"/>
  <c r="I5" i="89" s="1"/>
  <c r="I6" i="89"/>
  <c r="I7" i="89" s="1"/>
  <c r="I8" i="89" s="1"/>
  <c r="I9" i="89"/>
  <c r="I10" i="89" s="1"/>
  <c r="I11" i="89" s="1"/>
  <c r="I21" i="89"/>
  <c r="I22" i="89" s="1"/>
  <c r="I23" i="89" s="1"/>
  <c r="I30" i="89"/>
  <c r="I31" i="89" s="1"/>
  <c r="I32" i="89" s="1"/>
  <c r="I33" i="89"/>
  <c r="I34" i="89" s="1"/>
  <c r="I35" i="89" s="1"/>
  <c r="I42" i="89"/>
  <c r="I43" i="89" s="1"/>
  <c r="I44" i="89" s="1"/>
  <c r="I51" i="89"/>
  <c r="I52" i="89" s="1"/>
  <c r="I53" i="89" s="1"/>
  <c r="I54" i="89"/>
  <c r="I55" i="89" s="1"/>
  <c r="I56" i="89" s="1"/>
  <c r="M232" i="88"/>
  <c r="M231" i="88"/>
  <c r="M230" i="88"/>
  <c r="M229" i="88"/>
  <c r="M228" i="88"/>
  <c r="M227" i="88"/>
  <c r="M226" i="88"/>
  <c r="M225" i="88"/>
  <c r="M224" i="88"/>
  <c r="M223" i="88"/>
  <c r="M222" i="88"/>
  <c r="M221" i="88"/>
  <c r="M220" i="88"/>
  <c r="M219" i="88"/>
  <c r="M218" i="88"/>
  <c r="M217" i="88"/>
  <c r="M216" i="88"/>
  <c r="M215" i="88"/>
  <c r="M214" i="88"/>
  <c r="M213" i="88"/>
  <c r="M212" i="88"/>
  <c r="M211" i="88"/>
  <c r="M210" i="88"/>
  <c r="M209" i="88"/>
  <c r="M208" i="88"/>
  <c r="M207" i="88"/>
  <c r="M206" i="88"/>
  <c r="M205" i="88"/>
  <c r="M204" i="88"/>
  <c r="M203" i="88"/>
  <c r="M202" i="88"/>
  <c r="M201" i="88"/>
  <c r="M200" i="88"/>
  <c r="M199" i="88"/>
  <c r="M198" i="88"/>
  <c r="M197" i="88"/>
  <c r="M196" i="88"/>
  <c r="M195" i="88"/>
  <c r="M194" i="88"/>
  <c r="M193" i="88"/>
  <c r="M192" i="88"/>
  <c r="M191" i="88"/>
  <c r="M190" i="88"/>
  <c r="M189" i="88"/>
  <c r="M188" i="88"/>
  <c r="M187" i="88"/>
  <c r="M186" i="88"/>
  <c r="M185" i="88"/>
  <c r="M184" i="88"/>
  <c r="M183" i="88"/>
  <c r="M182" i="88"/>
  <c r="M181" i="88"/>
  <c r="M180" i="88"/>
  <c r="M179" i="88"/>
  <c r="M178" i="88"/>
  <c r="M177" i="88"/>
  <c r="M176" i="88"/>
  <c r="M175" i="88"/>
  <c r="M174" i="88"/>
  <c r="M173" i="88"/>
  <c r="M172" i="88"/>
  <c r="M171" i="88"/>
  <c r="M170" i="88"/>
  <c r="M169" i="88"/>
  <c r="M168" i="88"/>
  <c r="M167" i="88"/>
  <c r="M166" i="88"/>
  <c r="M165" i="88"/>
  <c r="M164" i="88"/>
  <c r="M163" i="88"/>
  <c r="M162" i="88"/>
  <c r="M161" i="88"/>
  <c r="M160" i="88"/>
  <c r="M159" i="88"/>
  <c r="M158" i="88"/>
  <c r="M157" i="88"/>
  <c r="M156" i="88"/>
  <c r="M155" i="88"/>
  <c r="M154" i="88"/>
  <c r="M153" i="88"/>
  <c r="M152" i="88"/>
  <c r="M151" i="88"/>
  <c r="M150" i="88"/>
  <c r="M149" i="88"/>
  <c r="M148" i="88"/>
  <c r="M147" i="88"/>
  <c r="M146" i="88"/>
  <c r="M145" i="88"/>
  <c r="M144" i="88"/>
  <c r="M143" i="88"/>
  <c r="M142" i="88"/>
  <c r="M141" i="88"/>
  <c r="M140" i="88"/>
  <c r="M139" i="88"/>
  <c r="M138" i="88"/>
  <c r="M137" i="88"/>
  <c r="M136" i="88"/>
  <c r="M135" i="88"/>
  <c r="M134" i="88"/>
  <c r="M133" i="88"/>
  <c r="M132" i="88"/>
  <c r="M131" i="88"/>
  <c r="M130" i="88"/>
  <c r="M129" i="88"/>
  <c r="M128" i="88"/>
  <c r="M127" i="88"/>
  <c r="M126" i="88"/>
  <c r="M125" i="88"/>
  <c r="M124" i="88"/>
  <c r="M123" i="88"/>
  <c r="M122" i="88"/>
  <c r="M121" i="88"/>
  <c r="M120" i="88"/>
  <c r="M119" i="88"/>
  <c r="M118" i="88"/>
  <c r="M117" i="88"/>
  <c r="M116" i="88"/>
  <c r="M115" i="88"/>
  <c r="M114" i="88"/>
  <c r="M113" i="88"/>
  <c r="M112" i="88"/>
  <c r="M111" i="88"/>
  <c r="M110" i="88"/>
  <c r="M109" i="88"/>
  <c r="M108" i="88"/>
  <c r="M107" i="88"/>
  <c r="M106" i="88"/>
  <c r="M105" i="88"/>
  <c r="M104" i="88"/>
  <c r="M103" i="88"/>
  <c r="M102" i="88"/>
  <c r="M101" i="88"/>
  <c r="M100" i="88"/>
  <c r="M99" i="88"/>
  <c r="M98" i="88"/>
  <c r="M97" i="88"/>
  <c r="M96" i="88"/>
  <c r="M95" i="88"/>
  <c r="M94" i="88"/>
  <c r="M93" i="88"/>
  <c r="M92" i="88"/>
  <c r="M91" i="88"/>
  <c r="M90" i="88"/>
  <c r="M89" i="88"/>
  <c r="M88" i="88"/>
  <c r="M87" i="88"/>
  <c r="M86" i="88"/>
  <c r="M85" i="88"/>
  <c r="M84" i="88"/>
  <c r="M83" i="88"/>
  <c r="M82" i="88"/>
  <c r="M81" i="88"/>
  <c r="M80" i="88"/>
  <c r="M79" i="88"/>
  <c r="M78" i="88"/>
  <c r="M77" i="88"/>
  <c r="M76" i="88"/>
  <c r="M75" i="88"/>
  <c r="M74" i="88"/>
  <c r="M73" i="88"/>
  <c r="M72" i="88"/>
  <c r="M71" i="88"/>
  <c r="M70" i="88"/>
  <c r="M69" i="88"/>
  <c r="M68" i="88"/>
  <c r="M67" i="88"/>
  <c r="M66" i="88"/>
  <c r="M65" i="88"/>
  <c r="M64" i="88"/>
  <c r="M63" i="88"/>
  <c r="M62" i="88"/>
  <c r="M61" i="88"/>
  <c r="M60" i="88"/>
  <c r="M59" i="88"/>
  <c r="M58" i="88"/>
  <c r="M57" i="88"/>
  <c r="M56" i="88"/>
  <c r="M55" i="88"/>
  <c r="M54" i="88"/>
  <c r="M53" i="88"/>
  <c r="M52" i="88"/>
  <c r="M51" i="88"/>
  <c r="M50" i="88"/>
  <c r="M49" i="88"/>
  <c r="M48" i="88"/>
  <c r="M47" i="88"/>
  <c r="M46" i="88"/>
  <c r="M45" i="88"/>
  <c r="M44" i="88"/>
  <c r="M43" i="88"/>
  <c r="M42" i="88"/>
  <c r="M41" i="88"/>
  <c r="M40" i="88"/>
  <c r="M39" i="88"/>
  <c r="M38" i="88"/>
  <c r="M37" i="88"/>
  <c r="M36" i="88"/>
  <c r="M35" i="88"/>
  <c r="M34" i="88"/>
  <c r="M33" i="88"/>
  <c r="M32" i="88"/>
  <c r="M31" i="88"/>
  <c r="M30" i="88"/>
  <c r="M29" i="88"/>
  <c r="M28" i="88"/>
  <c r="M27" i="88"/>
  <c r="M26" i="88"/>
  <c r="M25" i="88"/>
  <c r="M24" i="88"/>
  <c r="M23" i="88"/>
  <c r="M22" i="88"/>
  <c r="M21" i="88"/>
  <c r="M20" i="88"/>
  <c r="M19" i="88"/>
  <c r="O19" i="88" s="1"/>
  <c r="M18" i="88"/>
  <c r="M17" i="88"/>
  <c r="M16" i="88"/>
  <c r="O16" i="88" s="1"/>
  <c r="M15" i="88"/>
  <c r="M14" i="88"/>
  <c r="M13" i="88"/>
  <c r="M12" i="88"/>
  <c r="M11" i="88"/>
  <c r="M10" i="88"/>
  <c r="M9" i="88"/>
  <c r="M8" i="88"/>
  <c r="M7" i="88"/>
  <c r="M6" i="88"/>
  <c r="M5" i="88"/>
  <c r="M4" i="88"/>
  <c r="M3" i="88"/>
  <c r="M232" i="87" l="1"/>
  <c r="M231" i="87"/>
  <c r="M230" i="87"/>
  <c r="M229" i="87"/>
  <c r="M228" i="87"/>
  <c r="M227" i="87"/>
  <c r="M226" i="87"/>
  <c r="M225" i="87"/>
  <c r="M224" i="87"/>
  <c r="M223" i="87"/>
  <c r="M222" i="87"/>
  <c r="M221" i="87"/>
  <c r="M220" i="87"/>
  <c r="M219" i="87"/>
  <c r="M218" i="87"/>
  <c r="M217" i="87"/>
  <c r="M216" i="87"/>
  <c r="M215" i="87"/>
  <c r="M214" i="87"/>
  <c r="M213" i="87"/>
  <c r="M212" i="87"/>
  <c r="M211" i="87"/>
  <c r="M210" i="87"/>
  <c r="M209" i="87"/>
  <c r="M208" i="87"/>
  <c r="M207" i="87"/>
  <c r="M206" i="87"/>
  <c r="M205" i="87"/>
  <c r="M204" i="87"/>
  <c r="M203" i="87"/>
  <c r="M202" i="87"/>
  <c r="M201" i="87"/>
  <c r="M200" i="87"/>
  <c r="M199" i="87"/>
  <c r="M198" i="87"/>
  <c r="M197" i="87"/>
  <c r="M196" i="87"/>
  <c r="M195" i="87"/>
  <c r="M194" i="87"/>
  <c r="M193" i="87"/>
  <c r="M192" i="87"/>
  <c r="M191" i="87"/>
  <c r="M190" i="87"/>
  <c r="M189" i="87"/>
  <c r="M188" i="87"/>
  <c r="M187" i="87"/>
  <c r="M186" i="87"/>
  <c r="M185" i="87"/>
  <c r="M184" i="87"/>
  <c r="M183" i="87"/>
  <c r="M182" i="87"/>
  <c r="M181" i="87"/>
  <c r="M180" i="87"/>
  <c r="M179" i="87"/>
  <c r="M178" i="87"/>
  <c r="M177" i="87"/>
  <c r="M176" i="87"/>
  <c r="M175" i="87"/>
  <c r="M174" i="87"/>
  <c r="M173" i="87"/>
  <c r="M172" i="87"/>
  <c r="M171" i="87"/>
  <c r="M170" i="87"/>
  <c r="M169" i="87"/>
  <c r="M168" i="87"/>
  <c r="M167" i="87"/>
  <c r="M166" i="87"/>
  <c r="M165" i="87"/>
  <c r="M164" i="87"/>
  <c r="M163" i="87"/>
  <c r="M162" i="87"/>
  <c r="M161" i="87"/>
  <c r="M160" i="87"/>
  <c r="M159" i="87"/>
  <c r="M158" i="87"/>
  <c r="M157" i="87"/>
  <c r="M156" i="87"/>
  <c r="M155" i="87"/>
  <c r="M154" i="87"/>
  <c r="M153" i="87"/>
  <c r="M152" i="87"/>
  <c r="M151" i="87"/>
  <c r="M150" i="87"/>
  <c r="M149" i="87"/>
  <c r="M148" i="87"/>
  <c r="M147" i="87"/>
  <c r="M146" i="87"/>
  <c r="M145" i="87"/>
  <c r="M144" i="87"/>
  <c r="M143" i="87"/>
  <c r="M142" i="87"/>
  <c r="M141" i="87"/>
  <c r="M140" i="87"/>
  <c r="M139" i="87"/>
  <c r="M138" i="87"/>
  <c r="M137" i="87"/>
  <c r="M136" i="87"/>
  <c r="M135" i="87"/>
  <c r="M134" i="87"/>
  <c r="M133" i="87"/>
  <c r="M132" i="87"/>
  <c r="M131" i="87"/>
  <c r="M130" i="87"/>
  <c r="M129" i="87"/>
  <c r="M128" i="87"/>
  <c r="M127" i="87"/>
  <c r="M126" i="87"/>
  <c r="M125" i="87"/>
  <c r="M124" i="87"/>
  <c r="M123" i="87"/>
  <c r="M122" i="87"/>
  <c r="M121" i="87"/>
  <c r="M120" i="87"/>
  <c r="M119" i="87"/>
  <c r="M118" i="87"/>
  <c r="M117" i="87"/>
  <c r="M116" i="87"/>
  <c r="M115" i="87"/>
  <c r="M114" i="87"/>
  <c r="M113" i="87"/>
  <c r="M112" i="87"/>
  <c r="M111" i="87"/>
  <c r="M110" i="87"/>
  <c r="M109" i="87"/>
  <c r="M108" i="87"/>
  <c r="M107" i="87"/>
  <c r="M106" i="87"/>
  <c r="M105" i="87"/>
  <c r="M104" i="87"/>
  <c r="M103" i="87"/>
  <c r="M102" i="87"/>
  <c r="M101" i="87"/>
  <c r="M100" i="87"/>
  <c r="M99" i="87"/>
  <c r="M98" i="87"/>
  <c r="M97" i="87"/>
  <c r="M96" i="87"/>
  <c r="M95" i="87"/>
  <c r="M94" i="87"/>
  <c r="M93" i="87"/>
  <c r="M92" i="87"/>
  <c r="M91" i="87"/>
  <c r="M90" i="87"/>
  <c r="M89" i="87"/>
  <c r="M88" i="87"/>
  <c r="M87" i="87"/>
  <c r="M86" i="87"/>
  <c r="M85" i="87"/>
  <c r="M84" i="87"/>
  <c r="M83" i="87"/>
  <c r="M82" i="87"/>
  <c r="M81" i="87"/>
  <c r="M80" i="87"/>
  <c r="M79" i="87"/>
  <c r="M78" i="87"/>
  <c r="M77" i="87"/>
  <c r="M76" i="87"/>
  <c r="M75" i="87"/>
  <c r="M74" i="87"/>
  <c r="M73" i="87"/>
  <c r="M72" i="87"/>
  <c r="M71" i="87"/>
  <c r="M70" i="87"/>
  <c r="M69" i="87"/>
  <c r="M68" i="87"/>
  <c r="M67" i="87"/>
  <c r="M66" i="87"/>
  <c r="M65" i="87"/>
  <c r="M64" i="87"/>
  <c r="M63" i="87"/>
  <c r="M62" i="87"/>
  <c r="M61" i="87"/>
  <c r="M60" i="87"/>
  <c r="M59" i="87"/>
  <c r="M58" i="87"/>
  <c r="M57" i="87"/>
  <c r="M56" i="87"/>
  <c r="M55" i="87"/>
  <c r="M54" i="87"/>
  <c r="M53" i="87"/>
  <c r="M52" i="87"/>
  <c r="M51" i="87"/>
  <c r="M50" i="87"/>
  <c r="M49" i="87"/>
  <c r="M48" i="87"/>
  <c r="M47" i="87"/>
  <c r="M46" i="87"/>
  <c r="M45" i="87"/>
  <c r="M44" i="87"/>
  <c r="M43" i="87"/>
  <c r="M42" i="87"/>
  <c r="M41" i="87"/>
  <c r="M40" i="87"/>
  <c r="M39" i="87"/>
  <c r="M38" i="87"/>
  <c r="M37" i="87"/>
  <c r="M36" i="87"/>
  <c r="M35" i="87"/>
  <c r="M34" i="87"/>
  <c r="M33" i="87"/>
  <c r="M32" i="87"/>
  <c r="M31" i="87"/>
  <c r="M30" i="87"/>
  <c r="M29" i="87"/>
  <c r="M28" i="87"/>
  <c r="M27" i="87"/>
  <c r="M26" i="87"/>
  <c r="M25" i="87"/>
  <c r="M24" i="87"/>
  <c r="M23" i="87"/>
  <c r="M22" i="87"/>
  <c r="M21" i="87"/>
  <c r="M20" i="87"/>
  <c r="M19" i="87"/>
  <c r="O19" i="87" s="1"/>
  <c r="M18" i="87"/>
  <c r="M17" i="87"/>
  <c r="M16" i="87"/>
  <c r="O16" i="87" s="1"/>
  <c r="M15" i="87"/>
  <c r="M14" i="87"/>
  <c r="M13" i="87"/>
  <c r="M12" i="87"/>
  <c r="M11" i="87"/>
  <c r="M10" i="87"/>
  <c r="M9" i="87"/>
  <c r="M8" i="87"/>
  <c r="M7" i="87"/>
  <c r="M6" i="87"/>
  <c r="M5" i="87"/>
  <c r="M4" i="87"/>
  <c r="M3" i="87"/>
  <c r="M232" i="86" l="1"/>
  <c r="M231" i="86"/>
  <c r="M230" i="86"/>
  <c r="M229" i="86"/>
  <c r="M228" i="86"/>
  <c r="M227" i="86"/>
  <c r="M226" i="86"/>
  <c r="M225" i="86"/>
  <c r="M224" i="86"/>
  <c r="M223" i="86"/>
  <c r="M222" i="86"/>
  <c r="M221" i="86"/>
  <c r="M220" i="86"/>
  <c r="M219" i="86"/>
  <c r="M218" i="86"/>
  <c r="M217" i="86"/>
  <c r="M216" i="86"/>
  <c r="M215" i="86"/>
  <c r="M214" i="86"/>
  <c r="M213" i="86"/>
  <c r="M212" i="86"/>
  <c r="M211" i="86"/>
  <c r="M210" i="86"/>
  <c r="M209" i="86"/>
  <c r="M208" i="86"/>
  <c r="M207" i="86"/>
  <c r="M206" i="86"/>
  <c r="M205" i="86"/>
  <c r="M204" i="86"/>
  <c r="M203" i="86"/>
  <c r="M202" i="86"/>
  <c r="M201" i="86"/>
  <c r="M200" i="86"/>
  <c r="M199" i="86"/>
  <c r="M198" i="86"/>
  <c r="M197" i="86"/>
  <c r="M196" i="86"/>
  <c r="M195" i="86"/>
  <c r="M194" i="86"/>
  <c r="M193" i="86"/>
  <c r="M192" i="86"/>
  <c r="M191" i="86"/>
  <c r="M190" i="86"/>
  <c r="M189" i="86"/>
  <c r="M188" i="86"/>
  <c r="M187" i="86"/>
  <c r="M186" i="86"/>
  <c r="M185" i="86"/>
  <c r="M184" i="86"/>
  <c r="M183" i="86"/>
  <c r="M182" i="86"/>
  <c r="M181" i="86"/>
  <c r="M180" i="86"/>
  <c r="M179" i="86"/>
  <c r="M178" i="86"/>
  <c r="M177" i="86"/>
  <c r="M176" i="86"/>
  <c r="M175" i="86"/>
  <c r="M174" i="86"/>
  <c r="M173" i="86"/>
  <c r="M172" i="86"/>
  <c r="M171" i="86"/>
  <c r="M170" i="86"/>
  <c r="M169" i="86"/>
  <c r="M168" i="86"/>
  <c r="M167" i="86"/>
  <c r="M166" i="86"/>
  <c r="M165" i="86"/>
  <c r="M164" i="86"/>
  <c r="M163" i="86"/>
  <c r="M162" i="86"/>
  <c r="M161" i="86"/>
  <c r="M160" i="86"/>
  <c r="M159" i="86"/>
  <c r="M158" i="86"/>
  <c r="M157" i="86"/>
  <c r="M156" i="86"/>
  <c r="M155" i="86"/>
  <c r="M154" i="86"/>
  <c r="M153" i="86"/>
  <c r="M152" i="86"/>
  <c r="M151" i="86"/>
  <c r="M150" i="86"/>
  <c r="M149" i="86"/>
  <c r="M148" i="86"/>
  <c r="M147" i="86"/>
  <c r="M146" i="86"/>
  <c r="M145" i="86"/>
  <c r="M144" i="86"/>
  <c r="M143" i="86"/>
  <c r="M142" i="86"/>
  <c r="M141" i="86"/>
  <c r="M140" i="86"/>
  <c r="M139" i="86"/>
  <c r="M138" i="86"/>
  <c r="M137" i="86"/>
  <c r="M136" i="86"/>
  <c r="M135" i="86"/>
  <c r="M134" i="86"/>
  <c r="M133" i="86"/>
  <c r="M132" i="86"/>
  <c r="M131" i="86"/>
  <c r="M130" i="86"/>
  <c r="M129" i="86"/>
  <c r="M128" i="86"/>
  <c r="M127" i="86"/>
  <c r="M126" i="86"/>
  <c r="M125" i="86"/>
  <c r="M124" i="86"/>
  <c r="M123" i="86"/>
  <c r="M122" i="86"/>
  <c r="M121" i="86"/>
  <c r="M120" i="86"/>
  <c r="M119" i="86"/>
  <c r="M118" i="86"/>
  <c r="M117" i="86"/>
  <c r="M116" i="86"/>
  <c r="M115" i="86"/>
  <c r="M114" i="86"/>
  <c r="M113" i="86"/>
  <c r="M112" i="86"/>
  <c r="M111" i="86"/>
  <c r="M110" i="86"/>
  <c r="M109" i="86"/>
  <c r="M108" i="86"/>
  <c r="M107" i="86"/>
  <c r="M106" i="86"/>
  <c r="M105" i="86"/>
  <c r="M104" i="86"/>
  <c r="M103" i="86"/>
  <c r="M102" i="86"/>
  <c r="M101" i="86"/>
  <c r="M100" i="86"/>
  <c r="M99" i="86"/>
  <c r="M98" i="86"/>
  <c r="M97" i="86"/>
  <c r="M96" i="86"/>
  <c r="M95" i="86"/>
  <c r="M94" i="86"/>
  <c r="M93" i="86"/>
  <c r="M92" i="86"/>
  <c r="M91" i="86"/>
  <c r="M90" i="86"/>
  <c r="M89" i="86"/>
  <c r="M88" i="86"/>
  <c r="M87" i="86"/>
  <c r="M86" i="86"/>
  <c r="M85" i="86"/>
  <c r="M84" i="86"/>
  <c r="M83" i="86"/>
  <c r="M82" i="86"/>
  <c r="M81" i="86"/>
  <c r="M80" i="86"/>
  <c r="M79" i="86"/>
  <c r="M78" i="86"/>
  <c r="M77" i="86"/>
  <c r="M76" i="86"/>
  <c r="M75" i="86"/>
  <c r="M74" i="86"/>
  <c r="M73" i="86"/>
  <c r="M72" i="86"/>
  <c r="M71" i="86"/>
  <c r="M70" i="86"/>
  <c r="M69" i="86"/>
  <c r="M68" i="86"/>
  <c r="M67" i="86"/>
  <c r="M66" i="86"/>
  <c r="M65" i="86"/>
  <c r="M64" i="86"/>
  <c r="M63" i="86"/>
  <c r="M62" i="86"/>
  <c r="M61" i="86"/>
  <c r="M60" i="86"/>
  <c r="M59" i="86"/>
  <c r="M58" i="86"/>
  <c r="M57" i="86"/>
  <c r="M56" i="86"/>
  <c r="M55" i="86"/>
  <c r="M54" i="86"/>
  <c r="M53" i="86"/>
  <c r="M52" i="86"/>
  <c r="M51" i="86"/>
  <c r="M50" i="86"/>
  <c r="M49" i="86"/>
  <c r="M48" i="86"/>
  <c r="M47" i="86"/>
  <c r="M46" i="86"/>
  <c r="M45" i="86"/>
  <c r="M44" i="86"/>
  <c r="M43" i="86"/>
  <c r="M42" i="86"/>
  <c r="M41" i="86"/>
  <c r="M40" i="86"/>
  <c r="M39" i="86"/>
  <c r="M38" i="86"/>
  <c r="M37" i="86"/>
  <c r="M36" i="86"/>
  <c r="M35" i="86"/>
  <c r="M34" i="86"/>
  <c r="M33" i="86"/>
  <c r="M32" i="86"/>
  <c r="M31" i="86"/>
  <c r="M30" i="86"/>
  <c r="M29" i="86"/>
  <c r="M28" i="86"/>
  <c r="M27" i="86"/>
  <c r="M26" i="86"/>
  <c r="M25" i="86"/>
  <c r="M24" i="86"/>
  <c r="M23" i="86"/>
  <c r="M22" i="86"/>
  <c r="M21" i="86"/>
  <c r="M20" i="86"/>
  <c r="M19" i="86"/>
  <c r="O19" i="86" s="1"/>
  <c r="M18" i="86"/>
  <c r="M17" i="86"/>
  <c r="M16" i="86"/>
  <c r="O16" i="86" s="1"/>
  <c r="M15" i="86"/>
  <c r="M14" i="86"/>
  <c r="M13" i="86"/>
  <c r="M12" i="86"/>
  <c r="M11" i="86"/>
  <c r="M10" i="86"/>
  <c r="M9" i="86"/>
  <c r="M8" i="86"/>
  <c r="M7" i="86"/>
  <c r="M6" i="86"/>
  <c r="M5" i="86"/>
  <c r="M4" i="86"/>
  <c r="M3" i="86"/>
  <c r="M232" i="85" l="1"/>
  <c r="M231" i="85"/>
  <c r="M230" i="85"/>
  <c r="M229" i="85"/>
  <c r="M228" i="85"/>
  <c r="M227" i="85"/>
  <c r="M226" i="85"/>
  <c r="M225" i="85"/>
  <c r="M224" i="85"/>
  <c r="M223" i="85"/>
  <c r="M222" i="85"/>
  <c r="M221" i="85"/>
  <c r="M220" i="85"/>
  <c r="M219" i="85"/>
  <c r="M218" i="85"/>
  <c r="M217" i="85"/>
  <c r="M216" i="85"/>
  <c r="M215" i="85"/>
  <c r="M214" i="85"/>
  <c r="M213" i="85"/>
  <c r="M212" i="85"/>
  <c r="M211" i="85"/>
  <c r="M210" i="85"/>
  <c r="M209" i="85"/>
  <c r="M208" i="85"/>
  <c r="M207" i="85"/>
  <c r="M206" i="85"/>
  <c r="M205" i="85"/>
  <c r="M204" i="85"/>
  <c r="M203" i="85"/>
  <c r="M202" i="85"/>
  <c r="M201" i="85"/>
  <c r="M200" i="85"/>
  <c r="M199" i="85"/>
  <c r="M198" i="85"/>
  <c r="M197" i="85"/>
  <c r="M196" i="85"/>
  <c r="M195" i="85"/>
  <c r="M194" i="85"/>
  <c r="M193" i="85"/>
  <c r="M192" i="85"/>
  <c r="M191" i="85"/>
  <c r="M190" i="85"/>
  <c r="M189" i="85"/>
  <c r="M188" i="85"/>
  <c r="M187" i="85"/>
  <c r="M186" i="85"/>
  <c r="M185" i="85"/>
  <c r="M184" i="85"/>
  <c r="M183" i="85"/>
  <c r="M182" i="85"/>
  <c r="M181" i="85"/>
  <c r="M180" i="85"/>
  <c r="M179" i="85"/>
  <c r="M178" i="85"/>
  <c r="M177" i="85"/>
  <c r="M176" i="85"/>
  <c r="M175" i="85"/>
  <c r="M174" i="85"/>
  <c r="M173" i="85"/>
  <c r="M172" i="85"/>
  <c r="M171" i="85"/>
  <c r="M170" i="85"/>
  <c r="M169" i="85"/>
  <c r="M168" i="85"/>
  <c r="M167" i="85"/>
  <c r="M166" i="85"/>
  <c r="M165" i="85"/>
  <c r="M164" i="85"/>
  <c r="M163" i="85"/>
  <c r="M162" i="85"/>
  <c r="M161" i="85"/>
  <c r="M160" i="85"/>
  <c r="M159" i="85"/>
  <c r="M158" i="85"/>
  <c r="M157" i="85"/>
  <c r="M156" i="85"/>
  <c r="M155" i="85"/>
  <c r="M154" i="85"/>
  <c r="M153" i="85"/>
  <c r="M152" i="85"/>
  <c r="M151" i="85"/>
  <c r="M150" i="85"/>
  <c r="M149" i="85"/>
  <c r="M148" i="85"/>
  <c r="M147" i="85"/>
  <c r="M146" i="85"/>
  <c r="M145" i="85"/>
  <c r="M144" i="85"/>
  <c r="M143" i="85"/>
  <c r="M142" i="85"/>
  <c r="M141" i="85"/>
  <c r="M140" i="85"/>
  <c r="M139" i="85"/>
  <c r="M138" i="85"/>
  <c r="M137" i="85"/>
  <c r="M136" i="85"/>
  <c r="M135" i="85"/>
  <c r="M134" i="85"/>
  <c r="M133" i="85"/>
  <c r="M132" i="85"/>
  <c r="M131" i="85"/>
  <c r="M130" i="85"/>
  <c r="M129" i="85"/>
  <c r="M128" i="85"/>
  <c r="M127" i="85"/>
  <c r="M126" i="85"/>
  <c r="M125" i="85"/>
  <c r="M124" i="85"/>
  <c r="M123" i="85"/>
  <c r="M122" i="85"/>
  <c r="M121" i="85"/>
  <c r="M120" i="85"/>
  <c r="M119" i="85"/>
  <c r="M118" i="85"/>
  <c r="M117" i="85"/>
  <c r="M116" i="85"/>
  <c r="M115" i="85"/>
  <c r="M114" i="85"/>
  <c r="M113" i="85"/>
  <c r="M112" i="85"/>
  <c r="M111" i="85"/>
  <c r="M110" i="85"/>
  <c r="M109" i="85"/>
  <c r="M108" i="85"/>
  <c r="M107" i="85"/>
  <c r="M106" i="85"/>
  <c r="M105" i="85"/>
  <c r="M104" i="85"/>
  <c r="M103" i="85"/>
  <c r="M102" i="85"/>
  <c r="M101" i="85"/>
  <c r="M100" i="85"/>
  <c r="M99" i="85"/>
  <c r="M98" i="85"/>
  <c r="M97" i="85"/>
  <c r="M96" i="85"/>
  <c r="M95" i="85"/>
  <c r="M94" i="85"/>
  <c r="M93" i="85"/>
  <c r="M92" i="85"/>
  <c r="M91" i="85"/>
  <c r="M90" i="85"/>
  <c r="M89" i="85"/>
  <c r="M88" i="85"/>
  <c r="M87" i="85"/>
  <c r="M86" i="85"/>
  <c r="M85" i="85"/>
  <c r="M84" i="85"/>
  <c r="M83" i="85"/>
  <c r="M82" i="85"/>
  <c r="M81" i="85"/>
  <c r="M80" i="85"/>
  <c r="M79" i="85"/>
  <c r="M78" i="85"/>
  <c r="M77" i="85"/>
  <c r="M76" i="85"/>
  <c r="M75" i="85"/>
  <c r="M74" i="85"/>
  <c r="M73" i="85"/>
  <c r="M72" i="85"/>
  <c r="M71" i="85"/>
  <c r="M70" i="85"/>
  <c r="M69" i="85"/>
  <c r="M68" i="85"/>
  <c r="M67" i="85"/>
  <c r="M66" i="85"/>
  <c r="M65" i="85"/>
  <c r="M64" i="85"/>
  <c r="M63" i="85"/>
  <c r="M62" i="85"/>
  <c r="M61" i="85"/>
  <c r="M60" i="85"/>
  <c r="M59" i="85"/>
  <c r="M58" i="85"/>
  <c r="M57" i="85"/>
  <c r="M56" i="85"/>
  <c r="M55" i="85"/>
  <c r="M54" i="85"/>
  <c r="M53" i="85"/>
  <c r="M52" i="85"/>
  <c r="M51" i="85"/>
  <c r="M50" i="85"/>
  <c r="M49" i="85"/>
  <c r="M48" i="85"/>
  <c r="M47" i="85"/>
  <c r="M46" i="85"/>
  <c r="M45" i="85"/>
  <c r="M44" i="85"/>
  <c r="M43" i="85"/>
  <c r="M42" i="85"/>
  <c r="M41" i="85"/>
  <c r="M40" i="85"/>
  <c r="M39" i="85"/>
  <c r="M38" i="85"/>
  <c r="M37" i="85"/>
  <c r="M36" i="85"/>
  <c r="M35" i="85"/>
  <c r="M34" i="85"/>
  <c r="M33" i="85"/>
  <c r="M32" i="85"/>
  <c r="M31" i="85"/>
  <c r="M30" i="85"/>
  <c r="M29" i="85"/>
  <c r="M28" i="85"/>
  <c r="M27" i="85"/>
  <c r="M26" i="85"/>
  <c r="M25" i="85"/>
  <c r="M24" i="85"/>
  <c r="M23" i="85"/>
  <c r="M22" i="85"/>
  <c r="M21" i="85"/>
  <c r="M20" i="85"/>
  <c r="M19" i="85"/>
  <c r="O19" i="85" s="1"/>
  <c r="M18" i="85"/>
  <c r="M17" i="85"/>
  <c r="M16" i="85"/>
  <c r="O16" i="85" s="1"/>
  <c r="M15" i="85"/>
  <c r="M14" i="85"/>
  <c r="M13" i="85"/>
  <c r="M12" i="85"/>
  <c r="M11" i="85"/>
  <c r="M10" i="85"/>
  <c r="M9" i="85"/>
  <c r="M8" i="85"/>
  <c r="M6" i="85"/>
  <c r="M5" i="85"/>
  <c r="M4" i="85"/>
  <c r="M3" i="85"/>
  <c r="M4" i="84" l="1"/>
  <c r="M5" i="84"/>
  <c r="M6" i="84"/>
  <c r="M7" i="84"/>
  <c r="M8" i="84"/>
  <c r="M9" i="84"/>
  <c r="M10" i="84"/>
  <c r="M11" i="84"/>
  <c r="M12" i="84"/>
  <c r="M13" i="84"/>
  <c r="M14" i="84"/>
  <c r="M15" i="84"/>
  <c r="M16" i="84"/>
  <c r="O16" i="84" s="1"/>
  <c r="M17" i="84"/>
  <c r="M18" i="84"/>
  <c r="M19" i="84"/>
  <c r="O19" i="84" s="1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M102" i="84"/>
  <c r="M103" i="84"/>
  <c r="M104" i="84"/>
  <c r="M105" i="84"/>
  <c r="M106" i="84"/>
  <c r="M107" i="84"/>
  <c r="M108" i="84"/>
  <c r="M109" i="84"/>
  <c r="M110" i="84"/>
  <c r="M111" i="84"/>
  <c r="M112" i="84"/>
  <c r="M113" i="84"/>
  <c r="M114" i="84"/>
  <c r="M115" i="84"/>
  <c r="M116" i="84"/>
  <c r="M117" i="84"/>
  <c r="M118" i="84"/>
  <c r="M119" i="84"/>
  <c r="M120" i="84"/>
  <c r="M121" i="84"/>
  <c r="M122" i="84"/>
  <c r="M123" i="84"/>
  <c r="M124" i="84"/>
  <c r="M125" i="84"/>
  <c r="M126" i="84"/>
  <c r="M127" i="84"/>
  <c r="M128" i="84"/>
  <c r="M129" i="84"/>
  <c r="M130" i="84"/>
  <c r="M131" i="84"/>
  <c r="M132" i="84"/>
  <c r="M133" i="84"/>
  <c r="M134" i="84"/>
  <c r="M135" i="84"/>
  <c r="M136" i="84"/>
  <c r="M137" i="84"/>
  <c r="M138" i="84"/>
  <c r="M139" i="84"/>
  <c r="M140" i="84"/>
  <c r="M141" i="84"/>
  <c r="M142" i="84"/>
  <c r="M143" i="84"/>
  <c r="M144" i="84"/>
  <c r="M145" i="84"/>
  <c r="M146" i="84"/>
  <c r="M147" i="84"/>
  <c r="M148" i="84"/>
  <c r="M149" i="84"/>
  <c r="M150" i="84"/>
  <c r="M151" i="84"/>
  <c r="M152" i="84"/>
  <c r="M153" i="84"/>
  <c r="M154" i="84"/>
  <c r="M155" i="84"/>
  <c r="M156" i="84"/>
  <c r="M157" i="84"/>
  <c r="M158" i="84"/>
  <c r="M159" i="84"/>
  <c r="M160" i="84"/>
  <c r="M161" i="84"/>
  <c r="M162" i="84"/>
  <c r="M163" i="84"/>
  <c r="M164" i="84"/>
  <c r="M165" i="84"/>
  <c r="M166" i="84"/>
  <c r="M167" i="84"/>
  <c r="M168" i="84"/>
  <c r="M169" i="84"/>
  <c r="M170" i="84"/>
  <c r="M171" i="84"/>
  <c r="M172" i="84"/>
  <c r="M173" i="84"/>
  <c r="M174" i="84"/>
  <c r="M175" i="84"/>
  <c r="M176" i="84"/>
  <c r="M177" i="84"/>
  <c r="M178" i="84"/>
  <c r="M179" i="84"/>
  <c r="M180" i="84"/>
  <c r="M181" i="84"/>
  <c r="M182" i="84"/>
  <c r="M183" i="84"/>
  <c r="M184" i="84"/>
  <c r="M185" i="84"/>
  <c r="M186" i="84"/>
  <c r="M187" i="84"/>
  <c r="M188" i="84"/>
  <c r="M189" i="84"/>
  <c r="M190" i="84"/>
  <c r="M191" i="84"/>
  <c r="M192" i="84"/>
  <c r="M193" i="84"/>
  <c r="M194" i="84"/>
  <c r="M195" i="84"/>
  <c r="M196" i="84"/>
  <c r="M197" i="84"/>
  <c r="M198" i="84"/>
  <c r="M199" i="84"/>
  <c r="M200" i="84"/>
  <c r="M201" i="84"/>
  <c r="M202" i="84"/>
  <c r="M203" i="84"/>
  <c r="M204" i="84"/>
  <c r="M232" i="84" l="1"/>
  <c r="M231" i="84"/>
  <c r="M230" i="84"/>
  <c r="M229" i="84"/>
  <c r="M228" i="84"/>
  <c r="M227" i="84"/>
  <c r="M226" i="84"/>
  <c r="M225" i="84"/>
  <c r="M224" i="84"/>
  <c r="M223" i="84"/>
  <c r="M222" i="84"/>
  <c r="M221" i="84"/>
  <c r="M220" i="84"/>
  <c r="M219" i="84"/>
  <c r="M218" i="84"/>
  <c r="M217" i="84"/>
  <c r="M216" i="84"/>
  <c r="M215" i="84"/>
  <c r="M214" i="84"/>
  <c r="M213" i="84"/>
  <c r="M212" i="84"/>
  <c r="M211" i="84"/>
  <c r="M210" i="84"/>
  <c r="M209" i="84"/>
  <c r="M208" i="84"/>
  <c r="M207" i="84"/>
  <c r="M206" i="84"/>
  <c r="M205" i="84"/>
  <c r="M3" i="84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O19" i="83" s="1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O16" i="83" l="1"/>
  <c r="M232" i="83"/>
  <c r="M231" i="83"/>
  <c r="M230" i="83"/>
  <c r="M229" i="83"/>
  <c r="M228" i="83"/>
  <c r="M227" i="83"/>
  <c r="M226" i="83"/>
  <c r="M225" i="83"/>
  <c r="M224" i="83"/>
  <c r="M223" i="83"/>
  <c r="M222" i="83"/>
  <c r="M221" i="83"/>
  <c r="M220" i="83"/>
  <c r="M219" i="83"/>
  <c r="M218" i="83"/>
  <c r="M217" i="83"/>
  <c r="M216" i="83"/>
  <c r="M215" i="83"/>
  <c r="M214" i="83"/>
  <c r="M213" i="83"/>
  <c r="M212" i="83"/>
  <c r="M211" i="83"/>
  <c r="M210" i="83"/>
  <c r="M209" i="83"/>
  <c r="M208" i="83"/>
  <c r="M207" i="83"/>
  <c r="M206" i="83"/>
  <c r="M205" i="83"/>
  <c r="M204" i="83"/>
  <c r="M203" i="83"/>
  <c r="M202" i="83"/>
  <c r="M201" i="83"/>
  <c r="M200" i="83"/>
  <c r="M199" i="83"/>
  <c r="M198" i="83"/>
  <c r="M197" i="83"/>
  <c r="M196" i="83"/>
  <c r="M195" i="83"/>
  <c r="M194" i="83"/>
  <c r="M193" i="83"/>
  <c r="M192" i="83"/>
  <c r="M191" i="83"/>
  <c r="M190" i="83"/>
  <c r="M189" i="83"/>
  <c r="M188" i="83"/>
  <c r="M187" i="83"/>
  <c r="M186" i="83"/>
  <c r="M185" i="83"/>
  <c r="M184" i="83"/>
  <c r="M183" i="83"/>
  <c r="M182" i="83"/>
  <c r="M181" i="83"/>
  <c r="M180" i="83"/>
  <c r="M179" i="83"/>
  <c r="M178" i="83"/>
  <c r="M177" i="83"/>
  <c r="M176" i="83"/>
  <c r="M175" i="83"/>
  <c r="M174" i="83"/>
  <c r="M173" i="83"/>
  <c r="M172" i="83"/>
  <c r="M171" i="83"/>
  <c r="M170" i="83"/>
  <c r="M169" i="83"/>
  <c r="M168" i="83"/>
  <c r="M167" i="83"/>
  <c r="M166" i="83"/>
  <c r="M165" i="83"/>
  <c r="M164" i="83"/>
  <c r="M163" i="83"/>
  <c r="M162" i="83"/>
  <c r="M161" i="83"/>
  <c r="M160" i="83"/>
  <c r="M159" i="83"/>
  <c r="M158" i="83"/>
  <c r="M157" i="83"/>
  <c r="M156" i="83"/>
  <c r="M155" i="83"/>
  <c r="M154" i="83"/>
  <c r="M153" i="83"/>
  <c r="M152" i="83"/>
  <c r="M151" i="83"/>
  <c r="M150" i="83"/>
  <c r="M149" i="83"/>
  <c r="M148" i="83"/>
  <c r="M147" i="83"/>
  <c r="M146" i="83"/>
  <c r="M145" i="83"/>
  <c r="M144" i="83"/>
  <c r="M143" i="83"/>
  <c r="M142" i="83"/>
  <c r="M141" i="83"/>
  <c r="M140" i="83"/>
  <c r="M139" i="83"/>
  <c r="M138" i="83"/>
  <c r="M137" i="83"/>
  <c r="M136" i="83"/>
  <c r="M135" i="83"/>
  <c r="M134" i="83"/>
  <c r="M133" i="83"/>
  <c r="M132" i="83"/>
  <c r="M131" i="83"/>
  <c r="M130" i="83"/>
  <c r="M129" i="83"/>
  <c r="M128" i="83"/>
  <c r="M127" i="83"/>
  <c r="M126" i="83"/>
  <c r="M125" i="83"/>
  <c r="M124" i="83"/>
  <c r="M123" i="83"/>
  <c r="M122" i="83"/>
  <c r="M121" i="83"/>
  <c r="M120" i="83"/>
  <c r="M119" i="83"/>
  <c r="M118" i="83"/>
  <c r="M117" i="83"/>
  <c r="M116" i="83"/>
  <c r="M115" i="83"/>
  <c r="M114" i="83"/>
  <c r="M113" i="83"/>
  <c r="M112" i="83"/>
  <c r="M111" i="83"/>
  <c r="M110" i="83"/>
  <c r="M109" i="83"/>
  <c r="M108" i="83"/>
  <c r="M107" i="83"/>
  <c r="M106" i="83"/>
  <c r="M105" i="83"/>
  <c r="M104" i="83"/>
  <c r="M103" i="83"/>
  <c r="M102" i="83"/>
  <c r="M101" i="83"/>
  <c r="M100" i="83"/>
  <c r="M99" i="83"/>
  <c r="M98" i="83"/>
  <c r="M97" i="83"/>
  <c r="M96" i="83"/>
  <c r="M95" i="83"/>
  <c r="M94" i="83"/>
  <c r="M93" i="83"/>
  <c r="M92" i="83"/>
  <c r="M91" i="83"/>
  <c r="M90" i="83"/>
  <c r="M3" i="83"/>
  <c r="M232" i="82" l="1"/>
  <c r="M231" i="82"/>
  <c r="M230" i="82"/>
  <c r="M229" i="82"/>
  <c r="M228" i="82"/>
  <c r="M227" i="82"/>
  <c r="M226" i="82"/>
  <c r="M225" i="82"/>
  <c r="M224" i="82"/>
  <c r="M223" i="82"/>
  <c r="M222" i="82"/>
  <c r="M221" i="82"/>
  <c r="M220" i="82"/>
  <c r="M219" i="82"/>
  <c r="M218" i="82"/>
  <c r="M217" i="82"/>
  <c r="M216" i="82"/>
  <c r="M215" i="82"/>
  <c r="M214" i="82"/>
  <c r="M213" i="82"/>
  <c r="M212" i="82"/>
  <c r="M211" i="82"/>
  <c r="M210" i="82"/>
  <c r="M209" i="82"/>
  <c r="M208" i="82"/>
  <c r="M207" i="82"/>
  <c r="M206" i="82"/>
  <c r="M205" i="82"/>
  <c r="M204" i="82"/>
  <c r="M203" i="82"/>
  <c r="M202" i="82"/>
  <c r="M201" i="82"/>
  <c r="M200" i="82"/>
  <c r="M199" i="82"/>
  <c r="M198" i="82"/>
  <c r="M197" i="82"/>
  <c r="M196" i="82"/>
  <c r="M195" i="82"/>
  <c r="M194" i="82"/>
  <c r="M193" i="82"/>
  <c r="M192" i="82"/>
  <c r="M191" i="82"/>
  <c r="M190" i="82"/>
  <c r="M189" i="82"/>
  <c r="M188" i="82"/>
  <c r="M187" i="82"/>
  <c r="M186" i="82"/>
  <c r="M185" i="82"/>
  <c r="M184" i="82"/>
  <c r="M183" i="82"/>
  <c r="M182" i="82"/>
  <c r="M181" i="82"/>
  <c r="M180" i="82"/>
  <c r="M179" i="82"/>
  <c r="M178" i="82"/>
  <c r="M177" i="82"/>
  <c r="M176" i="82"/>
  <c r="M175" i="82"/>
  <c r="M174" i="82"/>
  <c r="M173" i="82"/>
  <c r="M172" i="82"/>
  <c r="M171" i="82"/>
  <c r="M170" i="82"/>
  <c r="M169" i="82"/>
  <c r="M168" i="82"/>
  <c r="M167" i="82"/>
  <c r="M166" i="82"/>
  <c r="M165" i="82"/>
  <c r="M164" i="82"/>
  <c r="M163" i="82"/>
  <c r="M162" i="82"/>
  <c r="M161" i="82"/>
  <c r="M160" i="82"/>
  <c r="M159" i="82"/>
  <c r="M158" i="82"/>
  <c r="M157" i="82"/>
  <c r="M156" i="82"/>
  <c r="M155" i="82"/>
  <c r="M154" i="82"/>
  <c r="M153" i="82"/>
  <c r="M152" i="82"/>
  <c r="M151" i="82"/>
  <c r="M150" i="82"/>
  <c r="M149" i="82"/>
  <c r="M148" i="82"/>
  <c r="M147" i="82"/>
  <c r="M146" i="82"/>
  <c r="M145" i="82"/>
  <c r="M144" i="82"/>
  <c r="M143" i="82"/>
  <c r="M142" i="82"/>
  <c r="M141" i="82"/>
  <c r="M140" i="82"/>
  <c r="M139" i="82"/>
  <c r="M138" i="82"/>
  <c r="M137" i="82"/>
  <c r="M136" i="82"/>
  <c r="M135" i="82"/>
  <c r="M134" i="82"/>
  <c r="M133" i="82"/>
  <c r="M132" i="82"/>
  <c r="M131" i="82"/>
  <c r="M130" i="82"/>
  <c r="M129" i="82"/>
  <c r="M128" i="82"/>
  <c r="M127" i="82"/>
  <c r="M126" i="82"/>
  <c r="M125" i="82"/>
  <c r="M124" i="82"/>
  <c r="M123" i="82"/>
  <c r="M122" i="82"/>
  <c r="M121" i="82"/>
  <c r="M120" i="82"/>
  <c r="M119" i="82"/>
  <c r="M118" i="82"/>
  <c r="M117" i="82"/>
  <c r="M116" i="82"/>
  <c r="M115" i="82"/>
  <c r="M114" i="82"/>
  <c r="M113" i="82"/>
  <c r="M112" i="82"/>
  <c r="M111" i="82"/>
  <c r="M110" i="82"/>
  <c r="M109" i="82"/>
  <c r="M108" i="82"/>
  <c r="M107" i="82"/>
  <c r="M106" i="82"/>
  <c r="M105" i="82"/>
  <c r="M104" i="82"/>
  <c r="M103" i="82"/>
  <c r="M102" i="82"/>
  <c r="M101" i="82"/>
  <c r="M100" i="82"/>
  <c r="M99" i="82"/>
  <c r="M98" i="82"/>
  <c r="M97" i="82"/>
  <c r="M96" i="82"/>
  <c r="M95" i="82"/>
  <c r="M94" i="82"/>
  <c r="M93" i="82"/>
  <c r="M92" i="82"/>
  <c r="M91" i="82"/>
  <c r="M90" i="82"/>
  <c r="M89" i="82"/>
  <c r="M88" i="82"/>
  <c r="M87" i="82"/>
  <c r="M86" i="82"/>
  <c r="M85" i="82"/>
  <c r="M84" i="82"/>
  <c r="M83" i="82"/>
  <c r="M82" i="82"/>
  <c r="M81" i="82"/>
  <c r="M80" i="82"/>
  <c r="M79" i="82"/>
  <c r="M78" i="82"/>
  <c r="M77" i="82"/>
  <c r="M76" i="82"/>
  <c r="M75" i="82"/>
  <c r="M74" i="82"/>
  <c r="M73" i="82"/>
  <c r="M72" i="82"/>
  <c r="M71" i="82"/>
  <c r="M70" i="82"/>
  <c r="M69" i="82"/>
  <c r="M68" i="82"/>
  <c r="M67" i="82"/>
  <c r="M66" i="82"/>
  <c r="M65" i="82"/>
  <c r="M64" i="82"/>
  <c r="M63" i="82"/>
  <c r="M62" i="82"/>
  <c r="M61" i="82"/>
  <c r="M60" i="82"/>
  <c r="M59" i="82"/>
  <c r="M58" i="82"/>
  <c r="M57" i="82"/>
  <c r="M56" i="82"/>
  <c r="M55" i="82"/>
  <c r="M54" i="82"/>
  <c r="M53" i="82"/>
  <c r="M52" i="82"/>
  <c r="M51" i="82"/>
  <c r="M50" i="82"/>
  <c r="M49" i="82"/>
  <c r="M48" i="82"/>
  <c r="M47" i="82"/>
  <c r="M46" i="82"/>
  <c r="M45" i="82"/>
  <c r="M44" i="82"/>
  <c r="M43" i="82"/>
  <c r="M42" i="82"/>
  <c r="M41" i="82"/>
  <c r="M40" i="82"/>
  <c r="M39" i="82"/>
  <c r="M38" i="82"/>
  <c r="M37" i="82"/>
  <c r="M36" i="82"/>
  <c r="M35" i="82"/>
  <c r="M34" i="82"/>
  <c r="M33" i="82"/>
  <c r="M32" i="82"/>
  <c r="M31" i="82"/>
  <c r="M30" i="82"/>
  <c r="M29" i="82"/>
  <c r="M28" i="82"/>
  <c r="M27" i="82"/>
  <c r="M26" i="82"/>
  <c r="M25" i="82"/>
  <c r="M24" i="82"/>
  <c r="M23" i="82"/>
  <c r="M22" i="82"/>
  <c r="M21" i="82"/>
  <c r="M20" i="82"/>
  <c r="M19" i="82"/>
  <c r="M18" i="82"/>
  <c r="M17" i="82"/>
  <c r="M16" i="82"/>
  <c r="O16" i="82" s="1"/>
  <c r="M15" i="82"/>
  <c r="M14" i="82"/>
  <c r="M13" i="82"/>
  <c r="M12" i="82"/>
  <c r="M11" i="82"/>
  <c r="M10" i="82"/>
  <c r="M9" i="82"/>
  <c r="M8" i="82"/>
  <c r="M7" i="82"/>
  <c r="M6" i="82"/>
  <c r="M5" i="82"/>
  <c r="M4" i="82"/>
  <c r="M3" i="82"/>
  <c r="O19" i="82" l="1"/>
  <c r="M232" i="81"/>
  <c r="M231" i="81"/>
  <c r="M230" i="81"/>
  <c r="M229" i="81"/>
  <c r="M228" i="81"/>
  <c r="M227" i="81"/>
  <c r="M226" i="81"/>
  <c r="M225" i="81"/>
  <c r="M224" i="81"/>
  <c r="M223" i="81"/>
  <c r="M222" i="81"/>
  <c r="M221" i="81"/>
  <c r="M220" i="81"/>
  <c r="M219" i="81"/>
  <c r="M218" i="81"/>
  <c r="M217" i="81"/>
  <c r="M216" i="81"/>
  <c r="M215" i="81"/>
  <c r="M214" i="81"/>
  <c r="M213" i="81"/>
  <c r="M212" i="81"/>
  <c r="M211" i="81"/>
  <c r="M210" i="81"/>
  <c r="M209" i="81"/>
  <c r="M208" i="81"/>
  <c r="M207" i="81"/>
  <c r="M206" i="81"/>
  <c r="M205" i="81"/>
  <c r="M204" i="81"/>
  <c r="M203" i="81"/>
  <c r="M202" i="81"/>
  <c r="M201" i="81"/>
  <c r="M200" i="81"/>
  <c r="M199" i="81"/>
  <c r="M198" i="81"/>
  <c r="M197" i="81"/>
  <c r="M196" i="81"/>
  <c r="M195" i="81"/>
  <c r="M194" i="81"/>
  <c r="M193" i="81"/>
  <c r="M192" i="81"/>
  <c r="M191" i="81"/>
  <c r="M190" i="81"/>
  <c r="M189" i="81"/>
  <c r="M188" i="81"/>
  <c r="M187" i="81"/>
  <c r="M186" i="81"/>
  <c r="M185" i="81"/>
  <c r="M184" i="81"/>
  <c r="M183" i="81"/>
  <c r="M182" i="81"/>
  <c r="M181" i="81"/>
  <c r="M180" i="81"/>
  <c r="M179" i="81"/>
  <c r="M178" i="81"/>
  <c r="M177" i="81"/>
  <c r="M176" i="81"/>
  <c r="M175" i="81"/>
  <c r="M174" i="81"/>
  <c r="M173" i="81"/>
  <c r="M172" i="81"/>
  <c r="M171" i="81"/>
  <c r="M170" i="81"/>
  <c r="M169" i="81"/>
  <c r="M168" i="81"/>
  <c r="M167" i="81"/>
  <c r="M166" i="81"/>
  <c r="M165" i="81"/>
  <c r="M164" i="81"/>
  <c r="M163" i="81"/>
  <c r="M162" i="81"/>
  <c r="M161" i="81"/>
  <c r="M160" i="81"/>
  <c r="M159" i="81"/>
  <c r="M158" i="81"/>
  <c r="M157" i="81"/>
  <c r="M156" i="81"/>
  <c r="M155" i="81"/>
  <c r="M154" i="81"/>
  <c r="M153" i="81"/>
  <c r="M152" i="81"/>
  <c r="M151" i="81"/>
  <c r="M150" i="81"/>
  <c r="M149" i="81"/>
  <c r="M148" i="81"/>
  <c r="M147" i="81"/>
  <c r="M146" i="81"/>
  <c r="M145" i="81"/>
  <c r="M144" i="81"/>
  <c r="M143" i="81"/>
  <c r="M142" i="81"/>
  <c r="M141" i="81"/>
  <c r="M140" i="81"/>
  <c r="M139" i="81"/>
  <c r="M138" i="81"/>
  <c r="M137" i="81"/>
  <c r="M136" i="81"/>
  <c r="M135" i="81"/>
  <c r="M134" i="81"/>
  <c r="M133" i="81"/>
  <c r="M132" i="81"/>
  <c r="M131" i="81"/>
  <c r="M130" i="81"/>
  <c r="M129" i="81"/>
  <c r="M128" i="81"/>
  <c r="M127" i="81"/>
  <c r="M126" i="81"/>
  <c r="M125" i="81"/>
  <c r="M124" i="81"/>
  <c r="M123" i="81"/>
  <c r="M122" i="81"/>
  <c r="M121" i="81"/>
  <c r="M120" i="81"/>
  <c r="M119" i="81"/>
  <c r="M118" i="81"/>
  <c r="M117" i="81"/>
  <c r="M116" i="81"/>
  <c r="M115" i="81"/>
  <c r="M114" i="81"/>
  <c r="M113" i="81"/>
  <c r="M112" i="81"/>
  <c r="M111" i="81"/>
  <c r="M110" i="81"/>
  <c r="M109" i="81"/>
  <c r="M108" i="81"/>
  <c r="M107" i="81"/>
  <c r="M106" i="81"/>
  <c r="M105" i="81"/>
  <c r="M104" i="81"/>
  <c r="M103" i="81"/>
  <c r="M102" i="81"/>
  <c r="M101" i="81"/>
  <c r="M100" i="81"/>
  <c r="M99" i="81"/>
  <c r="M98" i="81"/>
  <c r="M97" i="81"/>
  <c r="M96" i="81"/>
  <c r="M95" i="81"/>
  <c r="M94" i="81"/>
  <c r="M93" i="81"/>
  <c r="M92" i="81"/>
  <c r="M91" i="81"/>
  <c r="M90" i="81"/>
  <c r="M89" i="81"/>
  <c r="M88" i="81"/>
  <c r="M87" i="81"/>
  <c r="M86" i="81"/>
  <c r="M85" i="81"/>
  <c r="M84" i="81"/>
  <c r="M83" i="81"/>
  <c r="M82" i="81"/>
  <c r="M81" i="81"/>
  <c r="M80" i="81"/>
  <c r="M79" i="81"/>
  <c r="M78" i="81"/>
  <c r="M77" i="81"/>
  <c r="M76" i="81"/>
  <c r="M75" i="81"/>
  <c r="M74" i="81"/>
  <c r="M73" i="81"/>
  <c r="M72" i="81"/>
  <c r="M71" i="81"/>
  <c r="M70" i="81"/>
  <c r="M69" i="81"/>
  <c r="M68" i="81"/>
  <c r="M67" i="81"/>
  <c r="M66" i="81"/>
  <c r="M65" i="81"/>
  <c r="M64" i="81"/>
  <c r="M63" i="81"/>
  <c r="M62" i="81"/>
  <c r="M61" i="81"/>
  <c r="M60" i="81"/>
  <c r="M59" i="81"/>
  <c r="M58" i="81"/>
  <c r="M57" i="81"/>
  <c r="M56" i="81"/>
  <c r="M55" i="81"/>
  <c r="M54" i="81"/>
  <c r="M53" i="81"/>
  <c r="M52" i="81"/>
  <c r="M51" i="81"/>
  <c r="M50" i="81"/>
  <c r="M49" i="81"/>
  <c r="M48" i="81"/>
  <c r="M47" i="81"/>
  <c r="M46" i="81"/>
  <c r="M45" i="81"/>
  <c r="M44" i="81"/>
  <c r="M43" i="81"/>
  <c r="M42" i="81"/>
  <c r="M41" i="81"/>
  <c r="M40" i="81"/>
  <c r="M39" i="81"/>
  <c r="M38" i="81"/>
  <c r="M37" i="81"/>
  <c r="M36" i="81"/>
  <c r="M35" i="81"/>
  <c r="M34" i="81"/>
  <c r="M33" i="81"/>
  <c r="M32" i="81"/>
  <c r="M31" i="81"/>
  <c r="M30" i="81"/>
  <c r="M29" i="81"/>
  <c r="M28" i="81"/>
  <c r="M27" i="81"/>
  <c r="M26" i="81"/>
  <c r="M25" i="81"/>
  <c r="M24" i="81"/>
  <c r="M23" i="81"/>
  <c r="M22" i="81"/>
  <c r="M21" i="81"/>
  <c r="M20" i="81"/>
  <c r="M19" i="81"/>
  <c r="O19" i="81" s="1"/>
  <c r="M18" i="81"/>
  <c r="M17" i="81"/>
  <c r="M16" i="81"/>
  <c r="O16" i="81" s="1"/>
  <c r="M15" i="81"/>
  <c r="M14" i="81"/>
  <c r="M13" i="81"/>
  <c r="M12" i="81"/>
  <c r="M11" i="81"/>
  <c r="M10" i="81"/>
  <c r="M9" i="81"/>
  <c r="M8" i="81"/>
  <c r="M7" i="81"/>
  <c r="M6" i="81"/>
  <c r="M5" i="81"/>
  <c r="M4" i="81"/>
  <c r="M3" i="81"/>
  <c r="M4" i="80" l="1"/>
  <c r="M5" i="80"/>
  <c r="M6" i="80"/>
  <c r="M7" i="80"/>
  <c r="M8" i="80"/>
  <c r="M9" i="80"/>
  <c r="M10" i="80"/>
  <c r="M11" i="80"/>
  <c r="M12" i="80"/>
  <c r="M13" i="80"/>
  <c r="M14" i="80"/>
  <c r="M15" i="80"/>
  <c r="M16" i="80"/>
  <c r="O16" i="80" s="1"/>
  <c r="M17" i="80"/>
  <c r="M18" i="80"/>
  <c r="M19" i="80"/>
  <c r="O19" i="80" s="1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M102" i="80"/>
  <c r="M103" i="80"/>
  <c r="M104" i="80"/>
  <c r="M105" i="80"/>
  <c r="M106" i="80"/>
  <c r="M107" i="80"/>
  <c r="M108" i="80"/>
  <c r="M109" i="80"/>
  <c r="M110" i="80"/>
  <c r="M111" i="80"/>
  <c r="M112" i="80"/>
  <c r="M113" i="80"/>
  <c r="M114" i="80"/>
  <c r="M115" i="80"/>
  <c r="M116" i="80"/>
  <c r="M117" i="80"/>
  <c r="M118" i="80"/>
  <c r="M119" i="80"/>
  <c r="M120" i="80"/>
  <c r="M121" i="80"/>
  <c r="M122" i="80"/>
  <c r="M123" i="80"/>
  <c r="M124" i="80"/>
  <c r="M125" i="80"/>
  <c r="M126" i="80"/>
  <c r="M127" i="80"/>
  <c r="M128" i="80"/>
  <c r="M129" i="80"/>
  <c r="M130" i="80"/>
  <c r="M131" i="80"/>
  <c r="M132" i="80"/>
  <c r="M133" i="80"/>
  <c r="M134" i="80"/>
  <c r="M135" i="80"/>
  <c r="M136" i="80"/>
  <c r="M137" i="80"/>
  <c r="M138" i="80"/>
  <c r="M139" i="80"/>
  <c r="M140" i="80"/>
  <c r="M141" i="80"/>
  <c r="M142" i="80"/>
  <c r="M143" i="80"/>
  <c r="M144" i="80"/>
  <c r="M145" i="80"/>
  <c r="M146" i="80"/>
  <c r="M147" i="80"/>
  <c r="M148" i="80"/>
  <c r="M149" i="80"/>
  <c r="M150" i="80"/>
  <c r="M151" i="80"/>
  <c r="M152" i="80"/>
  <c r="M153" i="80"/>
  <c r="M154" i="80"/>
  <c r="M232" i="80"/>
  <c r="M231" i="80"/>
  <c r="M230" i="80"/>
  <c r="M229" i="80"/>
  <c r="M228" i="80"/>
  <c r="M227" i="80"/>
  <c r="M226" i="80"/>
  <c r="M225" i="80"/>
  <c r="M224" i="80"/>
  <c r="M223" i="80"/>
  <c r="M222" i="80"/>
  <c r="M221" i="80"/>
  <c r="M220" i="80"/>
  <c r="M219" i="80"/>
  <c r="M218" i="80"/>
  <c r="M217" i="80"/>
  <c r="M216" i="80"/>
  <c r="M215" i="80"/>
  <c r="M214" i="80"/>
  <c r="M213" i="80"/>
  <c r="M212" i="80"/>
  <c r="M211" i="80"/>
  <c r="M210" i="80"/>
  <c r="M209" i="80"/>
  <c r="M208" i="80"/>
  <c r="M207" i="80"/>
  <c r="M206" i="80"/>
  <c r="M205" i="80"/>
  <c r="M204" i="80"/>
  <c r="M203" i="80"/>
  <c r="M202" i="80"/>
  <c r="M201" i="80"/>
  <c r="M200" i="80"/>
  <c r="M199" i="80"/>
  <c r="M198" i="80"/>
  <c r="M197" i="80"/>
  <c r="M196" i="80"/>
  <c r="M195" i="80"/>
  <c r="M194" i="80"/>
  <c r="M193" i="80"/>
  <c r="M192" i="80"/>
  <c r="M191" i="80"/>
  <c r="M190" i="80"/>
  <c r="M189" i="80"/>
  <c r="M188" i="80"/>
  <c r="M187" i="80"/>
  <c r="M186" i="80"/>
  <c r="M185" i="80"/>
  <c r="M184" i="80"/>
  <c r="M183" i="80"/>
  <c r="M182" i="80"/>
  <c r="M181" i="80"/>
  <c r="M180" i="80"/>
  <c r="M179" i="80"/>
  <c r="M178" i="80"/>
  <c r="M177" i="80"/>
  <c r="M176" i="80"/>
  <c r="M175" i="80"/>
  <c r="M174" i="80"/>
  <c r="M173" i="80"/>
  <c r="M172" i="80"/>
  <c r="M171" i="80"/>
  <c r="M170" i="80"/>
  <c r="M169" i="80"/>
  <c r="M168" i="80"/>
  <c r="M167" i="80"/>
  <c r="M166" i="80"/>
  <c r="M165" i="80"/>
  <c r="M164" i="80"/>
  <c r="M163" i="80"/>
  <c r="M162" i="80"/>
  <c r="M161" i="80"/>
  <c r="M160" i="80"/>
  <c r="M159" i="80"/>
  <c r="M158" i="80"/>
  <c r="M157" i="80"/>
  <c r="M156" i="80"/>
  <c r="M155" i="80"/>
  <c r="M3" i="80"/>
  <c r="M232" i="79" l="1"/>
  <c r="M231" i="79"/>
  <c r="M230" i="79"/>
  <c r="M229" i="79"/>
  <c r="M228" i="79"/>
  <c r="M227" i="79"/>
  <c r="M226" i="79"/>
  <c r="M225" i="79"/>
  <c r="M224" i="79"/>
  <c r="M223" i="79"/>
  <c r="M222" i="79"/>
  <c r="M221" i="79"/>
  <c r="M220" i="79"/>
  <c r="M219" i="79"/>
  <c r="M218" i="79"/>
  <c r="M217" i="79"/>
  <c r="M216" i="79"/>
  <c r="M215" i="79"/>
  <c r="M214" i="79"/>
  <c r="M213" i="79"/>
  <c r="M212" i="79"/>
  <c r="M211" i="79"/>
  <c r="M210" i="79"/>
  <c r="M209" i="79"/>
  <c r="M208" i="79"/>
  <c r="M207" i="79"/>
  <c r="M206" i="79"/>
  <c r="M205" i="79"/>
  <c r="M204" i="79"/>
  <c r="M203" i="79"/>
  <c r="M202" i="79"/>
  <c r="M201" i="79"/>
  <c r="M200" i="79"/>
  <c r="M199" i="79"/>
  <c r="M198" i="79"/>
  <c r="M197" i="79"/>
  <c r="M196" i="79"/>
  <c r="M195" i="79"/>
  <c r="M194" i="79"/>
  <c r="M193" i="79"/>
  <c r="M192" i="79"/>
  <c r="M191" i="79"/>
  <c r="M190" i="79"/>
  <c r="M189" i="79"/>
  <c r="M188" i="79"/>
  <c r="M187" i="79"/>
  <c r="M186" i="79"/>
  <c r="M185" i="79"/>
  <c r="M184" i="79"/>
  <c r="M183" i="79"/>
  <c r="M182" i="79"/>
  <c r="M181" i="79"/>
  <c r="M180" i="79"/>
  <c r="M179" i="79"/>
  <c r="M178" i="79"/>
  <c r="M177" i="79"/>
  <c r="M176" i="79"/>
  <c r="M175" i="79"/>
  <c r="M174" i="79"/>
  <c r="M173" i="79"/>
  <c r="M172" i="79"/>
  <c r="M171" i="79"/>
  <c r="M170" i="79"/>
  <c r="M169" i="79"/>
  <c r="M168" i="79"/>
  <c r="M167" i="79"/>
  <c r="M166" i="79"/>
  <c r="M165" i="79"/>
  <c r="M164" i="79"/>
  <c r="M163" i="79"/>
  <c r="M162" i="79"/>
  <c r="M161" i="79"/>
  <c r="M160" i="79"/>
  <c r="M159" i="79"/>
  <c r="M158" i="79"/>
  <c r="M157" i="79"/>
  <c r="M156" i="79"/>
  <c r="M155" i="79"/>
  <c r="M154" i="79"/>
  <c r="M153" i="79"/>
  <c r="M152" i="79"/>
  <c r="M151" i="79"/>
  <c r="M150" i="79"/>
  <c r="M149" i="79"/>
  <c r="M148" i="79"/>
  <c r="M147" i="79"/>
  <c r="M146" i="79"/>
  <c r="M145" i="79"/>
  <c r="M144" i="79"/>
  <c r="M143" i="79"/>
  <c r="M142" i="79"/>
  <c r="M141" i="79"/>
  <c r="M140" i="79"/>
  <c r="M139" i="79"/>
  <c r="M138" i="79"/>
  <c r="M137" i="79"/>
  <c r="M136" i="79"/>
  <c r="M135" i="79"/>
  <c r="M134" i="79"/>
  <c r="M133" i="79"/>
  <c r="M132" i="79"/>
  <c r="M131" i="79"/>
  <c r="M130" i="79"/>
  <c r="M129" i="79"/>
  <c r="M128" i="79"/>
  <c r="M127" i="79"/>
  <c r="M126" i="79"/>
  <c r="M125" i="79"/>
  <c r="M124" i="79"/>
  <c r="M123" i="79"/>
  <c r="M122" i="79"/>
  <c r="M121" i="79"/>
  <c r="M120" i="79"/>
  <c r="M119" i="79"/>
  <c r="M118" i="79"/>
  <c r="M117" i="79"/>
  <c r="M116" i="79"/>
  <c r="M115" i="79"/>
  <c r="M114" i="79"/>
  <c r="M113" i="79"/>
  <c r="M112" i="79"/>
  <c r="M111" i="79"/>
  <c r="M110" i="79"/>
  <c r="M109" i="79"/>
  <c r="M108" i="79"/>
  <c r="M107" i="79"/>
  <c r="M106" i="79"/>
  <c r="M105" i="79"/>
  <c r="M104" i="79"/>
  <c r="M103" i="79"/>
  <c r="M102" i="79"/>
  <c r="M101" i="79"/>
  <c r="M100" i="79"/>
  <c r="M99" i="79"/>
  <c r="M98" i="79"/>
  <c r="M97" i="79"/>
  <c r="M96" i="79"/>
  <c r="M95" i="79"/>
  <c r="M94" i="79"/>
  <c r="M93" i="79"/>
  <c r="M92" i="79"/>
  <c r="M91" i="79"/>
  <c r="M90" i="79"/>
  <c r="M89" i="79"/>
  <c r="M88" i="79"/>
  <c r="M87" i="79"/>
  <c r="M86" i="79"/>
  <c r="M85" i="79"/>
  <c r="M84" i="79"/>
  <c r="M83" i="79"/>
  <c r="M82" i="79"/>
  <c r="M81" i="79"/>
  <c r="M80" i="79"/>
  <c r="M79" i="79"/>
  <c r="M78" i="79"/>
  <c r="M77" i="79"/>
  <c r="M76" i="79"/>
  <c r="M75" i="79"/>
  <c r="M74" i="79"/>
  <c r="M73" i="79"/>
  <c r="M72" i="79"/>
  <c r="M71" i="79"/>
  <c r="M70" i="79"/>
  <c r="M69" i="79"/>
  <c r="M68" i="79"/>
  <c r="M67" i="79"/>
  <c r="M66" i="79"/>
  <c r="M65" i="79"/>
  <c r="M64" i="79"/>
  <c r="M63" i="79"/>
  <c r="M62" i="79"/>
  <c r="M61" i="79"/>
  <c r="M60" i="79"/>
  <c r="M59" i="79"/>
  <c r="M58" i="79"/>
  <c r="M57" i="79"/>
  <c r="M56" i="79"/>
  <c r="M55" i="79"/>
  <c r="M54" i="79"/>
  <c r="M53" i="79"/>
  <c r="M52" i="79"/>
  <c r="M51" i="79"/>
  <c r="M50" i="79"/>
  <c r="M49" i="79"/>
  <c r="M48" i="79"/>
  <c r="M47" i="79"/>
  <c r="M46" i="79"/>
  <c r="M45" i="79"/>
  <c r="M44" i="79"/>
  <c r="M43" i="79"/>
  <c r="M42" i="79"/>
  <c r="M41" i="79"/>
  <c r="M40" i="79"/>
  <c r="M39" i="79"/>
  <c r="M38" i="79"/>
  <c r="M37" i="79"/>
  <c r="M36" i="79"/>
  <c r="M35" i="79"/>
  <c r="M34" i="79"/>
  <c r="M33" i="79"/>
  <c r="M32" i="79"/>
  <c r="M31" i="79"/>
  <c r="M30" i="79"/>
  <c r="M29" i="79"/>
  <c r="M28" i="79"/>
  <c r="M27" i="79"/>
  <c r="M26" i="79"/>
  <c r="M25" i="79"/>
  <c r="M24" i="79"/>
  <c r="M23" i="79"/>
  <c r="M22" i="79"/>
  <c r="M21" i="79"/>
  <c r="O21" i="79" s="1"/>
  <c r="M20" i="79"/>
  <c r="M19" i="79"/>
  <c r="O19" i="79" s="1"/>
  <c r="M18" i="79"/>
  <c r="M17" i="79"/>
  <c r="M16" i="79"/>
  <c r="O16" i="79" s="1"/>
  <c r="M15" i="79"/>
  <c r="M14" i="79"/>
  <c r="M13" i="79"/>
  <c r="M12" i="79"/>
  <c r="M11" i="79"/>
  <c r="M10" i="79"/>
  <c r="M9" i="79"/>
  <c r="M8" i="79"/>
  <c r="M7" i="79"/>
  <c r="M6" i="79"/>
  <c r="M5" i="79"/>
  <c r="M4" i="79"/>
  <c r="M3" i="79"/>
  <c r="I21" i="79" l="1"/>
  <c r="M4" i="78" l="1"/>
  <c r="M5" i="78"/>
  <c r="M6" i="78"/>
  <c r="M7" i="78"/>
  <c r="M8" i="78"/>
  <c r="M9" i="78"/>
  <c r="M10" i="78"/>
  <c r="M11" i="78"/>
  <c r="M12" i="78"/>
  <c r="M13" i="78"/>
  <c r="M14" i="78"/>
  <c r="M15" i="78"/>
  <c r="M16" i="78"/>
  <c r="O16" i="78" s="1"/>
  <c r="M17" i="78"/>
  <c r="M18" i="78"/>
  <c r="M19" i="78"/>
  <c r="M20" i="78"/>
  <c r="M21" i="78"/>
  <c r="O21" i="78" s="1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M102" i="78"/>
  <c r="M103" i="78"/>
  <c r="M104" i="78"/>
  <c r="M105" i="78"/>
  <c r="M106" i="78"/>
  <c r="M107" i="78"/>
  <c r="M108" i="78"/>
  <c r="M109" i="78"/>
  <c r="M110" i="78"/>
  <c r="M111" i="78"/>
  <c r="M112" i="78"/>
  <c r="M113" i="78"/>
  <c r="M114" i="78"/>
  <c r="M115" i="78"/>
  <c r="M116" i="78"/>
  <c r="M117" i="78"/>
  <c r="M118" i="78"/>
  <c r="M119" i="78"/>
  <c r="M120" i="78"/>
  <c r="M121" i="78"/>
  <c r="M122" i="78"/>
  <c r="M123" i="78"/>
  <c r="M124" i="78"/>
  <c r="M125" i="78"/>
  <c r="M126" i="78"/>
  <c r="M127" i="78"/>
  <c r="M128" i="78"/>
  <c r="M129" i="78"/>
  <c r="M130" i="78"/>
  <c r="M131" i="78"/>
  <c r="M132" i="78"/>
  <c r="M133" i="78"/>
  <c r="M134" i="78"/>
  <c r="M135" i="78"/>
  <c r="M136" i="78"/>
  <c r="M137" i="78"/>
  <c r="M138" i="78"/>
  <c r="M139" i="78"/>
  <c r="M140" i="78"/>
  <c r="M141" i="78"/>
  <c r="M142" i="78"/>
  <c r="M143" i="78"/>
  <c r="M144" i="78"/>
  <c r="M145" i="78"/>
  <c r="M146" i="78"/>
  <c r="M147" i="78"/>
  <c r="M148" i="78"/>
  <c r="M149" i="78"/>
  <c r="M150" i="78"/>
  <c r="M151" i="78"/>
  <c r="M152" i="78"/>
  <c r="M153" i="78"/>
  <c r="M154" i="78"/>
  <c r="M155" i="78"/>
  <c r="M156" i="78"/>
  <c r="M157" i="78"/>
  <c r="M158" i="78"/>
  <c r="M159" i="78"/>
  <c r="M160" i="78"/>
  <c r="M161" i="78"/>
  <c r="M162" i="78"/>
  <c r="M163" i="78"/>
  <c r="M164" i="78"/>
  <c r="M165" i="78"/>
  <c r="M166" i="78"/>
  <c r="M167" i="78"/>
  <c r="M168" i="78"/>
  <c r="M169" i="78"/>
  <c r="M170" i="78"/>
  <c r="M171" i="78"/>
  <c r="M172" i="78"/>
  <c r="I21" i="78"/>
  <c r="M232" i="78"/>
  <c r="M231" i="78"/>
  <c r="M230" i="78"/>
  <c r="M229" i="78"/>
  <c r="M228" i="78"/>
  <c r="M227" i="78"/>
  <c r="M226" i="78"/>
  <c r="M225" i="78"/>
  <c r="M224" i="78"/>
  <c r="M223" i="78"/>
  <c r="M222" i="78"/>
  <c r="M221" i="78"/>
  <c r="M220" i="78"/>
  <c r="M219" i="78"/>
  <c r="M218" i="78"/>
  <c r="M217" i="78"/>
  <c r="M216" i="78"/>
  <c r="M215" i="78"/>
  <c r="M214" i="78"/>
  <c r="M213" i="78"/>
  <c r="M212" i="78"/>
  <c r="M211" i="78"/>
  <c r="M210" i="78"/>
  <c r="M209" i="78"/>
  <c r="M208" i="78"/>
  <c r="M207" i="78"/>
  <c r="M206" i="78"/>
  <c r="M205" i="78"/>
  <c r="M204" i="78"/>
  <c r="M203" i="78"/>
  <c r="M202" i="78"/>
  <c r="M201" i="78"/>
  <c r="M200" i="78"/>
  <c r="M199" i="78"/>
  <c r="M198" i="78"/>
  <c r="M197" i="78"/>
  <c r="M196" i="78"/>
  <c r="M195" i="78"/>
  <c r="M194" i="78"/>
  <c r="M193" i="78"/>
  <c r="M192" i="78"/>
  <c r="M191" i="78"/>
  <c r="M190" i="78"/>
  <c r="M189" i="78"/>
  <c r="M188" i="78"/>
  <c r="M187" i="78"/>
  <c r="M186" i="78"/>
  <c r="M185" i="78"/>
  <c r="M184" i="78"/>
  <c r="M183" i="78"/>
  <c r="M182" i="78"/>
  <c r="M181" i="78"/>
  <c r="M180" i="78"/>
  <c r="M179" i="78"/>
  <c r="M178" i="78"/>
  <c r="M177" i="78"/>
  <c r="M176" i="78"/>
  <c r="M175" i="78"/>
  <c r="M174" i="78"/>
  <c r="M173" i="78"/>
  <c r="M3" i="78"/>
  <c r="M4" i="77" l="1"/>
  <c r="M5" i="77"/>
  <c r="M6" i="77"/>
  <c r="M7" i="77"/>
  <c r="M8" i="77"/>
  <c r="M9" i="77"/>
  <c r="M10" i="77"/>
  <c r="M11" i="77"/>
  <c r="M12" i="77"/>
  <c r="M13" i="77"/>
  <c r="M14" i="77"/>
  <c r="M15" i="77"/>
  <c r="M16" i="77"/>
  <c r="O16" i="77" s="1"/>
  <c r="M17" i="77"/>
  <c r="M18" i="77"/>
  <c r="M19" i="77"/>
  <c r="O19" i="77" s="1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M102" i="77"/>
  <c r="M103" i="77"/>
  <c r="M104" i="77"/>
  <c r="M105" i="77"/>
  <c r="M106" i="77"/>
  <c r="M107" i="77"/>
  <c r="M108" i="77"/>
  <c r="M109" i="77"/>
  <c r="M110" i="77"/>
  <c r="M111" i="77"/>
  <c r="M112" i="77"/>
  <c r="M113" i="77"/>
  <c r="M114" i="77"/>
  <c r="M115" i="77"/>
  <c r="M116" i="77"/>
  <c r="M117" i="77"/>
  <c r="M118" i="77"/>
  <c r="M119" i="77"/>
  <c r="M120" i="77"/>
  <c r="M121" i="77"/>
  <c r="M122" i="77"/>
  <c r="M123" i="77"/>
  <c r="M124" i="77"/>
  <c r="M125" i="77"/>
  <c r="M126" i="77"/>
  <c r="M127" i="77"/>
  <c r="M128" i="77"/>
  <c r="M129" i="77"/>
  <c r="M130" i="77"/>
  <c r="M131" i="77"/>
  <c r="M132" i="77"/>
  <c r="M133" i="77"/>
  <c r="M134" i="77"/>
  <c r="M135" i="77"/>
  <c r="M136" i="77"/>
  <c r="M137" i="77"/>
  <c r="M138" i="77"/>
  <c r="M139" i="77"/>
  <c r="M140" i="77"/>
  <c r="M141" i="77"/>
  <c r="M142" i="77"/>
  <c r="M143" i="77"/>
  <c r="M144" i="77"/>
  <c r="M145" i="77"/>
  <c r="M146" i="77"/>
  <c r="M147" i="77"/>
  <c r="M148" i="77"/>
  <c r="M149" i="77"/>
  <c r="M150" i="77"/>
  <c r="M151" i="77"/>
  <c r="M152" i="77"/>
  <c r="M153" i="77"/>
  <c r="M154" i="77"/>
  <c r="M155" i="77"/>
  <c r="M156" i="77"/>
  <c r="M157" i="77"/>
  <c r="M158" i="77"/>
  <c r="M159" i="77"/>
  <c r="M160" i="77"/>
  <c r="M161" i="77"/>
  <c r="M162" i="77"/>
  <c r="M163" i="77"/>
  <c r="M164" i="77"/>
  <c r="M165" i="77"/>
  <c r="M166" i="77"/>
  <c r="M167" i="77"/>
  <c r="M168" i="77"/>
  <c r="M169" i="77"/>
  <c r="M170" i="77"/>
  <c r="M171" i="77"/>
  <c r="M232" i="77" l="1"/>
  <c r="M231" i="77"/>
  <c r="M230" i="77"/>
  <c r="M229" i="77"/>
  <c r="M228" i="77"/>
  <c r="M227" i="77"/>
  <c r="M226" i="77"/>
  <c r="M225" i="77"/>
  <c r="M224" i="77"/>
  <c r="M223" i="77"/>
  <c r="M222" i="77"/>
  <c r="M221" i="77"/>
  <c r="M220" i="77"/>
  <c r="M219" i="77"/>
  <c r="M218" i="77"/>
  <c r="M217" i="77"/>
  <c r="M216" i="77"/>
  <c r="M215" i="77"/>
  <c r="M214" i="77"/>
  <c r="M213" i="77"/>
  <c r="M212" i="77"/>
  <c r="M211" i="77"/>
  <c r="M210" i="77"/>
  <c r="M209" i="77"/>
  <c r="M208" i="77"/>
  <c r="M207" i="77"/>
  <c r="M206" i="77"/>
  <c r="M205" i="77"/>
  <c r="M204" i="77"/>
  <c r="M203" i="77"/>
  <c r="M202" i="77"/>
  <c r="M201" i="77"/>
  <c r="M200" i="77"/>
  <c r="M199" i="77"/>
  <c r="M198" i="77"/>
  <c r="M197" i="77"/>
  <c r="M196" i="77"/>
  <c r="M195" i="77"/>
  <c r="M194" i="77"/>
  <c r="M193" i="77"/>
  <c r="M192" i="77"/>
  <c r="M191" i="77"/>
  <c r="M190" i="77"/>
  <c r="M189" i="77"/>
  <c r="M188" i="77"/>
  <c r="M187" i="77"/>
  <c r="M186" i="77"/>
  <c r="M185" i="77"/>
  <c r="M184" i="77"/>
  <c r="M183" i="77"/>
  <c r="M182" i="77"/>
  <c r="M181" i="77"/>
  <c r="M180" i="77"/>
  <c r="M179" i="77"/>
  <c r="M178" i="77"/>
  <c r="M177" i="77"/>
  <c r="M176" i="77"/>
  <c r="M175" i="77"/>
  <c r="M174" i="77"/>
  <c r="M173" i="77"/>
  <c r="M172" i="77"/>
  <c r="M3" i="77"/>
  <c r="M232" i="76"/>
  <c r="M231" i="76"/>
  <c r="M230" i="76"/>
  <c r="M229" i="76"/>
  <c r="M228" i="76"/>
  <c r="M227" i="76"/>
  <c r="M226" i="76"/>
  <c r="M225" i="76"/>
  <c r="M224" i="76"/>
  <c r="M223" i="76"/>
  <c r="M222" i="76"/>
  <c r="M221" i="76"/>
  <c r="M220" i="76"/>
  <c r="M219" i="76"/>
  <c r="M218" i="76"/>
  <c r="M217" i="76"/>
  <c r="M216" i="76"/>
  <c r="M215" i="76"/>
  <c r="M214" i="76"/>
  <c r="M213" i="76"/>
  <c r="M212" i="76"/>
  <c r="M211" i="76"/>
  <c r="M210" i="76"/>
  <c r="M209" i="76"/>
  <c r="M208" i="76"/>
  <c r="M207" i="76"/>
  <c r="M206" i="76"/>
  <c r="M205" i="76"/>
  <c r="M204" i="76"/>
  <c r="M203" i="76"/>
  <c r="M202" i="76"/>
  <c r="M201" i="76"/>
  <c r="M200" i="76"/>
  <c r="M199" i="76"/>
  <c r="M198" i="76"/>
  <c r="M197" i="76"/>
  <c r="M196" i="76"/>
  <c r="M195" i="76"/>
  <c r="M194" i="76"/>
  <c r="M193" i="76"/>
  <c r="M192" i="76"/>
  <c r="M191" i="76"/>
  <c r="M190" i="76"/>
  <c r="M189" i="76"/>
  <c r="M188" i="76"/>
  <c r="M187" i="76"/>
  <c r="M186" i="76"/>
  <c r="M185" i="76"/>
  <c r="M184" i="76"/>
  <c r="M183" i="76"/>
  <c r="M182" i="76"/>
  <c r="M181" i="76"/>
  <c r="M180" i="76"/>
  <c r="M179" i="76"/>
  <c r="M178" i="76"/>
  <c r="M177" i="76"/>
  <c r="M176" i="76"/>
  <c r="M175" i="76"/>
  <c r="M174" i="76"/>
  <c r="M173" i="76"/>
  <c r="M172" i="76"/>
  <c r="M171" i="76"/>
  <c r="M170" i="76"/>
  <c r="M169" i="76"/>
  <c r="M168" i="76"/>
  <c r="M167" i="76"/>
  <c r="M166" i="76"/>
  <c r="M165" i="76"/>
  <c r="M164" i="76"/>
  <c r="M163" i="76"/>
  <c r="M162" i="76"/>
  <c r="M161" i="76"/>
  <c r="M160" i="76"/>
  <c r="M159" i="76"/>
  <c r="M158" i="76"/>
  <c r="M157" i="76"/>
  <c r="M156" i="76"/>
  <c r="M155" i="76"/>
  <c r="M154" i="76"/>
  <c r="M153" i="76"/>
  <c r="M152" i="76"/>
  <c r="M151" i="76"/>
  <c r="M150" i="76"/>
  <c r="M149" i="76"/>
  <c r="M148" i="76"/>
  <c r="M147" i="76"/>
  <c r="M146" i="76"/>
  <c r="M145" i="76"/>
  <c r="M144" i="76"/>
  <c r="M143" i="76"/>
  <c r="M142" i="76"/>
  <c r="M141" i="76"/>
  <c r="M140" i="76"/>
  <c r="M139" i="76"/>
  <c r="M138" i="76"/>
  <c r="M137" i="76"/>
  <c r="M136" i="76"/>
  <c r="M135" i="76"/>
  <c r="M134" i="76"/>
  <c r="M133" i="76"/>
  <c r="M132" i="76"/>
  <c r="M131" i="76"/>
  <c r="M130" i="76"/>
  <c r="M129" i="76"/>
  <c r="M128" i="76"/>
  <c r="M127" i="76"/>
  <c r="M126" i="76"/>
  <c r="M125" i="76"/>
  <c r="M124" i="76"/>
  <c r="M123" i="76"/>
  <c r="M122" i="76"/>
  <c r="M121" i="76"/>
  <c r="M120" i="76"/>
  <c r="M119" i="76"/>
  <c r="M118" i="76"/>
  <c r="M117" i="76"/>
  <c r="M116" i="76"/>
  <c r="M115" i="76"/>
  <c r="M114" i="76"/>
  <c r="M113" i="76"/>
  <c r="M112" i="76"/>
  <c r="M111" i="76"/>
  <c r="M110" i="76"/>
  <c r="M109" i="76"/>
  <c r="M108" i="76"/>
  <c r="M107" i="76"/>
  <c r="M106" i="76"/>
  <c r="M105" i="76"/>
  <c r="M104" i="76"/>
  <c r="M103" i="76"/>
  <c r="M102" i="76"/>
  <c r="M101" i="76"/>
  <c r="M100" i="76"/>
  <c r="M99" i="76"/>
  <c r="M98" i="76"/>
  <c r="M97" i="76"/>
  <c r="M96" i="76"/>
  <c r="M95" i="76"/>
  <c r="M94" i="76"/>
  <c r="M93" i="76"/>
  <c r="M92" i="76"/>
  <c r="M91" i="76"/>
  <c r="M90" i="76"/>
  <c r="M89" i="76"/>
  <c r="M88" i="76"/>
  <c r="M87" i="76"/>
  <c r="M86" i="76"/>
  <c r="M85" i="76"/>
  <c r="M84" i="76"/>
  <c r="M83" i="76"/>
  <c r="M82" i="76"/>
  <c r="M81" i="76"/>
  <c r="M80" i="76"/>
  <c r="M79" i="76"/>
  <c r="M78" i="76"/>
  <c r="M77" i="76"/>
  <c r="M76" i="76"/>
  <c r="M75" i="76"/>
  <c r="M74" i="76"/>
  <c r="M73" i="76"/>
  <c r="M72" i="76"/>
  <c r="M71" i="76"/>
  <c r="M70" i="76"/>
  <c r="M69" i="76"/>
  <c r="M68" i="76"/>
  <c r="M67" i="76"/>
  <c r="M66" i="76"/>
  <c r="M65" i="76"/>
  <c r="M64" i="76"/>
  <c r="M63" i="76"/>
  <c r="M62" i="76"/>
  <c r="M61" i="76"/>
  <c r="M60" i="76"/>
  <c r="M59" i="76"/>
  <c r="M58" i="76"/>
  <c r="M57" i="76"/>
  <c r="M56" i="76"/>
  <c r="M55" i="76"/>
  <c r="M54" i="76"/>
  <c r="M53" i="76"/>
  <c r="M52" i="76"/>
  <c r="M51" i="76"/>
  <c r="M50" i="76"/>
  <c r="M49" i="76"/>
  <c r="M48" i="76"/>
  <c r="M47" i="76"/>
  <c r="M46" i="76"/>
  <c r="M45" i="76"/>
  <c r="M44" i="76"/>
  <c r="M43" i="76"/>
  <c r="M42" i="76"/>
  <c r="M41" i="76"/>
  <c r="M40" i="76"/>
  <c r="M39" i="76"/>
  <c r="M38" i="76"/>
  <c r="M37" i="76"/>
  <c r="M36" i="76"/>
  <c r="M35" i="76"/>
  <c r="M34" i="76"/>
  <c r="M33" i="76"/>
  <c r="M32" i="76"/>
  <c r="M31" i="76"/>
  <c r="M30" i="76"/>
  <c r="M29" i="76"/>
  <c r="M28" i="76"/>
  <c r="M27" i="76"/>
  <c r="M26" i="76"/>
  <c r="M25" i="76"/>
  <c r="M24" i="76"/>
  <c r="O24" i="76" s="1"/>
  <c r="M23" i="76"/>
  <c r="M22" i="76"/>
  <c r="M21" i="76"/>
  <c r="O21" i="76" s="1"/>
  <c r="M20" i="76"/>
  <c r="M19" i="76"/>
  <c r="M18" i="76"/>
  <c r="M17" i="76"/>
  <c r="M16" i="76"/>
  <c r="O16" i="76" s="1"/>
  <c r="M15" i="76"/>
  <c r="M14" i="76"/>
  <c r="M13" i="76"/>
  <c r="M12" i="76"/>
  <c r="M11" i="76"/>
  <c r="M10" i="76"/>
  <c r="M9" i="76"/>
  <c r="M8" i="76"/>
  <c r="M7" i="76"/>
  <c r="M6" i="76"/>
  <c r="M5" i="76"/>
  <c r="M4" i="76"/>
  <c r="M3" i="76"/>
  <c r="I21" i="76" l="1"/>
  <c r="I24" i="76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232" i="75" l="1"/>
  <c r="M231" i="75"/>
  <c r="M230" i="75"/>
  <c r="M229" i="75"/>
  <c r="M228" i="75"/>
  <c r="M227" i="75"/>
  <c r="M226" i="75"/>
  <c r="M225" i="75"/>
  <c r="M224" i="75"/>
  <c r="M223" i="75"/>
  <c r="M222" i="75"/>
  <c r="M221" i="75"/>
  <c r="M220" i="75"/>
  <c r="M219" i="75"/>
  <c r="M218" i="75"/>
  <c r="M217" i="75"/>
  <c r="M216" i="75"/>
  <c r="M215" i="75"/>
  <c r="M214" i="75"/>
  <c r="M213" i="75"/>
  <c r="M212" i="75"/>
  <c r="M211" i="75"/>
  <c r="M210" i="75"/>
  <c r="M209" i="75"/>
  <c r="M208" i="75"/>
  <c r="M207" i="75"/>
  <c r="M206" i="75"/>
  <c r="M205" i="75"/>
  <c r="M204" i="75"/>
  <c r="M203" i="75"/>
  <c r="M202" i="75"/>
  <c r="M201" i="75"/>
  <c r="M200" i="75"/>
  <c r="M199" i="75"/>
  <c r="M198" i="75"/>
  <c r="M197" i="75"/>
  <c r="M196" i="75"/>
  <c r="M195" i="75"/>
  <c r="M194" i="75"/>
  <c r="M193" i="75"/>
  <c r="M192" i="75"/>
  <c r="M191" i="75"/>
  <c r="M190" i="75"/>
  <c r="M189" i="75"/>
  <c r="M188" i="75"/>
  <c r="M187" i="75"/>
  <c r="M186" i="75"/>
  <c r="M185" i="75"/>
  <c r="M184" i="75"/>
  <c r="M183" i="75"/>
  <c r="M182" i="75"/>
  <c r="M181" i="75"/>
  <c r="M180" i="75"/>
  <c r="M179" i="75"/>
  <c r="M178" i="75"/>
  <c r="M177" i="75"/>
  <c r="M176" i="75"/>
  <c r="M175" i="75"/>
  <c r="M174" i="75"/>
  <c r="M173" i="75"/>
  <c r="M172" i="75"/>
  <c r="M171" i="75"/>
  <c r="M170" i="75"/>
  <c r="M169" i="75"/>
  <c r="M168" i="75"/>
  <c r="M167" i="75"/>
  <c r="M166" i="75"/>
  <c r="M165" i="75"/>
  <c r="M164" i="75"/>
  <c r="M163" i="75"/>
  <c r="M162" i="75"/>
  <c r="M161" i="75"/>
  <c r="M160" i="75"/>
  <c r="M159" i="75"/>
  <c r="M158" i="75"/>
  <c r="M157" i="75"/>
  <c r="M156" i="75"/>
  <c r="M155" i="75"/>
  <c r="M154" i="75"/>
  <c r="M153" i="75"/>
  <c r="M152" i="75"/>
  <c r="M151" i="75"/>
  <c r="M150" i="75"/>
  <c r="M149" i="75"/>
  <c r="M148" i="75"/>
  <c r="M147" i="75"/>
  <c r="M146" i="75"/>
  <c r="M145" i="75"/>
  <c r="M144" i="75"/>
  <c r="M143" i="75"/>
  <c r="M142" i="75"/>
  <c r="M141" i="75"/>
  <c r="M140" i="75"/>
  <c r="M139" i="75"/>
  <c r="M138" i="75"/>
  <c r="M137" i="75"/>
  <c r="M136" i="75"/>
  <c r="M135" i="75"/>
  <c r="M134" i="75"/>
  <c r="M133" i="75"/>
  <c r="M132" i="75"/>
  <c r="M131" i="75"/>
  <c r="M130" i="75"/>
  <c r="M129" i="75"/>
  <c r="M128" i="75"/>
  <c r="M127" i="75"/>
  <c r="M126" i="75"/>
  <c r="M125" i="75"/>
  <c r="M124" i="75"/>
  <c r="M123" i="75"/>
  <c r="M122" i="75"/>
  <c r="M121" i="75"/>
  <c r="M120" i="75"/>
  <c r="M119" i="75"/>
  <c r="M118" i="75"/>
  <c r="M117" i="75"/>
  <c r="M116" i="75"/>
  <c r="M115" i="75"/>
  <c r="M114" i="75"/>
  <c r="M113" i="75"/>
  <c r="M112" i="75"/>
  <c r="M111" i="75"/>
  <c r="M110" i="75"/>
  <c r="M109" i="75"/>
  <c r="M108" i="75"/>
  <c r="M107" i="75"/>
  <c r="M106" i="75"/>
  <c r="M105" i="75"/>
  <c r="M104" i="75"/>
  <c r="M103" i="75"/>
  <c r="M102" i="75"/>
  <c r="M101" i="75"/>
  <c r="M100" i="75"/>
  <c r="M99" i="75"/>
  <c r="M98" i="75"/>
  <c r="M97" i="75"/>
  <c r="M96" i="75"/>
  <c r="M95" i="75"/>
  <c r="M94" i="75"/>
  <c r="M93" i="75"/>
  <c r="M92" i="75"/>
  <c r="M91" i="75"/>
  <c r="M90" i="75"/>
  <c r="M89" i="75"/>
  <c r="M88" i="75"/>
  <c r="M87" i="75"/>
  <c r="M86" i="75"/>
  <c r="M85" i="75"/>
  <c r="M84" i="75"/>
  <c r="M83" i="75"/>
  <c r="M82" i="75"/>
  <c r="M81" i="75"/>
  <c r="M80" i="75"/>
  <c r="M79" i="75"/>
  <c r="M78" i="75"/>
  <c r="M77" i="75"/>
  <c r="M76" i="75"/>
  <c r="M75" i="75"/>
  <c r="M74" i="75"/>
  <c r="M73" i="75"/>
  <c r="M72" i="75"/>
  <c r="M71" i="75"/>
  <c r="M70" i="75"/>
  <c r="M42" i="75"/>
  <c r="M41" i="75"/>
  <c r="M40" i="75"/>
  <c r="M39" i="75"/>
  <c r="M38" i="75"/>
  <c r="M37" i="75"/>
  <c r="M36" i="75"/>
  <c r="M35" i="75"/>
  <c r="M34" i="75"/>
  <c r="M33" i="75"/>
  <c r="M32" i="75"/>
  <c r="M31" i="75"/>
  <c r="M30" i="75"/>
  <c r="M29" i="75"/>
  <c r="M28" i="75"/>
  <c r="M27" i="75"/>
  <c r="M26" i="75"/>
  <c r="M25" i="75"/>
  <c r="M24" i="75"/>
  <c r="M23" i="75"/>
  <c r="M22" i="75"/>
  <c r="M21" i="75"/>
  <c r="M20" i="75"/>
  <c r="M19" i="75"/>
  <c r="M18" i="75"/>
  <c r="M17" i="75"/>
  <c r="M16" i="75"/>
  <c r="M15" i="75"/>
  <c r="M14" i="75"/>
  <c r="M13" i="75"/>
  <c r="M12" i="75"/>
  <c r="M11" i="75"/>
  <c r="M10" i="75"/>
  <c r="M9" i="75"/>
  <c r="M8" i="75"/>
  <c r="M7" i="75"/>
  <c r="M6" i="75"/>
  <c r="M5" i="75"/>
  <c r="M4" i="75"/>
  <c r="M3" i="75"/>
  <c r="M4" i="74" l="1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M102" i="74"/>
  <c r="M103" i="74"/>
  <c r="M104" i="74"/>
  <c r="M105" i="74"/>
  <c r="M106" i="74"/>
  <c r="M107" i="74"/>
  <c r="M108" i="74"/>
  <c r="M109" i="74"/>
  <c r="M110" i="74"/>
  <c r="M111" i="74"/>
  <c r="M112" i="74"/>
  <c r="M113" i="74"/>
  <c r="M114" i="74"/>
  <c r="M115" i="74"/>
  <c r="M116" i="74"/>
  <c r="M117" i="74"/>
  <c r="M118" i="74"/>
  <c r="M119" i="74"/>
  <c r="M120" i="74"/>
  <c r="M121" i="74"/>
  <c r="M122" i="74"/>
  <c r="M123" i="74"/>
  <c r="M124" i="74"/>
  <c r="M125" i="74"/>
  <c r="M126" i="74"/>
  <c r="M127" i="74"/>
  <c r="M128" i="74"/>
  <c r="M129" i="74"/>
  <c r="M130" i="74"/>
  <c r="M131" i="74"/>
  <c r="M132" i="74"/>
  <c r="M133" i="74"/>
  <c r="M134" i="74"/>
  <c r="M135" i="74"/>
  <c r="M136" i="74"/>
  <c r="M137" i="74"/>
  <c r="M138" i="74"/>
  <c r="M139" i="74"/>
  <c r="M140" i="74"/>
  <c r="M141" i="74"/>
  <c r="M142" i="74"/>
  <c r="M143" i="74"/>
  <c r="M144" i="74"/>
  <c r="M145" i="74"/>
  <c r="M146" i="74"/>
  <c r="M147" i="74"/>
  <c r="M148" i="74"/>
  <c r="M149" i="74"/>
  <c r="M150" i="74"/>
  <c r="M151" i="74"/>
  <c r="M152" i="74"/>
  <c r="M153" i="74"/>
  <c r="M154" i="74"/>
  <c r="M155" i="74"/>
  <c r="M156" i="74"/>
  <c r="M157" i="74"/>
  <c r="M158" i="74"/>
  <c r="M159" i="74"/>
  <c r="M160" i="74"/>
  <c r="M161" i="74"/>
  <c r="M162" i="74"/>
  <c r="M163" i="74"/>
  <c r="M164" i="74"/>
  <c r="M165" i="74"/>
  <c r="M166" i="74"/>
  <c r="M167" i="74"/>
  <c r="M168" i="74"/>
  <c r="M169" i="74"/>
  <c r="M170" i="74"/>
  <c r="M171" i="74"/>
  <c r="M172" i="74"/>
  <c r="M173" i="74"/>
  <c r="M174" i="74"/>
  <c r="M175" i="74"/>
  <c r="M176" i="74"/>
  <c r="M177" i="74"/>
  <c r="M178" i="74"/>
  <c r="M179" i="74"/>
  <c r="M180" i="74"/>
  <c r="M181" i="74"/>
  <c r="M182" i="74"/>
  <c r="M183" i="74"/>
  <c r="M184" i="74"/>
  <c r="M185" i="74"/>
  <c r="M186" i="74"/>
  <c r="M187" i="74"/>
  <c r="M188" i="74"/>
  <c r="M189" i="74"/>
  <c r="M190" i="74"/>
  <c r="M191" i="74"/>
  <c r="M192" i="74"/>
  <c r="M193" i="74"/>
  <c r="M194" i="74"/>
  <c r="M195" i="74"/>
  <c r="M196" i="74"/>
  <c r="M197" i="74"/>
  <c r="M198" i="74"/>
  <c r="M199" i="74"/>
  <c r="M200" i="74"/>
  <c r="M201" i="74"/>
  <c r="M202" i="74"/>
  <c r="M203" i="74"/>
  <c r="M204" i="74"/>
  <c r="M205" i="74"/>
  <c r="M206" i="74"/>
  <c r="M207" i="74"/>
  <c r="M208" i="74"/>
  <c r="M209" i="74"/>
  <c r="M210" i="74"/>
  <c r="M211" i="74"/>
  <c r="M212" i="74"/>
  <c r="M213" i="74"/>
  <c r="M214" i="74"/>
  <c r="M215" i="74"/>
  <c r="M216" i="74"/>
  <c r="M217" i="74"/>
  <c r="M218" i="74"/>
  <c r="M219" i="74"/>
  <c r="M220" i="74"/>
  <c r="M221" i="74"/>
  <c r="M232" i="74" l="1"/>
  <c r="M231" i="74"/>
  <c r="M230" i="74"/>
  <c r="M229" i="74"/>
  <c r="M228" i="74"/>
  <c r="M227" i="74"/>
  <c r="M226" i="74"/>
  <c r="M225" i="74"/>
  <c r="M224" i="74"/>
  <c r="M223" i="74"/>
  <c r="M222" i="74"/>
  <c r="M3" i="74"/>
  <c r="M232" i="73" l="1"/>
  <c r="M231" i="73"/>
  <c r="M230" i="73"/>
  <c r="M229" i="73"/>
  <c r="M228" i="73"/>
  <c r="M227" i="73"/>
  <c r="M226" i="73"/>
  <c r="M225" i="73"/>
  <c r="M224" i="73"/>
  <c r="M223" i="73"/>
  <c r="M222" i="73"/>
  <c r="M221" i="73"/>
  <c r="M220" i="73"/>
  <c r="M219" i="73"/>
  <c r="M218" i="73"/>
  <c r="M217" i="73"/>
  <c r="M216" i="73"/>
  <c r="M215" i="73"/>
  <c r="M214" i="73"/>
  <c r="M213" i="73"/>
  <c r="M212" i="73"/>
  <c r="M211" i="73"/>
  <c r="M210" i="73"/>
  <c r="M209" i="73"/>
  <c r="M208" i="73"/>
  <c r="M207" i="73"/>
  <c r="M206" i="73"/>
  <c r="M205" i="73"/>
  <c r="M204" i="73"/>
  <c r="M203" i="73"/>
  <c r="M202" i="73"/>
  <c r="M201" i="73"/>
  <c r="M200" i="73"/>
  <c r="M199" i="73"/>
  <c r="M198" i="73"/>
  <c r="M197" i="73"/>
  <c r="M196" i="73"/>
  <c r="M195" i="73"/>
  <c r="M194" i="73"/>
  <c r="M193" i="73"/>
  <c r="M192" i="73"/>
  <c r="M191" i="73"/>
  <c r="M190" i="73"/>
  <c r="M189" i="73"/>
  <c r="M188" i="73"/>
  <c r="M187" i="73"/>
  <c r="M186" i="73"/>
  <c r="M185" i="73"/>
  <c r="M184" i="73"/>
  <c r="M183" i="73"/>
  <c r="M182" i="73"/>
  <c r="M181" i="73"/>
  <c r="M180" i="73"/>
  <c r="M179" i="73"/>
  <c r="M178" i="73"/>
  <c r="M177" i="73"/>
  <c r="M176" i="73"/>
  <c r="M175" i="73"/>
  <c r="M174" i="73"/>
  <c r="M173" i="73"/>
  <c r="M172" i="73"/>
  <c r="M171" i="73"/>
  <c r="M170" i="73"/>
  <c r="M169" i="73"/>
  <c r="M168" i="73"/>
  <c r="M167" i="73"/>
  <c r="M166" i="73"/>
  <c r="M165" i="73"/>
  <c r="M164" i="73"/>
  <c r="M163" i="73"/>
  <c r="M162" i="73"/>
  <c r="M161" i="73"/>
  <c r="M160" i="73"/>
  <c r="M159" i="73"/>
  <c r="M158" i="73"/>
  <c r="M157" i="73"/>
  <c r="M156" i="73"/>
  <c r="M155" i="73"/>
  <c r="M154" i="73"/>
  <c r="M153" i="73"/>
  <c r="M152" i="73"/>
  <c r="M151" i="73"/>
  <c r="M150" i="73"/>
  <c r="M149" i="73"/>
  <c r="M148" i="73"/>
  <c r="M147" i="73"/>
  <c r="M146" i="73"/>
  <c r="M145" i="73"/>
  <c r="M144" i="73"/>
  <c r="M143" i="73"/>
  <c r="M142" i="73"/>
  <c r="M141" i="73"/>
  <c r="M140" i="73"/>
  <c r="M139" i="73"/>
  <c r="M138" i="73"/>
  <c r="M137" i="73"/>
  <c r="M136" i="73"/>
  <c r="M135" i="73"/>
  <c r="M134" i="73"/>
  <c r="M133" i="73"/>
  <c r="M132" i="73"/>
  <c r="M131" i="73"/>
  <c r="M130" i="73"/>
  <c r="M129" i="73"/>
  <c r="M128" i="73"/>
  <c r="M127" i="73"/>
  <c r="M126" i="73"/>
  <c r="M125" i="73"/>
  <c r="M124" i="73"/>
  <c r="M123" i="73"/>
  <c r="M122" i="73"/>
  <c r="M121" i="73"/>
  <c r="M120" i="73"/>
  <c r="M119" i="73"/>
  <c r="M118" i="73"/>
  <c r="M117" i="73"/>
  <c r="M116" i="73"/>
  <c r="M115" i="73"/>
  <c r="M114" i="73"/>
  <c r="M113" i="73"/>
  <c r="M112" i="73"/>
  <c r="M111" i="73"/>
  <c r="M110" i="73"/>
  <c r="M109" i="73"/>
  <c r="M108" i="73"/>
  <c r="M107" i="73"/>
  <c r="M106" i="73"/>
  <c r="M105" i="73"/>
  <c r="M104" i="73"/>
  <c r="M103" i="73"/>
  <c r="M102" i="73"/>
  <c r="M101" i="73"/>
  <c r="M100" i="73"/>
  <c r="M99" i="73"/>
  <c r="M98" i="73"/>
  <c r="M97" i="73"/>
  <c r="M96" i="73"/>
  <c r="M95" i="73"/>
  <c r="M94" i="73"/>
  <c r="M93" i="73"/>
  <c r="M92" i="73"/>
  <c r="M91" i="73"/>
  <c r="M90" i="73"/>
  <c r="M89" i="73"/>
  <c r="M88" i="73"/>
  <c r="M87" i="73"/>
  <c r="M86" i="73"/>
  <c r="M85" i="73"/>
  <c r="M84" i="73"/>
  <c r="M83" i="73"/>
  <c r="M82" i="73"/>
  <c r="M81" i="73"/>
  <c r="M80" i="73"/>
  <c r="M79" i="73"/>
  <c r="M78" i="73"/>
  <c r="M77" i="73"/>
  <c r="M76" i="73"/>
  <c r="M75" i="73"/>
  <c r="M74" i="73"/>
  <c r="M73" i="73"/>
  <c r="M72" i="73"/>
  <c r="M71" i="73"/>
  <c r="M70" i="73"/>
  <c r="M69" i="73"/>
  <c r="M68" i="73"/>
  <c r="M67" i="73"/>
  <c r="M66" i="73"/>
  <c r="M65" i="73"/>
  <c r="M64" i="73"/>
  <c r="M63" i="73"/>
  <c r="M62" i="73"/>
  <c r="M61" i="73"/>
  <c r="M60" i="73"/>
  <c r="M59" i="73"/>
  <c r="M58" i="73"/>
  <c r="M57" i="73"/>
  <c r="M56" i="73"/>
  <c r="M55" i="73"/>
  <c r="M54" i="73"/>
  <c r="M53" i="73"/>
  <c r="M52" i="73"/>
  <c r="M51" i="73"/>
  <c r="M50" i="73"/>
  <c r="M49" i="73"/>
  <c r="M48" i="73"/>
  <c r="M47" i="73"/>
  <c r="M46" i="73"/>
  <c r="M45" i="73"/>
  <c r="M44" i="73"/>
  <c r="M43" i="73"/>
  <c r="M42" i="73"/>
  <c r="M41" i="73"/>
  <c r="M40" i="73"/>
  <c r="M39" i="73"/>
  <c r="M38" i="73"/>
  <c r="M37" i="73"/>
  <c r="M36" i="73"/>
  <c r="M35" i="73"/>
  <c r="M34" i="73"/>
  <c r="M33" i="73"/>
  <c r="M32" i="73"/>
  <c r="M31" i="73"/>
  <c r="M30" i="73"/>
  <c r="M29" i="73"/>
  <c r="M28" i="73"/>
  <c r="M27" i="73"/>
  <c r="M26" i="73"/>
  <c r="M25" i="73"/>
  <c r="M24" i="73"/>
  <c r="M23" i="73"/>
  <c r="M22" i="73"/>
  <c r="M21" i="73"/>
  <c r="M20" i="73"/>
  <c r="M19" i="73"/>
  <c r="M18" i="73"/>
  <c r="M17" i="73"/>
  <c r="M16" i="73"/>
  <c r="M15" i="73"/>
  <c r="M14" i="73"/>
  <c r="M13" i="73"/>
  <c r="M12" i="73"/>
  <c r="M11" i="73"/>
  <c r="M10" i="73"/>
  <c r="M9" i="73"/>
  <c r="M8" i="73"/>
  <c r="M7" i="73"/>
  <c r="M6" i="73"/>
  <c r="M5" i="73"/>
  <c r="M4" i="73"/>
  <c r="M3" i="73"/>
  <c r="M4" i="72" l="1"/>
  <c r="M5" i="72"/>
  <c r="M6" i="72"/>
  <c r="M7" i="72"/>
  <c r="M8" i="72"/>
  <c r="M9" i="72"/>
  <c r="M10" i="72"/>
  <c r="M11" i="72"/>
  <c r="M12" i="72"/>
  <c r="M13" i="72"/>
  <c r="M14" i="72"/>
  <c r="M15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M102" i="72"/>
  <c r="M103" i="72"/>
  <c r="M104" i="72"/>
  <c r="M105" i="72"/>
  <c r="M106" i="72"/>
  <c r="M107" i="72"/>
  <c r="M108" i="72"/>
  <c r="M109" i="72"/>
  <c r="M110" i="72"/>
  <c r="M111" i="72"/>
  <c r="M112" i="72"/>
  <c r="M113" i="72"/>
  <c r="M114" i="72"/>
  <c r="M115" i="72"/>
  <c r="M116" i="72"/>
  <c r="M117" i="72"/>
  <c r="M118" i="72"/>
  <c r="M119" i="72"/>
  <c r="M120" i="72"/>
  <c r="M121" i="72"/>
  <c r="M122" i="72"/>
  <c r="M123" i="72"/>
  <c r="M124" i="72"/>
  <c r="M125" i="72"/>
  <c r="M126" i="72"/>
  <c r="M127" i="72"/>
  <c r="M128" i="72"/>
  <c r="M129" i="72"/>
  <c r="M130" i="72"/>
  <c r="M131" i="72"/>
  <c r="M132" i="72"/>
  <c r="M133" i="72"/>
  <c r="M134" i="72"/>
  <c r="M135" i="72"/>
  <c r="M136" i="72"/>
  <c r="M137" i="72"/>
  <c r="M138" i="72"/>
  <c r="M139" i="72"/>
  <c r="M140" i="72"/>
  <c r="M141" i="72"/>
  <c r="M142" i="72"/>
  <c r="M143" i="72"/>
  <c r="M144" i="72"/>
  <c r="M145" i="72"/>
  <c r="M146" i="72"/>
  <c r="M147" i="72"/>
  <c r="M148" i="72"/>
  <c r="M149" i="72"/>
  <c r="M150" i="72"/>
  <c r="M151" i="72"/>
  <c r="M152" i="72"/>
  <c r="M153" i="72"/>
  <c r="M154" i="72"/>
  <c r="M155" i="72"/>
  <c r="M156" i="72"/>
  <c r="M157" i="72"/>
  <c r="M158" i="72"/>
  <c r="M159" i="72"/>
  <c r="M160" i="72"/>
  <c r="M161" i="72"/>
  <c r="M162" i="72"/>
  <c r="M163" i="72"/>
  <c r="M164" i="72"/>
  <c r="M165" i="72"/>
  <c r="M166" i="72"/>
  <c r="M167" i="72"/>
  <c r="M168" i="72"/>
  <c r="M169" i="72"/>
  <c r="M170" i="72"/>
  <c r="M171" i="72"/>
  <c r="M172" i="72"/>
  <c r="M173" i="72"/>
  <c r="M174" i="72"/>
  <c r="M175" i="72"/>
  <c r="M176" i="72"/>
  <c r="M177" i="72"/>
  <c r="M178" i="72"/>
  <c r="M179" i="72"/>
  <c r="M180" i="72"/>
  <c r="M181" i="72"/>
  <c r="M182" i="72"/>
  <c r="M183" i="72"/>
  <c r="M184" i="72"/>
  <c r="M185" i="72"/>
  <c r="M186" i="72"/>
  <c r="M187" i="72"/>
  <c r="M232" i="72"/>
  <c r="M231" i="72"/>
  <c r="M230" i="72"/>
  <c r="M229" i="72"/>
  <c r="M228" i="72"/>
  <c r="M227" i="72"/>
  <c r="M226" i="72"/>
  <c r="M225" i="72"/>
  <c r="M224" i="72"/>
  <c r="M223" i="72"/>
  <c r="M222" i="72"/>
  <c r="M221" i="72"/>
  <c r="M220" i="72"/>
  <c r="M219" i="72"/>
  <c r="M218" i="72"/>
  <c r="M217" i="72"/>
  <c r="M216" i="72"/>
  <c r="M215" i="72"/>
  <c r="M214" i="72"/>
  <c r="M213" i="72"/>
  <c r="M212" i="72"/>
  <c r="M211" i="72"/>
  <c r="M210" i="72"/>
  <c r="M209" i="72"/>
  <c r="M208" i="72"/>
  <c r="M207" i="72"/>
  <c r="M206" i="72"/>
  <c r="M205" i="72"/>
  <c r="M204" i="72"/>
  <c r="M203" i="72"/>
  <c r="M202" i="72"/>
  <c r="M201" i="72"/>
  <c r="M200" i="72"/>
  <c r="M199" i="72"/>
  <c r="M198" i="72"/>
  <c r="M197" i="72"/>
  <c r="M196" i="72"/>
  <c r="M195" i="72"/>
  <c r="M194" i="72"/>
  <c r="M193" i="72"/>
  <c r="M192" i="72"/>
  <c r="M191" i="72"/>
  <c r="M190" i="72"/>
  <c r="M189" i="72"/>
  <c r="M188" i="72"/>
  <c r="M3" i="72"/>
  <c r="M232" i="71" l="1"/>
  <c r="M231" i="71"/>
  <c r="M230" i="71"/>
  <c r="M229" i="71"/>
  <c r="M228" i="71"/>
  <c r="M227" i="71"/>
  <c r="M226" i="71"/>
  <c r="M225" i="71"/>
  <c r="M224" i="71"/>
  <c r="M223" i="71"/>
  <c r="M222" i="71"/>
  <c r="M221" i="71"/>
  <c r="M220" i="71"/>
  <c r="M219" i="71"/>
  <c r="M218" i="71"/>
  <c r="M217" i="71"/>
  <c r="M216" i="71"/>
  <c r="M215" i="71"/>
  <c r="M214" i="71"/>
  <c r="M213" i="71"/>
  <c r="M212" i="71"/>
  <c r="M211" i="71"/>
  <c r="M210" i="71"/>
  <c r="M209" i="71"/>
  <c r="M208" i="71"/>
  <c r="M207" i="71"/>
  <c r="M206" i="71"/>
  <c r="M205" i="71"/>
  <c r="M204" i="71"/>
  <c r="M203" i="71"/>
  <c r="M202" i="71"/>
  <c r="M201" i="71"/>
  <c r="M200" i="71"/>
  <c r="M199" i="71"/>
  <c r="M198" i="71"/>
  <c r="M197" i="71"/>
  <c r="M196" i="71"/>
  <c r="M195" i="71"/>
  <c r="M194" i="71"/>
  <c r="M193" i="71"/>
  <c r="M192" i="71"/>
  <c r="M191" i="71"/>
  <c r="M190" i="71"/>
  <c r="M189" i="71"/>
  <c r="M188" i="71"/>
  <c r="M187" i="71"/>
  <c r="M186" i="71"/>
  <c r="M185" i="71"/>
  <c r="M184" i="71"/>
  <c r="M183" i="71"/>
  <c r="M182" i="71"/>
  <c r="M181" i="71"/>
  <c r="M180" i="71"/>
  <c r="M179" i="71"/>
  <c r="M178" i="71"/>
  <c r="M177" i="71"/>
  <c r="M176" i="71"/>
  <c r="M175" i="71"/>
  <c r="M174" i="71"/>
  <c r="M173" i="71"/>
  <c r="M172" i="71"/>
  <c r="M171" i="71"/>
  <c r="M170" i="71"/>
  <c r="M169" i="71"/>
  <c r="M168" i="71"/>
  <c r="M167" i="71"/>
  <c r="M166" i="71"/>
  <c r="M165" i="71"/>
  <c r="M164" i="71"/>
  <c r="M163" i="71"/>
  <c r="M162" i="71"/>
  <c r="M161" i="71"/>
  <c r="M160" i="71"/>
  <c r="M159" i="71"/>
  <c r="M158" i="71"/>
  <c r="M157" i="71"/>
  <c r="M156" i="71"/>
  <c r="M155" i="71"/>
  <c r="M154" i="71"/>
  <c r="M153" i="71"/>
  <c r="M152" i="71"/>
  <c r="M151" i="71"/>
  <c r="M150" i="71"/>
  <c r="M149" i="71"/>
  <c r="M148" i="71"/>
  <c r="M147" i="71"/>
  <c r="M146" i="71"/>
  <c r="M145" i="71"/>
  <c r="M144" i="71"/>
  <c r="M143" i="71"/>
  <c r="M142" i="71"/>
  <c r="M141" i="71"/>
  <c r="M140" i="71"/>
  <c r="M139" i="71"/>
  <c r="M138" i="71"/>
  <c r="M137" i="71"/>
  <c r="M136" i="71"/>
  <c r="M135" i="71"/>
  <c r="M134" i="71"/>
  <c r="M133" i="71"/>
  <c r="M132" i="71"/>
  <c r="M131" i="71"/>
  <c r="M130" i="71"/>
  <c r="M129" i="71"/>
  <c r="M128" i="71"/>
  <c r="M127" i="71"/>
  <c r="M126" i="71"/>
  <c r="M125" i="71"/>
  <c r="M124" i="71"/>
  <c r="M123" i="71"/>
  <c r="M122" i="71"/>
  <c r="M121" i="71"/>
  <c r="M120" i="71"/>
  <c r="M119" i="71"/>
  <c r="M118" i="71"/>
  <c r="M117" i="71"/>
  <c r="M116" i="71"/>
  <c r="M115" i="71"/>
  <c r="M114" i="71"/>
  <c r="M113" i="71"/>
  <c r="M112" i="71"/>
  <c r="M111" i="71"/>
  <c r="M110" i="71"/>
  <c r="M109" i="71"/>
  <c r="M108" i="71"/>
  <c r="M107" i="71"/>
  <c r="M106" i="71"/>
  <c r="M105" i="71"/>
  <c r="M104" i="71"/>
  <c r="M103" i="71"/>
  <c r="M102" i="71"/>
  <c r="M101" i="71"/>
  <c r="M100" i="71"/>
  <c r="M99" i="71"/>
  <c r="M98" i="71"/>
  <c r="M97" i="71"/>
  <c r="M96" i="71"/>
  <c r="M95" i="71"/>
  <c r="M94" i="71"/>
  <c r="M93" i="71"/>
  <c r="M92" i="71"/>
  <c r="M91" i="71"/>
  <c r="M90" i="71"/>
  <c r="M89" i="71"/>
  <c r="M88" i="71"/>
  <c r="M87" i="71"/>
  <c r="M86" i="71"/>
  <c r="M85" i="71"/>
  <c r="M84" i="71"/>
  <c r="M83" i="71"/>
  <c r="M82" i="71"/>
  <c r="M81" i="71"/>
  <c r="M80" i="71"/>
  <c r="M79" i="71"/>
  <c r="M78" i="71"/>
  <c r="M77" i="71"/>
  <c r="M76" i="71"/>
  <c r="M75" i="71"/>
  <c r="M74" i="71"/>
  <c r="M73" i="71"/>
  <c r="M72" i="71"/>
  <c r="M71" i="71"/>
  <c r="M70" i="71"/>
  <c r="M69" i="71"/>
  <c r="M68" i="71"/>
  <c r="M67" i="71"/>
  <c r="M66" i="71"/>
  <c r="M65" i="71"/>
  <c r="M64" i="71"/>
  <c r="M63" i="71"/>
  <c r="M62" i="71"/>
  <c r="M61" i="71"/>
  <c r="M60" i="71"/>
  <c r="M59" i="71"/>
  <c r="M58" i="71"/>
  <c r="M57" i="71"/>
  <c r="M56" i="71"/>
  <c r="M55" i="71"/>
  <c r="M54" i="71"/>
  <c r="M53" i="71"/>
  <c r="M52" i="71"/>
  <c r="M51" i="71"/>
  <c r="M50" i="71"/>
  <c r="M49" i="71"/>
  <c r="M48" i="71"/>
  <c r="M47" i="71"/>
  <c r="M46" i="71"/>
  <c r="M45" i="71"/>
  <c r="M44" i="71"/>
  <c r="M43" i="71"/>
  <c r="M42" i="71"/>
  <c r="M41" i="71"/>
  <c r="M40" i="71"/>
  <c r="M39" i="71"/>
  <c r="M38" i="71"/>
  <c r="M37" i="71"/>
  <c r="M36" i="71"/>
  <c r="M35" i="71"/>
  <c r="M34" i="71"/>
  <c r="M33" i="71"/>
  <c r="M32" i="71"/>
  <c r="M31" i="71"/>
  <c r="M30" i="71"/>
  <c r="M29" i="71"/>
  <c r="M28" i="71"/>
  <c r="M27" i="71"/>
  <c r="M26" i="71"/>
  <c r="M25" i="71"/>
  <c r="M24" i="71"/>
  <c r="M23" i="71"/>
  <c r="M22" i="71"/>
  <c r="M21" i="71"/>
  <c r="M20" i="71"/>
  <c r="M19" i="71"/>
  <c r="M18" i="71"/>
  <c r="O18" i="71" s="1"/>
  <c r="M17" i="71"/>
  <c r="M16" i="71"/>
  <c r="M15" i="71"/>
  <c r="O15" i="71" s="1"/>
  <c r="M14" i="71"/>
  <c r="M13" i="71"/>
  <c r="M12" i="71"/>
  <c r="M11" i="71"/>
  <c r="M10" i="71"/>
  <c r="M9" i="71"/>
  <c r="M8" i="71"/>
  <c r="M7" i="71"/>
  <c r="M6" i="71"/>
  <c r="M5" i="71"/>
  <c r="M4" i="71"/>
  <c r="M3" i="71"/>
  <c r="I15" i="71" l="1"/>
  <c r="I18" i="71"/>
  <c r="M232" i="70" l="1"/>
  <c r="M231" i="70"/>
  <c r="M230" i="70"/>
  <c r="M229" i="70"/>
  <c r="M228" i="70"/>
  <c r="M227" i="70"/>
  <c r="M226" i="70"/>
  <c r="M225" i="70"/>
  <c r="M224" i="70"/>
  <c r="M223" i="70"/>
  <c r="M222" i="70"/>
  <c r="M221" i="70"/>
  <c r="M220" i="70"/>
  <c r="M219" i="70"/>
  <c r="M218" i="70"/>
  <c r="M217" i="70"/>
  <c r="M216" i="70"/>
  <c r="M215" i="70"/>
  <c r="M214" i="70"/>
  <c r="M213" i="70"/>
  <c r="M212" i="70"/>
  <c r="M211" i="70"/>
  <c r="M210" i="70"/>
  <c r="M209" i="70"/>
  <c r="M208" i="70"/>
  <c r="M207" i="70"/>
  <c r="M206" i="70"/>
  <c r="M205" i="70"/>
  <c r="M204" i="70"/>
  <c r="M203" i="70"/>
  <c r="M202" i="70"/>
  <c r="M201" i="70"/>
  <c r="M200" i="70"/>
  <c r="M199" i="70"/>
  <c r="M198" i="70"/>
  <c r="M197" i="70"/>
  <c r="M196" i="70"/>
  <c r="M195" i="70"/>
  <c r="M194" i="70"/>
  <c r="M193" i="70"/>
  <c r="M192" i="70"/>
  <c r="M191" i="70"/>
  <c r="M190" i="70"/>
  <c r="M189" i="70"/>
  <c r="M188" i="70"/>
  <c r="M187" i="70"/>
  <c r="M186" i="70"/>
  <c r="M185" i="70"/>
  <c r="M184" i="70"/>
  <c r="M183" i="70"/>
  <c r="M182" i="70"/>
  <c r="M181" i="70"/>
  <c r="M180" i="70"/>
  <c r="M179" i="70"/>
  <c r="M178" i="70"/>
  <c r="M177" i="70"/>
  <c r="M176" i="70"/>
  <c r="M175" i="70"/>
  <c r="M174" i="70"/>
  <c r="M173" i="70"/>
  <c r="M172" i="70"/>
  <c r="M171" i="70"/>
  <c r="M170" i="70"/>
  <c r="M169" i="70"/>
  <c r="M168" i="70"/>
  <c r="M167" i="70"/>
  <c r="M166" i="70"/>
  <c r="M165" i="70"/>
  <c r="M164" i="70"/>
  <c r="M163" i="70"/>
  <c r="M162" i="70"/>
  <c r="M161" i="70"/>
  <c r="M160" i="70"/>
  <c r="M159" i="70"/>
  <c r="M158" i="70"/>
  <c r="M157" i="70"/>
  <c r="M156" i="70"/>
  <c r="M155" i="70"/>
  <c r="M154" i="70"/>
  <c r="M153" i="70"/>
  <c r="M152" i="70"/>
  <c r="M151" i="70"/>
  <c r="M150" i="70"/>
  <c r="M149" i="70"/>
  <c r="M148" i="70"/>
  <c r="M147" i="70"/>
  <c r="M146" i="70"/>
  <c r="M145" i="70"/>
  <c r="M144" i="70"/>
  <c r="M143" i="70"/>
  <c r="M142" i="70"/>
  <c r="M141" i="70"/>
  <c r="M140" i="70"/>
  <c r="M139" i="70"/>
  <c r="M138" i="70"/>
  <c r="M137" i="70"/>
  <c r="M136" i="70"/>
  <c r="M135" i="70"/>
  <c r="M134" i="70"/>
  <c r="M133" i="70"/>
  <c r="M132" i="70"/>
  <c r="M131" i="70"/>
  <c r="M130" i="70"/>
  <c r="M129" i="70"/>
  <c r="M128" i="70"/>
  <c r="M127" i="70"/>
  <c r="M126" i="70"/>
  <c r="M125" i="70"/>
  <c r="M124" i="70"/>
  <c r="M123" i="70"/>
  <c r="M122" i="70"/>
  <c r="M121" i="70"/>
  <c r="M120" i="70"/>
  <c r="M119" i="70"/>
  <c r="M118" i="70"/>
  <c r="M117" i="70"/>
  <c r="M116" i="70"/>
  <c r="M115" i="70"/>
  <c r="M114" i="70"/>
  <c r="M113" i="70"/>
  <c r="M112" i="70"/>
  <c r="M111" i="70"/>
  <c r="M110" i="70"/>
  <c r="M109" i="70"/>
  <c r="M108" i="70"/>
  <c r="M107" i="70"/>
  <c r="M106" i="70"/>
  <c r="M105" i="70"/>
  <c r="M104" i="70"/>
  <c r="M103" i="70"/>
  <c r="M102" i="70"/>
  <c r="M101" i="70"/>
  <c r="M100" i="70"/>
  <c r="M99" i="70"/>
  <c r="M98" i="70"/>
  <c r="M97" i="70"/>
  <c r="M96" i="70"/>
  <c r="M95" i="70"/>
  <c r="M94" i="70"/>
  <c r="M93" i="70"/>
  <c r="M92" i="70"/>
  <c r="M91" i="70"/>
  <c r="M90" i="70"/>
  <c r="M89" i="70"/>
  <c r="M88" i="70"/>
  <c r="M87" i="70"/>
  <c r="M86" i="70"/>
  <c r="M85" i="70"/>
  <c r="M84" i="70"/>
  <c r="M83" i="70"/>
  <c r="M82" i="70"/>
  <c r="M81" i="70"/>
  <c r="M80" i="70"/>
  <c r="M79" i="70"/>
  <c r="M78" i="70"/>
  <c r="M77" i="70"/>
  <c r="M76" i="70"/>
  <c r="M75" i="70"/>
  <c r="M74" i="70"/>
  <c r="M73" i="70"/>
  <c r="M72" i="70"/>
  <c r="M71" i="70"/>
  <c r="M70" i="70"/>
  <c r="M69" i="70"/>
  <c r="M68" i="70"/>
  <c r="M67" i="70"/>
  <c r="M66" i="70"/>
  <c r="M65" i="70"/>
  <c r="M64" i="70"/>
  <c r="M63" i="70"/>
  <c r="M62" i="70"/>
  <c r="M61" i="70"/>
  <c r="M60" i="70"/>
  <c r="M59" i="70"/>
  <c r="M58" i="70"/>
  <c r="M57" i="70"/>
  <c r="M56" i="70"/>
  <c r="M55" i="70"/>
  <c r="M54" i="70"/>
  <c r="M53" i="70"/>
  <c r="M52" i="70"/>
  <c r="M51" i="70"/>
  <c r="M50" i="70"/>
  <c r="M49" i="70"/>
  <c r="M48" i="70"/>
  <c r="M47" i="70"/>
  <c r="M46" i="70"/>
  <c r="M45" i="70"/>
  <c r="M44" i="70"/>
  <c r="M43" i="70"/>
  <c r="M42" i="70"/>
  <c r="M41" i="70"/>
  <c r="M40" i="70"/>
  <c r="M39" i="70"/>
  <c r="M38" i="70"/>
  <c r="M37" i="70"/>
  <c r="M36" i="70"/>
  <c r="M35" i="70"/>
  <c r="M34" i="70"/>
  <c r="M33" i="70"/>
  <c r="M32" i="70"/>
  <c r="M31" i="70"/>
  <c r="M30" i="70"/>
  <c r="M29" i="70"/>
  <c r="M28" i="70"/>
  <c r="M27" i="70"/>
  <c r="M26" i="70"/>
  <c r="M25" i="70"/>
  <c r="M24" i="70"/>
  <c r="M23" i="70"/>
  <c r="M22" i="70"/>
  <c r="M21" i="70"/>
  <c r="M20" i="70"/>
  <c r="M19" i="70"/>
  <c r="M18" i="70"/>
  <c r="O18" i="70" s="1"/>
  <c r="M17" i="70"/>
  <c r="M16" i="70"/>
  <c r="M15" i="70"/>
  <c r="O15" i="70" s="1"/>
  <c r="M14" i="70"/>
  <c r="M13" i="70"/>
  <c r="M12" i="70"/>
  <c r="M11" i="70"/>
  <c r="M10" i="70"/>
  <c r="M9" i="70"/>
  <c r="M8" i="70"/>
  <c r="M7" i="70"/>
  <c r="M6" i="70"/>
  <c r="M5" i="70"/>
  <c r="M4" i="70"/>
  <c r="M3" i="70"/>
  <c r="I18" i="70" l="1"/>
  <c r="I15" i="70"/>
  <c r="M4" i="69"/>
  <c r="M5" i="69"/>
  <c r="M6" i="69"/>
  <c r="M7" i="69"/>
  <c r="M8" i="69"/>
  <c r="M9" i="69"/>
  <c r="M10" i="69"/>
  <c r="M11" i="69"/>
  <c r="M12" i="69"/>
  <c r="M13" i="69"/>
  <c r="M14" i="69"/>
  <c r="M15" i="69"/>
  <c r="O15" i="69" s="1"/>
  <c r="M16" i="69"/>
  <c r="M17" i="69"/>
  <c r="M18" i="69"/>
  <c r="O18" i="69" s="1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M102" i="69"/>
  <c r="M103" i="69"/>
  <c r="M104" i="69"/>
  <c r="M105" i="69"/>
  <c r="M106" i="69"/>
  <c r="M107" i="69"/>
  <c r="M108" i="69"/>
  <c r="M109" i="69"/>
  <c r="M110" i="69"/>
  <c r="M111" i="69"/>
  <c r="M112" i="69"/>
  <c r="M113" i="69"/>
  <c r="M114" i="69"/>
  <c r="M115" i="69"/>
  <c r="M116" i="69"/>
  <c r="M117" i="69"/>
  <c r="M118" i="69"/>
  <c r="M119" i="69"/>
  <c r="M120" i="69"/>
  <c r="M121" i="69"/>
  <c r="M122" i="69"/>
  <c r="M123" i="69"/>
  <c r="M124" i="69"/>
  <c r="M125" i="69"/>
  <c r="M126" i="69"/>
  <c r="M127" i="69"/>
  <c r="M128" i="69"/>
  <c r="M129" i="69"/>
  <c r="M130" i="69"/>
  <c r="M131" i="69"/>
  <c r="M132" i="69"/>
  <c r="M133" i="69"/>
  <c r="M134" i="69"/>
  <c r="M135" i="69"/>
  <c r="M136" i="69"/>
  <c r="M137" i="69"/>
  <c r="M138" i="69"/>
  <c r="M139" i="69"/>
  <c r="M140" i="69"/>
  <c r="M141" i="69"/>
  <c r="M142" i="69"/>
  <c r="M143" i="69"/>
  <c r="M144" i="69"/>
  <c r="M145" i="69"/>
  <c r="M146" i="69"/>
  <c r="M147" i="69"/>
  <c r="M148" i="69"/>
  <c r="M149" i="69"/>
  <c r="M150" i="69"/>
  <c r="M151" i="69"/>
  <c r="M152" i="69"/>
  <c r="M153" i="69"/>
  <c r="M154" i="69"/>
  <c r="M155" i="69"/>
  <c r="M156" i="69"/>
  <c r="M157" i="69"/>
  <c r="M158" i="69"/>
  <c r="M159" i="69"/>
  <c r="M160" i="69"/>
  <c r="M161" i="69"/>
  <c r="M162" i="69"/>
  <c r="M163" i="69"/>
  <c r="M164" i="69"/>
  <c r="M165" i="69"/>
  <c r="M166" i="69"/>
  <c r="M167" i="69"/>
  <c r="M168" i="69"/>
  <c r="M169" i="69"/>
  <c r="M170" i="69"/>
  <c r="M171" i="69"/>
  <c r="M172" i="69"/>
  <c r="M173" i="69"/>
  <c r="M174" i="69"/>
  <c r="M175" i="69"/>
  <c r="M176" i="69"/>
  <c r="M177" i="69"/>
  <c r="M178" i="69"/>
  <c r="M179" i="69"/>
  <c r="M180" i="69"/>
  <c r="M181" i="69"/>
  <c r="M182" i="69"/>
  <c r="M183" i="69"/>
  <c r="M184" i="69"/>
  <c r="M185" i="69"/>
  <c r="M186" i="69"/>
  <c r="M187" i="69"/>
  <c r="M188" i="69"/>
  <c r="M189" i="69"/>
  <c r="M190" i="69"/>
  <c r="M191" i="69"/>
  <c r="M192" i="69"/>
  <c r="M193" i="69"/>
  <c r="M194" i="69"/>
  <c r="M195" i="69"/>
  <c r="M196" i="69"/>
  <c r="M197" i="69"/>
  <c r="M198" i="69"/>
  <c r="M199" i="69"/>
  <c r="M200" i="69"/>
  <c r="M201" i="69"/>
  <c r="M202" i="69"/>
  <c r="M203" i="69"/>
  <c r="M204" i="69"/>
  <c r="M205" i="69"/>
  <c r="M206" i="69"/>
  <c r="M207" i="69"/>
  <c r="M208" i="69"/>
  <c r="M209" i="69"/>
  <c r="M210" i="69"/>
  <c r="M211" i="69"/>
  <c r="M212" i="69"/>
  <c r="M213" i="69"/>
  <c r="M214" i="69"/>
  <c r="M215" i="69"/>
  <c r="M216" i="69"/>
  <c r="M217" i="69"/>
  <c r="M218" i="69"/>
  <c r="M219" i="69"/>
  <c r="M220" i="69"/>
  <c r="M221" i="69"/>
  <c r="M222" i="69"/>
  <c r="M232" i="69"/>
  <c r="M231" i="69"/>
  <c r="M230" i="69"/>
  <c r="M229" i="69"/>
  <c r="M228" i="69"/>
  <c r="M227" i="69"/>
  <c r="M226" i="69"/>
  <c r="M225" i="69"/>
  <c r="M224" i="69"/>
  <c r="M223" i="69"/>
  <c r="I18" i="69"/>
  <c r="M3" i="69"/>
  <c r="I15" i="69" l="1"/>
  <c r="M232" i="68" l="1"/>
  <c r="M231" i="68"/>
  <c r="M230" i="68"/>
  <c r="M229" i="68"/>
  <c r="M228" i="68"/>
  <c r="M227" i="68"/>
  <c r="M226" i="68"/>
  <c r="M225" i="68"/>
  <c r="M224" i="68"/>
  <c r="M223" i="68"/>
  <c r="M222" i="68"/>
  <c r="M221" i="68"/>
  <c r="M220" i="68"/>
  <c r="M219" i="68"/>
  <c r="M218" i="68"/>
  <c r="M217" i="68"/>
  <c r="M216" i="68"/>
  <c r="M215" i="68"/>
  <c r="M214" i="68"/>
  <c r="M213" i="68"/>
  <c r="M212" i="68"/>
  <c r="M211" i="68"/>
  <c r="M210" i="68"/>
  <c r="M209" i="68"/>
  <c r="M208" i="68"/>
  <c r="M207" i="68"/>
  <c r="M206" i="68"/>
  <c r="M205" i="68"/>
  <c r="M204" i="68"/>
  <c r="M203" i="68"/>
  <c r="M202" i="68"/>
  <c r="M201" i="68"/>
  <c r="M200" i="68"/>
  <c r="M199" i="68"/>
  <c r="M198" i="68"/>
  <c r="M197" i="68"/>
  <c r="M196" i="68"/>
  <c r="M195" i="68"/>
  <c r="M194" i="68"/>
  <c r="M193" i="68"/>
  <c r="M192" i="68"/>
  <c r="M191" i="68"/>
  <c r="M190" i="68"/>
  <c r="M189" i="68"/>
  <c r="M188" i="68"/>
  <c r="M187" i="68"/>
  <c r="M186" i="68"/>
  <c r="M185" i="68"/>
  <c r="M184" i="68"/>
  <c r="M183" i="68"/>
  <c r="M182" i="68"/>
  <c r="M181" i="68"/>
  <c r="M180" i="68"/>
  <c r="M179" i="68"/>
  <c r="M178" i="68"/>
  <c r="M177" i="68"/>
  <c r="M176" i="68"/>
  <c r="M175" i="68"/>
  <c r="M174" i="68"/>
  <c r="M173" i="68"/>
  <c r="M172" i="68"/>
  <c r="M171" i="68"/>
  <c r="M170" i="68"/>
  <c r="M169" i="68"/>
  <c r="M168" i="68"/>
  <c r="M167" i="68"/>
  <c r="M166" i="68"/>
  <c r="M165" i="68"/>
  <c r="M164" i="68"/>
  <c r="M163" i="68"/>
  <c r="M162" i="68"/>
  <c r="M161" i="68"/>
  <c r="M160" i="68"/>
  <c r="M159" i="68"/>
  <c r="M158" i="68"/>
  <c r="M157" i="68"/>
  <c r="M156" i="68"/>
  <c r="M155" i="68"/>
  <c r="M154" i="68"/>
  <c r="M153" i="68"/>
  <c r="M152" i="68"/>
  <c r="M151" i="68"/>
  <c r="M150" i="68"/>
  <c r="M149" i="68"/>
  <c r="M148" i="68"/>
  <c r="M147" i="68"/>
  <c r="M146" i="68"/>
  <c r="M145" i="68"/>
  <c r="M144" i="68"/>
  <c r="M143" i="68"/>
  <c r="M142" i="68"/>
  <c r="M141" i="68"/>
  <c r="M140" i="68"/>
  <c r="M139" i="68"/>
  <c r="M138" i="68"/>
  <c r="M137" i="68"/>
  <c r="M136" i="68"/>
  <c r="M135" i="68"/>
  <c r="M134" i="68"/>
  <c r="M133" i="68"/>
  <c r="M132" i="68"/>
  <c r="M131" i="68"/>
  <c r="M130" i="68"/>
  <c r="M129" i="68"/>
  <c r="M128" i="68"/>
  <c r="M127" i="68"/>
  <c r="M126" i="68"/>
  <c r="M125" i="68"/>
  <c r="M124" i="68"/>
  <c r="M123" i="68"/>
  <c r="M122" i="68"/>
  <c r="M121" i="68"/>
  <c r="M120" i="68"/>
  <c r="M119" i="68"/>
  <c r="M118" i="68"/>
  <c r="M117" i="68"/>
  <c r="M116" i="68"/>
  <c r="M115" i="68"/>
  <c r="M114" i="68"/>
  <c r="M113" i="68"/>
  <c r="M112" i="68"/>
  <c r="M111" i="68"/>
  <c r="M110" i="68"/>
  <c r="M109" i="68"/>
  <c r="M108" i="68"/>
  <c r="M107" i="68"/>
  <c r="M106" i="68"/>
  <c r="M105" i="68"/>
  <c r="M104" i="68"/>
  <c r="M103" i="68"/>
  <c r="M102" i="68"/>
  <c r="M101" i="68"/>
  <c r="M100" i="68"/>
  <c r="M99" i="68"/>
  <c r="M98" i="68"/>
  <c r="M97" i="68"/>
  <c r="M96" i="68"/>
  <c r="M95" i="68"/>
  <c r="M94" i="68"/>
  <c r="M93" i="68"/>
  <c r="M92" i="68"/>
  <c r="M91" i="68"/>
  <c r="M90" i="68"/>
  <c r="M89" i="68"/>
  <c r="M88" i="68"/>
  <c r="M87" i="68"/>
  <c r="M86" i="68"/>
  <c r="M85" i="68"/>
  <c r="M84" i="68"/>
  <c r="M83" i="68"/>
  <c r="M82" i="68"/>
  <c r="M81" i="68"/>
  <c r="M80" i="68"/>
  <c r="M79" i="68"/>
  <c r="M78" i="68"/>
  <c r="M77" i="68"/>
  <c r="M76" i="68"/>
  <c r="M75" i="68"/>
  <c r="M74" i="68"/>
  <c r="M73" i="68"/>
  <c r="M72" i="68"/>
  <c r="M71" i="68"/>
  <c r="M70" i="68"/>
  <c r="M69" i="68"/>
  <c r="M68" i="68"/>
  <c r="M67" i="68"/>
  <c r="M66" i="68"/>
  <c r="M65" i="68"/>
  <c r="M64" i="68"/>
  <c r="M63" i="68"/>
  <c r="M62" i="68"/>
  <c r="M61" i="68"/>
  <c r="M60" i="68"/>
  <c r="M59" i="68"/>
  <c r="M58" i="68"/>
  <c r="M57" i="68"/>
  <c r="M56" i="68"/>
  <c r="M55" i="68"/>
  <c r="M54" i="68"/>
  <c r="M53" i="68"/>
  <c r="M52" i="68"/>
  <c r="M51" i="68"/>
  <c r="M50" i="68"/>
  <c r="M49" i="68"/>
  <c r="M48" i="68"/>
  <c r="M47" i="68"/>
  <c r="M46" i="68"/>
  <c r="M45" i="68"/>
  <c r="M44" i="68"/>
  <c r="M43" i="68"/>
  <c r="M42" i="68"/>
  <c r="M41" i="68"/>
  <c r="M40" i="68"/>
  <c r="M39" i="68"/>
  <c r="M38" i="68"/>
  <c r="M37" i="68"/>
  <c r="M36" i="68"/>
  <c r="M35" i="68"/>
  <c r="M34" i="68"/>
  <c r="M33" i="68"/>
  <c r="M32" i="68"/>
  <c r="M31" i="68"/>
  <c r="M30" i="68"/>
  <c r="M29" i="68"/>
  <c r="M28" i="68"/>
  <c r="M27" i="68"/>
  <c r="M26" i="68"/>
  <c r="M25" i="68"/>
  <c r="M24" i="68"/>
  <c r="M23" i="68"/>
  <c r="M22" i="68"/>
  <c r="M21" i="68"/>
  <c r="M20" i="68"/>
  <c r="M19" i="68"/>
  <c r="O19" i="68" s="1"/>
  <c r="M18" i="68"/>
  <c r="M17" i="68"/>
  <c r="M16" i="68"/>
  <c r="O16" i="68" s="1"/>
  <c r="M15" i="68"/>
  <c r="M14" i="68"/>
  <c r="M13" i="68"/>
  <c r="M12" i="68"/>
  <c r="M11" i="68"/>
  <c r="M10" i="68"/>
  <c r="M9" i="68"/>
  <c r="M8" i="68"/>
  <c r="M7" i="68"/>
  <c r="M6" i="68"/>
  <c r="M5" i="68"/>
  <c r="M4" i="68"/>
  <c r="M3" i="68"/>
  <c r="M232" i="67" l="1"/>
  <c r="M231" i="67"/>
  <c r="M230" i="67"/>
  <c r="M229" i="67"/>
  <c r="M228" i="67"/>
  <c r="M227" i="67"/>
  <c r="M226" i="67"/>
  <c r="M225" i="67"/>
  <c r="M224" i="67"/>
  <c r="M223" i="67"/>
  <c r="M222" i="67"/>
  <c r="M221" i="67"/>
  <c r="M220" i="67"/>
  <c r="M219" i="67"/>
  <c r="M218" i="67"/>
  <c r="M217" i="67"/>
  <c r="M216" i="67"/>
  <c r="M215" i="67"/>
  <c r="M214" i="67"/>
  <c r="M213" i="67"/>
  <c r="M212" i="67"/>
  <c r="M211" i="67"/>
  <c r="M210" i="67"/>
  <c r="M209" i="67"/>
  <c r="M208" i="67"/>
  <c r="M207" i="67"/>
  <c r="M206" i="67"/>
  <c r="M205" i="67"/>
  <c r="M204" i="67"/>
  <c r="M203" i="67"/>
  <c r="M202" i="67"/>
  <c r="M201" i="67"/>
  <c r="M200" i="67"/>
  <c r="M199" i="67"/>
  <c r="M198" i="67"/>
  <c r="M197" i="67"/>
  <c r="M196" i="67"/>
  <c r="M195" i="67"/>
  <c r="M194" i="67"/>
  <c r="M193" i="67"/>
  <c r="M192" i="67"/>
  <c r="M191" i="67"/>
  <c r="M190" i="67"/>
  <c r="M189" i="67"/>
  <c r="M188" i="67"/>
  <c r="M187" i="67"/>
  <c r="M186" i="67"/>
  <c r="M185" i="67"/>
  <c r="M184" i="67"/>
  <c r="M183" i="67"/>
  <c r="M182" i="67"/>
  <c r="M181" i="67"/>
  <c r="M180" i="67"/>
  <c r="M179" i="67"/>
  <c r="M178" i="67"/>
  <c r="M177" i="67"/>
  <c r="M176" i="67"/>
  <c r="M175" i="67"/>
  <c r="M174" i="67"/>
  <c r="M173" i="67"/>
  <c r="M172" i="67"/>
  <c r="M171" i="67"/>
  <c r="M170" i="67"/>
  <c r="M169" i="67"/>
  <c r="M168" i="67"/>
  <c r="M167" i="67"/>
  <c r="M166" i="67"/>
  <c r="M165" i="67"/>
  <c r="M164" i="67"/>
  <c r="M163" i="67"/>
  <c r="M162" i="67"/>
  <c r="M161" i="67"/>
  <c r="M160" i="67"/>
  <c r="M159" i="67"/>
  <c r="M158" i="67"/>
  <c r="M157" i="67"/>
  <c r="M156" i="67"/>
  <c r="M155" i="67"/>
  <c r="M154" i="67"/>
  <c r="M153" i="67"/>
  <c r="M152" i="67"/>
  <c r="M151" i="67"/>
  <c r="M150" i="67"/>
  <c r="M149" i="67"/>
  <c r="M148" i="67"/>
  <c r="M147" i="67"/>
  <c r="M146" i="67"/>
  <c r="M145" i="67"/>
  <c r="M144" i="67"/>
  <c r="M143" i="67"/>
  <c r="M142" i="67"/>
  <c r="M141" i="67"/>
  <c r="M140" i="67"/>
  <c r="M139" i="67"/>
  <c r="M138" i="67"/>
  <c r="M137" i="67"/>
  <c r="M136" i="67"/>
  <c r="M135" i="67"/>
  <c r="M134" i="67"/>
  <c r="M133" i="67"/>
  <c r="M132" i="67"/>
  <c r="M131" i="67"/>
  <c r="M130" i="67"/>
  <c r="M129" i="67"/>
  <c r="M128" i="67"/>
  <c r="M127" i="67"/>
  <c r="M126" i="67"/>
  <c r="M125" i="67"/>
  <c r="M124" i="67"/>
  <c r="M123" i="67"/>
  <c r="M122" i="67"/>
  <c r="M121" i="67"/>
  <c r="M120" i="67"/>
  <c r="M119" i="67"/>
  <c r="M118" i="67"/>
  <c r="M117" i="67"/>
  <c r="M116" i="67"/>
  <c r="M115" i="67"/>
  <c r="M114" i="67"/>
  <c r="M113" i="67"/>
  <c r="M112" i="67"/>
  <c r="M111" i="67"/>
  <c r="M110" i="67"/>
  <c r="M109" i="67"/>
  <c r="M108" i="67"/>
  <c r="M107" i="67"/>
  <c r="M106" i="67"/>
  <c r="M105" i="67"/>
  <c r="M104" i="67"/>
  <c r="M103" i="67"/>
  <c r="M102" i="67"/>
  <c r="M101" i="67"/>
  <c r="M100" i="67"/>
  <c r="M99" i="67"/>
  <c r="M98" i="67"/>
  <c r="M97" i="67"/>
  <c r="M96" i="67"/>
  <c r="M95" i="67"/>
  <c r="M94" i="67"/>
  <c r="M93" i="67"/>
  <c r="M92" i="67"/>
  <c r="M91" i="67"/>
  <c r="M90" i="67"/>
  <c r="M89" i="67"/>
  <c r="M88" i="67"/>
  <c r="M87" i="67"/>
  <c r="M86" i="67"/>
  <c r="M85" i="67"/>
  <c r="M84" i="67"/>
  <c r="M83" i="67"/>
  <c r="M82" i="67"/>
  <c r="M81" i="67"/>
  <c r="M80" i="67"/>
  <c r="M79" i="67"/>
  <c r="M78" i="67"/>
  <c r="M77" i="67"/>
  <c r="M76" i="67"/>
  <c r="M75" i="67"/>
  <c r="M74" i="67"/>
  <c r="M73" i="67"/>
  <c r="M72" i="67"/>
  <c r="M71" i="67"/>
  <c r="M70" i="67"/>
  <c r="M69" i="67"/>
  <c r="M68" i="67"/>
  <c r="M67" i="67"/>
  <c r="M66" i="67"/>
  <c r="M65" i="67"/>
  <c r="M64" i="67"/>
  <c r="M63" i="67"/>
  <c r="M62" i="67"/>
  <c r="M61" i="67"/>
  <c r="M60" i="67"/>
  <c r="M59" i="67"/>
  <c r="M58" i="67"/>
  <c r="M57" i="67"/>
  <c r="M56" i="67"/>
  <c r="M55" i="67"/>
  <c r="M54" i="67"/>
  <c r="M53" i="67"/>
  <c r="M52" i="67"/>
  <c r="M51" i="67"/>
  <c r="M50" i="67"/>
  <c r="M49" i="67"/>
  <c r="M48" i="67"/>
  <c r="M47" i="67"/>
  <c r="M46" i="67"/>
  <c r="M45" i="67"/>
  <c r="M44" i="67"/>
  <c r="M43" i="67"/>
  <c r="M42" i="67"/>
  <c r="M41" i="67"/>
  <c r="M40" i="67"/>
  <c r="M39" i="67"/>
  <c r="M38" i="67"/>
  <c r="M37" i="67"/>
  <c r="M36" i="67"/>
  <c r="M35" i="67"/>
  <c r="M34" i="67"/>
  <c r="M33" i="67"/>
  <c r="M32" i="67"/>
  <c r="M31" i="67"/>
  <c r="M30" i="67"/>
  <c r="M29" i="67"/>
  <c r="M28" i="67"/>
  <c r="M27" i="67"/>
  <c r="M26" i="67"/>
  <c r="M25" i="67"/>
  <c r="M24" i="67"/>
  <c r="M23" i="67"/>
  <c r="M22" i="67"/>
  <c r="M21" i="67"/>
  <c r="M20" i="67"/>
  <c r="M19" i="67"/>
  <c r="O19" i="67" s="1"/>
  <c r="M18" i="67"/>
  <c r="M17" i="67"/>
  <c r="M16" i="67"/>
  <c r="O16" i="67" s="1"/>
  <c r="M15" i="67"/>
  <c r="M14" i="67"/>
  <c r="M13" i="67"/>
  <c r="M12" i="67"/>
  <c r="M11" i="67"/>
  <c r="M10" i="67"/>
  <c r="M9" i="67"/>
  <c r="M8" i="67"/>
  <c r="M7" i="67"/>
  <c r="M6" i="67"/>
  <c r="M5" i="67"/>
  <c r="M4" i="67"/>
  <c r="M3" i="67"/>
  <c r="M4" i="66" l="1"/>
  <c r="M5" i="66"/>
  <c r="M6" i="66"/>
  <c r="M7" i="66"/>
  <c r="M8" i="66"/>
  <c r="M9" i="66"/>
  <c r="M10" i="66"/>
  <c r="M11" i="66"/>
  <c r="M12" i="66"/>
  <c r="M13" i="66"/>
  <c r="M14" i="66"/>
  <c r="M15" i="66"/>
  <c r="M16" i="66"/>
  <c r="O16" i="66" s="1"/>
  <c r="M17" i="66"/>
  <c r="M18" i="66"/>
  <c r="M19" i="66"/>
  <c r="O19" i="66" s="1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O51" i="66" s="1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M102" i="66"/>
  <c r="M103" i="66"/>
  <c r="M104" i="66"/>
  <c r="M105" i="66"/>
  <c r="M106" i="66"/>
  <c r="M107" i="66"/>
  <c r="M108" i="66"/>
  <c r="M109" i="66"/>
  <c r="M110" i="66"/>
  <c r="M111" i="66"/>
  <c r="M112" i="66"/>
  <c r="M113" i="66"/>
  <c r="M114" i="66"/>
  <c r="M115" i="66"/>
  <c r="M116" i="66"/>
  <c r="M117" i="66"/>
  <c r="M118" i="66"/>
  <c r="M119" i="66"/>
  <c r="M120" i="66"/>
  <c r="M121" i="66"/>
  <c r="M122" i="66"/>
  <c r="M123" i="66"/>
  <c r="M124" i="66"/>
  <c r="M125" i="66"/>
  <c r="M126" i="66"/>
  <c r="M127" i="66"/>
  <c r="M128" i="66"/>
  <c r="M129" i="66"/>
  <c r="M130" i="66"/>
  <c r="M131" i="66"/>
  <c r="M132" i="66"/>
  <c r="M133" i="66"/>
  <c r="M134" i="66"/>
  <c r="M135" i="66"/>
  <c r="M136" i="66"/>
  <c r="M137" i="66"/>
  <c r="M138" i="66"/>
  <c r="M139" i="66"/>
  <c r="M140" i="66"/>
  <c r="M141" i="66"/>
  <c r="M142" i="66"/>
  <c r="M143" i="66"/>
  <c r="M144" i="66"/>
  <c r="M145" i="66"/>
  <c r="M146" i="66"/>
  <c r="M147" i="66"/>
  <c r="M148" i="66"/>
  <c r="M149" i="66"/>
  <c r="M150" i="66"/>
  <c r="M151" i="66"/>
  <c r="M152" i="66"/>
  <c r="M153" i="66"/>
  <c r="M154" i="66"/>
  <c r="M232" i="66"/>
  <c r="M231" i="66"/>
  <c r="M230" i="66"/>
  <c r="M229" i="66"/>
  <c r="M228" i="66"/>
  <c r="M227" i="66"/>
  <c r="M226" i="66"/>
  <c r="M225" i="66"/>
  <c r="M224" i="66"/>
  <c r="M223" i="66"/>
  <c r="M222" i="66"/>
  <c r="M221" i="66"/>
  <c r="M220" i="66"/>
  <c r="M219" i="66"/>
  <c r="M218" i="66"/>
  <c r="M217" i="66"/>
  <c r="M216" i="66"/>
  <c r="M215" i="66"/>
  <c r="M214" i="66"/>
  <c r="M213" i="66"/>
  <c r="M212" i="66"/>
  <c r="M211" i="66"/>
  <c r="M210" i="66"/>
  <c r="M209" i="66"/>
  <c r="M208" i="66"/>
  <c r="M207" i="66"/>
  <c r="M206" i="66"/>
  <c r="M205" i="66"/>
  <c r="M204" i="66"/>
  <c r="M203" i="66"/>
  <c r="M202" i="66"/>
  <c r="M201" i="66"/>
  <c r="M200" i="66"/>
  <c r="M199" i="66"/>
  <c r="M198" i="66"/>
  <c r="M197" i="66"/>
  <c r="M196" i="66"/>
  <c r="M195" i="66"/>
  <c r="M194" i="66"/>
  <c r="M193" i="66"/>
  <c r="M192" i="66"/>
  <c r="M191" i="66"/>
  <c r="M190" i="66"/>
  <c r="M189" i="66"/>
  <c r="M188" i="66"/>
  <c r="M187" i="66"/>
  <c r="M186" i="66"/>
  <c r="M185" i="66"/>
  <c r="M184" i="66"/>
  <c r="M183" i="66"/>
  <c r="M182" i="66"/>
  <c r="M181" i="66"/>
  <c r="M180" i="66"/>
  <c r="M179" i="66"/>
  <c r="M178" i="66"/>
  <c r="M177" i="66"/>
  <c r="M176" i="66"/>
  <c r="M175" i="66"/>
  <c r="M174" i="66"/>
  <c r="M173" i="66"/>
  <c r="M172" i="66"/>
  <c r="M171" i="66"/>
  <c r="M170" i="66"/>
  <c r="M169" i="66"/>
  <c r="M168" i="66"/>
  <c r="M167" i="66"/>
  <c r="M166" i="66"/>
  <c r="M165" i="66"/>
  <c r="M164" i="66"/>
  <c r="M163" i="66"/>
  <c r="M162" i="66"/>
  <c r="M161" i="66"/>
  <c r="M160" i="66"/>
  <c r="M159" i="66"/>
  <c r="M158" i="66"/>
  <c r="M157" i="66"/>
  <c r="M156" i="66"/>
  <c r="M155" i="66"/>
  <c r="I51" i="66"/>
  <c r="M3" i="66"/>
  <c r="O7" i="66" l="1"/>
  <c r="M4" i="65" l="1"/>
  <c r="M5" i="65"/>
  <c r="M6" i="65"/>
  <c r="M7" i="65"/>
  <c r="M8" i="65"/>
  <c r="M9" i="65"/>
  <c r="M10" i="65"/>
  <c r="M11" i="65"/>
  <c r="M12" i="65"/>
  <c r="M13" i="65"/>
  <c r="M14" i="65"/>
  <c r="M15" i="65"/>
  <c r="M16" i="65"/>
  <c r="O16" i="65" s="1"/>
  <c r="M17" i="65"/>
  <c r="M18" i="65"/>
  <c r="M19" i="65"/>
  <c r="O19" i="65" s="1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O52" i="65" l="1"/>
  <c r="M232" i="65"/>
  <c r="M231" i="65"/>
  <c r="M230" i="65"/>
  <c r="M229" i="65"/>
  <c r="M228" i="65"/>
  <c r="M227" i="65"/>
  <c r="M226" i="65"/>
  <c r="M225" i="65"/>
  <c r="M224" i="65"/>
  <c r="M223" i="65"/>
  <c r="M222" i="65"/>
  <c r="M221" i="65"/>
  <c r="M220" i="65"/>
  <c r="M219" i="65"/>
  <c r="M218" i="65"/>
  <c r="M217" i="65"/>
  <c r="M216" i="65"/>
  <c r="M215" i="65"/>
  <c r="M214" i="65"/>
  <c r="M213" i="65"/>
  <c r="M212" i="65"/>
  <c r="M211" i="65"/>
  <c r="M210" i="65"/>
  <c r="M209" i="65"/>
  <c r="M208" i="65"/>
  <c r="M207" i="65"/>
  <c r="M206" i="65"/>
  <c r="M205" i="65"/>
  <c r="M204" i="65"/>
  <c r="M203" i="65"/>
  <c r="M202" i="65"/>
  <c r="M201" i="65"/>
  <c r="M200" i="65"/>
  <c r="M199" i="65"/>
  <c r="M198" i="65"/>
  <c r="M197" i="65"/>
  <c r="M196" i="65"/>
  <c r="M195" i="65"/>
  <c r="M194" i="65"/>
  <c r="M193" i="65"/>
  <c r="M192" i="65"/>
  <c r="M191" i="65"/>
  <c r="M190" i="65"/>
  <c r="M189" i="65"/>
  <c r="M188" i="65"/>
  <c r="M187" i="65"/>
  <c r="M186" i="65"/>
  <c r="M185" i="65"/>
  <c r="M184" i="65"/>
  <c r="M183" i="65"/>
  <c r="M182" i="65"/>
  <c r="M181" i="65"/>
  <c r="M180" i="65"/>
  <c r="M179" i="65"/>
  <c r="M178" i="65"/>
  <c r="M177" i="65"/>
  <c r="M176" i="65"/>
  <c r="M175" i="65"/>
  <c r="M174" i="65"/>
  <c r="M173" i="65"/>
  <c r="M172" i="65"/>
  <c r="M171" i="65"/>
  <c r="M170" i="65"/>
  <c r="M169" i="65"/>
  <c r="M168" i="65"/>
  <c r="M167" i="65"/>
  <c r="M166" i="65"/>
  <c r="M165" i="65"/>
  <c r="M164" i="65"/>
  <c r="M163" i="65"/>
  <c r="M162" i="65"/>
  <c r="M161" i="65"/>
  <c r="M160" i="65"/>
  <c r="M159" i="65"/>
  <c r="M158" i="65"/>
  <c r="M157" i="65"/>
  <c r="M156" i="65"/>
  <c r="M155" i="65"/>
  <c r="M154" i="65"/>
  <c r="M153" i="65"/>
  <c r="M152" i="65"/>
  <c r="M151" i="65"/>
  <c r="M150" i="65"/>
  <c r="M149" i="65"/>
  <c r="M148" i="65"/>
  <c r="M147" i="65"/>
  <c r="M146" i="65"/>
  <c r="M145" i="65"/>
  <c r="M144" i="65"/>
  <c r="M143" i="65"/>
  <c r="M142" i="65"/>
  <c r="M141" i="65"/>
  <c r="M140" i="65"/>
  <c r="M139" i="65"/>
  <c r="M138" i="65"/>
  <c r="M137" i="65"/>
  <c r="M136" i="65"/>
  <c r="M135" i="65"/>
  <c r="M134" i="65"/>
  <c r="M133" i="65"/>
  <c r="M132" i="65"/>
  <c r="M131" i="65"/>
  <c r="M130" i="65"/>
  <c r="M129" i="65"/>
  <c r="M128" i="65"/>
  <c r="M127" i="65"/>
  <c r="M126" i="65"/>
  <c r="M125" i="65"/>
  <c r="M124" i="65"/>
  <c r="M123" i="65"/>
  <c r="M122" i="65"/>
  <c r="M121" i="65"/>
  <c r="M120" i="65"/>
  <c r="M119" i="65"/>
  <c r="M118" i="65"/>
  <c r="M117" i="65"/>
  <c r="M116" i="65"/>
  <c r="M115" i="65"/>
  <c r="M114" i="65"/>
  <c r="M113" i="65"/>
  <c r="M112" i="65"/>
  <c r="M111" i="65"/>
  <c r="M110" i="65"/>
  <c r="M109" i="65"/>
  <c r="M108" i="65"/>
  <c r="M107" i="65"/>
  <c r="M106" i="65"/>
  <c r="M105" i="65"/>
  <c r="M104" i="65"/>
  <c r="M103" i="65"/>
  <c r="M102" i="65"/>
  <c r="M101" i="65"/>
  <c r="M100" i="65"/>
  <c r="M3" i="65"/>
  <c r="M232" i="64" l="1"/>
  <c r="M231" i="64"/>
  <c r="M230" i="64"/>
  <c r="M229" i="64"/>
  <c r="M228" i="64"/>
  <c r="M227" i="64"/>
  <c r="M226" i="64"/>
  <c r="M225" i="64"/>
  <c r="M224" i="64"/>
  <c r="M223" i="64"/>
  <c r="M222" i="64"/>
  <c r="M221" i="64"/>
  <c r="M220" i="64"/>
  <c r="M219" i="64"/>
  <c r="M218" i="64"/>
  <c r="M217" i="64"/>
  <c r="M216" i="64"/>
  <c r="M215" i="64"/>
  <c r="M214" i="64"/>
  <c r="M213" i="64"/>
  <c r="M212" i="64"/>
  <c r="M211" i="64"/>
  <c r="M210" i="64"/>
  <c r="M209" i="64"/>
  <c r="M208" i="64"/>
  <c r="M207" i="64"/>
  <c r="M206" i="64"/>
  <c r="M205" i="64"/>
  <c r="M204" i="64"/>
  <c r="M203" i="64"/>
  <c r="M202" i="64"/>
  <c r="M201" i="64"/>
  <c r="M200" i="64"/>
  <c r="M199" i="64"/>
  <c r="M198" i="64"/>
  <c r="M197" i="64"/>
  <c r="M196" i="64"/>
  <c r="M195" i="64"/>
  <c r="M194" i="64"/>
  <c r="M193" i="64"/>
  <c r="M192" i="64"/>
  <c r="M191" i="64"/>
  <c r="M190" i="64"/>
  <c r="M189" i="64"/>
  <c r="M188" i="64"/>
  <c r="M187" i="64"/>
  <c r="M186" i="64"/>
  <c r="M185" i="64"/>
  <c r="M184" i="64"/>
  <c r="M183" i="64"/>
  <c r="M182" i="64"/>
  <c r="M181" i="64"/>
  <c r="M180" i="64"/>
  <c r="M179" i="64"/>
  <c r="M178" i="64"/>
  <c r="M177" i="64"/>
  <c r="M176" i="64"/>
  <c r="M175" i="64"/>
  <c r="M174" i="64"/>
  <c r="M173" i="64"/>
  <c r="M172" i="64"/>
  <c r="M171" i="64"/>
  <c r="M170" i="64"/>
  <c r="M169" i="64"/>
  <c r="M168" i="64"/>
  <c r="M167" i="64"/>
  <c r="M166" i="64"/>
  <c r="M165" i="64"/>
  <c r="M164" i="64"/>
  <c r="M163" i="64"/>
  <c r="M162" i="64"/>
  <c r="M161" i="64"/>
  <c r="M160" i="64"/>
  <c r="M159" i="64"/>
  <c r="M158" i="64"/>
  <c r="M157" i="64"/>
  <c r="M156" i="64"/>
  <c r="M155" i="64"/>
  <c r="M154" i="64"/>
  <c r="M153" i="64"/>
  <c r="M152" i="64"/>
  <c r="M151" i="64"/>
  <c r="M150" i="64"/>
  <c r="M149" i="64"/>
  <c r="M148" i="64"/>
  <c r="M147" i="64"/>
  <c r="M146" i="64"/>
  <c r="M145" i="64"/>
  <c r="M144" i="64"/>
  <c r="M143" i="64"/>
  <c r="M142" i="64"/>
  <c r="M141" i="64"/>
  <c r="M140" i="64"/>
  <c r="M139" i="64"/>
  <c r="M138" i="64"/>
  <c r="M137" i="64"/>
  <c r="M136" i="64"/>
  <c r="M135" i="64"/>
  <c r="M134" i="64"/>
  <c r="M133" i="64"/>
  <c r="M132" i="64"/>
  <c r="M131" i="64"/>
  <c r="M130" i="64"/>
  <c r="M129" i="64"/>
  <c r="M128" i="64"/>
  <c r="M127" i="64"/>
  <c r="M126" i="64"/>
  <c r="M125" i="64"/>
  <c r="M124" i="64"/>
  <c r="M123" i="64"/>
  <c r="M122" i="64"/>
  <c r="M121" i="64"/>
  <c r="M120" i="64"/>
  <c r="M119" i="64"/>
  <c r="M118" i="64"/>
  <c r="M117" i="64"/>
  <c r="M116" i="64"/>
  <c r="M115" i="64"/>
  <c r="M114" i="64"/>
  <c r="M113" i="64"/>
  <c r="M112" i="64"/>
  <c r="M111" i="64"/>
  <c r="M110" i="64"/>
  <c r="M109" i="64"/>
  <c r="M108" i="64"/>
  <c r="M107" i="64"/>
  <c r="M106" i="64"/>
  <c r="M105" i="64"/>
  <c r="M104" i="64"/>
  <c r="M103" i="64"/>
  <c r="M102" i="64"/>
  <c r="M101" i="64"/>
  <c r="M100" i="64"/>
  <c r="M99" i="64"/>
  <c r="M98" i="64"/>
  <c r="M97" i="64"/>
  <c r="M96" i="64"/>
  <c r="M95" i="64"/>
  <c r="M94" i="64"/>
  <c r="M93" i="64"/>
  <c r="M92" i="64"/>
  <c r="M91" i="64"/>
  <c r="M90" i="64"/>
  <c r="M89" i="64"/>
  <c r="M88" i="64"/>
  <c r="M87" i="64"/>
  <c r="M86" i="64"/>
  <c r="M85" i="64"/>
  <c r="M84" i="64"/>
  <c r="M83" i="64"/>
  <c r="M82" i="64"/>
  <c r="M81" i="64"/>
  <c r="M80" i="64"/>
  <c r="M79" i="64"/>
  <c r="M78" i="64"/>
  <c r="M77" i="64"/>
  <c r="M76" i="64"/>
  <c r="M75" i="64"/>
  <c r="M74" i="64"/>
  <c r="M73" i="64"/>
  <c r="M72" i="64"/>
  <c r="M71" i="64"/>
  <c r="M70" i="64"/>
  <c r="M69" i="64"/>
  <c r="M68" i="64"/>
  <c r="M67" i="64"/>
  <c r="M66" i="64"/>
  <c r="M65" i="64"/>
  <c r="M64" i="64"/>
  <c r="M63" i="64"/>
  <c r="M62" i="64"/>
  <c r="M61" i="64"/>
  <c r="M60" i="64"/>
  <c r="M59" i="64"/>
  <c r="M58" i="64"/>
  <c r="M57" i="64"/>
  <c r="M56" i="64"/>
  <c r="M55" i="64"/>
  <c r="M54" i="64"/>
  <c r="M53" i="64"/>
  <c r="M52" i="64"/>
  <c r="M51" i="64"/>
  <c r="M50" i="64"/>
  <c r="M49" i="64"/>
  <c r="M48" i="64"/>
  <c r="M47" i="64"/>
  <c r="M46" i="64"/>
  <c r="M45" i="64"/>
  <c r="M44" i="64"/>
  <c r="M43" i="64"/>
  <c r="M42" i="64"/>
  <c r="M41" i="64"/>
  <c r="M40" i="64"/>
  <c r="M39" i="64"/>
  <c r="M38" i="64"/>
  <c r="M37" i="64"/>
  <c r="M36" i="64"/>
  <c r="M35" i="64"/>
  <c r="M34" i="64"/>
  <c r="M33" i="64"/>
  <c r="M32" i="64"/>
  <c r="M31" i="64"/>
  <c r="M30" i="64"/>
  <c r="M29" i="64"/>
  <c r="M28" i="64"/>
  <c r="M27" i="64"/>
  <c r="M26" i="64"/>
  <c r="M25" i="64"/>
  <c r="M24" i="64"/>
  <c r="M23" i="64"/>
  <c r="M22" i="64"/>
  <c r="M21" i="64"/>
  <c r="M20" i="64"/>
  <c r="M19" i="64"/>
  <c r="M18" i="64"/>
  <c r="M17" i="64"/>
  <c r="M16" i="64"/>
  <c r="M15" i="64"/>
  <c r="M14" i="64"/>
  <c r="M13" i="64"/>
  <c r="M12" i="64"/>
  <c r="M11" i="64"/>
  <c r="M10" i="64"/>
  <c r="M9" i="64"/>
  <c r="M8" i="64"/>
  <c r="M7" i="64"/>
  <c r="M6" i="64"/>
  <c r="M5" i="64"/>
  <c r="M4" i="64"/>
  <c r="M3" i="64"/>
  <c r="M232" i="63" l="1"/>
  <c r="M231" i="63"/>
  <c r="M230" i="63"/>
  <c r="M229" i="63"/>
  <c r="M228" i="63"/>
  <c r="M227" i="63"/>
  <c r="M226" i="63"/>
  <c r="M225" i="63"/>
  <c r="M224" i="63"/>
  <c r="M223" i="63"/>
  <c r="M222" i="63"/>
  <c r="M221" i="63"/>
  <c r="M220" i="63"/>
  <c r="M219" i="63"/>
  <c r="M218" i="63"/>
  <c r="M217" i="63"/>
  <c r="M216" i="63"/>
  <c r="M215" i="63"/>
  <c r="M214" i="63"/>
  <c r="M213" i="63"/>
  <c r="M212" i="63"/>
  <c r="M211" i="63"/>
  <c r="M210" i="63"/>
  <c r="M209" i="63"/>
  <c r="M208" i="63"/>
  <c r="M207" i="63"/>
  <c r="M206" i="63"/>
  <c r="M205" i="63"/>
  <c r="M204" i="63"/>
  <c r="M203" i="63"/>
  <c r="M202" i="63"/>
  <c r="M201" i="63"/>
  <c r="M200" i="63"/>
  <c r="M199" i="63"/>
  <c r="M198" i="63"/>
  <c r="M197" i="63"/>
  <c r="M196" i="63"/>
  <c r="M195" i="63"/>
  <c r="M194" i="63"/>
  <c r="M193" i="63"/>
  <c r="M192" i="63"/>
  <c r="M191" i="63"/>
  <c r="M190" i="63"/>
  <c r="M189" i="63"/>
  <c r="M188" i="63"/>
  <c r="M187" i="63"/>
  <c r="M186" i="63"/>
  <c r="M185" i="63"/>
  <c r="M184" i="63"/>
  <c r="M183" i="63"/>
  <c r="M182" i="63"/>
  <c r="M181" i="63"/>
  <c r="M180" i="63"/>
  <c r="M179" i="63"/>
  <c r="M178" i="63"/>
  <c r="M177" i="63"/>
  <c r="M176" i="63"/>
  <c r="M175" i="63"/>
  <c r="M174" i="63"/>
  <c r="M173" i="63"/>
  <c r="M172" i="63"/>
  <c r="M171" i="63"/>
  <c r="M170" i="63"/>
  <c r="M169" i="63"/>
  <c r="M168" i="63"/>
  <c r="M167" i="63"/>
  <c r="M166" i="63"/>
  <c r="M165" i="63"/>
  <c r="M164" i="63"/>
  <c r="M163" i="63"/>
  <c r="M162" i="63"/>
  <c r="M161" i="63"/>
  <c r="M160" i="63"/>
  <c r="M159" i="63"/>
  <c r="M158" i="63"/>
  <c r="M157" i="63"/>
  <c r="M156" i="63"/>
  <c r="M155" i="63"/>
  <c r="M154" i="63"/>
  <c r="M153" i="63"/>
  <c r="M152" i="63"/>
  <c r="M151" i="63"/>
  <c r="M150" i="63"/>
  <c r="M149" i="63"/>
  <c r="M148" i="63"/>
  <c r="M147" i="63"/>
  <c r="M146" i="63"/>
  <c r="M145" i="63"/>
  <c r="M144" i="63"/>
  <c r="M143" i="63"/>
  <c r="M142" i="63"/>
  <c r="M141" i="63"/>
  <c r="M140" i="63"/>
  <c r="M139" i="63"/>
  <c r="M138" i="63"/>
  <c r="M137" i="63"/>
  <c r="M136" i="63"/>
  <c r="M135" i="63"/>
  <c r="M134" i="63"/>
  <c r="M133" i="63"/>
  <c r="M132" i="63"/>
  <c r="M131" i="63"/>
  <c r="M130" i="63"/>
  <c r="M129" i="63"/>
  <c r="M128" i="63"/>
  <c r="M127" i="63"/>
  <c r="M126" i="63"/>
  <c r="M125" i="63"/>
  <c r="M124" i="63"/>
  <c r="M123" i="63"/>
  <c r="M122" i="63"/>
  <c r="M121" i="63"/>
  <c r="M120" i="63"/>
  <c r="M119" i="63"/>
  <c r="M118" i="63"/>
  <c r="M117" i="63"/>
  <c r="M116" i="63"/>
  <c r="M115" i="63"/>
  <c r="M114" i="63"/>
  <c r="M113" i="63"/>
  <c r="M112" i="63"/>
  <c r="M111" i="63"/>
  <c r="M110" i="63"/>
  <c r="M109" i="63"/>
  <c r="M108" i="63"/>
  <c r="M107" i="63"/>
  <c r="M106" i="63"/>
  <c r="M105" i="63"/>
  <c r="M104" i="63"/>
  <c r="M103" i="63"/>
  <c r="M102" i="63"/>
  <c r="M101" i="63"/>
  <c r="M100" i="63"/>
  <c r="M99" i="63"/>
  <c r="M98" i="63"/>
  <c r="M97" i="63"/>
  <c r="M96" i="63"/>
  <c r="M95" i="63"/>
  <c r="M94" i="63"/>
  <c r="M93" i="63"/>
  <c r="M92" i="63"/>
  <c r="M91" i="63"/>
  <c r="M90" i="63"/>
  <c r="M89" i="63"/>
  <c r="M88" i="63"/>
  <c r="M87" i="63"/>
  <c r="M86" i="63"/>
  <c r="M85" i="63"/>
  <c r="M84" i="63"/>
  <c r="M83" i="63"/>
  <c r="M82" i="63"/>
  <c r="M81" i="63"/>
  <c r="M80" i="63"/>
  <c r="M79" i="63"/>
  <c r="M78" i="63"/>
  <c r="M77" i="63"/>
  <c r="M76" i="63"/>
  <c r="M75" i="63"/>
  <c r="M74" i="63"/>
  <c r="M73" i="63"/>
  <c r="M72" i="63"/>
  <c r="M71" i="63"/>
  <c r="M70" i="63"/>
  <c r="M69" i="63"/>
  <c r="M68" i="63"/>
  <c r="M67" i="63"/>
  <c r="M66" i="63"/>
  <c r="M65" i="63"/>
  <c r="M64" i="63"/>
  <c r="M63" i="63"/>
  <c r="M62" i="63"/>
  <c r="M61" i="63"/>
  <c r="M60" i="63"/>
  <c r="M59" i="63"/>
  <c r="M58" i="63"/>
  <c r="M57" i="63"/>
  <c r="M56" i="63"/>
  <c r="M55" i="63"/>
  <c r="M54" i="63"/>
  <c r="M53" i="63"/>
  <c r="M52" i="63"/>
  <c r="M51" i="63"/>
  <c r="M50" i="63"/>
  <c r="M49" i="63"/>
  <c r="M48" i="63"/>
  <c r="M47" i="63"/>
  <c r="M46" i="63"/>
  <c r="M45" i="63"/>
  <c r="M44" i="63"/>
  <c r="M43" i="63"/>
  <c r="M42" i="63"/>
  <c r="M41" i="63"/>
  <c r="M40" i="63"/>
  <c r="M39" i="63"/>
  <c r="M38" i="63"/>
  <c r="M37" i="63"/>
  <c r="M36" i="63"/>
  <c r="M35" i="63"/>
  <c r="M34" i="63"/>
  <c r="M33" i="63"/>
  <c r="M32" i="63"/>
  <c r="M31" i="63"/>
  <c r="M30" i="63"/>
  <c r="M29" i="63"/>
  <c r="M28" i="63"/>
  <c r="M27" i="63"/>
  <c r="M26" i="63"/>
  <c r="M25" i="63"/>
  <c r="M24" i="63"/>
  <c r="M23" i="63"/>
  <c r="M22" i="63"/>
  <c r="M21" i="63"/>
  <c r="M20" i="63"/>
  <c r="M19" i="63"/>
  <c r="M18" i="63"/>
  <c r="M17" i="63"/>
  <c r="M16" i="63"/>
  <c r="M15" i="63"/>
  <c r="M14" i="63"/>
  <c r="M13" i="63"/>
  <c r="M12" i="63"/>
  <c r="M11" i="63"/>
  <c r="M10" i="63"/>
  <c r="M9" i="63"/>
  <c r="M8" i="63"/>
  <c r="M7" i="63"/>
  <c r="M6" i="63"/>
  <c r="M5" i="63"/>
  <c r="M4" i="63"/>
  <c r="M3" i="63"/>
  <c r="M232" i="62" l="1"/>
  <c r="M231" i="62"/>
  <c r="M230" i="62"/>
  <c r="M229" i="62"/>
  <c r="M228" i="62"/>
  <c r="M227" i="62"/>
  <c r="M226" i="62"/>
  <c r="M225" i="62"/>
  <c r="M224" i="62"/>
  <c r="M223" i="62"/>
  <c r="M222" i="62"/>
  <c r="M221" i="62"/>
  <c r="M220" i="62"/>
  <c r="M219" i="62"/>
  <c r="M218" i="62"/>
  <c r="M217" i="62"/>
  <c r="M216" i="62"/>
  <c r="M215" i="62"/>
  <c r="M214" i="62"/>
  <c r="M213" i="62"/>
  <c r="M212" i="62"/>
  <c r="M211" i="62"/>
  <c r="M210" i="62"/>
  <c r="M209" i="62"/>
  <c r="M208" i="62"/>
  <c r="M207" i="62"/>
  <c r="M206" i="62"/>
  <c r="M205" i="62"/>
  <c r="M204" i="62"/>
  <c r="M203" i="62"/>
  <c r="M202" i="62"/>
  <c r="M201" i="62"/>
  <c r="M200" i="62"/>
  <c r="M199" i="62"/>
  <c r="M198" i="62"/>
  <c r="M197" i="62"/>
  <c r="M196" i="62"/>
  <c r="M195" i="62"/>
  <c r="M194" i="62"/>
  <c r="M193" i="62"/>
  <c r="M192" i="62"/>
  <c r="M191" i="62"/>
  <c r="M190" i="62"/>
  <c r="M189" i="62"/>
  <c r="M188" i="62"/>
  <c r="M187" i="62"/>
  <c r="M186" i="62"/>
  <c r="M185" i="62"/>
  <c r="M184" i="62"/>
  <c r="M183" i="62"/>
  <c r="M182" i="62"/>
  <c r="M181" i="62"/>
  <c r="M180" i="62"/>
  <c r="M179" i="62"/>
  <c r="M178" i="62"/>
  <c r="M177" i="62"/>
  <c r="M176" i="62"/>
  <c r="M175" i="62"/>
  <c r="M174" i="62"/>
  <c r="M173" i="62"/>
  <c r="M172" i="62"/>
  <c r="M171" i="62"/>
  <c r="M170" i="62"/>
  <c r="M169" i="62"/>
  <c r="M168" i="62"/>
  <c r="M167" i="62"/>
  <c r="M166" i="62"/>
  <c r="M165" i="62"/>
  <c r="M164" i="62"/>
  <c r="M163" i="62"/>
  <c r="M162" i="62"/>
  <c r="M161" i="62"/>
  <c r="M160" i="62"/>
  <c r="M159" i="62"/>
  <c r="M158" i="62"/>
  <c r="M157" i="62"/>
  <c r="M156" i="62"/>
  <c r="M155" i="62"/>
  <c r="M154" i="62"/>
  <c r="M153" i="62"/>
  <c r="M152" i="62"/>
  <c r="M151" i="62"/>
  <c r="M150" i="62"/>
  <c r="M149" i="62"/>
  <c r="M148" i="62"/>
  <c r="M147" i="62"/>
  <c r="M146" i="62"/>
  <c r="M145" i="62"/>
  <c r="M144" i="62"/>
  <c r="M143" i="62"/>
  <c r="M142" i="62"/>
  <c r="M141" i="62"/>
  <c r="M140" i="62"/>
  <c r="M139" i="62"/>
  <c r="M138" i="62"/>
  <c r="M137" i="62"/>
  <c r="M136" i="62"/>
  <c r="M135" i="62"/>
  <c r="M134" i="62"/>
  <c r="M133" i="62"/>
  <c r="M132" i="62"/>
  <c r="M131" i="62"/>
  <c r="M130" i="62"/>
  <c r="M129" i="62"/>
  <c r="M128" i="62"/>
  <c r="M127" i="62"/>
  <c r="M126" i="62"/>
  <c r="M125" i="62"/>
  <c r="M124" i="62"/>
  <c r="M123" i="62"/>
  <c r="M122" i="62"/>
  <c r="M121" i="62"/>
  <c r="M120" i="62"/>
  <c r="M119" i="62"/>
  <c r="M118" i="62"/>
  <c r="M117" i="62"/>
  <c r="M116" i="62"/>
  <c r="M115" i="62"/>
  <c r="M114" i="62"/>
  <c r="M113" i="62"/>
  <c r="M112" i="62"/>
  <c r="M111" i="62"/>
  <c r="M110" i="62"/>
  <c r="M109" i="62"/>
  <c r="M108" i="62"/>
  <c r="M107" i="62"/>
  <c r="M106" i="62"/>
  <c r="M105" i="62"/>
  <c r="M104" i="62"/>
  <c r="M103" i="62"/>
  <c r="M102" i="62"/>
  <c r="M101" i="62"/>
  <c r="M100" i="62"/>
  <c r="M99" i="62"/>
  <c r="M98" i="62"/>
  <c r="M97" i="62"/>
  <c r="M96" i="62"/>
  <c r="M95" i="62"/>
  <c r="M94" i="62"/>
  <c r="M93" i="62"/>
  <c r="M92" i="62"/>
  <c r="M91" i="62"/>
  <c r="M90" i="62"/>
  <c r="M89" i="62"/>
  <c r="M88" i="62"/>
  <c r="M87" i="62"/>
  <c r="M86" i="62"/>
  <c r="M85" i="62"/>
  <c r="M84" i="62"/>
  <c r="M83" i="62"/>
  <c r="M82" i="62"/>
  <c r="M81" i="62"/>
  <c r="M80" i="62"/>
  <c r="M79" i="62"/>
  <c r="M78" i="62"/>
  <c r="M77" i="62"/>
  <c r="M76" i="62"/>
  <c r="M75" i="62"/>
  <c r="M74" i="62"/>
  <c r="M73" i="62"/>
  <c r="M72" i="62"/>
  <c r="M71" i="62"/>
  <c r="M70" i="62"/>
  <c r="M69" i="62"/>
  <c r="M68" i="62"/>
  <c r="M67" i="62"/>
  <c r="M66" i="62"/>
  <c r="M65" i="62"/>
  <c r="M64" i="62"/>
  <c r="M63" i="62"/>
  <c r="M62" i="62"/>
  <c r="M61" i="62"/>
  <c r="M60" i="62"/>
  <c r="M59" i="62"/>
  <c r="M58" i="62"/>
  <c r="M57" i="62"/>
  <c r="M56" i="62"/>
  <c r="M55" i="62"/>
  <c r="M54" i="62"/>
  <c r="M53" i="62"/>
  <c r="M52" i="62"/>
  <c r="M51" i="62"/>
  <c r="M50" i="62"/>
  <c r="M49" i="62"/>
  <c r="M48" i="62"/>
  <c r="M47" i="62"/>
  <c r="M46" i="62"/>
  <c r="O46" i="62" s="1"/>
  <c r="M45" i="62"/>
  <c r="M44" i="62"/>
  <c r="M43" i="62"/>
  <c r="M42" i="62"/>
  <c r="M41" i="62"/>
  <c r="M40" i="62"/>
  <c r="M39" i="62"/>
  <c r="M38" i="62"/>
  <c r="M37" i="62"/>
  <c r="M36" i="62"/>
  <c r="M35" i="62"/>
  <c r="M34" i="62"/>
  <c r="M33" i="62"/>
  <c r="M32" i="62"/>
  <c r="M31" i="62"/>
  <c r="M30" i="62"/>
  <c r="M29" i="62"/>
  <c r="M28" i="62"/>
  <c r="M27" i="62"/>
  <c r="M26" i="62"/>
  <c r="M25" i="62"/>
  <c r="M24" i="62"/>
  <c r="M23" i="62"/>
  <c r="M22" i="62"/>
  <c r="M21" i="62"/>
  <c r="M20" i="62"/>
  <c r="M19" i="62"/>
  <c r="O19" i="62" s="1"/>
  <c r="M18" i="62"/>
  <c r="M17" i="62"/>
  <c r="M16" i="62"/>
  <c r="O16" i="62" s="1"/>
  <c r="M15" i="62"/>
  <c r="M14" i="62"/>
  <c r="M13" i="62"/>
  <c r="M12" i="62"/>
  <c r="M11" i="62"/>
  <c r="M10" i="62"/>
  <c r="M9" i="62"/>
  <c r="M8" i="62"/>
  <c r="M7" i="62"/>
  <c r="M6" i="62"/>
  <c r="M5" i="62"/>
  <c r="M4" i="62"/>
  <c r="M3" i="62"/>
  <c r="M28" i="60"/>
  <c r="M232" i="61" l="1"/>
  <c r="M231" i="61"/>
  <c r="M230" i="61"/>
  <c r="M229" i="61"/>
  <c r="M228" i="61"/>
  <c r="M227" i="61"/>
  <c r="M226" i="61"/>
  <c r="M225" i="61"/>
  <c r="M224" i="61"/>
  <c r="M223" i="61"/>
  <c r="M222" i="61"/>
  <c r="M221" i="61"/>
  <c r="M220" i="61"/>
  <c r="M219" i="61"/>
  <c r="M218" i="61"/>
  <c r="M217" i="61"/>
  <c r="M216" i="61"/>
  <c r="M215" i="61"/>
  <c r="M214" i="61"/>
  <c r="M213" i="61"/>
  <c r="M212" i="61"/>
  <c r="M211" i="61"/>
  <c r="M210" i="61"/>
  <c r="M209" i="61"/>
  <c r="M208" i="61"/>
  <c r="M207" i="61"/>
  <c r="M206" i="61"/>
  <c r="M205" i="61"/>
  <c r="M204" i="61"/>
  <c r="M203" i="61"/>
  <c r="M202" i="61"/>
  <c r="M201" i="61"/>
  <c r="M200" i="61"/>
  <c r="M199" i="61"/>
  <c r="M198" i="61"/>
  <c r="M197" i="61"/>
  <c r="M196" i="61"/>
  <c r="M195" i="61"/>
  <c r="M194" i="61"/>
  <c r="M193" i="61"/>
  <c r="M192" i="61"/>
  <c r="M191" i="61"/>
  <c r="M190" i="61"/>
  <c r="M189" i="61"/>
  <c r="M188" i="61"/>
  <c r="M187" i="61"/>
  <c r="M186" i="61"/>
  <c r="M185" i="61"/>
  <c r="M184" i="61"/>
  <c r="M183" i="61"/>
  <c r="M182" i="61"/>
  <c r="M181" i="61"/>
  <c r="M180" i="61"/>
  <c r="M179" i="61"/>
  <c r="M178" i="61"/>
  <c r="M177" i="61"/>
  <c r="M176" i="61"/>
  <c r="M175" i="61"/>
  <c r="M174" i="61"/>
  <c r="M173" i="61"/>
  <c r="M172" i="61"/>
  <c r="M171" i="61"/>
  <c r="M170" i="61"/>
  <c r="M169" i="61"/>
  <c r="M168" i="61"/>
  <c r="M167" i="61"/>
  <c r="M166" i="61"/>
  <c r="M165" i="61"/>
  <c r="M164" i="61"/>
  <c r="M163" i="61"/>
  <c r="M162" i="61"/>
  <c r="M161" i="61"/>
  <c r="M160" i="61"/>
  <c r="M159" i="61"/>
  <c r="M158" i="61"/>
  <c r="M157" i="61"/>
  <c r="M156" i="61"/>
  <c r="M155" i="61"/>
  <c r="M154" i="61"/>
  <c r="M153" i="61"/>
  <c r="M152" i="61"/>
  <c r="M151" i="61"/>
  <c r="M150" i="61"/>
  <c r="M149" i="61"/>
  <c r="M148" i="61"/>
  <c r="M147" i="61"/>
  <c r="M146" i="61"/>
  <c r="M145" i="61"/>
  <c r="M144" i="61"/>
  <c r="M143" i="61"/>
  <c r="M142" i="61"/>
  <c r="M141" i="61"/>
  <c r="M140" i="61"/>
  <c r="M139" i="61"/>
  <c r="M138" i="61"/>
  <c r="M137" i="61"/>
  <c r="M136" i="61"/>
  <c r="M135" i="61"/>
  <c r="M134" i="61"/>
  <c r="M133" i="61"/>
  <c r="M132" i="61"/>
  <c r="M131" i="61"/>
  <c r="M130" i="61"/>
  <c r="M129" i="61"/>
  <c r="M128" i="61"/>
  <c r="M127" i="61"/>
  <c r="M126" i="61"/>
  <c r="M125" i="61"/>
  <c r="M124" i="61"/>
  <c r="M123" i="61"/>
  <c r="M122" i="61"/>
  <c r="M121" i="61"/>
  <c r="M120" i="61"/>
  <c r="M119" i="61"/>
  <c r="M118" i="61"/>
  <c r="M117" i="61"/>
  <c r="M116" i="61"/>
  <c r="M115" i="61"/>
  <c r="M114" i="61"/>
  <c r="M113" i="61"/>
  <c r="M112" i="61"/>
  <c r="M111" i="61"/>
  <c r="M110" i="61"/>
  <c r="M109" i="61"/>
  <c r="M108" i="61"/>
  <c r="M107" i="61"/>
  <c r="M106" i="61"/>
  <c r="M105" i="61"/>
  <c r="M104" i="61"/>
  <c r="M103" i="61"/>
  <c r="M102" i="61"/>
  <c r="M101" i="61"/>
  <c r="M100" i="61"/>
  <c r="M99" i="61"/>
  <c r="M98" i="61"/>
  <c r="M97" i="61"/>
  <c r="M96" i="61"/>
  <c r="M95" i="61"/>
  <c r="M94" i="61"/>
  <c r="M93" i="61"/>
  <c r="M92" i="61"/>
  <c r="M91" i="61"/>
  <c r="M90" i="61"/>
  <c r="M89" i="61"/>
  <c r="M88" i="61"/>
  <c r="M87" i="61"/>
  <c r="M86" i="61"/>
  <c r="M85" i="61"/>
  <c r="M84" i="61"/>
  <c r="M83" i="61"/>
  <c r="M82" i="61"/>
  <c r="M81" i="61"/>
  <c r="M80" i="61"/>
  <c r="M79" i="61"/>
  <c r="M78" i="61"/>
  <c r="M77" i="61"/>
  <c r="M76" i="61"/>
  <c r="M75" i="61"/>
  <c r="M74" i="61"/>
  <c r="M73" i="61"/>
  <c r="M72" i="61"/>
  <c r="M71" i="61"/>
  <c r="M70" i="61"/>
  <c r="M69" i="61"/>
  <c r="M68" i="61"/>
  <c r="M67" i="61"/>
  <c r="M66" i="61"/>
  <c r="M65" i="61"/>
  <c r="M64" i="61"/>
  <c r="M63" i="61"/>
  <c r="M62" i="61"/>
  <c r="M61" i="61"/>
  <c r="M60" i="61"/>
  <c r="M59" i="61"/>
  <c r="M58" i="61"/>
  <c r="M57" i="61"/>
  <c r="M56" i="61"/>
  <c r="M55" i="61"/>
  <c r="M54" i="61"/>
  <c r="M53" i="61"/>
  <c r="M52" i="61"/>
  <c r="M51" i="61"/>
  <c r="M50" i="61"/>
  <c r="M49" i="61"/>
  <c r="M48" i="61"/>
  <c r="M47" i="61"/>
  <c r="M46" i="61"/>
  <c r="O46" i="61" s="1"/>
  <c r="M45" i="61"/>
  <c r="M44" i="61"/>
  <c r="M43" i="61"/>
  <c r="M42" i="61"/>
  <c r="M41" i="61"/>
  <c r="M40" i="61"/>
  <c r="M39" i="6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M21" i="61"/>
  <c r="M20" i="61"/>
  <c r="M19" i="61"/>
  <c r="M18" i="61"/>
  <c r="M17" i="61"/>
  <c r="M16" i="61"/>
  <c r="O16" i="61" s="1"/>
  <c r="M15" i="61"/>
  <c r="M14" i="61"/>
  <c r="M13" i="61"/>
  <c r="M12" i="61"/>
  <c r="M11" i="61"/>
  <c r="M10" i="61"/>
  <c r="M9" i="61"/>
  <c r="M8" i="61"/>
  <c r="M7" i="61"/>
  <c r="M6" i="61"/>
  <c r="M5" i="61"/>
  <c r="M4" i="61"/>
  <c r="M3" i="61"/>
  <c r="M232" i="60" l="1"/>
  <c r="M231" i="60"/>
  <c r="M230" i="60"/>
  <c r="M229" i="60"/>
  <c r="M228" i="60"/>
  <c r="M227" i="60"/>
  <c r="M226" i="60"/>
  <c r="M225" i="60"/>
  <c r="M224" i="60"/>
  <c r="M223" i="60"/>
  <c r="M222" i="60"/>
  <c r="M221" i="60"/>
  <c r="M220" i="60"/>
  <c r="M219" i="60"/>
  <c r="M218" i="60"/>
  <c r="M217" i="60"/>
  <c r="M216" i="60"/>
  <c r="M215" i="60"/>
  <c r="M214" i="60"/>
  <c r="M213" i="60"/>
  <c r="M212" i="60"/>
  <c r="M211" i="60"/>
  <c r="M210" i="60"/>
  <c r="M209" i="60"/>
  <c r="M208" i="60"/>
  <c r="M207" i="60"/>
  <c r="M206" i="60"/>
  <c r="M205" i="60"/>
  <c r="M204" i="60"/>
  <c r="M203" i="60"/>
  <c r="M202" i="60"/>
  <c r="M201" i="60"/>
  <c r="M200" i="60"/>
  <c r="M199" i="60"/>
  <c r="M198" i="60"/>
  <c r="M197" i="60"/>
  <c r="M196" i="60"/>
  <c r="M195" i="60"/>
  <c r="M194" i="60"/>
  <c r="M193" i="60"/>
  <c r="M192" i="60"/>
  <c r="M191" i="60"/>
  <c r="M190" i="60"/>
  <c r="M189" i="60"/>
  <c r="M188" i="60"/>
  <c r="M187" i="60"/>
  <c r="M186" i="60"/>
  <c r="M185" i="60"/>
  <c r="M184" i="60"/>
  <c r="M183" i="60"/>
  <c r="M182" i="60"/>
  <c r="M181" i="60"/>
  <c r="M180" i="60"/>
  <c r="M179" i="60"/>
  <c r="M178" i="60"/>
  <c r="M177" i="60"/>
  <c r="M176" i="60"/>
  <c r="M175" i="60"/>
  <c r="M174" i="60"/>
  <c r="M173" i="60"/>
  <c r="M172" i="60"/>
  <c r="M171" i="60"/>
  <c r="M170" i="60"/>
  <c r="M169" i="60"/>
  <c r="M168" i="60"/>
  <c r="M167" i="60"/>
  <c r="M166" i="60"/>
  <c r="M165" i="60"/>
  <c r="M164" i="60"/>
  <c r="M163" i="60"/>
  <c r="M162" i="60"/>
  <c r="M161" i="60"/>
  <c r="M160" i="60"/>
  <c r="M159" i="60"/>
  <c r="M158" i="60"/>
  <c r="M157" i="60"/>
  <c r="M156" i="60"/>
  <c r="M155" i="60"/>
  <c r="M154" i="60"/>
  <c r="M153" i="60"/>
  <c r="M152" i="60"/>
  <c r="M151" i="60"/>
  <c r="M150" i="60"/>
  <c r="M149" i="60"/>
  <c r="M148" i="60"/>
  <c r="M147" i="60"/>
  <c r="M146" i="60"/>
  <c r="M145" i="60"/>
  <c r="M144" i="60"/>
  <c r="M143" i="60"/>
  <c r="M142" i="60"/>
  <c r="M141" i="60"/>
  <c r="M140" i="60"/>
  <c r="M139" i="60"/>
  <c r="M138" i="60"/>
  <c r="M137" i="60"/>
  <c r="M136" i="60"/>
  <c r="M135" i="60"/>
  <c r="M134" i="60"/>
  <c r="M133" i="60"/>
  <c r="M132" i="60"/>
  <c r="M131" i="60"/>
  <c r="M130" i="60"/>
  <c r="M129" i="60"/>
  <c r="M128" i="60"/>
  <c r="M127" i="60"/>
  <c r="M126" i="60"/>
  <c r="M125" i="60"/>
  <c r="M124" i="60"/>
  <c r="M123" i="60"/>
  <c r="M122" i="60"/>
  <c r="M121" i="60"/>
  <c r="M120" i="60"/>
  <c r="M119" i="60"/>
  <c r="M118" i="60"/>
  <c r="M117" i="60"/>
  <c r="M116" i="60"/>
  <c r="M115" i="60"/>
  <c r="M114" i="60"/>
  <c r="M113" i="60"/>
  <c r="M112" i="60"/>
  <c r="M111" i="60"/>
  <c r="M110" i="60"/>
  <c r="M109" i="60"/>
  <c r="M108" i="60"/>
  <c r="M107" i="60"/>
  <c r="M106" i="60"/>
  <c r="M105" i="60"/>
  <c r="M104" i="60"/>
  <c r="M103" i="60"/>
  <c r="M102" i="60"/>
  <c r="M101" i="60"/>
  <c r="M100" i="60"/>
  <c r="M99" i="60"/>
  <c r="M98" i="60"/>
  <c r="M97" i="60"/>
  <c r="M96" i="60"/>
  <c r="M95" i="60"/>
  <c r="M94" i="60"/>
  <c r="M93" i="60"/>
  <c r="M92" i="60"/>
  <c r="M91" i="60"/>
  <c r="M90" i="60"/>
  <c r="M89" i="60"/>
  <c r="M88" i="60"/>
  <c r="M87" i="60"/>
  <c r="M86" i="60"/>
  <c r="M85" i="60"/>
  <c r="M84" i="60"/>
  <c r="M83" i="60"/>
  <c r="M82" i="60"/>
  <c r="M81" i="60"/>
  <c r="M80" i="60"/>
  <c r="M79" i="60"/>
  <c r="M78" i="60"/>
  <c r="M77" i="60"/>
  <c r="M76" i="60"/>
  <c r="M75" i="60"/>
  <c r="M74" i="60"/>
  <c r="M73" i="60"/>
  <c r="M72" i="60"/>
  <c r="M71" i="60"/>
  <c r="M70" i="60"/>
  <c r="M69" i="60"/>
  <c r="M68" i="60"/>
  <c r="M67" i="60"/>
  <c r="M66" i="60"/>
  <c r="M65" i="60"/>
  <c r="M64" i="60"/>
  <c r="M63" i="60"/>
  <c r="M62" i="60"/>
  <c r="M61" i="60"/>
  <c r="M60" i="60"/>
  <c r="M59" i="60"/>
  <c r="M58" i="60"/>
  <c r="M57" i="60"/>
  <c r="M56" i="60"/>
  <c r="M55" i="60"/>
  <c r="M54" i="60"/>
  <c r="M53" i="60"/>
  <c r="M52" i="60"/>
  <c r="M51" i="60"/>
  <c r="M50" i="60"/>
  <c r="M49" i="60"/>
  <c r="M48" i="60"/>
  <c r="M47" i="60"/>
  <c r="M46" i="60"/>
  <c r="O46" i="60" s="1"/>
  <c r="M45" i="60"/>
  <c r="M44" i="60"/>
  <c r="M43" i="60"/>
  <c r="M42" i="60"/>
  <c r="M41" i="60"/>
  <c r="M40" i="60"/>
  <c r="M39" i="60"/>
  <c r="M38" i="60"/>
  <c r="M37" i="60"/>
  <c r="M36" i="60"/>
  <c r="M35" i="60"/>
  <c r="M34" i="60"/>
  <c r="M33" i="60"/>
  <c r="M32" i="60"/>
  <c r="M31" i="60"/>
  <c r="M30" i="60"/>
  <c r="M29" i="60"/>
  <c r="M27" i="60"/>
  <c r="M26" i="60"/>
  <c r="M25" i="60"/>
  <c r="M24" i="60"/>
  <c r="M23" i="60"/>
  <c r="M22" i="60"/>
  <c r="M21" i="60"/>
  <c r="M20" i="60"/>
  <c r="M19" i="60"/>
  <c r="M18" i="60"/>
  <c r="M17" i="60"/>
  <c r="M16" i="60"/>
  <c r="O16" i="60" s="1"/>
  <c r="M15" i="60"/>
  <c r="M14" i="60"/>
  <c r="M13" i="60"/>
  <c r="M12" i="60"/>
  <c r="M11" i="60"/>
  <c r="M10" i="60"/>
  <c r="M9" i="60"/>
  <c r="M8" i="60"/>
  <c r="M7" i="60"/>
  <c r="M6" i="60"/>
  <c r="M5" i="60"/>
  <c r="M4" i="60"/>
  <c r="M3" i="60"/>
  <c r="M232" i="59" l="1"/>
  <c r="M231" i="59"/>
  <c r="M230" i="59"/>
  <c r="M229" i="59"/>
  <c r="M228" i="59"/>
  <c r="M227" i="59"/>
  <c r="M226" i="59"/>
  <c r="M225" i="59"/>
  <c r="M224" i="59"/>
  <c r="M223" i="59"/>
  <c r="M222" i="59"/>
  <c r="M221" i="59"/>
  <c r="M220" i="59"/>
  <c r="M219" i="59"/>
  <c r="M218" i="59"/>
  <c r="M217" i="59"/>
  <c r="M216" i="59"/>
  <c r="M215" i="59"/>
  <c r="M214" i="59"/>
  <c r="M213" i="59"/>
  <c r="M212" i="59"/>
  <c r="M211" i="59"/>
  <c r="M210" i="59"/>
  <c r="M209" i="59"/>
  <c r="M208" i="59"/>
  <c r="M207" i="59"/>
  <c r="M206" i="59"/>
  <c r="M205" i="59"/>
  <c r="M204" i="59"/>
  <c r="M203" i="59"/>
  <c r="M202" i="59"/>
  <c r="M201" i="59"/>
  <c r="M200" i="59"/>
  <c r="M199" i="59"/>
  <c r="M198" i="59"/>
  <c r="M197" i="59"/>
  <c r="M196" i="59"/>
  <c r="M195" i="59"/>
  <c r="M194" i="59"/>
  <c r="M193" i="59"/>
  <c r="M192" i="59"/>
  <c r="M191" i="59"/>
  <c r="M190" i="59"/>
  <c r="M189" i="59"/>
  <c r="M188" i="59"/>
  <c r="M187" i="59"/>
  <c r="M186" i="59"/>
  <c r="M185" i="59"/>
  <c r="M184" i="59"/>
  <c r="M183" i="59"/>
  <c r="M182" i="59"/>
  <c r="M181" i="59"/>
  <c r="M180" i="59"/>
  <c r="M179" i="59"/>
  <c r="M178" i="59"/>
  <c r="M177" i="59"/>
  <c r="M176" i="59"/>
  <c r="M175" i="59"/>
  <c r="M174" i="59"/>
  <c r="M173" i="59"/>
  <c r="M172" i="59"/>
  <c r="M171" i="59"/>
  <c r="M170" i="59"/>
  <c r="M169" i="59"/>
  <c r="M168" i="59"/>
  <c r="M167" i="59"/>
  <c r="M166" i="59"/>
  <c r="M165" i="59"/>
  <c r="M164" i="59"/>
  <c r="M163" i="59"/>
  <c r="M162" i="59"/>
  <c r="M161" i="59"/>
  <c r="M160" i="59"/>
  <c r="M159" i="59"/>
  <c r="M158" i="59"/>
  <c r="M157" i="59"/>
  <c r="M156" i="59"/>
  <c r="M155" i="59"/>
  <c r="M154" i="59"/>
  <c r="M153" i="59"/>
  <c r="M152" i="59"/>
  <c r="M151" i="59"/>
  <c r="M150" i="59"/>
  <c r="M149" i="59"/>
  <c r="M148" i="59"/>
  <c r="M147" i="59"/>
  <c r="M146" i="59"/>
  <c r="M145" i="59"/>
  <c r="M144" i="59"/>
  <c r="M143" i="59"/>
  <c r="M142" i="59"/>
  <c r="M141" i="59"/>
  <c r="M140" i="59"/>
  <c r="M139" i="59"/>
  <c r="M138" i="59"/>
  <c r="M137" i="59"/>
  <c r="M136" i="59"/>
  <c r="M135" i="59"/>
  <c r="M134" i="59"/>
  <c r="M133" i="59"/>
  <c r="M132" i="59"/>
  <c r="M131" i="59"/>
  <c r="M130" i="59"/>
  <c r="M129" i="59"/>
  <c r="M128" i="59"/>
  <c r="M127" i="59"/>
  <c r="M126" i="59"/>
  <c r="M125" i="59"/>
  <c r="M124" i="59"/>
  <c r="M123" i="59"/>
  <c r="M122" i="59"/>
  <c r="M121" i="59"/>
  <c r="M120" i="59"/>
  <c r="M119" i="59"/>
  <c r="M118" i="59"/>
  <c r="M117" i="59"/>
  <c r="M116" i="59"/>
  <c r="M115" i="59"/>
  <c r="M114" i="59"/>
  <c r="M113" i="59"/>
  <c r="M112" i="59"/>
  <c r="M111" i="59"/>
  <c r="M110" i="59"/>
  <c r="M109" i="59"/>
  <c r="M108" i="59"/>
  <c r="M107" i="59"/>
  <c r="M106" i="59"/>
  <c r="M105" i="59"/>
  <c r="M104" i="59"/>
  <c r="M103" i="59"/>
  <c r="M102" i="59"/>
  <c r="M101" i="59"/>
  <c r="M100" i="59"/>
  <c r="M99" i="59"/>
  <c r="M98" i="59"/>
  <c r="M97" i="59"/>
  <c r="M96" i="59"/>
  <c r="M95" i="59"/>
  <c r="M94" i="59"/>
  <c r="M93" i="59"/>
  <c r="M92" i="59"/>
  <c r="M91" i="59"/>
  <c r="M90" i="59"/>
  <c r="M89" i="59"/>
  <c r="M88" i="59"/>
  <c r="M87" i="59"/>
  <c r="M86" i="59"/>
  <c r="M85" i="59"/>
  <c r="M84" i="59"/>
  <c r="M83" i="59"/>
  <c r="M82" i="59"/>
  <c r="M81" i="59"/>
  <c r="M80" i="59"/>
  <c r="M79" i="59"/>
  <c r="M78" i="59"/>
  <c r="M77" i="59"/>
  <c r="M76" i="59"/>
  <c r="M75" i="59"/>
  <c r="M74" i="59"/>
  <c r="M73" i="59"/>
  <c r="M72" i="59"/>
  <c r="M71" i="59"/>
  <c r="M70" i="59"/>
  <c r="M69" i="59"/>
  <c r="M68" i="59"/>
  <c r="M67" i="59"/>
  <c r="M66" i="59"/>
  <c r="M65" i="59"/>
  <c r="M64" i="59"/>
  <c r="M63" i="59"/>
  <c r="M62" i="59"/>
  <c r="M61" i="59"/>
  <c r="M60" i="59"/>
  <c r="M59" i="59"/>
  <c r="M58" i="59"/>
  <c r="M57" i="59"/>
  <c r="M56" i="59"/>
  <c r="M55" i="59"/>
  <c r="M54" i="59"/>
  <c r="M53" i="59"/>
  <c r="M52" i="59"/>
  <c r="M51" i="59"/>
  <c r="M50" i="59"/>
  <c r="M49" i="59"/>
  <c r="M48" i="59"/>
  <c r="M47" i="59"/>
  <c r="M46" i="59"/>
  <c r="M45" i="59"/>
  <c r="M44" i="59"/>
  <c r="M43" i="59"/>
  <c r="M42" i="59"/>
  <c r="M41" i="59"/>
  <c r="M40" i="59"/>
  <c r="M39" i="59"/>
  <c r="M38" i="59"/>
  <c r="M37" i="59"/>
  <c r="M36" i="59"/>
  <c r="M35" i="59"/>
  <c r="M34" i="59"/>
  <c r="M33" i="59"/>
  <c r="M32" i="59"/>
  <c r="M31" i="59"/>
  <c r="M30" i="59"/>
  <c r="M29" i="59"/>
  <c r="M28" i="59"/>
  <c r="M27" i="59"/>
  <c r="M26" i="59"/>
  <c r="M25" i="59"/>
  <c r="M24" i="59"/>
  <c r="M23" i="59"/>
  <c r="M22" i="59"/>
  <c r="M21" i="59"/>
  <c r="M20" i="59"/>
  <c r="M19" i="59"/>
  <c r="M18" i="59"/>
  <c r="M17" i="59"/>
  <c r="M16" i="59"/>
  <c r="M15" i="59"/>
  <c r="M14" i="59"/>
  <c r="M13" i="59"/>
  <c r="M12" i="59"/>
  <c r="M11" i="59"/>
  <c r="M10" i="59"/>
  <c r="M9" i="59"/>
  <c r="M8" i="59"/>
  <c r="M7" i="59"/>
  <c r="M6" i="59"/>
  <c r="M5" i="59"/>
  <c r="M4" i="59"/>
  <c r="M3" i="59"/>
  <c r="M3" i="58" l="1"/>
  <c r="M232" i="58"/>
  <c r="M231" i="58"/>
  <c r="M230" i="58"/>
  <c r="M229" i="58"/>
  <c r="M228" i="58"/>
  <c r="M227" i="58"/>
  <c r="M226" i="58"/>
  <c r="M225" i="58"/>
  <c r="M224" i="58"/>
  <c r="M223" i="58"/>
  <c r="M222" i="58"/>
  <c r="M221" i="58"/>
  <c r="M220" i="58"/>
  <c r="M219" i="58"/>
  <c r="M218" i="58"/>
  <c r="M217" i="58"/>
  <c r="M216" i="58"/>
  <c r="M215" i="58"/>
  <c r="M214" i="58"/>
  <c r="M213" i="58"/>
  <c r="M212" i="58"/>
  <c r="M211" i="58"/>
  <c r="M210" i="58"/>
  <c r="M209" i="58"/>
  <c r="M208" i="58"/>
  <c r="M207" i="58"/>
  <c r="M206" i="58"/>
  <c r="M205" i="58"/>
  <c r="M204" i="58"/>
  <c r="M203" i="58"/>
  <c r="M202" i="58"/>
  <c r="M201" i="58"/>
  <c r="M200" i="58"/>
  <c r="M199" i="58"/>
  <c r="M198" i="58"/>
  <c r="M197" i="58"/>
  <c r="M196" i="58"/>
  <c r="M195" i="58"/>
  <c r="M194" i="58"/>
  <c r="M193" i="58"/>
  <c r="M192" i="58"/>
  <c r="M191" i="58"/>
  <c r="M190" i="58"/>
  <c r="M189" i="58"/>
  <c r="M188" i="58"/>
  <c r="M187" i="58"/>
  <c r="M186" i="58"/>
  <c r="M185" i="58"/>
  <c r="M184" i="58"/>
  <c r="M183" i="58"/>
  <c r="M182" i="58"/>
  <c r="M181" i="58"/>
  <c r="M180" i="58"/>
  <c r="M179" i="58"/>
  <c r="M178" i="58"/>
  <c r="M177" i="58"/>
  <c r="M176" i="58"/>
  <c r="M175" i="58"/>
  <c r="M174" i="58"/>
  <c r="M173" i="58"/>
  <c r="M172" i="58"/>
  <c r="M171" i="58"/>
  <c r="M170" i="58"/>
  <c r="M169" i="58"/>
  <c r="M168" i="58"/>
  <c r="M167" i="58"/>
  <c r="M166" i="58"/>
  <c r="M165" i="58"/>
  <c r="M164" i="58"/>
  <c r="M163" i="58"/>
  <c r="M162" i="58"/>
  <c r="M161" i="58"/>
  <c r="M160" i="58"/>
  <c r="M159" i="58"/>
  <c r="M158" i="58"/>
  <c r="M157" i="58"/>
  <c r="M156" i="58"/>
  <c r="M155" i="58"/>
  <c r="M154" i="58"/>
  <c r="M153" i="58"/>
  <c r="M152" i="58"/>
  <c r="M151" i="58"/>
  <c r="M150" i="58"/>
  <c r="M149" i="58"/>
  <c r="M148" i="58"/>
  <c r="M147" i="58"/>
  <c r="M146" i="58"/>
  <c r="M145" i="58"/>
  <c r="M144" i="58"/>
  <c r="M143" i="58"/>
  <c r="M142" i="58"/>
  <c r="M141" i="58"/>
  <c r="M140" i="58"/>
  <c r="M139" i="58"/>
  <c r="M138" i="58"/>
  <c r="M137" i="58"/>
  <c r="M136" i="58"/>
  <c r="M135" i="58"/>
  <c r="M134" i="58"/>
  <c r="M133" i="58"/>
  <c r="M132" i="58"/>
  <c r="M131" i="58"/>
  <c r="M130" i="58"/>
  <c r="M129" i="58"/>
  <c r="M128" i="58"/>
  <c r="M127" i="58"/>
  <c r="M126" i="58"/>
  <c r="M125" i="58"/>
  <c r="M124" i="58"/>
  <c r="M123" i="58"/>
  <c r="M122" i="58"/>
  <c r="M121" i="58"/>
  <c r="M120" i="58"/>
  <c r="M119" i="58"/>
  <c r="M118" i="58"/>
  <c r="M117" i="58"/>
  <c r="M116" i="58"/>
  <c r="M115" i="58"/>
  <c r="M114" i="58"/>
  <c r="M113" i="58"/>
  <c r="M112" i="58"/>
  <c r="M111" i="58"/>
  <c r="M110" i="58"/>
  <c r="M109" i="58"/>
  <c r="M108" i="58"/>
  <c r="M107" i="58"/>
  <c r="M106" i="58"/>
  <c r="M105" i="58"/>
  <c r="M104" i="58"/>
  <c r="M103" i="58"/>
  <c r="M102" i="58"/>
  <c r="M101" i="58"/>
  <c r="M100" i="58"/>
  <c r="M99" i="58"/>
  <c r="M98" i="58"/>
  <c r="M97" i="58"/>
  <c r="M96" i="58"/>
  <c r="M95" i="58"/>
  <c r="M94" i="58"/>
  <c r="M93" i="58"/>
  <c r="M92" i="58"/>
  <c r="M91" i="58"/>
  <c r="M90" i="58"/>
  <c r="M89" i="58"/>
  <c r="M88" i="58"/>
  <c r="M87" i="58"/>
  <c r="M86" i="58"/>
  <c r="M85" i="58"/>
  <c r="M84" i="58"/>
  <c r="M83" i="58"/>
  <c r="M82" i="58"/>
  <c r="M81" i="58"/>
  <c r="M80" i="58"/>
  <c r="M79" i="58"/>
  <c r="M78" i="58"/>
  <c r="M77" i="58"/>
  <c r="M76" i="58"/>
  <c r="M75" i="58"/>
  <c r="M74" i="58"/>
  <c r="M73" i="58"/>
  <c r="M72" i="58"/>
  <c r="M71" i="58"/>
  <c r="M70" i="58"/>
  <c r="M69" i="58"/>
  <c r="M68" i="58"/>
  <c r="M67" i="58"/>
  <c r="M66" i="58"/>
  <c r="M65" i="58"/>
  <c r="M64" i="58"/>
  <c r="M63" i="58"/>
  <c r="M62" i="58"/>
  <c r="M61" i="58"/>
  <c r="M60" i="58"/>
  <c r="M59" i="58"/>
  <c r="M58" i="58"/>
  <c r="M57" i="58"/>
  <c r="M56" i="58"/>
  <c r="M55" i="58"/>
  <c r="M54" i="58"/>
  <c r="M53" i="58"/>
  <c r="M52" i="58"/>
  <c r="M51" i="58"/>
  <c r="M50" i="58"/>
  <c r="M49" i="58"/>
  <c r="M48" i="58"/>
  <c r="M47" i="58"/>
  <c r="M46" i="58"/>
  <c r="M45" i="58"/>
  <c r="M44" i="58"/>
  <c r="M43" i="58"/>
  <c r="M42" i="58"/>
  <c r="M41" i="58"/>
  <c r="M40" i="58"/>
  <c r="M39" i="58"/>
  <c r="M38" i="58"/>
  <c r="M37" i="58"/>
  <c r="M36" i="58"/>
  <c r="M35" i="58"/>
  <c r="M34" i="58"/>
  <c r="M33" i="58"/>
  <c r="M32" i="58"/>
  <c r="M31" i="58"/>
  <c r="M30" i="58"/>
  <c r="M29" i="58"/>
  <c r="M28" i="58"/>
  <c r="M27" i="58"/>
  <c r="M26" i="58"/>
  <c r="M25" i="58"/>
  <c r="M24" i="58"/>
  <c r="M23" i="58"/>
  <c r="M22" i="58"/>
  <c r="M21" i="58"/>
  <c r="M20" i="58"/>
  <c r="M19" i="58"/>
  <c r="M18" i="58"/>
  <c r="M17" i="58"/>
  <c r="M16" i="58"/>
  <c r="M15" i="58"/>
  <c r="M14" i="58"/>
  <c r="M13" i="58"/>
  <c r="M12" i="58"/>
  <c r="M11" i="58"/>
  <c r="M10" i="58"/>
  <c r="M9" i="58"/>
  <c r="M8" i="58"/>
  <c r="M7" i="58"/>
  <c r="M6" i="58"/>
  <c r="M5" i="58"/>
  <c r="M4" i="58"/>
  <c r="O16" i="59" l="1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M102" i="57"/>
  <c r="M103" i="57"/>
  <c r="M104" i="57"/>
  <c r="M105" i="57"/>
  <c r="M106" i="57"/>
  <c r="M107" i="57"/>
  <c r="M108" i="57"/>
  <c r="M109" i="57"/>
  <c r="M110" i="57"/>
  <c r="M111" i="57"/>
  <c r="M112" i="57"/>
  <c r="M113" i="57"/>
  <c r="M114" i="57"/>
  <c r="M115" i="57"/>
  <c r="M116" i="57"/>
  <c r="M117" i="57"/>
  <c r="M118" i="57"/>
  <c r="M119" i="57"/>
  <c r="M120" i="57"/>
  <c r="M121" i="57"/>
  <c r="M122" i="57"/>
  <c r="M123" i="57"/>
  <c r="M124" i="57"/>
  <c r="M125" i="57"/>
  <c r="M126" i="57"/>
  <c r="M127" i="57"/>
  <c r="M128" i="57"/>
  <c r="M129" i="57"/>
  <c r="M130" i="57"/>
  <c r="M131" i="57"/>
  <c r="M132" i="57"/>
  <c r="M133" i="57"/>
  <c r="M134" i="57"/>
  <c r="M135" i="57"/>
  <c r="M136" i="57"/>
  <c r="M137" i="57"/>
  <c r="M138" i="57"/>
  <c r="M139" i="57"/>
  <c r="M140" i="57"/>
  <c r="M141" i="57"/>
  <c r="M142" i="57"/>
  <c r="M143" i="57"/>
  <c r="M144" i="57"/>
  <c r="M145" i="57"/>
  <c r="M146" i="57"/>
  <c r="M147" i="57"/>
  <c r="M148" i="57"/>
  <c r="M149" i="57"/>
  <c r="M150" i="57"/>
  <c r="M151" i="57"/>
  <c r="M152" i="57"/>
  <c r="M153" i="57"/>
  <c r="M154" i="57"/>
  <c r="M155" i="57"/>
  <c r="M156" i="57"/>
  <c r="M157" i="57"/>
  <c r="M158" i="57"/>
  <c r="M159" i="57"/>
  <c r="M160" i="57"/>
  <c r="M232" i="57"/>
  <c r="M231" i="57"/>
  <c r="M230" i="57"/>
  <c r="M229" i="57"/>
  <c r="M228" i="57"/>
  <c r="M227" i="57"/>
  <c r="M226" i="57"/>
  <c r="M225" i="57"/>
  <c r="M224" i="57"/>
  <c r="M223" i="57"/>
  <c r="M222" i="57"/>
  <c r="M221" i="57"/>
  <c r="M220" i="57"/>
  <c r="M219" i="57"/>
  <c r="M218" i="57"/>
  <c r="M217" i="57"/>
  <c r="M216" i="57"/>
  <c r="M215" i="57"/>
  <c r="M214" i="57"/>
  <c r="M213" i="57"/>
  <c r="M212" i="57"/>
  <c r="M211" i="57"/>
  <c r="M210" i="57"/>
  <c r="M209" i="57"/>
  <c r="M208" i="57"/>
  <c r="M207" i="57"/>
  <c r="M206" i="57"/>
  <c r="M205" i="57"/>
  <c r="M204" i="57"/>
  <c r="M203" i="57"/>
  <c r="M202" i="57"/>
  <c r="M201" i="57"/>
  <c r="M200" i="57"/>
  <c r="M199" i="57"/>
  <c r="M198" i="57"/>
  <c r="M197" i="57"/>
  <c r="M196" i="57"/>
  <c r="M195" i="57"/>
  <c r="M194" i="57"/>
  <c r="M193" i="57"/>
  <c r="M192" i="57"/>
  <c r="M191" i="57"/>
  <c r="M190" i="57"/>
  <c r="M189" i="57"/>
  <c r="M188" i="57"/>
  <c r="M187" i="57"/>
  <c r="M186" i="57"/>
  <c r="M185" i="57"/>
  <c r="M184" i="57"/>
  <c r="M183" i="57"/>
  <c r="M182" i="57"/>
  <c r="M181" i="57"/>
  <c r="M180" i="57"/>
  <c r="M179" i="57"/>
  <c r="M178" i="57"/>
  <c r="M177" i="57"/>
  <c r="M176" i="57"/>
  <c r="M175" i="57"/>
  <c r="M174" i="57"/>
  <c r="M173" i="57"/>
  <c r="M172" i="57"/>
  <c r="M171" i="57"/>
  <c r="M170" i="57"/>
  <c r="M169" i="57"/>
  <c r="M168" i="57"/>
  <c r="M167" i="57"/>
  <c r="M166" i="57"/>
  <c r="M165" i="57"/>
  <c r="M164" i="57"/>
  <c r="M163" i="57"/>
  <c r="M162" i="57"/>
  <c r="M161" i="57"/>
  <c r="M3" i="57"/>
  <c r="M4" i="56"/>
  <c r="M56" i="56"/>
  <c r="M55" i="56"/>
  <c r="M54" i="56"/>
  <c r="M53" i="56"/>
  <c r="M52" i="56"/>
  <c r="M51" i="56"/>
  <c r="M50" i="56"/>
  <c r="M49" i="56"/>
  <c r="M48" i="56"/>
  <c r="M47" i="56"/>
  <c r="M46" i="56"/>
  <c r="M45" i="56"/>
  <c r="M44" i="56"/>
  <c r="M43" i="56"/>
  <c r="M42" i="56"/>
  <c r="M41" i="56"/>
  <c r="M40" i="56"/>
  <c r="M39" i="56"/>
  <c r="M38" i="56"/>
  <c r="M37" i="56"/>
  <c r="M36" i="56"/>
  <c r="M35" i="56"/>
  <c r="M34" i="56"/>
  <c r="M33" i="56"/>
  <c r="M32" i="56"/>
  <c r="M31" i="56"/>
  <c r="M30" i="56"/>
  <c r="M29" i="56"/>
  <c r="M28" i="56"/>
  <c r="M27" i="56"/>
  <c r="M26" i="56"/>
  <c r="M25" i="56"/>
  <c r="M24" i="56"/>
  <c r="M23" i="56"/>
  <c r="M22" i="56"/>
  <c r="M21" i="56"/>
  <c r="M20" i="56"/>
  <c r="M19" i="56"/>
  <c r="M18" i="56"/>
  <c r="M17" i="56"/>
  <c r="M16" i="56"/>
  <c r="M15" i="56"/>
  <c r="M14" i="56"/>
  <c r="M13" i="56"/>
  <c r="M12" i="56"/>
  <c r="M11" i="56"/>
  <c r="M10" i="56"/>
  <c r="M9" i="56"/>
  <c r="M8" i="56"/>
  <c r="M7" i="56"/>
  <c r="M6" i="56"/>
  <c r="M5" i="56"/>
  <c r="M3" i="56"/>
  <c r="M232" i="56"/>
  <c r="M231" i="56"/>
  <c r="M230" i="56"/>
  <c r="M229" i="56"/>
  <c r="M228" i="56"/>
  <c r="M227" i="56"/>
  <c r="M226" i="56"/>
  <c r="M225" i="56"/>
  <c r="M224" i="56"/>
  <c r="M223" i="56"/>
  <c r="M222" i="56"/>
  <c r="M221" i="56"/>
  <c r="M220" i="56"/>
  <c r="M219" i="56"/>
  <c r="M218" i="56"/>
  <c r="M217" i="56"/>
  <c r="M216" i="56"/>
  <c r="M215" i="56"/>
  <c r="M214" i="56"/>
  <c r="M213" i="56"/>
  <c r="M212" i="56"/>
  <c r="M211" i="56"/>
  <c r="M210" i="56"/>
  <c r="M209" i="56"/>
  <c r="M208" i="56"/>
  <c r="M207" i="56"/>
  <c r="M206" i="56"/>
  <c r="M205" i="56"/>
  <c r="M204" i="56"/>
  <c r="M203" i="56"/>
  <c r="M202" i="56"/>
  <c r="M201" i="56"/>
  <c r="M200" i="56"/>
  <c r="M199" i="56"/>
  <c r="M198" i="56"/>
  <c r="M197" i="56"/>
  <c r="M196" i="56"/>
  <c r="M195" i="56"/>
  <c r="M194" i="56"/>
  <c r="M193" i="56"/>
  <c r="M192" i="56"/>
  <c r="M191" i="56"/>
  <c r="M190" i="56"/>
  <c r="M189" i="56"/>
  <c r="M188" i="56"/>
  <c r="M187" i="56"/>
  <c r="M186" i="56"/>
  <c r="M185" i="56"/>
  <c r="M184" i="56"/>
  <c r="M183" i="56"/>
  <c r="M182" i="56"/>
  <c r="M181" i="56"/>
  <c r="M180" i="56"/>
  <c r="M179" i="56"/>
  <c r="M178" i="56"/>
  <c r="M177" i="56"/>
  <c r="M176" i="56"/>
  <c r="M175" i="56"/>
  <c r="M174" i="56"/>
  <c r="M173" i="56"/>
  <c r="M172" i="56"/>
  <c r="M171" i="56"/>
  <c r="M170" i="56"/>
  <c r="M169" i="56"/>
  <c r="M168" i="56"/>
  <c r="M167" i="56"/>
  <c r="M166" i="56"/>
  <c r="M165" i="56"/>
  <c r="M164" i="56"/>
  <c r="M163" i="56"/>
  <c r="M162" i="56"/>
  <c r="M161" i="56"/>
  <c r="M160" i="56"/>
  <c r="M159" i="56"/>
  <c r="M158" i="56"/>
  <c r="M157" i="56"/>
  <c r="M156" i="56"/>
  <c r="M155" i="56"/>
  <c r="M154" i="56"/>
  <c r="M153" i="56"/>
  <c r="M152" i="56"/>
  <c r="M151" i="56"/>
  <c r="M150" i="56"/>
  <c r="M149" i="56"/>
  <c r="M148" i="56"/>
  <c r="M147" i="56"/>
  <c r="M146" i="56"/>
  <c r="M145" i="56"/>
  <c r="M144" i="56"/>
  <c r="M143" i="56"/>
  <c r="M142" i="56"/>
  <c r="M141" i="56"/>
  <c r="M140" i="56"/>
  <c r="M139" i="56"/>
  <c r="M138" i="56"/>
  <c r="M137" i="56"/>
  <c r="M136" i="56"/>
  <c r="M135" i="56"/>
  <c r="M134" i="56"/>
  <c r="M133" i="56"/>
  <c r="M132" i="56"/>
  <c r="M131" i="56"/>
  <c r="M130" i="56"/>
  <c r="M129" i="56"/>
  <c r="M128" i="56"/>
  <c r="M127" i="56"/>
  <c r="M126" i="56"/>
  <c r="M125" i="56"/>
  <c r="M124" i="56"/>
  <c r="M123" i="56"/>
  <c r="M122" i="56"/>
  <c r="M121" i="56"/>
  <c r="M120" i="56"/>
  <c r="M119" i="56"/>
  <c r="M118" i="56"/>
  <c r="M117" i="56"/>
  <c r="M116" i="56"/>
  <c r="M115" i="56"/>
  <c r="M114" i="56"/>
  <c r="M113" i="56"/>
  <c r="M112" i="56"/>
  <c r="M111" i="56"/>
  <c r="M110" i="56"/>
  <c r="M109" i="56"/>
  <c r="M108" i="56"/>
  <c r="M107" i="56"/>
  <c r="M106" i="56"/>
  <c r="M105" i="56"/>
  <c r="M104" i="56"/>
  <c r="M103" i="56"/>
  <c r="M102" i="56"/>
  <c r="M101" i="56"/>
  <c r="M100" i="56"/>
  <c r="M99" i="56"/>
  <c r="M98" i="56"/>
  <c r="M97" i="56"/>
  <c r="M96" i="56"/>
  <c r="M95" i="56"/>
  <c r="M94" i="56"/>
  <c r="M93" i="56"/>
  <c r="M92" i="56"/>
  <c r="M91" i="56"/>
  <c r="M90" i="56"/>
  <c r="M89" i="56"/>
  <c r="M88" i="56"/>
  <c r="M87" i="56"/>
  <c r="M86" i="56"/>
  <c r="M85" i="56"/>
  <c r="M84" i="56"/>
  <c r="M83" i="56"/>
  <c r="M82" i="56"/>
  <c r="M81" i="56"/>
  <c r="M80" i="56"/>
  <c r="M79" i="56"/>
  <c r="M78" i="56"/>
  <c r="M77" i="56"/>
  <c r="M76" i="56"/>
  <c r="M75" i="56"/>
  <c r="M74" i="56"/>
  <c r="M73" i="56"/>
  <c r="M72" i="56"/>
  <c r="M71" i="56"/>
  <c r="M70" i="56"/>
  <c r="M69" i="56"/>
  <c r="M68" i="56"/>
  <c r="M67" i="56"/>
  <c r="M66" i="56"/>
  <c r="M65" i="56"/>
  <c r="M64" i="56"/>
  <c r="M63" i="56"/>
  <c r="M62" i="56"/>
  <c r="M61" i="56"/>
  <c r="M60" i="56"/>
  <c r="M59" i="56"/>
  <c r="M58" i="56"/>
  <c r="M57" i="56"/>
  <c r="O55" i="57" l="1"/>
  <c r="M233" i="54" l="1"/>
  <c r="M232" i="54"/>
  <c r="M231" i="54"/>
  <c r="M230" i="54"/>
  <c r="M229" i="54"/>
  <c r="M228" i="54"/>
  <c r="M227" i="54"/>
  <c r="M226" i="54"/>
  <c r="M225" i="54"/>
  <c r="M224" i="54"/>
  <c r="M223" i="54"/>
  <c r="M222" i="54"/>
  <c r="M221" i="54"/>
  <c r="M220" i="54"/>
  <c r="M219" i="54"/>
  <c r="M218" i="54"/>
  <c r="M217" i="54"/>
  <c r="M216" i="54"/>
  <c r="M215" i="54"/>
  <c r="M214" i="54"/>
  <c r="M213" i="54"/>
  <c r="M212" i="54"/>
  <c r="M211" i="54"/>
  <c r="M210" i="54"/>
  <c r="M209" i="54"/>
  <c r="M208" i="54"/>
  <c r="M207" i="54"/>
  <c r="M206" i="54"/>
  <c r="M205" i="54"/>
  <c r="M204" i="54"/>
  <c r="M203" i="54"/>
  <c r="M202" i="54"/>
  <c r="M201" i="54"/>
  <c r="M200" i="54"/>
  <c r="M199" i="54"/>
  <c r="M198" i="54"/>
  <c r="M197" i="54"/>
  <c r="M196" i="54"/>
  <c r="M195" i="54"/>
  <c r="M194" i="54"/>
  <c r="M193" i="54"/>
  <c r="M192" i="54"/>
  <c r="M191" i="54"/>
  <c r="M190" i="54"/>
  <c r="M189" i="54"/>
  <c r="M188" i="54"/>
  <c r="M187" i="54"/>
  <c r="M186" i="54"/>
  <c r="M185" i="54"/>
  <c r="M184" i="54"/>
  <c r="M183" i="54"/>
  <c r="M182" i="54"/>
  <c r="M181" i="54"/>
  <c r="M180" i="54"/>
  <c r="M179" i="54"/>
  <c r="M178" i="54"/>
  <c r="M177" i="54"/>
  <c r="M176" i="54"/>
  <c r="M175" i="54"/>
  <c r="M174" i="54"/>
  <c r="M173" i="54"/>
  <c r="M172" i="54"/>
  <c r="M171" i="54"/>
  <c r="M170" i="54"/>
  <c r="M169" i="54"/>
  <c r="M168" i="54"/>
  <c r="M167" i="54"/>
  <c r="M166" i="54"/>
  <c r="M165" i="54"/>
  <c r="M164" i="54"/>
  <c r="M163" i="54"/>
  <c r="M162" i="54"/>
  <c r="M161" i="54"/>
  <c r="M160" i="54"/>
  <c r="M159" i="54"/>
  <c r="M158" i="54"/>
  <c r="M157" i="54"/>
  <c r="M156" i="54"/>
  <c r="M155" i="54"/>
  <c r="M154" i="54"/>
  <c r="M153" i="54"/>
  <c r="M152" i="54"/>
  <c r="M151" i="54"/>
  <c r="M150" i="54"/>
  <c r="M149" i="54"/>
  <c r="M148" i="54"/>
  <c r="M147" i="54"/>
  <c r="M146" i="54"/>
  <c r="M145" i="54"/>
  <c r="M144" i="54"/>
  <c r="M143" i="54"/>
  <c r="M142" i="54"/>
  <c r="M141" i="54"/>
  <c r="M140" i="54"/>
  <c r="M139" i="54"/>
  <c r="M138" i="54"/>
  <c r="M137" i="54"/>
  <c r="M136" i="54"/>
  <c r="M135" i="54"/>
  <c r="M134" i="54"/>
  <c r="M133" i="54"/>
  <c r="M132" i="54"/>
  <c r="M131" i="54"/>
  <c r="M130" i="54"/>
  <c r="M129" i="54"/>
  <c r="M128" i="54"/>
  <c r="M127" i="54"/>
  <c r="M126" i="54"/>
  <c r="M125" i="54"/>
  <c r="M124" i="54"/>
  <c r="M123" i="54"/>
  <c r="M122" i="54"/>
  <c r="M121" i="54"/>
  <c r="M120" i="54"/>
  <c r="M119" i="54"/>
  <c r="M118" i="54"/>
  <c r="M117" i="54"/>
  <c r="M116" i="54"/>
  <c r="M115" i="54"/>
  <c r="M114" i="54"/>
  <c r="M113" i="54"/>
  <c r="M112" i="54"/>
  <c r="M111" i="54"/>
  <c r="M110" i="54"/>
  <c r="M109" i="54"/>
  <c r="M108" i="54"/>
  <c r="M107" i="54"/>
  <c r="M106" i="54"/>
  <c r="M105" i="54"/>
  <c r="M104" i="54"/>
  <c r="M103" i="54"/>
  <c r="M102" i="54"/>
  <c r="M101" i="54"/>
  <c r="M100" i="54"/>
  <c r="M99" i="54"/>
  <c r="M98" i="54"/>
  <c r="M97" i="54"/>
  <c r="M96" i="54"/>
  <c r="M95" i="54"/>
  <c r="M94" i="54"/>
  <c r="M93" i="54"/>
  <c r="M92" i="54"/>
  <c r="M91" i="54"/>
  <c r="M90" i="54"/>
  <c r="M89" i="54"/>
  <c r="M88" i="54"/>
  <c r="M87" i="54"/>
  <c r="M86" i="54"/>
  <c r="M85" i="54"/>
  <c r="M84" i="54"/>
  <c r="M83" i="54"/>
  <c r="M82" i="54"/>
  <c r="M81" i="54"/>
  <c r="M80" i="54"/>
  <c r="M79" i="54"/>
  <c r="M78" i="54"/>
  <c r="M77" i="54"/>
  <c r="M76" i="54"/>
  <c r="M75" i="54"/>
  <c r="M74" i="54"/>
  <c r="M73" i="54"/>
  <c r="M72" i="54"/>
  <c r="M71" i="54"/>
  <c r="M70" i="54"/>
  <c r="M69" i="54"/>
  <c r="M68" i="54"/>
  <c r="M67" i="54"/>
  <c r="M66" i="54"/>
  <c r="M65" i="54"/>
  <c r="M64" i="54"/>
  <c r="M63" i="54"/>
  <c r="M62" i="54"/>
  <c r="M61" i="54"/>
  <c r="M60" i="54"/>
  <c r="M59" i="54"/>
  <c r="M58" i="54"/>
  <c r="M57" i="54"/>
  <c r="M56" i="54"/>
  <c r="M55" i="54"/>
  <c r="M54" i="54"/>
  <c r="M53" i="54"/>
  <c r="M52" i="54"/>
  <c r="M51" i="54"/>
  <c r="M50" i="54"/>
  <c r="M49" i="54"/>
  <c r="M48" i="54"/>
  <c r="M47" i="54"/>
  <c r="M46" i="54"/>
  <c r="M45" i="54"/>
  <c r="M44" i="54"/>
  <c r="M43" i="54"/>
  <c r="M42" i="54"/>
  <c r="M41" i="54"/>
  <c r="M40" i="54"/>
  <c r="M39" i="54"/>
  <c r="M38" i="54"/>
  <c r="M37" i="54"/>
  <c r="M36" i="54"/>
  <c r="M35" i="54"/>
  <c r="M34" i="54"/>
  <c r="M33" i="54"/>
  <c r="M32" i="54"/>
  <c r="M31" i="54"/>
  <c r="M30" i="54"/>
  <c r="M29" i="54"/>
  <c r="M28" i="54"/>
  <c r="M27" i="54"/>
  <c r="M26" i="54"/>
  <c r="M25" i="54"/>
  <c r="M24" i="54"/>
  <c r="M23" i="54"/>
  <c r="M22" i="54"/>
  <c r="M21" i="54"/>
  <c r="M20" i="54"/>
  <c r="M19" i="54"/>
  <c r="M18" i="54"/>
  <c r="M17" i="54"/>
  <c r="M16" i="54"/>
  <c r="M15" i="54"/>
  <c r="M14" i="54"/>
  <c r="M13" i="54"/>
  <c r="M12" i="54"/>
  <c r="M11" i="54"/>
  <c r="M10" i="54"/>
  <c r="M9" i="54"/>
  <c r="M8" i="54"/>
  <c r="M7" i="54"/>
  <c r="M6" i="54"/>
  <c r="M5" i="54"/>
  <c r="M4" i="54"/>
  <c r="M3" i="54"/>
  <c r="M233" i="53" l="1"/>
  <c r="M232" i="53"/>
  <c r="M231" i="53"/>
  <c r="M230" i="53"/>
  <c r="M229" i="53"/>
  <c r="M228" i="53"/>
  <c r="M227" i="53"/>
  <c r="M226" i="53"/>
  <c r="M225" i="53"/>
  <c r="M224" i="53"/>
  <c r="M223" i="53"/>
  <c r="M222" i="53"/>
  <c r="M221" i="53"/>
  <c r="M220" i="53"/>
  <c r="M219" i="53"/>
  <c r="M218" i="53"/>
  <c r="M217" i="53"/>
  <c r="M216" i="53"/>
  <c r="M215" i="53"/>
  <c r="M214" i="53"/>
  <c r="M213" i="53"/>
  <c r="M212" i="53"/>
  <c r="M211" i="53"/>
  <c r="M210" i="53"/>
  <c r="M209" i="53"/>
  <c r="M208" i="53"/>
  <c r="M207" i="53"/>
  <c r="M206" i="53"/>
  <c r="M205" i="53"/>
  <c r="M204" i="53"/>
  <c r="M203" i="53"/>
  <c r="M202" i="53"/>
  <c r="M201" i="53"/>
  <c r="M200" i="53"/>
  <c r="M199" i="53"/>
  <c r="M198" i="53"/>
  <c r="M197" i="53"/>
  <c r="M196" i="53"/>
  <c r="M195" i="53"/>
  <c r="M194" i="53"/>
  <c r="M193" i="53"/>
  <c r="M192" i="53"/>
  <c r="M191" i="53"/>
  <c r="M190" i="53"/>
  <c r="M189" i="53"/>
  <c r="M188" i="53"/>
  <c r="M187" i="53"/>
  <c r="M186" i="53"/>
  <c r="M185" i="53"/>
  <c r="M184" i="53"/>
  <c r="M183" i="53"/>
  <c r="M182" i="53"/>
  <c r="M181" i="53"/>
  <c r="M180" i="53"/>
  <c r="M179" i="53"/>
  <c r="M178" i="53"/>
  <c r="M177" i="53"/>
  <c r="M176" i="53"/>
  <c r="M175" i="53"/>
  <c r="M174" i="53"/>
  <c r="M173" i="53"/>
  <c r="M172" i="53"/>
  <c r="M171" i="53"/>
  <c r="M170" i="53"/>
  <c r="M169" i="53"/>
  <c r="M168" i="53"/>
  <c r="M167" i="53"/>
  <c r="M166" i="53"/>
  <c r="M165" i="53"/>
  <c r="M164" i="53"/>
  <c r="M163" i="53"/>
  <c r="M162" i="53"/>
  <c r="M161" i="53"/>
  <c r="M160" i="53"/>
  <c r="M159" i="53"/>
  <c r="M158" i="53"/>
  <c r="M157" i="53"/>
  <c r="M156" i="53"/>
  <c r="M155" i="53"/>
  <c r="M154" i="53"/>
  <c r="M153" i="53"/>
  <c r="M152" i="53"/>
  <c r="M151" i="53"/>
  <c r="M150" i="53"/>
  <c r="M149" i="53"/>
  <c r="M148" i="53"/>
  <c r="M147" i="53"/>
  <c r="M146" i="53"/>
  <c r="M145" i="53"/>
  <c r="M144" i="53"/>
  <c r="M143" i="53"/>
  <c r="M142" i="53"/>
  <c r="M141" i="53"/>
  <c r="M140" i="53"/>
  <c r="M139" i="53"/>
  <c r="M138" i="53"/>
  <c r="M137" i="53"/>
  <c r="M136" i="53"/>
  <c r="M135" i="53"/>
  <c r="M134" i="53"/>
  <c r="M133" i="53"/>
  <c r="M132" i="53"/>
  <c r="M131" i="53"/>
  <c r="M130" i="53"/>
  <c r="M129" i="53"/>
  <c r="M128" i="53"/>
  <c r="M127" i="53"/>
  <c r="M126" i="53"/>
  <c r="M125" i="53"/>
  <c r="M124" i="53"/>
  <c r="M123" i="53"/>
  <c r="M122" i="53"/>
  <c r="M121" i="53"/>
  <c r="M120" i="53"/>
  <c r="M119" i="53"/>
  <c r="M118" i="53"/>
  <c r="M117" i="53"/>
  <c r="M116" i="53"/>
  <c r="M115" i="53"/>
  <c r="M114" i="53"/>
  <c r="M113" i="53"/>
  <c r="M112" i="53"/>
  <c r="M111" i="53"/>
  <c r="M110" i="53"/>
  <c r="M109" i="53"/>
  <c r="M108" i="53"/>
  <c r="M107" i="53"/>
  <c r="M106" i="53"/>
  <c r="M105" i="53"/>
  <c r="M104" i="53"/>
  <c r="M103" i="53"/>
  <c r="M102" i="53"/>
  <c r="M101" i="53"/>
  <c r="M100" i="53"/>
  <c r="M99" i="53"/>
  <c r="M98" i="53"/>
  <c r="M97" i="53"/>
  <c r="M96" i="53"/>
  <c r="M95" i="53"/>
  <c r="M94" i="53"/>
  <c r="M93" i="53"/>
  <c r="M92" i="53"/>
  <c r="M91" i="53"/>
  <c r="M90" i="53"/>
  <c r="M89" i="53"/>
  <c r="M88" i="53"/>
  <c r="M87" i="53"/>
  <c r="M86" i="53"/>
  <c r="M85" i="53"/>
  <c r="M84" i="53"/>
  <c r="M83" i="53"/>
  <c r="M82" i="53"/>
  <c r="M81" i="53"/>
  <c r="M80" i="53"/>
  <c r="M79" i="53"/>
  <c r="M78" i="53"/>
  <c r="M77" i="53"/>
  <c r="M76" i="53"/>
  <c r="M75" i="53"/>
  <c r="M74" i="53"/>
  <c r="M73" i="53"/>
  <c r="M72" i="53"/>
  <c r="M71" i="53"/>
  <c r="M70" i="53"/>
  <c r="M69" i="53"/>
  <c r="M68" i="53"/>
  <c r="M67" i="53"/>
  <c r="M66" i="53"/>
  <c r="M65" i="53"/>
  <c r="M64" i="53"/>
  <c r="M63" i="53"/>
  <c r="M62" i="53"/>
  <c r="M61" i="53"/>
  <c r="M60" i="53"/>
  <c r="M59" i="53"/>
  <c r="M58" i="53"/>
  <c r="M57" i="53"/>
  <c r="M56" i="53"/>
  <c r="M55" i="53"/>
  <c r="M54" i="53"/>
  <c r="M53" i="53"/>
  <c r="M52" i="53"/>
  <c r="M51" i="53"/>
  <c r="M50" i="53"/>
  <c r="M49" i="53"/>
  <c r="M48" i="53"/>
  <c r="M47" i="53"/>
  <c r="M46" i="53"/>
  <c r="M45" i="53"/>
  <c r="M44" i="53"/>
  <c r="M43" i="53"/>
  <c r="M42" i="53"/>
  <c r="M41" i="53"/>
  <c r="M40" i="53"/>
  <c r="M39" i="53"/>
  <c r="M38" i="53"/>
  <c r="M37" i="53"/>
  <c r="M36" i="53"/>
  <c r="M35" i="53"/>
  <c r="M34" i="53"/>
  <c r="M33" i="53"/>
  <c r="M32" i="53"/>
  <c r="M31" i="53"/>
  <c r="M30" i="53"/>
  <c r="M29" i="53"/>
  <c r="M28" i="53"/>
  <c r="M27" i="53"/>
  <c r="M26" i="53"/>
  <c r="M25" i="53"/>
  <c r="M24" i="53"/>
  <c r="M23" i="53"/>
  <c r="M22" i="53"/>
  <c r="M21" i="53"/>
  <c r="M20" i="53"/>
  <c r="M19" i="53"/>
  <c r="M18" i="53"/>
  <c r="M17" i="53"/>
  <c r="M16" i="53"/>
  <c r="M15" i="53"/>
  <c r="M14" i="53"/>
  <c r="M13" i="53"/>
  <c r="M12" i="53"/>
  <c r="M11" i="53"/>
  <c r="M10" i="53"/>
  <c r="M9" i="53"/>
  <c r="M8" i="53"/>
  <c r="M7" i="53"/>
  <c r="M6" i="53"/>
  <c r="M5" i="53"/>
  <c r="M4" i="53"/>
  <c r="M3" i="53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M102" i="51"/>
  <c r="M103" i="51"/>
  <c r="M104" i="51"/>
  <c r="M105" i="51"/>
  <c r="M106" i="51"/>
  <c r="M107" i="51"/>
  <c r="M108" i="51"/>
  <c r="M109" i="51"/>
  <c r="M110" i="51"/>
  <c r="M111" i="51"/>
  <c r="M112" i="51"/>
  <c r="M113" i="51"/>
  <c r="M114" i="51"/>
  <c r="M115" i="51"/>
  <c r="M116" i="51"/>
  <c r="M117" i="51"/>
  <c r="M118" i="51"/>
  <c r="M119" i="51"/>
  <c r="M120" i="51"/>
  <c r="M121" i="51"/>
  <c r="M122" i="51"/>
  <c r="M123" i="51"/>
  <c r="M124" i="51"/>
  <c r="M125" i="51"/>
  <c r="M126" i="51"/>
  <c r="M127" i="51"/>
  <c r="M128" i="51"/>
  <c r="M129" i="51"/>
  <c r="M130" i="51"/>
  <c r="M131" i="51"/>
  <c r="M132" i="51"/>
  <c r="M133" i="51"/>
  <c r="M134" i="51"/>
  <c r="M233" i="51" l="1"/>
  <c r="M232" i="51"/>
  <c r="M231" i="51"/>
  <c r="M230" i="51"/>
  <c r="M229" i="51"/>
  <c r="M228" i="51"/>
  <c r="M227" i="51"/>
  <c r="M226" i="51"/>
  <c r="M225" i="51"/>
  <c r="M224" i="51"/>
  <c r="M223" i="51"/>
  <c r="M222" i="51"/>
  <c r="M221" i="51"/>
  <c r="M220" i="51"/>
  <c r="M219" i="51"/>
  <c r="M218" i="51"/>
  <c r="M217" i="51"/>
  <c r="M216" i="51"/>
  <c r="M215" i="51"/>
  <c r="M214" i="51"/>
  <c r="M213" i="51"/>
  <c r="M212" i="51"/>
  <c r="M211" i="51"/>
  <c r="M210" i="51"/>
  <c r="M209" i="51"/>
  <c r="M208" i="51"/>
  <c r="M207" i="51"/>
  <c r="M206" i="51"/>
  <c r="M205" i="51"/>
  <c r="M204" i="51"/>
  <c r="M203" i="51"/>
  <c r="M202" i="51"/>
  <c r="M201" i="51"/>
  <c r="M200" i="51"/>
  <c r="M199" i="51"/>
  <c r="M198" i="51"/>
  <c r="M197" i="51"/>
  <c r="M196" i="51"/>
  <c r="M195" i="51"/>
  <c r="M194" i="51"/>
  <c r="M193" i="51"/>
  <c r="M192" i="51"/>
  <c r="M191" i="51"/>
  <c r="M190" i="51"/>
  <c r="M189" i="51"/>
  <c r="M188" i="51"/>
  <c r="M187" i="51"/>
  <c r="M186" i="51"/>
  <c r="M185" i="51"/>
  <c r="M184" i="51"/>
  <c r="M183" i="51"/>
  <c r="M182" i="51"/>
  <c r="M181" i="51"/>
  <c r="M180" i="51"/>
  <c r="M179" i="51"/>
  <c r="M178" i="51"/>
  <c r="M177" i="51"/>
  <c r="M176" i="51"/>
  <c r="M175" i="51"/>
  <c r="M174" i="51"/>
  <c r="M173" i="51"/>
  <c r="M172" i="51"/>
  <c r="M171" i="51"/>
  <c r="M170" i="51"/>
  <c r="M169" i="51"/>
  <c r="M168" i="51"/>
  <c r="M167" i="51"/>
  <c r="M166" i="51"/>
  <c r="M165" i="51"/>
  <c r="M164" i="51"/>
  <c r="M163" i="51"/>
  <c r="M162" i="51"/>
  <c r="M161" i="51"/>
  <c r="M160" i="51"/>
  <c r="M159" i="51"/>
  <c r="M158" i="51"/>
  <c r="M157" i="51"/>
  <c r="M156" i="51"/>
  <c r="M155" i="51"/>
  <c r="M154" i="51"/>
  <c r="M153" i="51"/>
  <c r="M152" i="51"/>
  <c r="M151" i="51"/>
  <c r="M150" i="51"/>
  <c r="M149" i="51"/>
  <c r="M148" i="51"/>
  <c r="M147" i="51"/>
  <c r="M146" i="51"/>
  <c r="M145" i="51"/>
  <c r="M144" i="51"/>
  <c r="M143" i="51"/>
  <c r="M142" i="51"/>
  <c r="M141" i="51"/>
  <c r="M140" i="51"/>
  <c r="M139" i="51"/>
  <c r="M138" i="51"/>
  <c r="M137" i="51"/>
  <c r="M136" i="51"/>
  <c r="M135" i="51"/>
  <c r="M3" i="51"/>
  <c r="M233" i="50" l="1"/>
  <c r="M232" i="50"/>
  <c r="M231" i="50"/>
  <c r="M230" i="50"/>
  <c r="M229" i="50"/>
  <c r="M228" i="50"/>
  <c r="M227" i="50"/>
  <c r="M226" i="50"/>
  <c r="M225" i="50"/>
  <c r="M224" i="50"/>
  <c r="M223" i="50"/>
  <c r="M222" i="50"/>
  <c r="M221" i="50"/>
  <c r="M220" i="50"/>
  <c r="M219" i="50"/>
  <c r="M218" i="50"/>
  <c r="M217" i="50"/>
  <c r="M216" i="50"/>
  <c r="M215" i="50"/>
  <c r="M214" i="50"/>
  <c r="M213" i="50"/>
  <c r="M212" i="50"/>
  <c r="M211" i="50"/>
  <c r="M210" i="50"/>
  <c r="M209" i="50"/>
  <c r="M208" i="50"/>
  <c r="M207" i="50"/>
  <c r="M206" i="50"/>
  <c r="M205" i="50"/>
  <c r="M204" i="50"/>
  <c r="M203" i="50"/>
  <c r="M202" i="50"/>
  <c r="M201" i="50"/>
  <c r="M200" i="50"/>
  <c r="M199" i="50"/>
  <c r="M198" i="50"/>
  <c r="M197" i="50"/>
  <c r="M196" i="50"/>
  <c r="M195" i="50"/>
  <c r="M194" i="50"/>
  <c r="M193" i="50"/>
  <c r="M192" i="50"/>
  <c r="M191" i="50"/>
  <c r="M190" i="50"/>
  <c r="M189" i="50"/>
  <c r="M188" i="50"/>
  <c r="M187" i="50"/>
  <c r="M186" i="50"/>
  <c r="M185" i="50"/>
  <c r="M184" i="50"/>
  <c r="M183" i="50"/>
  <c r="M182" i="50"/>
  <c r="M181" i="50"/>
  <c r="M180" i="50"/>
  <c r="M179" i="50"/>
  <c r="M178" i="50"/>
  <c r="M177" i="50"/>
  <c r="M176" i="50"/>
  <c r="M175" i="50"/>
  <c r="M174" i="50"/>
  <c r="M173" i="50"/>
  <c r="M172" i="50"/>
  <c r="M171" i="50"/>
  <c r="M170" i="50"/>
  <c r="M169" i="50"/>
  <c r="M168" i="50"/>
  <c r="M167" i="50"/>
  <c r="M166" i="50"/>
  <c r="M165" i="50"/>
  <c r="M164" i="50"/>
  <c r="M163" i="50"/>
  <c r="M162" i="50"/>
  <c r="M161" i="50"/>
  <c r="M160" i="50"/>
  <c r="M159" i="50"/>
  <c r="M158" i="50"/>
  <c r="M157" i="50"/>
  <c r="M156" i="50"/>
  <c r="M155" i="50"/>
  <c r="M154" i="50"/>
  <c r="M153" i="50"/>
  <c r="M152" i="50"/>
  <c r="M151" i="50"/>
  <c r="M150" i="50"/>
  <c r="M149" i="50"/>
  <c r="M148" i="50"/>
  <c r="M147" i="50"/>
  <c r="M146" i="50"/>
  <c r="M145" i="50"/>
  <c r="M144" i="50"/>
  <c r="M143" i="50"/>
  <c r="M142" i="50"/>
  <c r="M141" i="50"/>
  <c r="M140" i="50"/>
  <c r="M139" i="50"/>
  <c r="M138" i="50"/>
  <c r="M137" i="50"/>
  <c r="M136" i="50"/>
  <c r="M135" i="50"/>
  <c r="M134" i="50"/>
  <c r="M133" i="50"/>
  <c r="M132" i="50"/>
  <c r="M131" i="50"/>
  <c r="M130" i="50"/>
  <c r="M129" i="50"/>
  <c r="M128" i="50"/>
  <c r="M127" i="50"/>
  <c r="M126" i="50"/>
  <c r="M125" i="50"/>
  <c r="M124" i="50"/>
  <c r="M123" i="50"/>
  <c r="M122" i="50"/>
  <c r="M121" i="50"/>
  <c r="M120" i="50"/>
  <c r="M119" i="50"/>
  <c r="M118" i="50"/>
  <c r="M117" i="50"/>
  <c r="M116" i="50"/>
  <c r="M115" i="50"/>
  <c r="M114" i="50"/>
  <c r="M113" i="50"/>
  <c r="M112" i="50"/>
  <c r="M111" i="50"/>
  <c r="M110" i="50"/>
  <c r="M109" i="50"/>
  <c r="M108" i="50"/>
  <c r="M107" i="50"/>
  <c r="M106" i="50"/>
  <c r="M105" i="50"/>
  <c r="M104" i="50"/>
  <c r="M103" i="50"/>
  <c r="M102" i="50"/>
  <c r="M101" i="50"/>
  <c r="M100" i="50"/>
  <c r="M99" i="50"/>
  <c r="M98" i="50"/>
  <c r="M97" i="50"/>
  <c r="M96" i="50"/>
  <c r="M95" i="50"/>
  <c r="M94" i="50"/>
  <c r="M93" i="50"/>
  <c r="M92" i="50"/>
  <c r="M91" i="50"/>
  <c r="M90" i="50"/>
  <c r="M89" i="50"/>
  <c r="M88" i="50"/>
  <c r="M87" i="50"/>
  <c r="M86" i="50"/>
  <c r="M85" i="50"/>
  <c r="M84" i="50"/>
  <c r="M83" i="50"/>
  <c r="M82" i="50"/>
  <c r="M81" i="50"/>
  <c r="M80" i="50"/>
  <c r="M79" i="50"/>
  <c r="M78" i="50"/>
  <c r="M77" i="50"/>
  <c r="M76" i="50"/>
  <c r="M75" i="50"/>
  <c r="M74" i="50"/>
  <c r="M73" i="50"/>
  <c r="M72" i="50"/>
  <c r="M71" i="50"/>
  <c r="M70" i="50"/>
  <c r="M69" i="50"/>
  <c r="M68" i="50"/>
  <c r="M67" i="50"/>
  <c r="M66" i="50"/>
  <c r="M65" i="50"/>
  <c r="M64" i="50"/>
  <c r="M63" i="50"/>
  <c r="M62" i="50"/>
  <c r="M61" i="50"/>
  <c r="M60" i="50"/>
  <c r="M59" i="50"/>
  <c r="M58" i="50"/>
  <c r="M57" i="50"/>
  <c r="M56" i="50"/>
  <c r="M55" i="50"/>
  <c r="M54" i="50"/>
  <c r="M53" i="50"/>
  <c r="M52" i="50"/>
  <c r="M51" i="50"/>
  <c r="M50" i="50"/>
  <c r="M49" i="50"/>
  <c r="M48" i="50"/>
  <c r="M47" i="50"/>
  <c r="M46" i="50"/>
  <c r="M45" i="50"/>
  <c r="M44" i="50"/>
  <c r="M43" i="50"/>
  <c r="M42" i="50"/>
  <c r="M41" i="50"/>
  <c r="M40" i="50"/>
  <c r="M39" i="50"/>
  <c r="M38" i="50"/>
  <c r="M37" i="50"/>
  <c r="M36" i="50"/>
  <c r="M35" i="50"/>
  <c r="M34" i="50"/>
  <c r="M33" i="50"/>
  <c r="M32" i="50"/>
  <c r="M31" i="50"/>
  <c r="M30" i="50"/>
  <c r="M29" i="50"/>
  <c r="M28" i="50"/>
  <c r="M27" i="50"/>
  <c r="M26" i="50"/>
  <c r="M25" i="50"/>
  <c r="M24" i="50"/>
  <c r="M23" i="50"/>
  <c r="M22" i="50"/>
  <c r="M21" i="50"/>
  <c r="M20" i="50"/>
  <c r="M19" i="50"/>
  <c r="M18" i="50"/>
  <c r="M17" i="50"/>
  <c r="M16" i="50"/>
  <c r="M15" i="50"/>
  <c r="M14" i="50"/>
  <c r="M13" i="50"/>
  <c r="M12" i="50"/>
  <c r="M11" i="50"/>
  <c r="M10" i="50"/>
  <c r="M9" i="50"/>
  <c r="M8" i="50"/>
  <c r="M7" i="50"/>
  <c r="M6" i="50"/>
  <c r="M5" i="50"/>
  <c r="M4" i="50"/>
  <c r="M3" i="50"/>
  <c r="M4" i="49" l="1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M102" i="49"/>
  <c r="M103" i="49"/>
  <c r="M104" i="49"/>
  <c r="M105" i="49"/>
  <c r="M106" i="49"/>
  <c r="M107" i="49"/>
  <c r="M108" i="49"/>
  <c r="M109" i="49"/>
  <c r="M110" i="49"/>
  <c r="M111" i="49"/>
  <c r="M112" i="49"/>
  <c r="M113" i="49"/>
  <c r="M114" i="49"/>
  <c r="M115" i="49"/>
  <c r="M116" i="49"/>
  <c r="M117" i="49"/>
  <c r="M118" i="49"/>
  <c r="M119" i="49"/>
  <c r="M120" i="49"/>
  <c r="M121" i="49"/>
  <c r="M122" i="49"/>
  <c r="M123" i="49"/>
  <c r="M124" i="49"/>
  <c r="M125" i="49"/>
  <c r="M126" i="49"/>
  <c r="M127" i="49"/>
  <c r="M128" i="49"/>
  <c r="M129" i="49"/>
  <c r="M130" i="49"/>
  <c r="M131" i="49"/>
  <c r="M132" i="49"/>
  <c r="M133" i="49"/>
  <c r="M134" i="49"/>
  <c r="M135" i="49"/>
  <c r="M136" i="49"/>
  <c r="M137" i="49"/>
  <c r="M138" i="49"/>
  <c r="M139" i="49"/>
  <c r="M140" i="49"/>
  <c r="M141" i="49"/>
  <c r="M142" i="49"/>
  <c r="M143" i="49"/>
  <c r="M144" i="49"/>
  <c r="M145" i="49"/>
  <c r="M146" i="49"/>
  <c r="M147" i="49"/>
  <c r="M148" i="49"/>
  <c r="M149" i="49"/>
  <c r="M150" i="49"/>
  <c r="M151" i="49"/>
  <c r="M152" i="49"/>
  <c r="M153" i="49"/>
  <c r="M233" i="49"/>
  <c r="M232" i="49"/>
  <c r="M231" i="49"/>
  <c r="M230" i="49"/>
  <c r="M229" i="49"/>
  <c r="M228" i="49"/>
  <c r="M227" i="49"/>
  <c r="M226" i="49"/>
  <c r="M225" i="49"/>
  <c r="M224" i="49"/>
  <c r="M223" i="49"/>
  <c r="M222" i="49"/>
  <c r="M221" i="49"/>
  <c r="M220" i="49"/>
  <c r="M219" i="49"/>
  <c r="M218" i="49"/>
  <c r="M217" i="49"/>
  <c r="M216" i="49"/>
  <c r="M215" i="49"/>
  <c r="M214" i="49"/>
  <c r="M213" i="49"/>
  <c r="M212" i="49"/>
  <c r="M211" i="49"/>
  <c r="M210" i="49"/>
  <c r="M209" i="49"/>
  <c r="M208" i="49"/>
  <c r="M207" i="49"/>
  <c r="M206" i="49"/>
  <c r="M205" i="49"/>
  <c r="M204" i="49"/>
  <c r="M203" i="49"/>
  <c r="M202" i="49"/>
  <c r="M201" i="49"/>
  <c r="M200" i="49"/>
  <c r="M199" i="49"/>
  <c r="M198" i="49"/>
  <c r="M197" i="49"/>
  <c r="M196" i="49"/>
  <c r="M195" i="49"/>
  <c r="M194" i="49"/>
  <c r="M193" i="49"/>
  <c r="M192" i="49"/>
  <c r="M191" i="49"/>
  <c r="M190" i="49"/>
  <c r="M189" i="49"/>
  <c r="M188" i="49"/>
  <c r="M187" i="49"/>
  <c r="M186" i="49"/>
  <c r="M185" i="49"/>
  <c r="M184" i="49"/>
  <c r="M183" i="49"/>
  <c r="M182" i="49"/>
  <c r="M181" i="49"/>
  <c r="M180" i="49"/>
  <c r="M179" i="49"/>
  <c r="M178" i="49"/>
  <c r="M177" i="49"/>
  <c r="M176" i="49"/>
  <c r="M175" i="49"/>
  <c r="M174" i="49"/>
  <c r="M173" i="49"/>
  <c r="M172" i="49"/>
  <c r="M171" i="49"/>
  <c r="M170" i="49"/>
  <c r="M169" i="49"/>
  <c r="M168" i="49"/>
  <c r="M167" i="49"/>
  <c r="M166" i="49"/>
  <c r="M165" i="49"/>
  <c r="M164" i="49"/>
  <c r="M163" i="49"/>
  <c r="M162" i="49"/>
  <c r="M161" i="49"/>
  <c r="M160" i="49"/>
  <c r="M159" i="49"/>
  <c r="M158" i="49"/>
  <c r="M157" i="49"/>
  <c r="M156" i="49"/>
  <c r="M155" i="49"/>
  <c r="M154" i="49"/>
  <c r="M3" i="49"/>
  <c r="M4" i="48" l="1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M102" i="48"/>
  <c r="M103" i="48"/>
  <c r="M104" i="48"/>
  <c r="M105" i="48"/>
  <c r="M106" i="48"/>
  <c r="M107" i="48"/>
  <c r="M108" i="48"/>
  <c r="M109" i="48"/>
  <c r="M110" i="48"/>
  <c r="M111" i="48"/>
  <c r="M112" i="48"/>
  <c r="M113" i="48"/>
  <c r="M114" i="48"/>
  <c r="M115" i="48"/>
  <c r="M116" i="48"/>
  <c r="M117" i="48"/>
  <c r="M118" i="48"/>
  <c r="M119" i="48"/>
  <c r="M120" i="48"/>
  <c r="M121" i="48"/>
  <c r="M122" i="48"/>
  <c r="M123" i="48"/>
  <c r="M124" i="48"/>
  <c r="M125" i="48"/>
  <c r="M126" i="48"/>
  <c r="M127" i="48"/>
  <c r="M128" i="48"/>
  <c r="M129" i="48"/>
  <c r="M130" i="48"/>
  <c r="M131" i="48"/>
  <c r="M132" i="48"/>
  <c r="M133" i="48"/>
  <c r="M134" i="48"/>
  <c r="M135" i="48"/>
  <c r="M136" i="48"/>
  <c r="M137" i="48"/>
  <c r="M138" i="48"/>
  <c r="M139" i="48"/>
  <c r="M140" i="48"/>
  <c r="M141" i="48"/>
  <c r="M142" i="48"/>
  <c r="M143" i="48"/>
  <c r="M144" i="48"/>
  <c r="M145" i="48"/>
  <c r="M146" i="48"/>
  <c r="M147" i="48"/>
  <c r="M148" i="48"/>
  <c r="M149" i="48"/>
  <c r="M150" i="48"/>
  <c r="M151" i="48"/>
  <c r="M152" i="48"/>
  <c r="M153" i="48"/>
  <c r="M154" i="48"/>
  <c r="M155" i="48"/>
  <c r="M156" i="48"/>
  <c r="M157" i="48"/>
  <c r="M158" i="48"/>
  <c r="M159" i="48"/>
  <c r="M160" i="48"/>
  <c r="M161" i="48"/>
  <c r="M162" i="48"/>
  <c r="M163" i="48"/>
  <c r="M164" i="48"/>
  <c r="M165" i="48"/>
  <c r="M166" i="48"/>
  <c r="M167" i="48"/>
  <c r="M168" i="48"/>
  <c r="M169" i="48"/>
  <c r="M170" i="48"/>
  <c r="M171" i="48"/>
  <c r="M172" i="48"/>
  <c r="M173" i="48"/>
  <c r="M174" i="48"/>
  <c r="M175" i="48"/>
  <c r="M176" i="48"/>
  <c r="M177" i="48"/>
  <c r="M178" i="48"/>
  <c r="M179" i="48"/>
  <c r="M180" i="48"/>
  <c r="M181" i="48"/>
  <c r="M182" i="48"/>
  <c r="M183" i="48"/>
  <c r="M184" i="48"/>
  <c r="M185" i="48"/>
  <c r="M186" i="48"/>
  <c r="M187" i="48"/>
  <c r="M188" i="48"/>
  <c r="M189" i="48"/>
  <c r="M190" i="48"/>
  <c r="M191" i="48"/>
  <c r="M192" i="48"/>
  <c r="M193" i="48"/>
  <c r="M194" i="48"/>
  <c r="M195" i="48"/>
  <c r="M196" i="48"/>
  <c r="M197" i="48"/>
  <c r="M198" i="48"/>
  <c r="M199" i="48"/>
  <c r="M200" i="48"/>
  <c r="M201" i="48"/>
  <c r="M202" i="48"/>
  <c r="M203" i="48"/>
  <c r="M204" i="48"/>
  <c r="M205" i="48"/>
  <c r="M206" i="48"/>
  <c r="M207" i="48"/>
  <c r="M208" i="48"/>
  <c r="M209" i="48"/>
  <c r="M210" i="48"/>
  <c r="M211" i="48"/>
  <c r="M212" i="48"/>
  <c r="M213" i="48"/>
  <c r="M214" i="48"/>
  <c r="M215" i="48"/>
  <c r="M216" i="48"/>
  <c r="M217" i="48"/>
  <c r="M218" i="48"/>
  <c r="M219" i="48"/>
  <c r="M220" i="48"/>
  <c r="M221" i="48"/>
  <c r="M222" i="48"/>
  <c r="M223" i="48"/>
  <c r="M233" i="48" l="1"/>
  <c r="M232" i="48"/>
  <c r="M231" i="48"/>
  <c r="M230" i="48"/>
  <c r="M229" i="48"/>
  <c r="M228" i="48"/>
  <c r="M227" i="48"/>
  <c r="M226" i="48"/>
  <c r="M225" i="48"/>
  <c r="M224" i="48"/>
  <c r="M3" i="48"/>
  <c r="M233" i="47" l="1"/>
  <c r="M232" i="47"/>
  <c r="M231" i="47"/>
  <c r="M230" i="47"/>
  <c r="M229" i="47"/>
  <c r="M228" i="47"/>
  <c r="M227" i="47"/>
  <c r="M226" i="47"/>
  <c r="M225" i="47"/>
  <c r="M224" i="47"/>
  <c r="M223" i="47"/>
  <c r="M222" i="47"/>
  <c r="M221" i="47"/>
  <c r="M220" i="47"/>
  <c r="M219" i="47"/>
  <c r="M218" i="47"/>
  <c r="M217" i="47"/>
  <c r="M216" i="47"/>
  <c r="M215" i="47"/>
  <c r="M214" i="47"/>
  <c r="M213" i="47"/>
  <c r="M212" i="47"/>
  <c r="M211" i="47"/>
  <c r="M210" i="47"/>
  <c r="M209" i="47"/>
  <c r="M208" i="47"/>
  <c r="M207" i="47"/>
  <c r="M206" i="47"/>
  <c r="M205" i="47"/>
  <c r="M204" i="47"/>
  <c r="M203" i="47"/>
  <c r="M202" i="47"/>
  <c r="M201" i="47"/>
  <c r="M200" i="47"/>
  <c r="M199" i="47"/>
  <c r="M198" i="47"/>
  <c r="M197" i="47"/>
  <c r="M196" i="47"/>
  <c r="M195" i="47"/>
  <c r="M194" i="47"/>
  <c r="M193" i="47"/>
  <c r="M192" i="47"/>
  <c r="M191" i="47"/>
  <c r="M190" i="47"/>
  <c r="M189" i="47"/>
  <c r="M188" i="47"/>
  <c r="M187" i="47"/>
  <c r="M186" i="47"/>
  <c r="M185" i="47"/>
  <c r="M184" i="47"/>
  <c r="M183" i="47"/>
  <c r="M182" i="47"/>
  <c r="M181" i="47"/>
  <c r="M180" i="47"/>
  <c r="M179" i="47"/>
  <c r="M178" i="47"/>
  <c r="M177" i="47"/>
  <c r="M176" i="47"/>
  <c r="M175" i="47"/>
  <c r="M174" i="47"/>
  <c r="M173" i="47"/>
  <c r="M172" i="47"/>
  <c r="M171" i="47"/>
  <c r="M170" i="47"/>
  <c r="M169" i="47"/>
  <c r="M168" i="47"/>
  <c r="M167" i="47"/>
  <c r="M166" i="47"/>
  <c r="M165" i="47"/>
  <c r="M164" i="47"/>
  <c r="M163" i="47"/>
  <c r="M162" i="47"/>
  <c r="M161" i="47"/>
  <c r="M160" i="47"/>
  <c r="M159" i="47"/>
  <c r="M158" i="47"/>
  <c r="M157" i="47"/>
  <c r="M156" i="47"/>
  <c r="M155" i="47"/>
  <c r="M154" i="47"/>
  <c r="M153" i="47"/>
  <c r="M152" i="47"/>
  <c r="M151" i="47"/>
  <c r="M150" i="47"/>
  <c r="M149" i="47"/>
  <c r="M148" i="47"/>
  <c r="M147" i="47"/>
  <c r="M146" i="47"/>
  <c r="M145" i="47"/>
  <c r="M144" i="47"/>
  <c r="M143" i="47"/>
  <c r="M142" i="47"/>
  <c r="M141" i="47"/>
  <c r="M140" i="47"/>
  <c r="M139" i="47"/>
  <c r="M138" i="47"/>
  <c r="M137" i="47"/>
  <c r="M136" i="47"/>
  <c r="M135" i="47"/>
  <c r="M134" i="47"/>
  <c r="M133" i="47"/>
  <c r="M132" i="47"/>
  <c r="M131" i="47"/>
  <c r="M130" i="47"/>
  <c r="M129" i="47"/>
  <c r="M128" i="47"/>
  <c r="M127" i="47"/>
  <c r="M126" i="47"/>
  <c r="M125" i="47"/>
  <c r="M124" i="47"/>
  <c r="M123" i="47"/>
  <c r="M122" i="47"/>
  <c r="M121" i="47"/>
  <c r="M120" i="47"/>
  <c r="M119" i="47"/>
  <c r="M118" i="47"/>
  <c r="M117" i="47"/>
  <c r="M116" i="47"/>
  <c r="M115" i="47"/>
  <c r="M114" i="47"/>
  <c r="M113" i="47"/>
  <c r="M112" i="47"/>
  <c r="M111" i="47"/>
  <c r="M110" i="47"/>
  <c r="M109" i="47"/>
  <c r="M108" i="47"/>
  <c r="M107" i="47"/>
  <c r="M106" i="47"/>
  <c r="M105" i="47"/>
  <c r="M104" i="47"/>
  <c r="M103" i="47"/>
  <c r="M102" i="47"/>
  <c r="M101" i="47"/>
  <c r="M100" i="47"/>
  <c r="M99" i="47"/>
  <c r="M98" i="47"/>
  <c r="M97" i="47"/>
  <c r="M96" i="47"/>
  <c r="M95" i="47"/>
  <c r="M94" i="47"/>
  <c r="M93" i="47"/>
  <c r="M92" i="47"/>
  <c r="M91" i="47"/>
  <c r="M90" i="47"/>
  <c r="M89" i="47"/>
  <c r="M88" i="47"/>
  <c r="M87" i="47"/>
  <c r="M86" i="47"/>
  <c r="M85" i="47"/>
  <c r="M84" i="47"/>
  <c r="M83" i="47"/>
  <c r="M82" i="47"/>
  <c r="M81" i="47"/>
  <c r="M80" i="47"/>
  <c r="M79" i="47"/>
  <c r="M78" i="47"/>
  <c r="M77" i="47"/>
  <c r="M76" i="47"/>
  <c r="M75" i="47"/>
  <c r="M74" i="47"/>
  <c r="M73" i="47"/>
  <c r="M72" i="47"/>
  <c r="M71" i="47"/>
  <c r="M70" i="47"/>
  <c r="M69" i="47"/>
  <c r="M68" i="47"/>
  <c r="M67" i="47"/>
  <c r="M66" i="47"/>
  <c r="M65" i="47"/>
  <c r="M64" i="47"/>
  <c r="M63" i="47"/>
  <c r="M62" i="47"/>
  <c r="M61" i="47"/>
  <c r="M60" i="47"/>
  <c r="M59" i="47"/>
  <c r="M58" i="47"/>
  <c r="M57" i="47"/>
  <c r="M56" i="47"/>
  <c r="M55" i="47"/>
  <c r="M54" i="47"/>
  <c r="M53" i="47"/>
  <c r="M52" i="47"/>
  <c r="M51" i="47"/>
  <c r="M50" i="47"/>
  <c r="M49" i="47"/>
  <c r="M48" i="47"/>
  <c r="M47" i="47"/>
  <c r="M46" i="47"/>
  <c r="M45" i="47"/>
  <c r="M44" i="47"/>
  <c r="M43" i="47"/>
  <c r="M42" i="47"/>
  <c r="M41" i="47"/>
  <c r="M40" i="47"/>
  <c r="M39" i="47"/>
  <c r="M38" i="47"/>
  <c r="M37" i="47"/>
  <c r="M36" i="47"/>
  <c r="O36" i="47" s="1"/>
  <c r="M35" i="47"/>
  <c r="M34" i="47"/>
  <c r="M33" i="47"/>
  <c r="M32" i="47"/>
  <c r="M31" i="47"/>
  <c r="M30" i="47"/>
  <c r="M29" i="47"/>
  <c r="M28" i="47"/>
  <c r="M27" i="47"/>
  <c r="M26" i="47"/>
  <c r="M25" i="47"/>
  <c r="M24" i="47"/>
  <c r="M23" i="47"/>
  <c r="M22" i="47"/>
  <c r="M21" i="47"/>
  <c r="M20" i="47"/>
  <c r="M19" i="47"/>
  <c r="M18" i="47"/>
  <c r="M17" i="47"/>
  <c r="M16" i="47"/>
  <c r="M15" i="47"/>
  <c r="M14" i="47"/>
  <c r="O14" i="47" s="1"/>
  <c r="M13" i="47"/>
  <c r="M12" i="47"/>
  <c r="M11" i="47"/>
  <c r="M10" i="47"/>
  <c r="M9" i="47"/>
  <c r="M8" i="47"/>
  <c r="M7" i="47"/>
  <c r="M6" i="47"/>
  <c r="M5" i="47"/>
  <c r="M4" i="47"/>
  <c r="M3" i="47"/>
  <c r="I36" i="47" l="1"/>
  <c r="M233" i="46"/>
  <c r="M232" i="46"/>
  <c r="M231" i="46"/>
  <c r="M230" i="46"/>
  <c r="M229" i="46"/>
  <c r="M228" i="46"/>
  <c r="M227" i="46"/>
  <c r="M226" i="46"/>
  <c r="M225" i="46"/>
  <c r="M224" i="46"/>
  <c r="M223" i="46"/>
  <c r="M222" i="46"/>
  <c r="M221" i="46"/>
  <c r="M220" i="46"/>
  <c r="M219" i="46"/>
  <c r="M218" i="46"/>
  <c r="M217" i="46"/>
  <c r="M216" i="46"/>
  <c r="M215" i="46"/>
  <c r="M214" i="46"/>
  <c r="M213" i="46"/>
  <c r="M212" i="46"/>
  <c r="M211" i="46"/>
  <c r="M210" i="46"/>
  <c r="M209" i="46"/>
  <c r="M208" i="46"/>
  <c r="M207" i="46"/>
  <c r="M206" i="46"/>
  <c r="M205" i="46"/>
  <c r="M204" i="46"/>
  <c r="M203" i="46"/>
  <c r="M202" i="46"/>
  <c r="M201" i="46"/>
  <c r="M200" i="46"/>
  <c r="M199" i="46"/>
  <c r="M198" i="46"/>
  <c r="M197" i="46"/>
  <c r="M196" i="46"/>
  <c r="M195" i="46"/>
  <c r="M194" i="46"/>
  <c r="M193" i="46"/>
  <c r="M192" i="46"/>
  <c r="M191" i="46"/>
  <c r="M190" i="46"/>
  <c r="M189" i="46"/>
  <c r="M188" i="46"/>
  <c r="M187" i="46"/>
  <c r="M186" i="46"/>
  <c r="M185" i="46"/>
  <c r="M184" i="46"/>
  <c r="M183" i="46"/>
  <c r="M182" i="46"/>
  <c r="M181" i="46"/>
  <c r="M180" i="46"/>
  <c r="M179" i="46"/>
  <c r="M178" i="46"/>
  <c r="M177" i="46"/>
  <c r="M176" i="46"/>
  <c r="M175" i="46"/>
  <c r="M174" i="46"/>
  <c r="M173" i="46"/>
  <c r="M172" i="46"/>
  <c r="M171" i="46"/>
  <c r="M170" i="46"/>
  <c r="M169" i="46"/>
  <c r="M168" i="46"/>
  <c r="M167" i="46"/>
  <c r="M166" i="46"/>
  <c r="M165" i="46"/>
  <c r="M164" i="46"/>
  <c r="M163" i="46"/>
  <c r="M162" i="46"/>
  <c r="M161" i="46"/>
  <c r="M160" i="46"/>
  <c r="M159" i="46"/>
  <c r="M158" i="46"/>
  <c r="M157" i="46"/>
  <c r="M156" i="46"/>
  <c r="M155" i="46"/>
  <c r="M154" i="46"/>
  <c r="M153" i="46"/>
  <c r="M152" i="46"/>
  <c r="M151" i="46"/>
  <c r="M150" i="46"/>
  <c r="M149" i="46"/>
  <c r="M148" i="46"/>
  <c r="M147" i="46"/>
  <c r="M146" i="46"/>
  <c r="M145" i="46"/>
  <c r="M144" i="46"/>
  <c r="M143" i="46"/>
  <c r="M142" i="46"/>
  <c r="M141" i="46"/>
  <c r="M140" i="46"/>
  <c r="M139" i="46"/>
  <c r="M138" i="46"/>
  <c r="M137" i="46"/>
  <c r="M136" i="46"/>
  <c r="M135" i="46"/>
  <c r="M134" i="46"/>
  <c r="M133" i="46"/>
  <c r="M132" i="46"/>
  <c r="M131" i="46"/>
  <c r="M130" i="46"/>
  <c r="M129" i="46"/>
  <c r="M128" i="46"/>
  <c r="M127" i="46"/>
  <c r="M126" i="46"/>
  <c r="M125" i="46"/>
  <c r="M124" i="46"/>
  <c r="M123" i="46"/>
  <c r="M122" i="46"/>
  <c r="M121" i="46"/>
  <c r="M120" i="46"/>
  <c r="M119" i="46"/>
  <c r="M118" i="46"/>
  <c r="M117" i="46"/>
  <c r="M116" i="46"/>
  <c r="M115" i="46"/>
  <c r="M114" i="46"/>
  <c r="M113" i="46"/>
  <c r="M112" i="46"/>
  <c r="M111" i="46"/>
  <c r="M110" i="46"/>
  <c r="M109" i="46"/>
  <c r="M108" i="46"/>
  <c r="M107" i="46"/>
  <c r="M106" i="46"/>
  <c r="M105" i="46"/>
  <c r="M104" i="46"/>
  <c r="M103" i="46"/>
  <c r="M102" i="46"/>
  <c r="M101" i="46"/>
  <c r="M100" i="46"/>
  <c r="M99" i="46"/>
  <c r="M98" i="46"/>
  <c r="M97" i="46"/>
  <c r="M96" i="46"/>
  <c r="M95" i="46"/>
  <c r="M94" i="46"/>
  <c r="M93" i="46"/>
  <c r="M92" i="46"/>
  <c r="M91" i="46"/>
  <c r="M90" i="46"/>
  <c r="M89" i="46"/>
  <c r="M88" i="46"/>
  <c r="M87" i="46"/>
  <c r="M86" i="46"/>
  <c r="M85" i="46"/>
  <c r="M84" i="46"/>
  <c r="M83" i="46"/>
  <c r="M82" i="46"/>
  <c r="M81" i="46"/>
  <c r="M80" i="46"/>
  <c r="M79" i="46"/>
  <c r="M78" i="46"/>
  <c r="M77" i="46"/>
  <c r="M76" i="46"/>
  <c r="M75" i="46"/>
  <c r="M74" i="46"/>
  <c r="M73" i="46"/>
  <c r="M72" i="46"/>
  <c r="M71" i="46"/>
  <c r="M70" i="46"/>
  <c r="M69" i="46"/>
  <c r="M68" i="46"/>
  <c r="M67" i="46"/>
  <c r="M66" i="46"/>
  <c r="M65" i="46"/>
  <c r="M64" i="46"/>
  <c r="M63" i="46"/>
  <c r="M62" i="46"/>
  <c r="M61" i="46"/>
  <c r="M60" i="46"/>
  <c r="M59" i="46"/>
  <c r="M58" i="46"/>
  <c r="M57" i="46"/>
  <c r="M56" i="46"/>
  <c r="M55" i="46"/>
  <c r="M54" i="46"/>
  <c r="M53" i="46"/>
  <c r="M52" i="46"/>
  <c r="M51" i="46"/>
  <c r="M50" i="46"/>
  <c r="M49" i="46"/>
  <c r="M48" i="46"/>
  <c r="M47" i="46"/>
  <c r="M46" i="46"/>
  <c r="M45" i="46"/>
  <c r="M44" i="46"/>
  <c r="M43" i="46"/>
  <c r="M42" i="46"/>
  <c r="M41" i="46"/>
  <c r="M40" i="46"/>
  <c r="M39" i="46"/>
  <c r="M38" i="46"/>
  <c r="M37" i="46"/>
  <c r="M36" i="46"/>
  <c r="M35" i="46"/>
  <c r="M34" i="46"/>
  <c r="M33" i="46"/>
  <c r="M32" i="46"/>
  <c r="M31" i="46"/>
  <c r="M30" i="46"/>
  <c r="M29" i="46"/>
  <c r="M28" i="46"/>
  <c r="M27" i="46"/>
  <c r="M26" i="46"/>
  <c r="M25" i="46"/>
  <c r="M24" i="46"/>
  <c r="M23" i="46"/>
  <c r="M22" i="46"/>
  <c r="M21" i="46"/>
  <c r="M20" i="46"/>
  <c r="M19" i="46"/>
  <c r="M18" i="46"/>
  <c r="M17" i="46"/>
  <c r="M16" i="46"/>
  <c r="M15" i="46"/>
  <c r="M14" i="46"/>
  <c r="M13" i="46"/>
  <c r="M12" i="46"/>
  <c r="M11" i="46"/>
  <c r="M10" i="46"/>
  <c r="M9" i="46"/>
  <c r="M8" i="46"/>
  <c r="M7" i="46"/>
  <c r="M6" i="46"/>
  <c r="M5" i="46"/>
  <c r="M4" i="46"/>
  <c r="M3" i="46"/>
  <c r="M233" i="45" l="1"/>
  <c r="M232" i="45"/>
  <c r="M231" i="45"/>
  <c r="M230" i="45"/>
  <c r="M229" i="45"/>
  <c r="M228" i="45"/>
  <c r="M227" i="45"/>
  <c r="M226" i="45"/>
  <c r="M225" i="45"/>
  <c r="M224" i="45"/>
  <c r="M223" i="45"/>
  <c r="M222" i="45"/>
  <c r="M221" i="45"/>
  <c r="M220" i="45"/>
  <c r="M219" i="45"/>
  <c r="M218" i="45"/>
  <c r="M217" i="45"/>
  <c r="M216" i="45"/>
  <c r="M215" i="45"/>
  <c r="M214" i="45"/>
  <c r="M213" i="45"/>
  <c r="M212" i="45"/>
  <c r="M211" i="45"/>
  <c r="M210" i="45"/>
  <c r="M209" i="45"/>
  <c r="M208" i="45"/>
  <c r="M207" i="45"/>
  <c r="M206" i="45"/>
  <c r="M205" i="45"/>
  <c r="M204" i="45"/>
  <c r="M203" i="45"/>
  <c r="M202" i="45"/>
  <c r="M201" i="45"/>
  <c r="M200" i="45"/>
  <c r="M199" i="45"/>
  <c r="M198" i="45"/>
  <c r="M197" i="45"/>
  <c r="M196" i="45"/>
  <c r="M195" i="45"/>
  <c r="M194" i="45"/>
  <c r="M193" i="45"/>
  <c r="M192" i="45"/>
  <c r="M191" i="45"/>
  <c r="M190" i="45"/>
  <c r="M189" i="45"/>
  <c r="M188" i="45"/>
  <c r="M187" i="45"/>
  <c r="M186" i="45"/>
  <c r="M185" i="45"/>
  <c r="M184" i="45"/>
  <c r="M183" i="45"/>
  <c r="M182" i="45"/>
  <c r="M181" i="45"/>
  <c r="M180" i="45"/>
  <c r="M179" i="45"/>
  <c r="M178" i="45"/>
  <c r="M177" i="45"/>
  <c r="M176" i="45"/>
  <c r="M175" i="45"/>
  <c r="M174" i="45"/>
  <c r="M173" i="45"/>
  <c r="M172" i="45"/>
  <c r="M171" i="45"/>
  <c r="M170" i="45"/>
  <c r="M169" i="45"/>
  <c r="M168" i="45"/>
  <c r="M167" i="45"/>
  <c r="M166" i="45"/>
  <c r="M165" i="45"/>
  <c r="M164" i="45"/>
  <c r="M163" i="45"/>
  <c r="M162" i="45"/>
  <c r="M161" i="45"/>
  <c r="M160" i="45"/>
  <c r="M159" i="45"/>
  <c r="M158" i="45"/>
  <c r="M157" i="45"/>
  <c r="M156" i="45"/>
  <c r="M155" i="45"/>
  <c r="M154" i="45"/>
  <c r="M153" i="45"/>
  <c r="M152" i="45"/>
  <c r="M151" i="45"/>
  <c r="M150" i="45"/>
  <c r="M149" i="45"/>
  <c r="M148" i="45"/>
  <c r="M147" i="45"/>
  <c r="M146" i="45"/>
  <c r="M145" i="45"/>
  <c r="M144" i="45"/>
  <c r="M143" i="45"/>
  <c r="M142" i="45"/>
  <c r="M141" i="45"/>
  <c r="M140" i="45"/>
  <c r="M139" i="45"/>
  <c r="M138" i="45"/>
  <c r="M137" i="45"/>
  <c r="M136" i="45"/>
  <c r="M135" i="45"/>
  <c r="M134" i="45"/>
  <c r="M133" i="45"/>
  <c r="M132" i="45"/>
  <c r="M131" i="45"/>
  <c r="M130" i="45"/>
  <c r="M129" i="45"/>
  <c r="M128" i="45"/>
  <c r="M127" i="45"/>
  <c r="M126" i="45"/>
  <c r="M125" i="45"/>
  <c r="M124" i="45"/>
  <c r="M123" i="45"/>
  <c r="M122" i="45"/>
  <c r="M121" i="45"/>
  <c r="M120" i="45"/>
  <c r="M119" i="45"/>
  <c r="M118" i="45"/>
  <c r="M117" i="45"/>
  <c r="M116" i="45"/>
  <c r="M115" i="45"/>
  <c r="M114" i="45"/>
  <c r="M113" i="45"/>
  <c r="M112" i="45"/>
  <c r="M111" i="45"/>
  <c r="M110" i="45"/>
  <c r="M109" i="45"/>
  <c r="M108" i="45"/>
  <c r="M107" i="45"/>
  <c r="M106" i="45"/>
  <c r="M105" i="45"/>
  <c r="M104" i="45"/>
  <c r="M103" i="45"/>
  <c r="M102" i="45"/>
  <c r="M101" i="45"/>
  <c r="M100" i="45"/>
  <c r="M99" i="45"/>
  <c r="M98" i="45"/>
  <c r="M97" i="45"/>
  <c r="M96" i="45"/>
  <c r="M95" i="45"/>
  <c r="M94" i="45"/>
  <c r="M93" i="45"/>
  <c r="M92" i="45"/>
  <c r="M91" i="45"/>
  <c r="M90" i="45"/>
  <c r="M89" i="45"/>
  <c r="M88" i="45"/>
  <c r="M87" i="45"/>
  <c r="M86" i="45"/>
  <c r="M85" i="45"/>
  <c r="M84" i="45"/>
  <c r="M83" i="45"/>
  <c r="M82" i="45"/>
  <c r="M81" i="45"/>
  <c r="M80" i="45"/>
  <c r="M79" i="45"/>
  <c r="M78" i="45"/>
  <c r="M77" i="45"/>
  <c r="M76" i="45"/>
  <c r="M75" i="45"/>
  <c r="M74" i="45"/>
  <c r="M73" i="45"/>
  <c r="M72" i="45"/>
  <c r="M71" i="45"/>
  <c r="M70" i="45"/>
  <c r="M69" i="45"/>
  <c r="M68" i="45"/>
  <c r="M67" i="45"/>
  <c r="M66" i="45"/>
  <c r="M65" i="45"/>
  <c r="M64" i="45"/>
  <c r="M63" i="45"/>
  <c r="M62" i="45"/>
  <c r="M61" i="45"/>
  <c r="M60" i="45"/>
  <c r="M59" i="45"/>
  <c r="M58" i="45"/>
  <c r="M57" i="45"/>
  <c r="M56" i="45"/>
  <c r="M55" i="45"/>
  <c r="M54" i="45"/>
  <c r="M53" i="45"/>
  <c r="M52" i="45"/>
  <c r="M51" i="45"/>
  <c r="M50" i="45"/>
  <c r="M49" i="45"/>
  <c r="M48" i="45"/>
  <c r="M47" i="45"/>
  <c r="M46" i="45"/>
  <c r="M45" i="45"/>
  <c r="M44" i="45"/>
  <c r="M43" i="45"/>
  <c r="M42" i="45"/>
  <c r="M41" i="45"/>
  <c r="M40" i="45"/>
  <c r="M39" i="45"/>
  <c r="M38" i="45"/>
  <c r="M37" i="45"/>
  <c r="M36" i="45"/>
  <c r="O36" i="45" s="1"/>
  <c r="M35" i="45"/>
  <c r="M34" i="45"/>
  <c r="M33" i="45"/>
  <c r="M32" i="45"/>
  <c r="M31" i="45"/>
  <c r="M30" i="45"/>
  <c r="M29" i="45"/>
  <c r="M28" i="45"/>
  <c r="M27" i="45"/>
  <c r="M26" i="45"/>
  <c r="M25" i="45"/>
  <c r="M24" i="45"/>
  <c r="M23" i="45"/>
  <c r="M22" i="45"/>
  <c r="M21" i="45"/>
  <c r="M20" i="45"/>
  <c r="M19" i="45"/>
  <c r="O19" i="45" s="1"/>
  <c r="M18" i="45"/>
  <c r="M17" i="45"/>
  <c r="M16" i="45"/>
  <c r="M15" i="45"/>
  <c r="M14" i="45"/>
  <c r="O14" i="45" s="1"/>
  <c r="M13" i="45"/>
  <c r="M12" i="45"/>
  <c r="M11" i="45"/>
  <c r="M10" i="45"/>
  <c r="M9" i="45"/>
  <c r="M8" i="45"/>
  <c r="M7" i="45"/>
  <c r="M6" i="45"/>
  <c r="M5" i="45"/>
  <c r="M4" i="45"/>
  <c r="M3" i="45"/>
  <c r="M233" i="44"/>
  <c r="M232" i="44"/>
  <c r="M231" i="44"/>
  <c r="M230" i="44"/>
  <c r="M229" i="44"/>
  <c r="M228" i="44"/>
  <c r="M227" i="44"/>
  <c r="M226" i="44"/>
  <c r="M225" i="44"/>
  <c r="M224" i="44"/>
  <c r="M223" i="44"/>
  <c r="M222" i="44"/>
  <c r="M221" i="44"/>
  <c r="M220" i="44"/>
  <c r="M219" i="44"/>
  <c r="M218" i="44"/>
  <c r="M217" i="44"/>
  <c r="M216" i="44"/>
  <c r="M215" i="44"/>
  <c r="M214" i="44"/>
  <c r="M213" i="44"/>
  <c r="M212" i="44"/>
  <c r="M211" i="44"/>
  <c r="M210" i="44"/>
  <c r="M209" i="44"/>
  <c r="M208" i="44"/>
  <c r="M207" i="44"/>
  <c r="M206" i="44"/>
  <c r="M205" i="44"/>
  <c r="M204" i="44"/>
  <c r="M203" i="44"/>
  <c r="M202" i="44"/>
  <c r="M201" i="44"/>
  <c r="M200" i="44"/>
  <c r="M199" i="44"/>
  <c r="M198" i="44"/>
  <c r="M197" i="44"/>
  <c r="M196" i="44"/>
  <c r="M195" i="44"/>
  <c r="M194" i="44"/>
  <c r="M193" i="44"/>
  <c r="M192" i="44"/>
  <c r="M191" i="44"/>
  <c r="M190" i="44"/>
  <c r="M189" i="44"/>
  <c r="M188" i="44"/>
  <c r="M187" i="44"/>
  <c r="M186" i="44"/>
  <c r="M185" i="44"/>
  <c r="M184" i="44"/>
  <c r="M183" i="44"/>
  <c r="M182" i="44"/>
  <c r="M181" i="44"/>
  <c r="M180" i="44"/>
  <c r="M179" i="44"/>
  <c r="M178" i="44"/>
  <c r="M177" i="44"/>
  <c r="M176" i="44"/>
  <c r="M175" i="44"/>
  <c r="M174" i="44"/>
  <c r="M173" i="44"/>
  <c r="M172" i="44"/>
  <c r="M171" i="44"/>
  <c r="M170" i="44"/>
  <c r="M169" i="44"/>
  <c r="M168" i="44"/>
  <c r="M167" i="44"/>
  <c r="M166" i="44"/>
  <c r="M165" i="44"/>
  <c r="M164" i="44"/>
  <c r="M163" i="44"/>
  <c r="M162" i="44"/>
  <c r="M161" i="44"/>
  <c r="M160" i="44"/>
  <c r="M159" i="44"/>
  <c r="M158" i="44"/>
  <c r="M157" i="44"/>
  <c r="M156" i="44"/>
  <c r="M155" i="44"/>
  <c r="M154" i="44"/>
  <c r="M153" i="44"/>
  <c r="M152" i="44"/>
  <c r="M151" i="44"/>
  <c r="M150" i="44"/>
  <c r="M149" i="44"/>
  <c r="M148" i="44"/>
  <c r="M147" i="44"/>
  <c r="M146" i="44"/>
  <c r="M145" i="44"/>
  <c r="M144" i="44"/>
  <c r="M143" i="44"/>
  <c r="M142" i="44"/>
  <c r="M141" i="44"/>
  <c r="M140" i="44"/>
  <c r="M139" i="44"/>
  <c r="M138" i="44"/>
  <c r="M137" i="44"/>
  <c r="M136" i="44"/>
  <c r="M135" i="44"/>
  <c r="M134" i="44"/>
  <c r="M133" i="44"/>
  <c r="M132" i="44"/>
  <c r="M131" i="44"/>
  <c r="M130" i="44"/>
  <c r="M129" i="44"/>
  <c r="M128" i="44"/>
  <c r="M127" i="44"/>
  <c r="M126" i="44"/>
  <c r="M125" i="44"/>
  <c r="M124" i="44"/>
  <c r="M123" i="44"/>
  <c r="M122" i="44"/>
  <c r="M121" i="44"/>
  <c r="M120" i="44"/>
  <c r="M119" i="44"/>
  <c r="M118" i="44"/>
  <c r="M117" i="44"/>
  <c r="M116" i="44"/>
  <c r="M115" i="44"/>
  <c r="M114" i="44"/>
  <c r="M113" i="44"/>
  <c r="M112" i="44"/>
  <c r="M111" i="44"/>
  <c r="M110" i="44"/>
  <c r="M109" i="44"/>
  <c r="M108" i="44"/>
  <c r="M107" i="44"/>
  <c r="M106" i="44"/>
  <c r="M105" i="44"/>
  <c r="M104" i="44"/>
  <c r="M103" i="44"/>
  <c r="M102" i="44"/>
  <c r="M101" i="44"/>
  <c r="M100" i="44"/>
  <c r="M99" i="44"/>
  <c r="M98" i="44"/>
  <c r="M97" i="44"/>
  <c r="M96" i="44"/>
  <c r="M95" i="44"/>
  <c r="M94" i="44"/>
  <c r="M93" i="44"/>
  <c r="M92" i="44"/>
  <c r="M91" i="44"/>
  <c r="M90" i="44"/>
  <c r="M89" i="44"/>
  <c r="M88" i="44"/>
  <c r="M87" i="44"/>
  <c r="M86" i="44"/>
  <c r="M85" i="44"/>
  <c r="M84" i="44"/>
  <c r="M83" i="44"/>
  <c r="M82" i="44"/>
  <c r="M81" i="44"/>
  <c r="M80" i="44"/>
  <c r="M79" i="44"/>
  <c r="M78" i="44"/>
  <c r="M77" i="44"/>
  <c r="M76" i="44"/>
  <c r="M75" i="44"/>
  <c r="M74" i="44"/>
  <c r="M73" i="44"/>
  <c r="M72" i="44"/>
  <c r="M71" i="44"/>
  <c r="M70" i="44"/>
  <c r="M69" i="44"/>
  <c r="M68" i="44"/>
  <c r="M67" i="44"/>
  <c r="M66" i="44"/>
  <c r="M65" i="44"/>
  <c r="M64" i="44"/>
  <c r="M63" i="44"/>
  <c r="M62" i="44"/>
  <c r="M61" i="44"/>
  <c r="M60" i="44"/>
  <c r="M59" i="44"/>
  <c r="M58" i="44"/>
  <c r="M57" i="44"/>
  <c r="M56" i="44"/>
  <c r="M55" i="44"/>
  <c r="M54" i="44"/>
  <c r="M53" i="44"/>
  <c r="M52" i="44"/>
  <c r="M51" i="44"/>
  <c r="M50" i="44"/>
  <c r="M49" i="44"/>
  <c r="M48" i="44"/>
  <c r="M47" i="44"/>
  <c r="M46" i="44"/>
  <c r="M45" i="44"/>
  <c r="M44" i="44"/>
  <c r="M43" i="44"/>
  <c r="M42" i="44"/>
  <c r="M41" i="44"/>
  <c r="M40" i="44"/>
  <c r="M39" i="44"/>
  <c r="M38" i="44"/>
  <c r="M37" i="44"/>
  <c r="M36" i="44"/>
  <c r="O36" i="44" s="1"/>
  <c r="M35" i="44"/>
  <c r="M34" i="44"/>
  <c r="M33" i="44"/>
  <c r="M32" i="44"/>
  <c r="M31" i="44"/>
  <c r="M30" i="44"/>
  <c r="M29" i="44"/>
  <c r="M28" i="44"/>
  <c r="M27" i="44"/>
  <c r="M26" i="44"/>
  <c r="M25" i="44"/>
  <c r="M24" i="44"/>
  <c r="M23" i="44"/>
  <c r="M22" i="44"/>
  <c r="M21" i="44"/>
  <c r="M20" i="44"/>
  <c r="M19" i="44"/>
  <c r="O19" i="44" s="1"/>
  <c r="M18" i="44"/>
  <c r="M17" i="44"/>
  <c r="M16" i="44"/>
  <c r="M15" i="44"/>
  <c r="M14" i="44"/>
  <c r="O14" i="44" s="1"/>
  <c r="M13" i="44"/>
  <c r="M12" i="44"/>
  <c r="M11" i="44"/>
  <c r="M10" i="44"/>
  <c r="M9" i="44"/>
  <c r="M8" i="44"/>
  <c r="M7" i="44"/>
  <c r="M6" i="44"/>
  <c r="M5" i="44"/>
  <c r="M4" i="44"/>
  <c r="M3" i="44"/>
  <c r="I36" i="45" l="1"/>
  <c r="I36" i="44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233" i="43" l="1"/>
  <c r="M232" i="43"/>
  <c r="M231" i="43"/>
  <c r="M230" i="43"/>
  <c r="M229" i="43"/>
  <c r="M228" i="43"/>
  <c r="M227" i="43"/>
  <c r="M226" i="43"/>
  <c r="M225" i="43"/>
  <c r="M224" i="43"/>
  <c r="M223" i="43"/>
  <c r="M222" i="43"/>
  <c r="M221" i="43"/>
  <c r="M220" i="43"/>
  <c r="M219" i="43"/>
  <c r="M218" i="43"/>
  <c r="M217" i="43"/>
  <c r="M216" i="43"/>
  <c r="M215" i="43"/>
  <c r="M214" i="43"/>
  <c r="M213" i="43"/>
  <c r="M212" i="43"/>
  <c r="M211" i="43"/>
  <c r="M210" i="43"/>
  <c r="M209" i="43"/>
  <c r="M208" i="43"/>
  <c r="M207" i="43"/>
  <c r="M206" i="43"/>
  <c r="M205" i="43"/>
  <c r="M204" i="43"/>
  <c r="M203" i="43"/>
  <c r="M202" i="43"/>
  <c r="M201" i="43"/>
  <c r="M200" i="43"/>
  <c r="M199" i="43"/>
  <c r="M198" i="43"/>
  <c r="M197" i="43"/>
  <c r="M196" i="43"/>
  <c r="M195" i="43"/>
  <c r="M194" i="43"/>
  <c r="M193" i="43"/>
  <c r="M192" i="43"/>
  <c r="M191" i="43"/>
  <c r="M190" i="43"/>
  <c r="M189" i="43"/>
  <c r="M188" i="43"/>
  <c r="M187" i="43"/>
  <c r="M186" i="43"/>
  <c r="M185" i="43"/>
  <c r="M184" i="43"/>
  <c r="M183" i="43"/>
  <c r="M182" i="43"/>
  <c r="M181" i="43"/>
  <c r="M180" i="43"/>
  <c r="M179" i="43"/>
  <c r="M178" i="43"/>
  <c r="M177" i="43"/>
  <c r="M176" i="43"/>
  <c r="M175" i="43"/>
  <c r="M174" i="43"/>
  <c r="M173" i="43"/>
  <c r="M172" i="43"/>
  <c r="M171" i="43"/>
  <c r="M170" i="43"/>
  <c r="M169" i="43"/>
  <c r="M168" i="43"/>
  <c r="M167" i="43"/>
  <c r="M166" i="43"/>
  <c r="M165" i="43"/>
  <c r="M164" i="43"/>
  <c r="M163" i="43"/>
  <c r="M162" i="43"/>
  <c r="M161" i="43"/>
  <c r="M160" i="43"/>
  <c r="M159" i="43"/>
  <c r="M158" i="43"/>
  <c r="M157" i="43"/>
  <c r="M156" i="43"/>
  <c r="M155" i="43"/>
  <c r="M154" i="43"/>
  <c r="M153" i="43"/>
  <c r="M152" i="43"/>
  <c r="M151" i="43"/>
  <c r="M150" i="43"/>
  <c r="M149" i="43"/>
  <c r="M148" i="43"/>
  <c r="M147" i="43"/>
  <c r="M146" i="43"/>
  <c r="M145" i="43"/>
  <c r="M144" i="43"/>
  <c r="M143" i="43"/>
  <c r="M142" i="43"/>
  <c r="M141" i="43"/>
  <c r="M140" i="43"/>
  <c r="M139" i="43"/>
  <c r="M138" i="43"/>
  <c r="M137" i="43"/>
  <c r="M136" i="43"/>
  <c r="M135" i="43"/>
  <c r="M134" i="43"/>
  <c r="M133" i="43"/>
  <c r="M132" i="43"/>
  <c r="M131" i="43"/>
  <c r="M130" i="43"/>
  <c r="M129" i="43"/>
  <c r="M128" i="43"/>
  <c r="M127" i="43"/>
  <c r="M126" i="43"/>
  <c r="M125" i="43"/>
  <c r="M124" i="43"/>
  <c r="M123" i="43"/>
  <c r="M122" i="43"/>
  <c r="M121" i="43"/>
  <c r="M120" i="43"/>
  <c r="M119" i="43"/>
  <c r="M118" i="43"/>
  <c r="M117" i="43"/>
  <c r="M116" i="43"/>
  <c r="M115" i="43"/>
  <c r="M114" i="43"/>
  <c r="M113" i="43"/>
  <c r="M112" i="43"/>
  <c r="M111" i="43"/>
  <c r="M110" i="43"/>
  <c r="M109" i="43"/>
  <c r="M108" i="43"/>
  <c r="M107" i="43"/>
  <c r="M106" i="43"/>
  <c r="M105" i="43"/>
  <c r="M104" i="43"/>
  <c r="M103" i="43"/>
  <c r="M102" i="43"/>
  <c r="M101" i="43"/>
  <c r="M100" i="43"/>
  <c r="M99" i="43"/>
  <c r="M98" i="43"/>
  <c r="M97" i="43"/>
  <c r="M96" i="43"/>
  <c r="M95" i="43"/>
  <c r="M94" i="43"/>
  <c r="M93" i="43"/>
  <c r="M92" i="43"/>
  <c r="M91" i="43"/>
  <c r="M90" i="43"/>
  <c r="M89" i="43"/>
  <c r="M88" i="43"/>
  <c r="M87" i="43"/>
  <c r="M86" i="43"/>
  <c r="M85" i="43"/>
  <c r="M84" i="43"/>
  <c r="M83" i="43"/>
  <c r="M82" i="43"/>
  <c r="M81" i="43"/>
  <c r="M80" i="43"/>
  <c r="M79" i="43"/>
  <c r="M78" i="43"/>
  <c r="M77" i="43"/>
  <c r="M76" i="43"/>
  <c r="M75" i="43"/>
  <c r="M74" i="43"/>
  <c r="M73" i="43"/>
  <c r="M72" i="43"/>
  <c r="M71" i="43"/>
  <c r="M70" i="43"/>
  <c r="M69" i="43"/>
  <c r="M68" i="43"/>
  <c r="M67" i="43"/>
  <c r="M66" i="43"/>
  <c r="M65" i="43"/>
  <c r="M64" i="43"/>
  <c r="M63" i="43"/>
  <c r="M62" i="43"/>
  <c r="M61" i="43"/>
  <c r="M60" i="43"/>
  <c r="M59" i="43"/>
  <c r="M58" i="43"/>
  <c r="M57" i="43"/>
  <c r="M56" i="43"/>
  <c r="M55" i="43"/>
  <c r="M54" i="43"/>
  <c r="M53" i="43"/>
  <c r="M52" i="43"/>
  <c r="M51" i="43"/>
  <c r="M50" i="43"/>
  <c r="M49" i="43"/>
  <c r="M48" i="43"/>
  <c r="M47" i="43"/>
  <c r="M46" i="43"/>
  <c r="M45" i="43"/>
  <c r="M44" i="43"/>
  <c r="M43" i="43"/>
  <c r="M42" i="43"/>
  <c r="M41" i="43"/>
  <c r="M40" i="43"/>
  <c r="M39" i="43"/>
  <c r="M38" i="43"/>
  <c r="M37" i="43"/>
  <c r="M36" i="43"/>
  <c r="M35" i="43"/>
  <c r="M34" i="43"/>
  <c r="M33" i="43"/>
  <c r="M32" i="43"/>
  <c r="M31" i="43"/>
  <c r="M30" i="43"/>
  <c r="M29" i="43"/>
  <c r="M28" i="43"/>
  <c r="M27" i="43"/>
  <c r="M26" i="43"/>
  <c r="M25" i="43"/>
  <c r="M24" i="43"/>
  <c r="M23" i="43"/>
  <c r="M22" i="43"/>
  <c r="M21" i="43"/>
  <c r="M20" i="43"/>
  <c r="M19" i="43"/>
  <c r="O19" i="43" s="1"/>
  <c r="M18" i="43"/>
  <c r="M17" i="43"/>
  <c r="M16" i="43"/>
  <c r="M15" i="43"/>
  <c r="M14" i="43"/>
  <c r="O14" i="43" s="1"/>
  <c r="M13" i="43"/>
  <c r="M12" i="43"/>
  <c r="M11" i="43"/>
  <c r="M10" i="43"/>
  <c r="M9" i="43"/>
  <c r="M8" i="43"/>
  <c r="M7" i="43"/>
  <c r="M6" i="43"/>
  <c r="M5" i="43"/>
  <c r="M4" i="43"/>
  <c r="M3" i="43"/>
  <c r="O36" i="43" l="1"/>
  <c r="I36" i="43"/>
  <c r="M233" i="42"/>
  <c r="M232" i="42"/>
  <c r="M231" i="42"/>
  <c r="M230" i="42"/>
  <c r="M229" i="42"/>
  <c r="M228" i="42"/>
  <c r="M227" i="42"/>
  <c r="M226" i="42"/>
  <c r="M225" i="42"/>
  <c r="M224" i="42"/>
  <c r="M223" i="42"/>
  <c r="M222" i="42"/>
  <c r="M221" i="42"/>
  <c r="M220" i="42"/>
  <c r="M219" i="42"/>
  <c r="M218" i="42"/>
  <c r="M217" i="42"/>
  <c r="M216" i="42"/>
  <c r="M215" i="42"/>
  <c r="M214" i="42"/>
  <c r="M213" i="42"/>
  <c r="M212" i="42"/>
  <c r="M211" i="42"/>
  <c r="M210" i="42"/>
  <c r="M209" i="42"/>
  <c r="M208" i="42"/>
  <c r="M207" i="42"/>
  <c r="M206" i="42"/>
  <c r="M205" i="42"/>
  <c r="M204" i="42"/>
  <c r="M203" i="42"/>
  <c r="M202" i="42"/>
  <c r="M201" i="42"/>
  <c r="M200" i="42"/>
  <c r="M199" i="42"/>
  <c r="M198" i="42"/>
  <c r="M197" i="42"/>
  <c r="M196" i="42"/>
  <c r="M195" i="42"/>
  <c r="M194" i="42"/>
  <c r="M193" i="42"/>
  <c r="M192" i="42"/>
  <c r="M191" i="42"/>
  <c r="M190" i="42"/>
  <c r="M189" i="42"/>
  <c r="M188" i="42"/>
  <c r="M187" i="42"/>
  <c r="M186" i="42"/>
  <c r="M185" i="42"/>
  <c r="M184" i="42"/>
  <c r="M183" i="42"/>
  <c r="M182" i="42"/>
  <c r="M181" i="42"/>
  <c r="M180" i="42"/>
  <c r="M179" i="42"/>
  <c r="M178" i="42"/>
  <c r="M177" i="42"/>
  <c r="M176" i="42"/>
  <c r="M175" i="42"/>
  <c r="M174" i="42"/>
  <c r="M173" i="42"/>
  <c r="M172" i="42"/>
  <c r="M171" i="42"/>
  <c r="M170" i="42"/>
  <c r="M169" i="42"/>
  <c r="M168" i="42"/>
  <c r="M167" i="42"/>
  <c r="M166" i="42"/>
  <c r="M165" i="42"/>
  <c r="M164" i="42"/>
  <c r="M163" i="42"/>
  <c r="M162" i="42"/>
  <c r="M161" i="42"/>
  <c r="M160" i="42"/>
  <c r="M159" i="42"/>
  <c r="M158" i="42"/>
  <c r="M157" i="42"/>
  <c r="M156" i="42"/>
  <c r="M155" i="42"/>
  <c r="M154" i="42"/>
  <c r="M153" i="42"/>
  <c r="M152" i="42"/>
  <c r="M151" i="42"/>
  <c r="M150" i="42"/>
  <c r="M149" i="42"/>
  <c r="M148" i="42"/>
  <c r="M147" i="42"/>
  <c r="M146" i="42"/>
  <c r="M145" i="42"/>
  <c r="M144" i="42"/>
  <c r="M143" i="42"/>
  <c r="M142" i="42"/>
  <c r="M141" i="42"/>
  <c r="M140" i="42"/>
  <c r="M139" i="42"/>
  <c r="M138" i="42"/>
  <c r="M137" i="42"/>
  <c r="M136" i="42"/>
  <c r="M135" i="42"/>
  <c r="M134" i="42"/>
  <c r="M133" i="42"/>
  <c r="M132" i="42"/>
  <c r="M131" i="42"/>
  <c r="M130" i="42"/>
  <c r="M129" i="42"/>
  <c r="M128" i="42"/>
  <c r="M127" i="42"/>
  <c r="M126" i="42"/>
  <c r="M125" i="42"/>
  <c r="M124" i="42"/>
  <c r="M123" i="42"/>
  <c r="M122" i="42"/>
  <c r="M121" i="42"/>
  <c r="M120" i="42"/>
  <c r="M119" i="42"/>
  <c r="M118" i="42"/>
  <c r="M117" i="42"/>
  <c r="M116" i="42"/>
  <c r="M115" i="42"/>
  <c r="M114" i="42"/>
  <c r="M113" i="42"/>
  <c r="M112" i="42"/>
  <c r="M111" i="42"/>
  <c r="M110" i="42"/>
  <c r="M109" i="42"/>
  <c r="M108" i="42"/>
  <c r="M107" i="42"/>
  <c r="M106" i="42"/>
  <c r="M105" i="42"/>
  <c r="M104" i="42"/>
  <c r="M103" i="42"/>
  <c r="M102" i="42"/>
  <c r="M101" i="42"/>
  <c r="M100" i="42"/>
  <c r="M99" i="42"/>
  <c r="M98" i="42"/>
  <c r="M97" i="42"/>
  <c r="M96" i="42"/>
  <c r="M95" i="42"/>
  <c r="M94" i="42"/>
  <c r="M93" i="42"/>
  <c r="M92" i="42"/>
  <c r="M91" i="42"/>
  <c r="M90" i="42"/>
  <c r="M89" i="42"/>
  <c r="M3" i="42"/>
  <c r="I39" i="40"/>
  <c r="M233" i="41"/>
  <c r="M232" i="41"/>
  <c r="M231" i="41"/>
  <c r="M230" i="41"/>
  <c r="M229" i="41"/>
  <c r="M228" i="41"/>
  <c r="M227" i="41"/>
  <c r="M226" i="41"/>
  <c r="M225" i="41"/>
  <c r="M224" i="41"/>
  <c r="M223" i="41"/>
  <c r="M222" i="41"/>
  <c r="M221" i="41"/>
  <c r="M220" i="41"/>
  <c r="M219" i="41"/>
  <c r="M218" i="41"/>
  <c r="M217" i="41"/>
  <c r="M216" i="41"/>
  <c r="M215" i="41"/>
  <c r="M214" i="41"/>
  <c r="M213" i="41"/>
  <c r="M212" i="41"/>
  <c r="M211" i="41"/>
  <c r="M210" i="41"/>
  <c r="M209" i="41"/>
  <c r="M208" i="41"/>
  <c r="M207" i="41"/>
  <c r="M206" i="41"/>
  <c r="M205" i="41"/>
  <c r="M204" i="41"/>
  <c r="M203" i="41"/>
  <c r="M202" i="41"/>
  <c r="M201" i="41"/>
  <c r="M200" i="41"/>
  <c r="M199" i="41"/>
  <c r="M198" i="41"/>
  <c r="M197" i="41"/>
  <c r="M196" i="41"/>
  <c r="M195" i="41"/>
  <c r="M194" i="41"/>
  <c r="M193" i="41"/>
  <c r="M192" i="41"/>
  <c r="M191" i="41"/>
  <c r="M190" i="41"/>
  <c r="M189" i="41"/>
  <c r="M188" i="41"/>
  <c r="M187" i="41"/>
  <c r="M186" i="41"/>
  <c r="M185" i="41"/>
  <c r="M184" i="41"/>
  <c r="M183" i="41"/>
  <c r="M182" i="41"/>
  <c r="M181" i="41"/>
  <c r="M180" i="41"/>
  <c r="M179" i="41"/>
  <c r="M178" i="41"/>
  <c r="M177" i="41"/>
  <c r="M176" i="41"/>
  <c r="M175" i="41"/>
  <c r="M174" i="41"/>
  <c r="M173" i="41"/>
  <c r="M172" i="41"/>
  <c r="M171" i="41"/>
  <c r="M170" i="41"/>
  <c r="M169" i="41"/>
  <c r="M168" i="41"/>
  <c r="M167" i="41"/>
  <c r="M166" i="41"/>
  <c r="M165" i="41"/>
  <c r="M164" i="41"/>
  <c r="M163" i="41"/>
  <c r="M162" i="41"/>
  <c r="M161" i="41"/>
  <c r="M160" i="41"/>
  <c r="M159" i="41"/>
  <c r="M158" i="41"/>
  <c r="M157" i="41"/>
  <c r="M156" i="41"/>
  <c r="M155" i="41"/>
  <c r="M154" i="41"/>
  <c r="M153" i="41"/>
  <c r="M152" i="41"/>
  <c r="M151" i="41"/>
  <c r="M150" i="41"/>
  <c r="M149" i="41"/>
  <c r="M148" i="41"/>
  <c r="M147" i="41"/>
  <c r="M146" i="41"/>
  <c r="M145" i="41"/>
  <c r="M144" i="41"/>
  <c r="M143" i="41"/>
  <c r="M142" i="41"/>
  <c r="M141" i="41"/>
  <c r="M140" i="41"/>
  <c r="M139" i="41"/>
  <c r="M138" i="41"/>
  <c r="M137" i="41"/>
  <c r="M136" i="41"/>
  <c r="M135" i="41"/>
  <c r="M134" i="41"/>
  <c r="M133" i="41"/>
  <c r="M132" i="41"/>
  <c r="M131" i="41"/>
  <c r="M130" i="41"/>
  <c r="M129" i="41"/>
  <c r="M128" i="41"/>
  <c r="M127" i="41"/>
  <c r="M126" i="41"/>
  <c r="M125" i="41"/>
  <c r="M124" i="41"/>
  <c r="M123" i="41"/>
  <c r="M122" i="41"/>
  <c r="M121" i="41"/>
  <c r="M120" i="41"/>
  <c r="M119" i="41"/>
  <c r="M118" i="41"/>
  <c r="M117" i="41"/>
  <c r="M116" i="41"/>
  <c r="M115" i="41"/>
  <c r="M114" i="41"/>
  <c r="M113" i="41"/>
  <c r="M112" i="41"/>
  <c r="M111" i="41"/>
  <c r="M110" i="41"/>
  <c r="M109" i="41"/>
  <c r="M108" i="41"/>
  <c r="M107" i="41"/>
  <c r="M106" i="41"/>
  <c r="M105" i="41"/>
  <c r="M104" i="41"/>
  <c r="M103" i="41"/>
  <c r="M102" i="41"/>
  <c r="M101" i="41"/>
  <c r="M100" i="41"/>
  <c r="M99" i="41"/>
  <c r="M98" i="41"/>
  <c r="M97" i="41"/>
  <c r="M96" i="41"/>
  <c r="M95" i="41"/>
  <c r="M94" i="41"/>
  <c r="M93" i="41"/>
  <c r="M92" i="41"/>
  <c r="M91" i="41"/>
  <c r="M90" i="41"/>
  <c r="M89" i="41"/>
  <c r="M88" i="41"/>
  <c r="M87" i="41"/>
  <c r="M86" i="41"/>
  <c r="M85" i="41"/>
  <c r="M84" i="41"/>
  <c r="M83" i="41"/>
  <c r="M82" i="41"/>
  <c r="M81" i="41"/>
  <c r="M80" i="41"/>
  <c r="M79" i="41"/>
  <c r="M78" i="41"/>
  <c r="M77" i="41"/>
  <c r="M76" i="41"/>
  <c r="M75" i="41"/>
  <c r="M74" i="41"/>
  <c r="M73" i="41"/>
  <c r="M72" i="41"/>
  <c r="M71" i="41"/>
  <c r="M70" i="41"/>
  <c r="M69" i="41"/>
  <c r="M68" i="41"/>
  <c r="M67" i="41"/>
  <c r="M66" i="41"/>
  <c r="M65" i="41"/>
  <c r="M64" i="41"/>
  <c r="M63" i="41"/>
  <c r="M62" i="41"/>
  <c r="M61" i="41"/>
  <c r="M60" i="41"/>
  <c r="M59" i="41"/>
  <c r="M58" i="41"/>
  <c r="M57" i="41"/>
  <c r="M56" i="41"/>
  <c r="M55" i="41"/>
  <c r="M54" i="41"/>
  <c r="M53" i="41"/>
  <c r="M52" i="41"/>
  <c r="M51" i="41"/>
  <c r="M50" i="41"/>
  <c r="M49" i="41"/>
  <c r="M48" i="41"/>
  <c r="M47" i="41"/>
  <c r="M46" i="41"/>
  <c r="M45" i="41"/>
  <c r="M44" i="41"/>
  <c r="M43" i="41"/>
  <c r="M42" i="41"/>
  <c r="M41" i="41"/>
  <c r="M40" i="41"/>
  <c r="M39" i="41"/>
  <c r="M38" i="41"/>
  <c r="M37" i="41"/>
  <c r="M36" i="41"/>
  <c r="O36" i="41" s="1"/>
  <c r="M35" i="41"/>
  <c r="M34" i="41"/>
  <c r="M33" i="41"/>
  <c r="M32" i="41"/>
  <c r="M31" i="41"/>
  <c r="M30" i="41"/>
  <c r="M29" i="41"/>
  <c r="M28" i="41"/>
  <c r="M27" i="41"/>
  <c r="M26" i="41"/>
  <c r="M25" i="41"/>
  <c r="M24" i="41"/>
  <c r="M23" i="41"/>
  <c r="M22" i="41"/>
  <c r="M21" i="41"/>
  <c r="M20" i="41"/>
  <c r="M19" i="41"/>
  <c r="O19" i="41" s="1"/>
  <c r="M18" i="41"/>
  <c r="M17" i="41"/>
  <c r="M16" i="41"/>
  <c r="M15" i="41"/>
  <c r="M14" i="41"/>
  <c r="O14" i="41" s="1"/>
  <c r="M13" i="41"/>
  <c r="M12" i="41"/>
  <c r="M11" i="41"/>
  <c r="M10" i="41"/>
  <c r="M9" i="41"/>
  <c r="M8" i="41"/>
  <c r="M7" i="41"/>
  <c r="M6" i="41"/>
  <c r="M5" i="41"/>
  <c r="M4" i="41"/>
  <c r="M3" i="41"/>
  <c r="I36" i="41" l="1"/>
  <c r="M233" i="40" l="1"/>
  <c r="M232" i="40"/>
  <c r="M231" i="40"/>
  <c r="M230" i="40"/>
  <c r="M229" i="40"/>
  <c r="M228" i="40"/>
  <c r="M227" i="40"/>
  <c r="M226" i="40"/>
  <c r="M225" i="40"/>
  <c r="M224" i="40"/>
  <c r="M223" i="40"/>
  <c r="M222" i="40"/>
  <c r="M221" i="40"/>
  <c r="M220" i="40"/>
  <c r="M219" i="40"/>
  <c r="M218" i="40"/>
  <c r="M217" i="40"/>
  <c r="M216" i="40"/>
  <c r="M215" i="40"/>
  <c r="M214" i="40"/>
  <c r="M213" i="40"/>
  <c r="M212" i="40"/>
  <c r="M211" i="40"/>
  <c r="M210" i="40"/>
  <c r="M209" i="40"/>
  <c r="M208" i="40"/>
  <c r="M207" i="40"/>
  <c r="M206" i="40"/>
  <c r="M205" i="40"/>
  <c r="M204" i="40"/>
  <c r="M203" i="40"/>
  <c r="M202" i="40"/>
  <c r="M201" i="40"/>
  <c r="M200" i="40"/>
  <c r="M199" i="40"/>
  <c r="M198" i="40"/>
  <c r="M197" i="40"/>
  <c r="M196" i="40"/>
  <c r="M195" i="40"/>
  <c r="M194" i="40"/>
  <c r="M193" i="40"/>
  <c r="M192" i="40"/>
  <c r="M191" i="40"/>
  <c r="M190" i="40"/>
  <c r="M189" i="40"/>
  <c r="M188" i="40"/>
  <c r="M187" i="40"/>
  <c r="M186" i="40"/>
  <c r="M185" i="40"/>
  <c r="M184" i="40"/>
  <c r="M183" i="40"/>
  <c r="M182" i="40"/>
  <c r="M181" i="40"/>
  <c r="M180" i="40"/>
  <c r="M179" i="40"/>
  <c r="M178" i="40"/>
  <c r="M177" i="40"/>
  <c r="M176" i="40"/>
  <c r="M175" i="40"/>
  <c r="M174" i="40"/>
  <c r="M173" i="40"/>
  <c r="M172" i="40"/>
  <c r="M171" i="40"/>
  <c r="M170" i="40"/>
  <c r="M169" i="40"/>
  <c r="M168" i="40"/>
  <c r="M167" i="40"/>
  <c r="M166" i="40"/>
  <c r="M165" i="40"/>
  <c r="M164" i="40"/>
  <c r="M163" i="40"/>
  <c r="M162" i="40"/>
  <c r="M161" i="40"/>
  <c r="M160" i="40"/>
  <c r="M159" i="40"/>
  <c r="M158" i="40"/>
  <c r="M157" i="40"/>
  <c r="M156" i="40"/>
  <c r="M155" i="40"/>
  <c r="M154" i="40"/>
  <c r="M153" i="40"/>
  <c r="M152" i="40"/>
  <c r="M151" i="40"/>
  <c r="M150" i="40"/>
  <c r="M149" i="40"/>
  <c r="M148" i="40"/>
  <c r="M147" i="40"/>
  <c r="M146" i="40"/>
  <c r="M145" i="40"/>
  <c r="M144" i="40"/>
  <c r="M143" i="40"/>
  <c r="M142" i="40"/>
  <c r="M141" i="40"/>
  <c r="M140" i="40"/>
  <c r="M139" i="40"/>
  <c r="M138" i="40"/>
  <c r="M137" i="40"/>
  <c r="M136" i="40"/>
  <c r="M135" i="40"/>
  <c r="M134" i="40"/>
  <c r="M133" i="40"/>
  <c r="M132" i="40"/>
  <c r="M131" i="40"/>
  <c r="M130" i="40"/>
  <c r="M129" i="40"/>
  <c r="M128" i="40"/>
  <c r="M127" i="40"/>
  <c r="M126" i="40"/>
  <c r="M125" i="40"/>
  <c r="M124" i="40"/>
  <c r="M123" i="40"/>
  <c r="M122" i="40"/>
  <c r="M121" i="40"/>
  <c r="M120" i="40"/>
  <c r="M119" i="40"/>
  <c r="M118" i="40"/>
  <c r="M117" i="40"/>
  <c r="M116" i="40"/>
  <c r="M115" i="40"/>
  <c r="M114" i="40"/>
  <c r="M113" i="40"/>
  <c r="M112" i="40"/>
  <c r="M111" i="40"/>
  <c r="M110" i="40"/>
  <c r="M109" i="40"/>
  <c r="M108" i="40"/>
  <c r="M107" i="40"/>
  <c r="M106" i="40"/>
  <c r="M105" i="40"/>
  <c r="M104" i="40"/>
  <c r="M103" i="40"/>
  <c r="M102" i="40"/>
  <c r="M101" i="40"/>
  <c r="M100" i="40"/>
  <c r="M99" i="40"/>
  <c r="M98" i="40"/>
  <c r="M97" i="40"/>
  <c r="M96" i="40"/>
  <c r="M95" i="40"/>
  <c r="M94" i="40"/>
  <c r="M93" i="40"/>
  <c r="M92" i="40"/>
  <c r="M91" i="40"/>
  <c r="M90" i="40"/>
  <c r="M89" i="40"/>
  <c r="M88" i="40"/>
  <c r="M87" i="40"/>
  <c r="M86" i="40"/>
  <c r="M85" i="40"/>
  <c r="M84" i="40"/>
  <c r="M83" i="40"/>
  <c r="M82" i="40"/>
  <c r="M81" i="40"/>
  <c r="M80" i="40"/>
  <c r="M79" i="40"/>
  <c r="M78" i="40"/>
  <c r="M77" i="40"/>
  <c r="M76" i="40"/>
  <c r="M75" i="40"/>
  <c r="M74" i="40"/>
  <c r="M73" i="40"/>
  <c r="M72" i="40"/>
  <c r="M71" i="40"/>
  <c r="M70" i="40"/>
  <c r="M69" i="40"/>
  <c r="M68" i="40"/>
  <c r="M67" i="40"/>
  <c r="M66" i="40"/>
  <c r="M65" i="40"/>
  <c r="M64" i="40"/>
  <c r="M63" i="40"/>
  <c r="M62" i="40"/>
  <c r="M61" i="40"/>
  <c r="M60" i="40"/>
  <c r="M59" i="40"/>
  <c r="M58" i="40"/>
  <c r="M57" i="40"/>
  <c r="M56" i="40"/>
  <c r="M55" i="40"/>
  <c r="M54" i="40"/>
  <c r="M53" i="40"/>
  <c r="M52" i="40"/>
  <c r="M50" i="40"/>
  <c r="M49" i="40"/>
  <c r="M48" i="40"/>
  <c r="M47" i="40"/>
  <c r="M46" i="40"/>
  <c r="M45" i="40"/>
  <c r="M44" i="40"/>
  <c r="M43" i="40"/>
  <c r="M42" i="40"/>
  <c r="M41" i="40"/>
  <c r="M40" i="40"/>
  <c r="M38" i="40"/>
  <c r="M37" i="40"/>
  <c r="M36" i="40"/>
  <c r="O36" i="40" s="1"/>
  <c r="M35" i="40"/>
  <c r="M34" i="40"/>
  <c r="M33" i="40"/>
  <c r="M32" i="40"/>
  <c r="M31" i="40"/>
  <c r="M30" i="40"/>
  <c r="M29" i="40"/>
  <c r="M28" i="40"/>
  <c r="M27" i="40"/>
  <c r="M26" i="40"/>
  <c r="M25" i="40"/>
  <c r="M24" i="40"/>
  <c r="M23" i="40"/>
  <c r="M22" i="40"/>
  <c r="M21" i="40"/>
  <c r="M20" i="40"/>
  <c r="M19" i="40"/>
  <c r="O19" i="40" s="1"/>
  <c r="M18" i="40"/>
  <c r="M17" i="40"/>
  <c r="M16" i="40"/>
  <c r="M15" i="40"/>
  <c r="M14" i="40"/>
  <c r="O14" i="40" s="1"/>
  <c r="M13" i="40"/>
  <c r="M12" i="40"/>
  <c r="M11" i="40"/>
  <c r="M10" i="40"/>
  <c r="M9" i="40"/>
  <c r="M8" i="40"/>
  <c r="M7" i="40"/>
  <c r="M6" i="40"/>
  <c r="M5" i="40"/>
  <c r="M4" i="40"/>
  <c r="M3" i="40"/>
  <c r="I36" i="40" l="1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O36" i="39" s="1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O19" i="39" l="1"/>
  <c r="O14" i="39"/>
  <c r="M233" i="39" l="1"/>
  <c r="M232" i="39"/>
  <c r="M231" i="39"/>
  <c r="M230" i="39"/>
  <c r="M229" i="39"/>
  <c r="M228" i="39"/>
  <c r="M227" i="39"/>
  <c r="M226" i="39"/>
  <c r="M225" i="39"/>
  <c r="M224" i="39"/>
  <c r="M223" i="39"/>
  <c r="M222" i="39"/>
  <c r="M221" i="39"/>
  <c r="M220" i="39"/>
  <c r="M219" i="39"/>
  <c r="M218" i="39"/>
  <c r="M217" i="39"/>
  <c r="M216" i="39"/>
  <c r="M215" i="39"/>
  <c r="M214" i="39"/>
  <c r="M213" i="39"/>
  <c r="M212" i="39"/>
  <c r="M211" i="39"/>
  <c r="M210" i="39"/>
  <c r="M209" i="39"/>
  <c r="M208" i="39"/>
  <c r="M207" i="39"/>
  <c r="M206" i="39"/>
  <c r="M205" i="39"/>
  <c r="M204" i="39"/>
  <c r="M203" i="39"/>
  <c r="M202" i="39"/>
  <c r="M201" i="39"/>
  <c r="M200" i="39"/>
  <c r="M199" i="39"/>
  <c r="M198" i="39"/>
  <c r="M197" i="39"/>
  <c r="M196" i="39"/>
  <c r="M195" i="39"/>
  <c r="M194" i="39"/>
  <c r="M193" i="39"/>
  <c r="M192" i="39"/>
  <c r="M191" i="39"/>
  <c r="M190" i="39"/>
  <c r="M189" i="39"/>
  <c r="M188" i="39"/>
  <c r="M187" i="39"/>
  <c r="M186" i="39"/>
  <c r="M185" i="39"/>
  <c r="M184" i="39"/>
  <c r="M183" i="39"/>
  <c r="M182" i="39"/>
  <c r="M181" i="39"/>
  <c r="M180" i="39"/>
  <c r="M179" i="39"/>
  <c r="M178" i="39"/>
  <c r="M177" i="39"/>
  <c r="M176" i="39"/>
  <c r="M175" i="39"/>
  <c r="M174" i="39"/>
  <c r="M173" i="39"/>
  <c r="M172" i="39"/>
  <c r="M171" i="39"/>
  <c r="M170" i="39"/>
  <c r="M169" i="39"/>
  <c r="M168" i="39"/>
  <c r="M167" i="39"/>
  <c r="M166" i="39"/>
  <c r="M165" i="39"/>
  <c r="M164" i="39"/>
  <c r="M163" i="39"/>
  <c r="M162" i="39"/>
  <c r="M161" i="39"/>
  <c r="M160" i="39"/>
  <c r="M159" i="39"/>
  <c r="M158" i="39"/>
  <c r="M157" i="39"/>
  <c r="M156" i="39"/>
  <c r="M155" i="39"/>
  <c r="M154" i="39"/>
  <c r="M153" i="39"/>
  <c r="M152" i="39"/>
  <c r="M151" i="39"/>
  <c r="M150" i="39"/>
  <c r="M149" i="39"/>
  <c r="M148" i="39"/>
  <c r="M147" i="39"/>
  <c r="M146" i="39"/>
  <c r="M145" i="39"/>
  <c r="M144" i="39"/>
  <c r="M143" i="39"/>
  <c r="M142" i="39"/>
  <c r="M141" i="39"/>
  <c r="M140" i="39"/>
  <c r="M139" i="39"/>
  <c r="M138" i="39"/>
  <c r="M137" i="39"/>
  <c r="M136" i="39"/>
  <c r="M135" i="39"/>
  <c r="M134" i="39"/>
  <c r="M133" i="39"/>
  <c r="M132" i="39"/>
  <c r="M131" i="39"/>
  <c r="M130" i="39"/>
  <c r="M129" i="39"/>
  <c r="M128" i="39"/>
  <c r="M127" i="39"/>
  <c r="M126" i="39"/>
  <c r="M125" i="39"/>
  <c r="M124" i="39"/>
  <c r="M123" i="39"/>
  <c r="M122" i="39"/>
  <c r="M121" i="39"/>
  <c r="M120" i="39"/>
  <c r="M119" i="39"/>
  <c r="M118" i="39"/>
  <c r="M117" i="39"/>
  <c r="M116" i="39"/>
  <c r="M115" i="39"/>
  <c r="M114" i="39"/>
  <c r="M113" i="39"/>
  <c r="M112" i="39"/>
  <c r="M111" i="39"/>
  <c r="M110" i="39"/>
  <c r="M109" i="39"/>
  <c r="M108" i="39"/>
  <c r="M107" i="39"/>
  <c r="M106" i="39"/>
  <c r="M105" i="39"/>
  <c r="M104" i="39"/>
  <c r="M103" i="39"/>
  <c r="M102" i="39"/>
  <c r="M101" i="39"/>
  <c r="M100" i="39"/>
  <c r="M99" i="39"/>
  <c r="M98" i="39"/>
  <c r="M97" i="39"/>
  <c r="M96" i="39"/>
  <c r="M95" i="39"/>
  <c r="M94" i="39"/>
  <c r="M93" i="39"/>
  <c r="M92" i="39"/>
  <c r="I36" i="39"/>
  <c r="M3" i="39"/>
  <c r="M4" i="38" l="1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233" i="38" l="1"/>
  <c r="M232" i="38"/>
  <c r="M231" i="38"/>
  <c r="M230" i="38"/>
  <c r="M229" i="38"/>
  <c r="M228" i="38"/>
  <c r="M227" i="38"/>
  <c r="M226" i="38"/>
  <c r="M225" i="38"/>
  <c r="M224" i="38"/>
  <c r="M223" i="38"/>
  <c r="M222" i="38"/>
  <c r="M221" i="38"/>
  <c r="M220" i="38"/>
  <c r="M219" i="38"/>
  <c r="M218" i="38"/>
  <c r="M217" i="38"/>
  <c r="M216" i="38"/>
  <c r="M215" i="38"/>
  <c r="M214" i="38"/>
  <c r="M213" i="38"/>
  <c r="M212" i="38"/>
  <c r="M211" i="38"/>
  <c r="M210" i="38"/>
  <c r="M209" i="38"/>
  <c r="M208" i="38"/>
  <c r="M207" i="38"/>
  <c r="M206" i="38"/>
  <c r="M205" i="38"/>
  <c r="M204" i="38"/>
  <c r="M203" i="38"/>
  <c r="M202" i="38"/>
  <c r="M201" i="38"/>
  <c r="M200" i="38"/>
  <c r="M199" i="38"/>
  <c r="M198" i="38"/>
  <c r="M197" i="38"/>
  <c r="M196" i="38"/>
  <c r="M195" i="38"/>
  <c r="M194" i="38"/>
  <c r="M193" i="38"/>
  <c r="M192" i="38"/>
  <c r="M191" i="38"/>
  <c r="M190" i="38"/>
  <c r="M189" i="38"/>
  <c r="M188" i="38"/>
  <c r="M187" i="38"/>
  <c r="M186" i="38"/>
  <c r="M185" i="38"/>
  <c r="M184" i="38"/>
  <c r="M183" i="38"/>
  <c r="M182" i="38"/>
  <c r="M181" i="38"/>
  <c r="M180" i="38"/>
  <c r="M179" i="38"/>
  <c r="M178" i="38"/>
  <c r="M177" i="38"/>
  <c r="M176" i="38"/>
  <c r="M175" i="38"/>
  <c r="M174" i="38"/>
  <c r="M173" i="38"/>
  <c r="M172" i="38"/>
  <c r="M171" i="38"/>
  <c r="M170" i="38"/>
  <c r="M169" i="38"/>
  <c r="M168" i="38"/>
  <c r="M167" i="38"/>
  <c r="M166" i="38"/>
  <c r="M165" i="38"/>
  <c r="M164" i="38"/>
  <c r="M163" i="38"/>
  <c r="M162" i="38"/>
  <c r="M161" i="38"/>
  <c r="M160" i="38"/>
  <c r="M159" i="38"/>
  <c r="M158" i="38"/>
  <c r="M157" i="38"/>
  <c r="M156" i="38"/>
  <c r="M155" i="38"/>
  <c r="M154" i="38"/>
  <c r="M153" i="38"/>
  <c r="M152" i="38"/>
  <c r="M151" i="38"/>
  <c r="M150" i="38"/>
  <c r="M149" i="38"/>
  <c r="M148" i="38"/>
  <c r="M147" i="38"/>
  <c r="M146" i="38"/>
  <c r="M145" i="38"/>
  <c r="M144" i="38"/>
  <c r="M143" i="38"/>
  <c r="M142" i="38"/>
  <c r="M141" i="38"/>
  <c r="M140" i="38"/>
  <c r="M139" i="38"/>
  <c r="M138" i="38"/>
  <c r="M137" i="38"/>
  <c r="M136" i="38"/>
  <c r="M135" i="38"/>
  <c r="M134" i="38"/>
  <c r="M133" i="38"/>
  <c r="M132" i="38"/>
  <c r="M131" i="38"/>
  <c r="M130" i="38"/>
  <c r="M129" i="38"/>
  <c r="M128" i="38"/>
  <c r="M127" i="38"/>
  <c r="M126" i="38"/>
  <c r="M125" i="38"/>
  <c r="M124" i="38"/>
  <c r="M123" i="38"/>
  <c r="M122" i="38"/>
  <c r="M121" i="38"/>
  <c r="M120" i="38"/>
  <c r="M119" i="38"/>
  <c r="M118" i="38"/>
  <c r="M117" i="38"/>
  <c r="M116" i="38"/>
  <c r="M115" i="38"/>
  <c r="M114" i="38"/>
  <c r="M113" i="38"/>
  <c r="M112" i="38"/>
  <c r="M111" i="38"/>
  <c r="M110" i="38"/>
  <c r="M109" i="38"/>
  <c r="M108" i="38"/>
  <c r="M107" i="38"/>
  <c r="M106" i="38"/>
  <c r="M105" i="38"/>
  <c r="M104" i="38"/>
  <c r="M103" i="38"/>
  <c r="M102" i="38"/>
  <c r="M101" i="38"/>
  <c r="M100" i="38"/>
  <c r="M99" i="38"/>
  <c r="M98" i="38"/>
  <c r="M97" i="38"/>
  <c r="M96" i="38"/>
  <c r="M95" i="38"/>
  <c r="M94" i="38"/>
  <c r="M93" i="38"/>
  <c r="M92" i="38"/>
  <c r="M91" i="38"/>
  <c r="M90" i="38"/>
  <c r="M89" i="38"/>
  <c r="M88" i="38"/>
  <c r="M87" i="38"/>
  <c r="M86" i="38"/>
  <c r="M85" i="38"/>
  <c r="M84" i="38"/>
  <c r="M83" i="38"/>
  <c r="M82" i="38"/>
  <c r="M3" i="38"/>
  <c r="M233" i="37"/>
  <c r="M232" i="37"/>
  <c r="M231" i="37"/>
  <c r="M230" i="37"/>
  <c r="M229" i="37"/>
  <c r="M228" i="37"/>
  <c r="M227" i="37"/>
  <c r="M226" i="37"/>
  <c r="M225" i="37"/>
  <c r="M224" i="37"/>
  <c r="M223" i="37"/>
  <c r="M222" i="37"/>
  <c r="M221" i="37"/>
  <c r="M220" i="37"/>
  <c r="M219" i="37"/>
  <c r="M218" i="37"/>
  <c r="M217" i="37"/>
  <c r="M216" i="37"/>
  <c r="M215" i="37"/>
  <c r="M214" i="37"/>
  <c r="M213" i="37"/>
  <c r="M212" i="37"/>
  <c r="M211" i="37"/>
  <c r="M210" i="37"/>
  <c r="M209" i="37"/>
  <c r="M208" i="37"/>
  <c r="M207" i="37"/>
  <c r="M206" i="37"/>
  <c r="M205" i="37"/>
  <c r="M204" i="37"/>
  <c r="M203" i="37"/>
  <c r="M202" i="37"/>
  <c r="M201" i="37"/>
  <c r="M200" i="37"/>
  <c r="M199" i="37"/>
  <c r="M198" i="37"/>
  <c r="M197" i="37"/>
  <c r="M196" i="37"/>
  <c r="M195" i="37"/>
  <c r="M194" i="37"/>
  <c r="M193" i="37"/>
  <c r="M192" i="37"/>
  <c r="M191" i="37"/>
  <c r="M190" i="37"/>
  <c r="M189" i="37"/>
  <c r="M188" i="37"/>
  <c r="M187" i="37"/>
  <c r="M186" i="37"/>
  <c r="M185" i="37"/>
  <c r="M184" i="37"/>
  <c r="M183" i="37"/>
  <c r="M182" i="37"/>
  <c r="M181" i="37"/>
  <c r="M180" i="37"/>
  <c r="M179" i="37"/>
  <c r="M178" i="37"/>
  <c r="M177" i="37"/>
  <c r="M176" i="37"/>
  <c r="M175" i="37"/>
  <c r="M174" i="37"/>
  <c r="M173" i="37"/>
  <c r="M172" i="37"/>
  <c r="M171" i="37"/>
  <c r="M170" i="37"/>
  <c r="M169" i="37"/>
  <c r="M168" i="37"/>
  <c r="M167" i="37"/>
  <c r="M166" i="37"/>
  <c r="M165" i="37"/>
  <c r="M164" i="37"/>
  <c r="M163" i="37"/>
  <c r="M162" i="37"/>
  <c r="M161" i="37"/>
  <c r="M160" i="37"/>
  <c r="M159" i="37"/>
  <c r="M158" i="37"/>
  <c r="M157" i="37"/>
  <c r="M156" i="37"/>
  <c r="M155" i="37"/>
  <c r="M154" i="37"/>
  <c r="M153" i="37"/>
  <c r="M152" i="37"/>
  <c r="M151" i="37"/>
  <c r="M150" i="37"/>
  <c r="M149" i="37"/>
  <c r="M148" i="37"/>
  <c r="M147" i="37"/>
  <c r="M146" i="37"/>
  <c r="M145" i="37"/>
  <c r="M144" i="37"/>
  <c r="M143" i="37"/>
  <c r="M142" i="37"/>
  <c r="M141" i="37"/>
  <c r="M140" i="37"/>
  <c r="M139" i="37"/>
  <c r="M138" i="37"/>
  <c r="M137" i="37"/>
  <c r="M136" i="37"/>
  <c r="M135" i="37"/>
  <c r="M134" i="37"/>
  <c r="M133" i="37"/>
  <c r="M132" i="37"/>
  <c r="M131" i="37"/>
  <c r="M130" i="37"/>
  <c r="M129" i="37"/>
  <c r="M128" i="37"/>
  <c r="M127" i="37"/>
  <c r="M126" i="37"/>
  <c r="M125" i="37"/>
  <c r="M124" i="37"/>
  <c r="M123" i="37"/>
  <c r="M122" i="37"/>
  <c r="M121" i="37"/>
  <c r="M120" i="37"/>
  <c r="M119" i="37"/>
  <c r="M118" i="37"/>
  <c r="M117" i="37"/>
  <c r="M116" i="37"/>
  <c r="M115" i="37"/>
  <c r="M114" i="37"/>
  <c r="M113" i="37"/>
  <c r="M112" i="37"/>
  <c r="M111" i="37"/>
  <c r="M110" i="37"/>
  <c r="M109" i="37"/>
  <c r="M108" i="37"/>
  <c r="M107" i="37"/>
  <c r="M106" i="37"/>
  <c r="M105" i="37"/>
  <c r="M104" i="37"/>
  <c r="M103" i="37"/>
  <c r="M102" i="37"/>
  <c r="M101" i="37"/>
  <c r="M100" i="37"/>
  <c r="M99" i="37"/>
  <c r="M98" i="37"/>
  <c r="M97" i="37"/>
  <c r="M96" i="37"/>
  <c r="M95" i="37"/>
  <c r="M94" i="37"/>
  <c r="M93" i="37"/>
  <c r="M92" i="37"/>
  <c r="M91" i="37"/>
  <c r="M90" i="37"/>
  <c r="M89" i="37"/>
  <c r="M88" i="37"/>
  <c r="M87" i="37"/>
  <c r="M86" i="37"/>
  <c r="M85" i="37"/>
  <c r="M84" i="37"/>
  <c r="M83" i="37"/>
  <c r="M82" i="37"/>
  <c r="M81" i="37"/>
  <c r="M80" i="37"/>
  <c r="M79" i="37"/>
  <c r="M78" i="37"/>
  <c r="M77" i="37"/>
  <c r="M76" i="37"/>
  <c r="M75" i="37"/>
  <c r="M74" i="37"/>
  <c r="M73" i="37"/>
  <c r="M72" i="37"/>
  <c r="M71" i="37"/>
  <c r="M70" i="37"/>
  <c r="M69" i="37"/>
  <c r="M68" i="37"/>
  <c r="M67" i="37"/>
  <c r="M66" i="37"/>
  <c r="M65" i="37"/>
  <c r="M64" i="37"/>
  <c r="M63" i="37"/>
  <c r="M62" i="37"/>
  <c r="M61" i="37"/>
  <c r="M60" i="37"/>
  <c r="M59" i="37"/>
  <c r="M58" i="37"/>
  <c r="M57" i="37"/>
  <c r="M56" i="37"/>
  <c r="M55" i="37"/>
  <c r="M54" i="37"/>
  <c r="M53" i="37"/>
  <c r="M52" i="37"/>
  <c r="M51" i="37"/>
  <c r="M50" i="37"/>
  <c r="M49" i="37"/>
  <c r="M48" i="37"/>
  <c r="M47" i="37"/>
  <c r="M46" i="37"/>
  <c r="M45" i="37"/>
  <c r="M44" i="37"/>
  <c r="M43" i="37"/>
  <c r="M42" i="37"/>
  <c r="M41" i="37"/>
  <c r="M40" i="37"/>
  <c r="M39" i="37"/>
  <c r="M38" i="37"/>
  <c r="M37" i="37"/>
  <c r="M36" i="37"/>
  <c r="M35" i="37"/>
  <c r="M34" i="37"/>
  <c r="M33" i="37"/>
  <c r="M32" i="37"/>
  <c r="M31" i="37"/>
  <c r="M30" i="37"/>
  <c r="M29" i="37"/>
  <c r="M28" i="37"/>
  <c r="M27" i="37"/>
  <c r="M26" i="37"/>
  <c r="M25" i="37"/>
  <c r="M24" i="37"/>
  <c r="M23" i="37"/>
  <c r="M22" i="37"/>
  <c r="M21" i="37"/>
  <c r="M20" i="37"/>
  <c r="M19" i="37"/>
  <c r="M18" i="37"/>
  <c r="M17" i="37"/>
  <c r="M16" i="37"/>
  <c r="M15" i="37"/>
  <c r="M14" i="37"/>
  <c r="M13" i="37"/>
  <c r="M12" i="37"/>
  <c r="M11" i="37"/>
  <c r="M10" i="37"/>
  <c r="M9" i="37"/>
  <c r="M8" i="37"/>
  <c r="M7" i="37"/>
  <c r="M6" i="37"/>
  <c r="M5" i="37"/>
  <c r="M4" i="37"/>
  <c r="M3" i="37"/>
  <c r="M4" i="36" l="1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4" i="35" l="1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233" i="36"/>
  <c r="M232" i="36"/>
  <c r="M231" i="36"/>
  <c r="M230" i="36"/>
  <c r="M229" i="36"/>
  <c r="M228" i="36"/>
  <c r="M227" i="36"/>
  <c r="M226" i="36"/>
  <c r="M225" i="36"/>
  <c r="M224" i="36"/>
  <c r="M223" i="36"/>
  <c r="M222" i="36"/>
  <c r="M221" i="36"/>
  <c r="M220" i="36"/>
  <c r="M219" i="36"/>
  <c r="M218" i="36"/>
  <c r="M217" i="36"/>
  <c r="M216" i="36"/>
  <c r="M215" i="36"/>
  <c r="M214" i="36"/>
  <c r="M213" i="36"/>
  <c r="M212" i="36"/>
  <c r="M211" i="36"/>
  <c r="M210" i="36"/>
  <c r="M209" i="36"/>
  <c r="M208" i="36"/>
  <c r="M207" i="36"/>
  <c r="M206" i="36"/>
  <c r="M205" i="36"/>
  <c r="M204" i="36"/>
  <c r="M203" i="36"/>
  <c r="M202" i="36"/>
  <c r="M201" i="36"/>
  <c r="M200" i="36"/>
  <c r="M199" i="36"/>
  <c r="M198" i="36"/>
  <c r="M197" i="36"/>
  <c r="M196" i="36"/>
  <c r="M195" i="36"/>
  <c r="M194" i="36"/>
  <c r="M193" i="36"/>
  <c r="M192" i="36"/>
  <c r="M191" i="36"/>
  <c r="M190" i="36"/>
  <c r="M189" i="36"/>
  <c r="M188" i="36"/>
  <c r="M187" i="36"/>
  <c r="M186" i="36"/>
  <c r="M185" i="36"/>
  <c r="M184" i="36"/>
  <c r="M183" i="36"/>
  <c r="M182" i="36"/>
  <c r="M181" i="36"/>
  <c r="M180" i="36"/>
  <c r="M179" i="36"/>
  <c r="M178" i="36"/>
  <c r="M177" i="36"/>
  <c r="M176" i="36"/>
  <c r="M175" i="36"/>
  <c r="M174" i="36"/>
  <c r="M173" i="36"/>
  <c r="M172" i="36"/>
  <c r="M171" i="36"/>
  <c r="M170" i="36"/>
  <c r="M169" i="36"/>
  <c r="M168" i="36"/>
  <c r="M167" i="36"/>
  <c r="M166" i="36"/>
  <c r="M165" i="36"/>
  <c r="M164" i="36"/>
  <c r="M163" i="36"/>
  <c r="M162" i="36"/>
  <c r="M161" i="36"/>
  <c r="M160" i="36"/>
  <c r="M159" i="36"/>
  <c r="M158" i="36"/>
  <c r="M157" i="36"/>
  <c r="M156" i="36"/>
  <c r="M155" i="36"/>
  <c r="M154" i="36"/>
  <c r="M153" i="36"/>
  <c r="M152" i="36"/>
  <c r="M151" i="36"/>
  <c r="M150" i="36"/>
  <c r="M149" i="36"/>
  <c r="M148" i="36"/>
  <c r="M147" i="36"/>
  <c r="M146" i="36"/>
  <c r="M145" i="36"/>
  <c r="M144" i="36"/>
  <c r="M143" i="36"/>
  <c r="M142" i="36"/>
  <c r="M141" i="36"/>
  <c r="M140" i="36"/>
  <c r="M139" i="36"/>
  <c r="M138" i="36"/>
  <c r="M137" i="36"/>
  <c r="M136" i="36"/>
  <c r="M135" i="36"/>
  <c r="M134" i="36"/>
  <c r="M133" i="36"/>
  <c r="M132" i="36"/>
  <c r="M131" i="36"/>
  <c r="M130" i="36"/>
  <c r="M129" i="36"/>
  <c r="M128" i="36"/>
  <c r="M127" i="36"/>
  <c r="M126" i="36"/>
  <c r="M125" i="36"/>
  <c r="M124" i="36"/>
  <c r="M123" i="36"/>
  <c r="M122" i="36"/>
  <c r="M121" i="36"/>
  <c r="M120" i="36"/>
  <c r="M119" i="36"/>
  <c r="M118" i="36"/>
  <c r="M117" i="36"/>
  <c r="M116" i="36"/>
  <c r="M115" i="36"/>
  <c r="M114" i="36"/>
  <c r="M113" i="36"/>
  <c r="M112" i="36"/>
  <c r="M111" i="36"/>
  <c r="M110" i="36"/>
  <c r="M3" i="36"/>
  <c r="M233" i="35" l="1"/>
  <c r="M232" i="35"/>
  <c r="M231" i="35"/>
  <c r="M230" i="35"/>
  <c r="M229" i="35"/>
  <c r="M228" i="35"/>
  <c r="M227" i="35"/>
  <c r="M226" i="35"/>
  <c r="M225" i="35"/>
  <c r="M224" i="35"/>
  <c r="M223" i="35"/>
  <c r="M222" i="35"/>
  <c r="M221" i="35"/>
  <c r="M220" i="35"/>
  <c r="M219" i="35"/>
  <c r="M218" i="35"/>
  <c r="M217" i="35"/>
  <c r="M216" i="35"/>
  <c r="M215" i="35"/>
  <c r="M214" i="35"/>
  <c r="M213" i="35"/>
  <c r="M212" i="35"/>
  <c r="M211" i="35"/>
  <c r="M210" i="35"/>
  <c r="M209" i="35"/>
  <c r="M208" i="35"/>
  <c r="M207" i="35"/>
  <c r="M206" i="35"/>
  <c r="M205" i="35"/>
  <c r="M204" i="35"/>
  <c r="M203" i="35"/>
  <c r="M202" i="35"/>
  <c r="M201" i="35"/>
  <c r="M200" i="35"/>
  <c r="M199" i="35"/>
  <c r="M198" i="35"/>
  <c r="M197" i="35"/>
  <c r="M196" i="35"/>
  <c r="M195" i="35"/>
  <c r="M194" i="35"/>
  <c r="M193" i="35"/>
  <c r="M192" i="35"/>
  <c r="M191" i="35"/>
  <c r="M190" i="35"/>
  <c r="M189" i="35"/>
  <c r="M188" i="35"/>
  <c r="M187" i="35"/>
  <c r="M186" i="35"/>
  <c r="M185" i="35"/>
  <c r="M184" i="35"/>
  <c r="M183" i="35"/>
  <c r="M182" i="35"/>
  <c r="M181" i="35"/>
  <c r="M180" i="35"/>
  <c r="M179" i="35"/>
  <c r="M178" i="35"/>
  <c r="M177" i="35"/>
  <c r="M176" i="35"/>
  <c r="M175" i="35"/>
  <c r="M174" i="35"/>
  <c r="M173" i="35"/>
  <c r="M172" i="35"/>
  <c r="M171" i="35"/>
  <c r="M170" i="35"/>
  <c r="M169" i="35"/>
  <c r="M168" i="35"/>
  <c r="M167" i="35"/>
  <c r="M166" i="35"/>
  <c r="M165" i="35"/>
  <c r="M164" i="35"/>
  <c r="M163" i="35"/>
  <c r="M162" i="35"/>
  <c r="M161" i="35"/>
  <c r="M160" i="35"/>
  <c r="M159" i="35"/>
  <c r="M158" i="35"/>
  <c r="M157" i="35"/>
  <c r="M156" i="35"/>
  <c r="M155" i="35"/>
  <c r="M154" i="35"/>
  <c r="M153" i="35"/>
  <c r="M152" i="35"/>
  <c r="M151" i="35"/>
  <c r="M150" i="35"/>
  <c r="M149" i="35"/>
  <c r="M148" i="35"/>
  <c r="M147" i="35"/>
  <c r="M146" i="35"/>
  <c r="M145" i="35"/>
  <c r="M144" i="35"/>
  <c r="M143" i="35"/>
  <c r="M142" i="35"/>
  <c r="M141" i="35"/>
  <c r="M140" i="35"/>
  <c r="M139" i="35"/>
  <c r="M138" i="35"/>
  <c r="M137" i="35"/>
  <c r="M136" i="35"/>
  <c r="M135" i="35"/>
  <c r="M134" i="35"/>
  <c r="M133" i="35"/>
  <c r="M132" i="35"/>
  <c r="M131" i="35"/>
  <c r="M130" i="35"/>
  <c r="M129" i="35"/>
  <c r="M128" i="35"/>
  <c r="M127" i="35"/>
  <c r="M126" i="35"/>
  <c r="M125" i="35"/>
  <c r="M124" i="35"/>
  <c r="M123" i="35"/>
  <c r="M122" i="35"/>
  <c r="M121" i="35"/>
  <c r="M120" i="35"/>
  <c r="M119" i="35"/>
  <c r="M118" i="35"/>
  <c r="M117" i="35"/>
  <c r="M116" i="35"/>
  <c r="M115" i="35"/>
  <c r="M114" i="35"/>
  <c r="M113" i="35"/>
  <c r="M112" i="35"/>
  <c r="M111" i="35"/>
  <c r="M110" i="35"/>
  <c r="M109" i="35"/>
  <c r="M108" i="35"/>
  <c r="M107" i="35"/>
  <c r="M106" i="35"/>
  <c r="M105" i="35"/>
  <c r="M104" i="35"/>
  <c r="M103" i="35"/>
  <c r="M102" i="35"/>
  <c r="M101" i="35"/>
  <c r="M100" i="35"/>
  <c r="M99" i="35"/>
  <c r="M98" i="35"/>
  <c r="M97" i="35"/>
  <c r="M96" i="35"/>
  <c r="M95" i="35"/>
  <c r="M94" i="35"/>
  <c r="M93" i="35"/>
  <c r="M92" i="35"/>
  <c r="M91" i="35"/>
  <c r="M90" i="35"/>
  <c r="M89" i="35"/>
  <c r="M88" i="35"/>
  <c r="M87" i="35"/>
  <c r="M86" i="35"/>
  <c r="M85" i="35"/>
  <c r="M84" i="35"/>
  <c r="M83" i="35"/>
  <c r="M82" i="35"/>
  <c r="M81" i="35"/>
  <c r="M80" i="35"/>
  <c r="M79" i="35"/>
  <c r="M78" i="35"/>
  <c r="M77" i="35"/>
  <c r="M76" i="35"/>
  <c r="M75" i="35"/>
  <c r="M74" i="35"/>
  <c r="M73" i="35"/>
  <c r="M72" i="35"/>
  <c r="M71" i="35"/>
  <c r="M70" i="35"/>
  <c r="M69" i="35"/>
  <c r="M68" i="35"/>
  <c r="M3" i="35"/>
  <c r="M233" i="34" l="1"/>
  <c r="M232" i="34"/>
  <c r="M231" i="34"/>
  <c r="M230" i="34"/>
  <c r="M229" i="34"/>
  <c r="M228" i="34"/>
  <c r="M227" i="34"/>
  <c r="M226" i="34"/>
  <c r="M225" i="34"/>
  <c r="M224" i="34"/>
  <c r="M223" i="34"/>
  <c r="M222" i="34"/>
  <c r="M221" i="34"/>
  <c r="M220" i="34"/>
  <c r="M219" i="34"/>
  <c r="M218" i="34"/>
  <c r="M217" i="34"/>
  <c r="M216" i="34"/>
  <c r="M215" i="34"/>
  <c r="M214" i="34"/>
  <c r="M213" i="34"/>
  <c r="M212" i="34"/>
  <c r="M211" i="34"/>
  <c r="M210" i="34"/>
  <c r="M209" i="34"/>
  <c r="M208" i="34"/>
  <c r="M207" i="34"/>
  <c r="M206" i="34"/>
  <c r="M205" i="34"/>
  <c r="M204" i="34"/>
  <c r="M203" i="34"/>
  <c r="M202" i="34"/>
  <c r="M201" i="34"/>
  <c r="M200" i="34"/>
  <c r="M199" i="34"/>
  <c r="M198" i="34"/>
  <c r="M197" i="34"/>
  <c r="M196" i="34"/>
  <c r="M195" i="34"/>
  <c r="M194" i="34"/>
  <c r="M193" i="34"/>
  <c r="M192" i="34"/>
  <c r="M191" i="34"/>
  <c r="M190" i="34"/>
  <c r="M189" i="34"/>
  <c r="M188" i="34"/>
  <c r="M187" i="34"/>
  <c r="M186" i="34"/>
  <c r="M185" i="34"/>
  <c r="M184" i="34"/>
  <c r="M183" i="34"/>
  <c r="M182" i="34"/>
  <c r="M181" i="34"/>
  <c r="M180" i="34"/>
  <c r="M179" i="34"/>
  <c r="M178" i="34"/>
  <c r="M177" i="34"/>
  <c r="M176" i="34"/>
  <c r="M175" i="34"/>
  <c r="M174" i="34"/>
  <c r="M173" i="34"/>
  <c r="M172" i="34"/>
  <c r="M171" i="34"/>
  <c r="M170" i="34"/>
  <c r="M169" i="34"/>
  <c r="M168" i="34"/>
  <c r="M167" i="34"/>
  <c r="M166" i="34"/>
  <c r="M165" i="34"/>
  <c r="M164" i="34"/>
  <c r="M163" i="34"/>
  <c r="M162" i="34"/>
  <c r="M161" i="34"/>
  <c r="M160" i="34"/>
  <c r="M159" i="34"/>
  <c r="M158" i="34"/>
  <c r="M157" i="34"/>
  <c r="M156" i="34"/>
  <c r="M155" i="34"/>
  <c r="M154" i="34"/>
  <c r="M153" i="34"/>
  <c r="M152" i="34"/>
  <c r="M151" i="34"/>
  <c r="M150" i="34"/>
  <c r="M149" i="34"/>
  <c r="M148" i="34"/>
  <c r="M147" i="34"/>
  <c r="M146" i="34"/>
  <c r="M145" i="34"/>
  <c r="M144" i="34"/>
  <c r="M143" i="34"/>
  <c r="M142" i="34"/>
  <c r="M141" i="34"/>
  <c r="M140" i="34"/>
  <c r="M139" i="34"/>
  <c r="M138" i="34"/>
  <c r="M137" i="34"/>
  <c r="M136" i="34"/>
  <c r="M135" i="34"/>
  <c r="M134" i="34"/>
  <c r="M133" i="34"/>
  <c r="M132" i="34"/>
  <c r="M131" i="34"/>
  <c r="M130" i="34"/>
  <c r="M129" i="34"/>
  <c r="M128" i="34"/>
  <c r="M127" i="34"/>
  <c r="M126" i="34"/>
  <c r="M125" i="34"/>
  <c r="M124" i="34"/>
  <c r="M123" i="34"/>
  <c r="M122" i="34"/>
  <c r="M121" i="34"/>
  <c r="M120" i="34"/>
  <c r="M119" i="34"/>
  <c r="M118" i="34"/>
  <c r="M117" i="34"/>
  <c r="M116" i="34"/>
  <c r="M115" i="34"/>
  <c r="M114" i="34"/>
  <c r="M113" i="34"/>
  <c r="M112" i="34"/>
  <c r="M111" i="34"/>
  <c r="M110" i="34"/>
  <c r="M109" i="34"/>
  <c r="M108" i="34"/>
  <c r="M107" i="34"/>
  <c r="M106" i="34"/>
  <c r="M105" i="34"/>
  <c r="M104" i="34"/>
  <c r="M103" i="34"/>
  <c r="M102" i="34"/>
  <c r="M101" i="34"/>
  <c r="M100" i="34"/>
  <c r="M99" i="34"/>
  <c r="M98" i="34"/>
  <c r="M97" i="34"/>
  <c r="M96" i="34"/>
  <c r="M95" i="34"/>
  <c r="M94" i="34"/>
  <c r="M93" i="34"/>
  <c r="M92" i="34"/>
  <c r="M91" i="34"/>
  <c r="M90" i="34"/>
  <c r="M89" i="34"/>
  <c r="M88" i="34"/>
  <c r="M87" i="34"/>
  <c r="M86" i="34"/>
  <c r="M85" i="34"/>
  <c r="M84" i="34"/>
  <c r="M83" i="34"/>
  <c r="M82" i="34"/>
  <c r="M81" i="34"/>
  <c r="M80" i="34"/>
  <c r="M79" i="34"/>
  <c r="M78" i="34"/>
  <c r="M77" i="34"/>
  <c r="M76" i="34"/>
  <c r="M75" i="34"/>
  <c r="M74" i="34"/>
  <c r="M73" i="34"/>
  <c r="M72" i="34"/>
  <c r="M71" i="34"/>
  <c r="M70" i="34"/>
  <c r="M69" i="34"/>
  <c r="M68" i="34"/>
  <c r="M67" i="34"/>
  <c r="M66" i="34"/>
  <c r="M65" i="34"/>
  <c r="M64" i="34"/>
  <c r="M63" i="34"/>
  <c r="M62" i="34"/>
  <c r="M61" i="34"/>
  <c r="M60" i="34"/>
  <c r="M59" i="34"/>
  <c r="M58" i="34"/>
  <c r="M57" i="34"/>
  <c r="M56" i="34"/>
  <c r="M55" i="34"/>
  <c r="M54" i="34"/>
  <c r="M53" i="34"/>
  <c r="M52" i="34"/>
  <c r="M51" i="34"/>
  <c r="M50" i="34"/>
  <c r="M49" i="34"/>
  <c r="M48" i="34"/>
  <c r="M47" i="34"/>
  <c r="M46" i="34"/>
  <c r="M45" i="34"/>
  <c r="M44" i="34"/>
  <c r="M43" i="34"/>
  <c r="M42" i="34"/>
  <c r="M41" i="34"/>
  <c r="M40" i="34"/>
  <c r="M39" i="34"/>
  <c r="M38" i="34"/>
  <c r="M37" i="34"/>
  <c r="M36" i="34"/>
  <c r="M35" i="34"/>
  <c r="M34" i="34"/>
  <c r="M33" i="34"/>
  <c r="M32" i="34"/>
  <c r="M31" i="34"/>
  <c r="M30" i="34"/>
  <c r="M29" i="34"/>
  <c r="M28" i="34"/>
  <c r="M27" i="34"/>
  <c r="M26" i="34"/>
  <c r="M25" i="34"/>
  <c r="M24" i="34"/>
  <c r="M23" i="34"/>
  <c r="M22" i="34"/>
  <c r="M21" i="34"/>
  <c r="M20" i="34"/>
  <c r="M19" i="34"/>
  <c r="M18" i="34"/>
  <c r="M17" i="34"/>
  <c r="M16" i="34"/>
  <c r="M15" i="34"/>
  <c r="M14" i="34"/>
  <c r="M13" i="34"/>
  <c r="M12" i="34"/>
  <c r="M11" i="34"/>
  <c r="M10" i="34"/>
  <c r="M9" i="34"/>
  <c r="M8" i="34"/>
  <c r="M7" i="34"/>
  <c r="M6" i="34"/>
  <c r="M5" i="34"/>
  <c r="M4" i="34"/>
  <c r="M3" i="34"/>
  <c r="M36" i="28" l="1"/>
  <c r="M37" i="28"/>
  <c r="M233" i="33" l="1"/>
  <c r="M232" i="33"/>
  <c r="M231" i="33"/>
  <c r="M230" i="33"/>
  <c r="M229" i="33"/>
  <c r="M228" i="33"/>
  <c r="M227" i="33"/>
  <c r="M226" i="33"/>
  <c r="M225" i="33"/>
  <c r="M224" i="33"/>
  <c r="M223" i="33"/>
  <c r="M222" i="33"/>
  <c r="M221" i="33"/>
  <c r="M220" i="33"/>
  <c r="M219" i="33"/>
  <c r="M218" i="33"/>
  <c r="M217" i="33"/>
  <c r="M216" i="33"/>
  <c r="M215" i="33"/>
  <c r="M214" i="33"/>
  <c r="M213" i="33"/>
  <c r="M212" i="33"/>
  <c r="M211" i="33"/>
  <c r="M210" i="33"/>
  <c r="M209" i="33"/>
  <c r="M208" i="33"/>
  <c r="M207" i="33"/>
  <c r="M206" i="33"/>
  <c r="M205" i="33"/>
  <c r="M204" i="33"/>
  <c r="M203" i="33"/>
  <c r="M202" i="33"/>
  <c r="M201" i="33"/>
  <c r="M200" i="33"/>
  <c r="M199" i="33"/>
  <c r="M198" i="33"/>
  <c r="M197" i="33"/>
  <c r="M196" i="33"/>
  <c r="M195" i="33"/>
  <c r="M194" i="33"/>
  <c r="M193" i="33"/>
  <c r="M192" i="33"/>
  <c r="M191" i="33"/>
  <c r="M190" i="33"/>
  <c r="M189" i="33"/>
  <c r="M188" i="33"/>
  <c r="M187" i="33"/>
  <c r="M186" i="33"/>
  <c r="M185" i="33"/>
  <c r="M184" i="33"/>
  <c r="M183" i="33"/>
  <c r="M182" i="33"/>
  <c r="M181" i="33"/>
  <c r="M180" i="33"/>
  <c r="M179" i="33"/>
  <c r="M178" i="33"/>
  <c r="M177" i="33"/>
  <c r="M176" i="33"/>
  <c r="M175" i="33"/>
  <c r="M174" i="33"/>
  <c r="M173" i="33"/>
  <c r="M172" i="33"/>
  <c r="M171" i="33"/>
  <c r="M170" i="33"/>
  <c r="M169" i="33"/>
  <c r="M168" i="33"/>
  <c r="M167" i="33"/>
  <c r="M166" i="33"/>
  <c r="M165" i="33"/>
  <c r="M164" i="33"/>
  <c r="M163" i="33"/>
  <c r="M162" i="33"/>
  <c r="M161" i="33"/>
  <c r="M160" i="33"/>
  <c r="M159" i="33"/>
  <c r="M158" i="33"/>
  <c r="M157" i="33"/>
  <c r="M156" i="33"/>
  <c r="M155" i="33"/>
  <c r="M154" i="33"/>
  <c r="M153" i="33"/>
  <c r="M152" i="33"/>
  <c r="M151" i="33"/>
  <c r="M150" i="33"/>
  <c r="M149" i="33"/>
  <c r="M148" i="33"/>
  <c r="M147" i="33"/>
  <c r="M146" i="33"/>
  <c r="M145" i="33"/>
  <c r="M144" i="33"/>
  <c r="M143" i="33"/>
  <c r="M142" i="33"/>
  <c r="M141" i="33"/>
  <c r="M140" i="33"/>
  <c r="M139" i="33"/>
  <c r="M138" i="33"/>
  <c r="M137" i="33"/>
  <c r="M136" i="33"/>
  <c r="M135" i="33"/>
  <c r="M134" i="33"/>
  <c r="M133" i="33"/>
  <c r="M132" i="33"/>
  <c r="M131" i="33"/>
  <c r="M130" i="33"/>
  <c r="M129" i="33"/>
  <c r="M128" i="33"/>
  <c r="M127" i="33"/>
  <c r="M126" i="33"/>
  <c r="M125" i="33"/>
  <c r="M124" i="33"/>
  <c r="M123" i="33"/>
  <c r="M122" i="33"/>
  <c r="M121" i="33"/>
  <c r="M120" i="33"/>
  <c r="M119" i="33"/>
  <c r="M118" i="33"/>
  <c r="M117" i="33"/>
  <c r="M116" i="33"/>
  <c r="M115" i="33"/>
  <c r="M114" i="33"/>
  <c r="M113" i="33"/>
  <c r="M112" i="33"/>
  <c r="M111" i="33"/>
  <c r="M110" i="33"/>
  <c r="M109" i="33"/>
  <c r="M108" i="33"/>
  <c r="M107" i="33"/>
  <c r="M106" i="33"/>
  <c r="M105" i="33"/>
  <c r="M104" i="33"/>
  <c r="M103" i="33"/>
  <c r="M102" i="33"/>
  <c r="M101" i="33"/>
  <c r="M100" i="33"/>
  <c r="M99" i="33"/>
  <c r="M98" i="33"/>
  <c r="M97" i="33"/>
  <c r="M96" i="33"/>
  <c r="M95" i="33"/>
  <c r="M94" i="33"/>
  <c r="M93" i="33"/>
  <c r="M92" i="33"/>
  <c r="M91" i="33"/>
  <c r="M90" i="33"/>
  <c r="M89" i="33"/>
  <c r="M88" i="33"/>
  <c r="M87" i="33"/>
  <c r="M86" i="33"/>
  <c r="M85" i="33"/>
  <c r="M84" i="33"/>
  <c r="M83" i="33"/>
  <c r="M82" i="33"/>
  <c r="M81" i="33"/>
  <c r="M80" i="33"/>
  <c r="M79" i="33"/>
  <c r="M78" i="33"/>
  <c r="M77" i="33"/>
  <c r="M76" i="33"/>
  <c r="M75" i="33"/>
  <c r="M74" i="33"/>
  <c r="M73" i="33"/>
  <c r="M72" i="33"/>
  <c r="M71" i="33"/>
  <c r="M70" i="33"/>
  <c r="M69" i="33"/>
  <c r="M68" i="33"/>
  <c r="M67" i="33"/>
  <c r="M66" i="33"/>
  <c r="M65" i="33"/>
  <c r="M64" i="33"/>
  <c r="M63" i="33"/>
  <c r="M62" i="33"/>
  <c r="M61" i="33"/>
  <c r="M60" i="33"/>
  <c r="M59" i="33"/>
  <c r="M58" i="33"/>
  <c r="M57" i="33"/>
  <c r="M56" i="33"/>
  <c r="M55" i="33"/>
  <c r="M54" i="33"/>
  <c r="M53" i="33"/>
  <c r="M52" i="33"/>
  <c r="M51" i="33"/>
  <c r="M50" i="33"/>
  <c r="M49" i="33"/>
  <c r="M48" i="33"/>
  <c r="M47" i="33"/>
  <c r="M46" i="33"/>
  <c r="M45" i="33"/>
  <c r="M44" i="33"/>
  <c r="M43" i="33"/>
  <c r="M42" i="33"/>
  <c r="M41" i="33"/>
  <c r="M40" i="33"/>
  <c r="M39" i="33"/>
  <c r="M38" i="33"/>
  <c r="M37" i="33"/>
  <c r="M36" i="33"/>
  <c r="M35" i="33"/>
  <c r="M34" i="33"/>
  <c r="M33" i="33"/>
  <c r="M32" i="33"/>
  <c r="M31" i="33"/>
  <c r="M30" i="33"/>
  <c r="M29" i="33"/>
  <c r="M28" i="33"/>
  <c r="M27" i="33"/>
  <c r="M26" i="33"/>
  <c r="M25" i="33"/>
  <c r="M24" i="33"/>
  <c r="M23" i="33"/>
  <c r="M22" i="33"/>
  <c r="M21" i="33"/>
  <c r="M20" i="33"/>
  <c r="M19" i="33"/>
  <c r="M18" i="33"/>
  <c r="M17" i="33"/>
  <c r="M16" i="33"/>
  <c r="M15" i="33"/>
  <c r="M14" i="33"/>
  <c r="M13" i="33"/>
  <c r="M12" i="33"/>
  <c r="M11" i="33"/>
  <c r="M10" i="33"/>
  <c r="M9" i="33"/>
  <c r="M8" i="33"/>
  <c r="M7" i="33"/>
  <c r="M6" i="33"/>
  <c r="M5" i="33"/>
  <c r="M4" i="33"/>
  <c r="M3" i="33"/>
  <c r="M233" i="32" l="1"/>
  <c r="M232" i="32"/>
  <c r="M231" i="32"/>
  <c r="M230" i="32"/>
  <c r="M229" i="32"/>
  <c r="M228" i="32"/>
  <c r="M227" i="32"/>
  <c r="M226" i="32"/>
  <c r="M225" i="32"/>
  <c r="M224" i="32"/>
  <c r="M223" i="32"/>
  <c r="M222" i="32"/>
  <c r="M221" i="32"/>
  <c r="M220" i="32"/>
  <c r="M219" i="32"/>
  <c r="M218" i="32"/>
  <c r="M217" i="32"/>
  <c r="M216" i="32"/>
  <c r="M215" i="32"/>
  <c r="M214" i="32"/>
  <c r="M213" i="32"/>
  <c r="M212" i="32"/>
  <c r="M211" i="32"/>
  <c r="M210" i="32"/>
  <c r="M209" i="32"/>
  <c r="M208" i="32"/>
  <c r="M207" i="32"/>
  <c r="M206" i="32"/>
  <c r="M205" i="32"/>
  <c r="M204" i="32"/>
  <c r="M203" i="32"/>
  <c r="M202" i="32"/>
  <c r="M201" i="32"/>
  <c r="M200" i="32"/>
  <c r="M199" i="32"/>
  <c r="M198" i="32"/>
  <c r="M197" i="32"/>
  <c r="M196" i="32"/>
  <c r="M195" i="32"/>
  <c r="M194" i="32"/>
  <c r="M193" i="32"/>
  <c r="M192" i="32"/>
  <c r="M191" i="32"/>
  <c r="M190" i="32"/>
  <c r="M189" i="32"/>
  <c r="M188" i="32"/>
  <c r="M187" i="32"/>
  <c r="M186" i="32"/>
  <c r="M185" i="32"/>
  <c r="M184" i="32"/>
  <c r="M183" i="32"/>
  <c r="M182" i="32"/>
  <c r="M181" i="32"/>
  <c r="M180" i="32"/>
  <c r="M179" i="32"/>
  <c r="M178" i="32"/>
  <c r="M177" i="32"/>
  <c r="M176" i="32"/>
  <c r="M175" i="32"/>
  <c r="M174" i="32"/>
  <c r="M173" i="32"/>
  <c r="M172" i="32"/>
  <c r="M171" i="32"/>
  <c r="M170" i="32"/>
  <c r="M169" i="32"/>
  <c r="M168" i="32"/>
  <c r="M167" i="32"/>
  <c r="M166" i="32"/>
  <c r="M165" i="32"/>
  <c r="M164" i="32"/>
  <c r="M163" i="32"/>
  <c r="M162" i="32"/>
  <c r="M161" i="32"/>
  <c r="M160" i="32"/>
  <c r="M159" i="32"/>
  <c r="M158" i="32"/>
  <c r="M157" i="32"/>
  <c r="M156" i="32"/>
  <c r="M155" i="32"/>
  <c r="M154" i="32"/>
  <c r="M153" i="32"/>
  <c r="M152" i="32"/>
  <c r="M151" i="32"/>
  <c r="M150" i="32"/>
  <c r="M149" i="32"/>
  <c r="M148" i="32"/>
  <c r="M147" i="32"/>
  <c r="M146" i="32"/>
  <c r="M145" i="32"/>
  <c r="M144" i="32"/>
  <c r="M143" i="32"/>
  <c r="M142" i="32"/>
  <c r="M141" i="32"/>
  <c r="M140" i="32"/>
  <c r="M139" i="32"/>
  <c r="M138" i="32"/>
  <c r="M137" i="32"/>
  <c r="M136" i="32"/>
  <c r="M135" i="32"/>
  <c r="M134" i="32"/>
  <c r="M133" i="32"/>
  <c r="M132" i="32"/>
  <c r="M131" i="32"/>
  <c r="M130" i="32"/>
  <c r="M129" i="32"/>
  <c r="M128" i="32"/>
  <c r="M127" i="32"/>
  <c r="M126" i="32"/>
  <c r="M125" i="32"/>
  <c r="M124" i="32"/>
  <c r="M123" i="32"/>
  <c r="M122" i="32"/>
  <c r="M121" i="32"/>
  <c r="M120" i="32"/>
  <c r="M119" i="32"/>
  <c r="M118" i="32"/>
  <c r="M117" i="32"/>
  <c r="M116" i="32"/>
  <c r="M115" i="32"/>
  <c r="M114" i="32"/>
  <c r="M113" i="32"/>
  <c r="M112" i="32"/>
  <c r="M111" i="32"/>
  <c r="M110" i="32"/>
  <c r="M109" i="32"/>
  <c r="M108" i="32"/>
  <c r="M107" i="32"/>
  <c r="M106" i="32"/>
  <c r="M105" i="32"/>
  <c r="M104" i="32"/>
  <c r="M103" i="32"/>
  <c r="M102" i="32"/>
  <c r="M101" i="32"/>
  <c r="M100" i="32"/>
  <c r="M99" i="32"/>
  <c r="M98" i="32"/>
  <c r="M97" i="32"/>
  <c r="M96" i="32"/>
  <c r="M95" i="32"/>
  <c r="M94" i="32"/>
  <c r="M93" i="32"/>
  <c r="M92" i="32"/>
  <c r="M91" i="32"/>
  <c r="M90" i="32"/>
  <c r="M89" i="32"/>
  <c r="M88" i="32"/>
  <c r="M87" i="32"/>
  <c r="M86" i="32"/>
  <c r="M85" i="32"/>
  <c r="M84" i="32"/>
  <c r="M83" i="32"/>
  <c r="M82" i="32"/>
  <c r="M81" i="32"/>
  <c r="M80" i="32"/>
  <c r="M79" i="32"/>
  <c r="M78" i="32"/>
  <c r="M77" i="32"/>
  <c r="M76" i="32"/>
  <c r="M75" i="32"/>
  <c r="M74" i="32"/>
  <c r="M73" i="32"/>
  <c r="M72" i="32"/>
  <c r="M71" i="32"/>
  <c r="M70" i="32"/>
  <c r="M69" i="32"/>
  <c r="M68" i="32"/>
  <c r="M67" i="32"/>
  <c r="M66" i="32"/>
  <c r="M65" i="32"/>
  <c r="M64" i="32"/>
  <c r="M63" i="32"/>
  <c r="M62" i="32"/>
  <c r="M61" i="32"/>
  <c r="M60" i="32"/>
  <c r="M59" i="32"/>
  <c r="M58" i="32"/>
  <c r="M57" i="32"/>
  <c r="M56" i="32"/>
  <c r="M55" i="32"/>
  <c r="M54" i="32"/>
  <c r="M53" i="32"/>
  <c r="M52" i="32"/>
  <c r="M51" i="32"/>
  <c r="M50" i="32"/>
  <c r="M49" i="32"/>
  <c r="M48" i="32"/>
  <c r="M47" i="32"/>
  <c r="M46" i="32"/>
  <c r="M45" i="32"/>
  <c r="M44" i="32"/>
  <c r="M43" i="32"/>
  <c r="M42" i="32"/>
  <c r="M41" i="32"/>
  <c r="M40" i="32"/>
  <c r="M39" i="32"/>
  <c r="M38" i="32"/>
  <c r="M37" i="32"/>
  <c r="M36" i="32"/>
  <c r="M35" i="32"/>
  <c r="M34" i="32"/>
  <c r="M33" i="32"/>
  <c r="M32" i="32"/>
  <c r="M31" i="32"/>
  <c r="M30" i="32"/>
  <c r="M29" i="32"/>
  <c r="M28" i="32"/>
  <c r="M27" i="32"/>
  <c r="M26" i="32"/>
  <c r="M25" i="32"/>
  <c r="M24" i="32"/>
  <c r="M23" i="32"/>
  <c r="M22" i="32"/>
  <c r="M21" i="32"/>
  <c r="M20" i="32"/>
  <c r="M19" i="32"/>
  <c r="M18" i="32"/>
  <c r="M17" i="32"/>
  <c r="M16" i="32"/>
  <c r="M15" i="32"/>
  <c r="M14" i="32"/>
  <c r="M13" i="32"/>
  <c r="M12" i="32"/>
  <c r="M11" i="32"/>
  <c r="M10" i="32"/>
  <c r="M9" i="32"/>
  <c r="M8" i="32"/>
  <c r="M7" i="32"/>
  <c r="M6" i="32"/>
  <c r="M5" i="32"/>
  <c r="M4" i="32"/>
  <c r="M3" i="32"/>
  <c r="M4" i="31" l="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33" i="31"/>
  <c r="M232" i="31"/>
  <c r="M231" i="31"/>
  <c r="M230" i="31"/>
  <c r="M229" i="31"/>
  <c r="M228" i="31"/>
  <c r="M227" i="31"/>
  <c r="M226" i="31"/>
  <c r="M225" i="31"/>
  <c r="M224" i="31"/>
  <c r="M223" i="31"/>
  <c r="M222" i="31"/>
  <c r="M221" i="31"/>
  <c r="M220" i="31"/>
  <c r="M219" i="31"/>
  <c r="M218" i="31"/>
  <c r="M217" i="31"/>
  <c r="M216" i="31"/>
  <c r="M215" i="31"/>
  <c r="M214" i="31"/>
  <c r="M213" i="31"/>
  <c r="M212" i="31"/>
  <c r="M211" i="31"/>
  <c r="M210" i="31"/>
  <c r="M209" i="31"/>
  <c r="M208" i="31"/>
  <c r="M207" i="31"/>
  <c r="M206" i="31"/>
  <c r="M3" i="31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O24" i="30" s="1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233" i="30" l="1"/>
  <c r="M232" i="30"/>
  <c r="M231" i="30"/>
  <c r="M230" i="30"/>
  <c r="M229" i="30"/>
  <c r="M228" i="30"/>
  <c r="M227" i="30"/>
  <c r="M226" i="30"/>
  <c r="M225" i="30"/>
  <c r="M224" i="30"/>
  <c r="M223" i="30"/>
  <c r="M222" i="30"/>
  <c r="M221" i="30"/>
  <c r="M220" i="30"/>
  <c r="M219" i="30"/>
  <c r="M218" i="30"/>
  <c r="M217" i="30"/>
  <c r="M216" i="30"/>
  <c r="M215" i="30"/>
  <c r="M214" i="30"/>
  <c r="M213" i="30"/>
  <c r="M212" i="30"/>
  <c r="M211" i="30"/>
  <c r="M210" i="30"/>
  <c r="M209" i="30"/>
  <c r="M208" i="30"/>
  <c r="M207" i="30"/>
  <c r="M206" i="30"/>
  <c r="M205" i="30"/>
  <c r="M204" i="30"/>
  <c r="M203" i="30"/>
  <c r="M202" i="30"/>
  <c r="M201" i="30"/>
  <c r="M200" i="30"/>
  <c r="M199" i="30"/>
  <c r="M198" i="30"/>
  <c r="M197" i="30"/>
  <c r="M196" i="30"/>
  <c r="M195" i="30"/>
  <c r="M194" i="30"/>
  <c r="M193" i="30"/>
  <c r="M192" i="30"/>
  <c r="M191" i="30"/>
  <c r="M190" i="30"/>
  <c r="M189" i="30"/>
  <c r="M188" i="30"/>
  <c r="M187" i="30"/>
  <c r="M186" i="30"/>
  <c r="M185" i="30"/>
  <c r="M184" i="30"/>
  <c r="M183" i="30"/>
  <c r="M182" i="30"/>
  <c r="M181" i="30"/>
  <c r="M180" i="30"/>
  <c r="M179" i="30"/>
  <c r="M178" i="30"/>
  <c r="M177" i="30"/>
  <c r="M176" i="30"/>
  <c r="M175" i="30"/>
  <c r="M174" i="30"/>
  <c r="M173" i="30"/>
  <c r="M172" i="30"/>
  <c r="M171" i="30"/>
  <c r="M170" i="30"/>
  <c r="M169" i="30"/>
  <c r="M168" i="30"/>
  <c r="M167" i="30"/>
  <c r="M166" i="30"/>
  <c r="M165" i="30"/>
  <c r="M164" i="30"/>
  <c r="M163" i="30"/>
  <c r="M162" i="30"/>
  <c r="M161" i="30"/>
  <c r="M160" i="30"/>
  <c r="M159" i="30"/>
  <c r="M158" i="30"/>
  <c r="M157" i="30"/>
  <c r="M156" i="30"/>
  <c r="M155" i="30"/>
  <c r="M154" i="30"/>
  <c r="M153" i="30"/>
  <c r="M152" i="30"/>
  <c r="M151" i="30"/>
  <c r="M150" i="30"/>
  <c r="M149" i="30"/>
  <c r="M148" i="30"/>
  <c r="M147" i="30"/>
  <c r="M146" i="30"/>
  <c r="M145" i="30"/>
  <c r="M144" i="30"/>
  <c r="M143" i="30"/>
  <c r="M142" i="30"/>
  <c r="M141" i="30"/>
  <c r="M140" i="30"/>
  <c r="M139" i="30"/>
  <c r="M138" i="30"/>
  <c r="M137" i="30"/>
  <c r="M136" i="30"/>
  <c r="M135" i="30"/>
  <c r="M134" i="30"/>
  <c r="M133" i="30"/>
  <c r="M132" i="30"/>
  <c r="M131" i="30"/>
  <c r="M130" i="30"/>
  <c r="M129" i="30"/>
  <c r="M128" i="30"/>
  <c r="M127" i="30"/>
  <c r="M126" i="30"/>
  <c r="M125" i="30"/>
  <c r="M124" i="30"/>
  <c r="M123" i="30"/>
  <c r="M122" i="30"/>
  <c r="M121" i="30"/>
  <c r="M120" i="30"/>
  <c r="M119" i="30"/>
  <c r="M118" i="30"/>
  <c r="M117" i="30"/>
  <c r="M116" i="30"/>
  <c r="M3" i="30"/>
  <c r="I24" i="30" l="1"/>
  <c r="M233" i="29"/>
  <c r="M232" i="29"/>
  <c r="M231" i="29"/>
  <c r="M230" i="29"/>
  <c r="M229" i="29"/>
  <c r="M228" i="29"/>
  <c r="M227" i="29"/>
  <c r="M226" i="29"/>
  <c r="M225" i="29"/>
  <c r="M224" i="29"/>
  <c r="M223" i="29"/>
  <c r="M222" i="29"/>
  <c r="M221" i="29"/>
  <c r="M220" i="29"/>
  <c r="M219" i="29"/>
  <c r="M218" i="29"/>
  <c r="M217" i="29"/>
  <c r="M216" i="29"/>
  <c r="M215" i="29"/>
  <c r="M214" i="29"/>
  <c r="M213" i="29"/>
  <c r="M212" i="29"/>
  <c r="M211" i="29"/>
  <c r="M210" i="29"/>
  <c r="M209" i="29"/>
  <c r="M208" i="29"/>
  <c r="M207" i="29"/>
  <c r="M206" i="29"/>
  <c r="M205" i="29"/>
  <c r="M204" i="29"/>
  <c r="M203" i="29"/>
  <c r="M202" i="29"/>
  <c r="M201" i="29"/>
  <c r="M200" i="29"/>
  <c r="M199" i="29"/>
  <c r="M198" i="29"/>
  <c r="M197" i="29"/>
  <c r="M196" i="29"/>
  <c r="M195" i="29"/>
  <c r="M194" i="29"/>
  <c r="M193" i="29"/>
  <c r="M192" i="29"/>
  <c r="M191" i="29"/>
  <c r="M190" i="29"/>
  <c r="M189" i="29"/>
  <c r="M188" i="29"/>
  <c r="M187" i="29"/>
  <c r="M186" i="29"/>
  <c r="M185" i="29"/>
  <c r="M184" i="29"/>
  <c r="M183" i="29"/>
  <c r="M182" i="29"/>
  <c r="M181" i="29"/>
  <c r="M180" i="29"/>
  <c r="M179" i="29"/>
  <c r="M178" i="29"/>
  <c r="M177" i="29"/>
  <c r="M176" i="29"/>
  <c r="M175" i="29"/>
  <c r="M174" i="29"/>
  <c r="M173" i="29"/>
  <c r="M172" i="29"/>
  <c r="M171" i="29"/>
  <c r="M170" i="29"/>
  <c r="M169" i="29"/>
  <c r="M168" i="29"/>
  <c r="M167" i="29"/>
  <c r="M166" i="29"/>
  <c r="M165" i="29"/>
  <c r="M164" i="29"/>
  <c r="M163" i="29"/>
  <c r="M162" i="29"/>
  <c r="M161" i="29"/>
  <c r="M160" i="29"/>
  <c r="M159" i="29"/>
  <c r="M158" i="29"/>
  <c r="M157" i="29"/>
  <c r="M156" i="29"/>
  <c r="M155" i="29"/>
  <c r="M154" i="29"/>
  <c r="M153" i="29"/>
  <c r="M152" i="29"/>
  <c r="M151" i="29"/>
  <c r="M150" i="29"/>
  <c r="M149" i="29"/>
  <c r="M148" i="29"/>
  <c r="M147" i="29"/>
  <c r="M146" i="29"/>
  <c r="M145" i="29"/>
  <c r="M144" i="29"/>
  <c r="M143" i="29"/>
  <c r="M142" i="29"/>
  <c r="M141" i="29"/>
  <c r="M140" i="29"/>
  <c r="M139" i="29"/>
  <c r="M138" i="29"/>
  <c r="M137" i="29"/>
  <c r="M136" i="29"/>
  <c r="M135" i="29"/>
  <c r="M134" i="29"/>
  <c r="M133" i="29"/>
  <c r="M132" i="29"/>
  <c r="M131" i="29"/>
  <c r="M130" i="29"/>
  <c r="M129" i="29"/>
  <c r="M128" i="29"/>
  <c r="M127" i="29"/>
  <c r="M126" i="29"/>
  <c r="M125" i="29"/>
  <c r="M124" i="29"/>
  <c r="M123" i="29"/>
  <c r="M122" i="29"/>
  <c r="M121" i="29"/>
  <c r="M120" i="29"/>
  <c r="M119" i="29"/>
  <c r="M118" i="29"/>
  <c r="M117" i="29"/>
  <c r="M116" i="29"/>
  <c r="M115" i="29"/>
  <c r="M114" i="29"/>
  <c r="M113" i="29"/>
  <c r="M112" i="29"/>
  <c r="M111" i="29"/>
  <c r="M110" i="29"/>
  <c r="M109" i="29"/>
  <c r="M108" i="29"/>
  <c r="M107" i="29"/>
  <c r="M106" i="29"/>
  <c r="M105" i="29"/>
  <c r="M104" i="29"/>
  <c r="M103" i="29"/>
  <c r="M102" i="29"/>
  <c r="M101" i="29"/>
  <c r="M100" i="29"/>
  <c r="M99" i="29"/>
  <c r="M98" i="29"/>
  <c r="M97" i="29"/>
  <c r="M96" i="29"/>
  <c r="M95" i="29"/>
  <c r="M94" i="29"/>
  <c r="M93" i="29"/>
  <c r="M92" i="29"/>
  <c r="M91" i="29"/>
  <c r="M90" i="29"/>
  <c r="M89" i="29"/>
  <c r="M88" i="29"/>
  <c r="M87" i="29"/>
  <c r="M86" i="29"/>
  <c r="M85" i="29"/>
  <c r="M84" i="29"/>
  <c r="M83" i="29"/>
  <c r="M82" i="29"/>
  <c r="M81" i="29"/>
  <c r="M80" i="29"/>
  <c r="M79" i="29"/>
  <c r="M78" i="29"/>
  <c r="M77" i="29"/>
  <c r="M76" i="29"/>
  <c r="M75" i="29"/>
  <c r="M74" i="29"/>
  <c r="M73" i="29"/>
  <c r="M72" i="29"/>
  <c r="M71" i="29"/>
  <c r="M70" i="29"/>
  <c r="M69" i="29"/>
  <c r="M68" i="29"/>
  <c r="M67" i="29"/>
  <c r="M66" i="29"/>
  <c r="M65" i="29"/>
  <c r="M64" i="29"/>
  <c r="M63" i="29"/>
  <c r="M62" i="29"/>
  <c r="M61" i="29"/>
  <c r="M60" i="29"/>
  <c r="M59" i="29"/>
  <c r="M58" i="29"/>
  <c r="M57" i="29"/>
  <c r="M56" i="29"/>
  <c r="M55" i="29"/>
  <c r="M54" i="29"/>
  <c r="M53" i="29"/>
  <c r="M52" i="29"/>
  <c r="M51" i="29"/>
  <c r="M50" i="29"/>
  <c r="M49" i="29"/>
  <c r="M48" i="29"/>
  <c r="M47" i="29"/>
  <c r="M46" i="29"/>
  <c r="M45" i="29"/>
  <c r="M44" i="29"/>
  <c r="M43" i="29"/>
  <c r="M42" i="29"/>
  <c r="M41" i="29"/>
  <c r="M40" i="29"/>
  <c r="M39" i="29"/>
  <c r="M38" i="29"/>
  <c r="M37" i="29"/>
  <c r="M36" i="29"/>
  <c r="M35" i="29"/>
  <c r="M34" i="29"/>
  <c r="M33" i="29"/>
  <c r="M32" i="29"/>
  <c r="M31" i="29"/>
  <c r="M30" i="29"/>
  <c r="M29" i="29"/>
  <c r="M28" i="29"/>
  <c r="M27" i="29"/>
  <c r="M26" i="29"/>
  <c r="M25" i="29"/>
  <c r="M24" i="29"/>
  <c r="O24" i="29" s="1"/>
  <c r="M23" i="29"/>
  <c r="M22" i="29"/>
  <c r="M21" i="29"/>
  <c r="M20" i="29"/>
  <c r="M19" i="29"/>
  <c r="M18" i="29"/>
  <c r="M17" i="29"/>
  <c r="M16" i="29"/>
  <c r="M15" i="29"/>
  <c r="M14" i="29"/>
  <c r="M13" i="29"/>
  <c r="M12" i="29"/>
  <c r="M11" i="29"/>
  <c r="M10" i="29"/>
  <c r="M9" i="29"/>
  <c r="M8" i="29"/>
  <c r="M7" i="29"/>
  <c r="M6" i="29"/>
  <c r="M5" i="29"/>
  <c r="M4" i="29"/>
  <c r="M3" i="29"/>
  <c r="I24" i="29" l="1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233" i="28"/>
  <c r="M232" i="28"/>
  <c r="M231" i="28"/>
  <c r="M230" i="28"/>
  <c r="M229" i="28"/>
  <c r="M228" i="28"/>
  <c r="M227" i="28"/>
  <c r="M226" i="28"/>
  <c r="M225" i="28"/>
  <c r="M224" i="28"/>
  <c r="M223" i="28"/>
  <c r="M222" i="28"/>
  <c r="M221" i="28"/>
  <c r="M220" i="28"/>
  <c r="M219" i="28"/>
  <c r="M218" i="28"/>
  <c r="M217" i="28"/>
  <c r="M216" i="28"/>
  <c r="M215" i="28"/>
  <c r="M214" i="28"/>
  <c r="M213" i="28"/>
  <c r="M212" i="28"/>
  <c r="M211" i="28"/>
  <c r="M210" i="28"/>
  <c r="M209" i="28"/>
  <c r="M208" i="28"/>
  <c r="M207" i="28"/>
  <c r="M206" i="28"/>
  <c r="M205" i="28"/>
  <c r="M204" i="28"/>
  <c r="M203" i="28"/>
  <c r="M202" i="28"/>
  <c r="M201" i="28"/>
  <c r="M200" i="28"/>
  <c r="M199" i="28"/>
  <c r="M198" i="28"/>
  <c r="M197" i="28"/>
  <c r="M196" i="28"/>
  <c r="M195" i="28"/>
  <c r="M194" i="28"/>
  <c r="M193" i="28"/>
  <c r="M192" i="28"/>
  <c r="M191" i="28"/>
  <c r="M190" i="28"/>
  <c r="M189" i="28"/>
  <c r="M188" i="28"/>
  <c r="M187" i="28"/>
  <c r="M186" i="28"/>
  <c r="M185" i="28"/>
  <c r="M184" i="28"/>
  <c r="M183" i="28"/>
  <c r="M182" i="28"/>
  <c r="M181" i="28"/>
  <c r="M180" i="28"/>
  <c r="M179" i="28"/>
  <c r="M178" i="28"/>
  <c r="M177" i="28"/>
  <c r="M176" i="28"/>
  <c r="M175" i="28"/>
  <c r="M174" i="28"/>
  <c r="M173" i="28"/>
  <c r="M172" i="28"/>
  <c r="M171" i="28"/>
  <c r="M170" i="28"/>
  <c r="M169" i="28"/>
  <c r="M168" i="28"/>
  <c r="M167" i="28"/>
  <c r="M166" i="28"/>
  <c r="M165" i="28"/>
  <c r="M164" i="28"/>
  <c r="M163" i="28"/>
  <c r="M162" i="28"/>
  <c r="M161" i="28"/>
  <c r="M160" i="28"/>
  <c r="M159" i="28"/>
  <c r="M158" i="28"/>
  <c r="M157" i="28"/>
  <c r="M156" i="28"/>
  <c r="M155" i="28"/>
  <c r="M154" i="28"/>
  <c r="M153" i="28"/>
  <c r="M152" i="28"/>
  <c r="M151" i="28"/>
  <c r="M150" i="28"/>
  <c r="M149" i="28"/>
  <c r="M148" i="28"/>
  <c r="M147" i="28"/>
  <c r="M146" i="28"/>
  <c r="M145" i="28"/>
  <c r="M144" i="28"/>
  <c r="M143" i="28"/>
  <c r="M142" i="28"/>
  <c r="M141" i="28"/>
  <c r="M140" i="28"/>
  <c r="M139" i="28"/>
  <c r="M138" i="28"/>
  <c r="M137" i="28"/>
  <c r="M136" i="28"/>
  <c r="M135" i="28"/>
  <c r="M134" i="28"/>
  <c r="M133" i="28"/>
  <c r="M132" i="28"/>
  <c r="M131" i="28"/>
  <c r="M130" i="28"/>
  <c r="M129" i="28"/>
  <c r="M128" i="28"/>
  <c r="M127" i="28"/>
  <c r="M126" i="28"/>
  <c r="M125" i="28"/>
  <c r="M124" i="28"/>
  <c r="M123" i="28"/>
  <c r="M122" i="28"/>
  <c r="M121" i="28"/>
  <c r="M120" i="28"/>
  <c r="M119" i="28"/>
  <c r="M118" i="28"/>
  <c r="M117" i="28"/>
  <c r="M116" i="28"/>
  <c r="M3" i="28"/>
  <c r="M233" i="27" l="1"/>
  <c r="M232" i="27"/>
  <c r="M231" i="27"/>
  <c r="M230" i="27"/>
  <c r="M229" i="27"/>
  <c r="M228" i="27"/>
  <c r="M227" i="27"/>
  <c r="M226" i="27"/>
  <c r="M225" i="27"/>
  <c r="M224" i="27"/>
  <c r="M223" i="27"/>
  <c r="M222" i="27"/>
  <c r="M221" i="27"/>
  <c r="M220" i="27"/>
  <c r="M219" i="27"/>
  <c r="M218" i="27"/>
  <c r="M217" i="27"/>
  <c r="M216" i="27"/>
  <c r="M215" i="27"/>
  <c r="M214" i="27"/>
  <c r="M213" i="27"/>
  <c r="M212" i="27"/>
  <c r="M211" i="27"/>
  <c r="M210" i="27"/>
  <c r="M209" i="27"/>
  <c r="M208" i="27"/>
  <c r="M207" i="27"/>
  <c r="M206" i="27"/>
  <c r="M205" i="27"/>
  <c r="M204" i="27"/>
  <c r="M203" i="27"/>
  <c r="M202" i="27"/>
  <c r="M201" i="27"/>
  <c r="M200" i="27"/>
  <c r="M199" i="27"/>
  <c r="M198" i="27"/>
  <c r="M197" i="27"/>
  <c r="M196" i="27"/>
  <c r="M195" i="27"/>
  <c r="M194" i="27"/>
  <c r="M193" i="27"/>
  <c r="M192" i="27"/>
  <c r="M191" i="27"/>
  <c r="M190" i="27"/>
  <c r="M189" i="27"/>
  <c r="M188" i="27"/>
  <c r="M187" i="27"/>
  <c r="M186" i="27"/>
  <c r="M185" i="27"/>
  <c r="M184" i="27"/>
  <c r="M183" i="27"/>
  <c r="M182" i="27"/>
  <c r="M181" i="27"/>
  <c r="M180" i="27"/>
  <c r="M179" i="27"/>
  <c r="M178" i="27"/>
  <c r="M177" i="27"/>
  <c r="M176" i="27"/>
  <c r="M175" i="27"/>
  <c r="M174" i="27"/>
  <c r="M173" i="27"/>
  <c r="M172" i="27"/>
  <c r="M171" i="27"/>
  <c r="M170" i="27"/>
  <c r="M169" i="27"/>
  <c r="M168" i="27"/>
  <c r="M167" i="27"/>
  <c r="M166" i="27"/>
  <c r="M165" i="27"/>
  <c r="M164" i="27"/>
  <c r="M163" i="27"/>
  <c r="M162" i="27"/>
  <c r="M161" i="27"/>
  <c r="M160" i="27"/>
  <c r="M159" i="27"/>
  <c r="M158" i="27"/>
  <c r="M157" i="27"/>
  <c r="M156" i="27"/>
  <c r="M155" i="27"/>
  <c r="M154" i="27"/>
  <c r="M153" i="27"/>
  <c r="M152" i="27"/>
  <c r="M151" i="27"/>
  <c r="M150" i="27"/>
  <c r="M149" i="27"/>
  <c r="M148" i="27"/>
  <c r="M147" i="27"/>
  <c r="M146" i="27"/>
  <c r="M145" i="27"/>
  <c r="M144" i="27"/>
  <c r="M143" i="27"/>
  <c r="M142" i="27"/>
  <c r="M141" i="27"/>
  <c r="M140" i="27"/>
  <c r="M139" i="27"/>
  <c r="M138" i="27"/>
  <c r="M137" i="27"/>
  <c r="M136" i="27"/>
  <c r="M135" i="27"/>
  <c r="M134" i="27"/>
  <c r="M133" i="27"/>
  <c r="M132" i="27"/>
  <c r="M131" i="27"/>
  <c r="M130" i="27"/>
  <c r="M129" i="27"/>
  <c r="M128" i="27"/>
  <c r="M127" i="27"/>
  <c r="M126" i="27"/>
  <c r="M125" i="27"/>
  <c r="M124" i="27"/>
  <c r="M123" i="27"/>
  <c r="M122" i="27"/>
  <c r="M121" i="27"/>
  <c r="M120" i="27"/>
  <c r="M119" i="27"/>
  <c r="M118" i="27"/>
  <c r="M117" i="27"/>
  <c r="M116" i="27"/>
  <c r="M115" i="27"/>
  <c r="M114" i="27"/>
  <c r="M113" i="27"/>
  <c r="M112" i="27"/>
  <c r="M111" i="27"/>
  <c r="M110" i="27"/>
  <c r="M109" i="27"/>
  <c r="M108" i="27"/>
  <c r="M107" i="27"/>
  <c r="M106" i="27"/>
  <c r="M105" i="27"/>
  <c r="M104" i="27"/>
  <c r="M103" i="27"/>
  <c r="M102" i="27"/>
  <c r="M101" i="27"/>
  <c r="M100" i="27"/>
  <c r="M99" i="27"/>
  <c r="M98" i="27"/>
  <c r="M97" i="27"/>
  <c r="M96" i="27"/>
  <c r="M95" i="27"/>
  <c r="M94" i="27"/>
  <c r="M93" i="27"/>
  <c r="M92" i="27"/>
  <c r="M91" i="27"/>
  <c r="M90" i="27"/>
  <c r="M89" i="27"/>
  <c r="M88" i="27"/>
  <c r="M87" i="27"/>
  <c r="M86" i="27"/>
  <c r="M85" i="27"/>
  <c r="M84" i="27"/>
  <c r="M83" i="27"/>
  <c r="M82" i="27"/>
  <c r="M81" i="27"/>
  <c r="M80" i="27"/>
  <c r="M79" i="27"/>
  <c r="M78" i="27"/>
  <c r="M77" i="27"/>
  <c r="M76" i="27"/>
  <c r="M75" i="27"/>
  <c r="M74" i="27"/>
  <c r="M73" i="27"/>
  <c r="M72" i="27"/>
  <c r="M71" i="27"/>
  <c r="M70" i="27"/>
  <c r="M69" i="27"/>
  <c r="M68" i="27"/>
  <c r="M67" i="27"/>
  <c r="M66" i="27"/>
  <c r="M65" i="27"/>
  <c r="M64" i="27"/>
  <c r="M63" i="27"/>
  <c r="M62" i="27"/>
  <c r="M61" i="27"/>
  <c r="M60" i="27"/>
  <c r="M59" i="27"/>
  <c r="M58" i="27"/>
  <c r="M57" i="27"/>
  <c r="M56" i="27"/>
  <c r="M55" i="27"/>
  <c r="M54" i="27"/>
  <c r="M53" i="27"/>
  <c r="M52" i="27"/>
  <c r="M51" i="27"/>
  <c r="M50" i="27"/>
  <c r="M49" i="27"/>
  <c r="M48" i="27"/>
  <c r="M47" i="27"/>
  <c r="M46" i="27"/>
  <c r="M45" i="27"/>
  <c r="M44" i="27"/>
  <c r="M43" i="27"/>
  <c r="M42" i="27"/>
  <c r="M41" i="27"/>
  <c r="M40" i="27"/>
  <c r="M39" i="27"/>
  <c r="M38" i="27"/>
  <c r="M37" i="27"/>
  <c r="M36" i="27"/>
  <c r="O36" i="27" s="1"/>
  <c r="M35" i="27"/>
  <c r="M34" i="27"/>
  <c r="M33" i="27"/>
  <c r="M32" i="27"/>
  <c r="M31" i="27"/>
  <c r="M30" i="27"/>
  <c r="M29" i="27"/>
  <c r="M28" i="27"/>
  <c r="M27" i="27"/>
  <c r="M26" i="27"/>
  <c r="M25" i="27"/>
  <c r="M24" i="27"/>
  <c r="M23" i="27"/>
  <c r="M22" i="27"/>
  <c r="M21" i="27"/>
  <c r="M20" i="27"/>
  <c r="M19" i="27"/>
  <c r="M18" i="27"/>
  <c r="M17" i="27"/>
  <c r="M16" i="27"/>
  <c r="M15" i="27"/>
  <c r="M14" i="27"/>
  <c r="M13" i="27"/>
  <c r="M12" i="27"/>
  <c r="O12" i="27" s="1"/>
  <c r="M11" i="27"/>
  <c r="M10" i="27"/>
  <c r="M9" i="27"/>
  <c r="M8" i="27"/>
  <c r="M7" i="27"/>
  <c r="M6" i="27"/>
  <c r="M5" i="27"/>
  <c r="M4" i="27"/>
  <c r="M3" i="27"/>
  <c r="I12" i="27" l="1"/>
  <c r="I36" i="27"/>
  <c r="M233" i="26"/>
  <c r="M232" i="26"/>
  <c r="M231" i="26"/>
  <c r="M230" i="26"/>
  <c r="M229" i="26"/>
  <c r="M228" i="26"/>
  <c r="M227" i="26"/>
  <c r="M226" i="26"/>
  <c r="M225" i="26"/>
  <c r="M224" i="26"/>
  <c r="M223" i="26"/>
  <c r="M222" i="26"/>
  <c r="M221" i="26"/>
  <c r="M220" i="26"/>
  <c r="M219" i="26"/>
  <c r="M218" i="26"/>
  <c r="M217" i="26"/>
  <c r="M216" i="26"/>
  <c r="M215" i="26"/>
  <c r="M214" i="26"/>
  <c r="M213" i="26"/>
  <c r="M212" i="26"/>
  <c r="M211" i="26"/>
  <c r="M210" i="26"/>
  <c r="M209" i="26"/>
  <c r="M208" i="26"/>
  <c r="M207" i="26"/>
  <c r="M206" i="26"/>
  <c r="M205" i="26"/>
  <c r="M204" i="26"/>
  <c r="M203" i="26"/>
  <c r="M202" i="26"/>
  <c r="M201" i="26"/>
  <c r="M200" i="26"/>
  <c r="M199" i="26"/>
  <c r="M198" i="26"/>
  <c r="M197" i="26"/>
  <c r="M196" i="26"/>
  <c r="M195" i="26"/>
  <c r="M194" i="26"/>
  <c r="M193" i="26"/>
  <c r="M192" i="26"/>
  <c r="M191" i="26"/>
  <c r="M190" i="26"/>
  <c r="M189" i="26"/>
  <c r="M188" i="26"/>
  <c r="M187" i="26"/>
  <c r="M186" i="26"/>
  <c r="M185" i="26"/>
  <c r="M184" i="26"/>
  <c r="M183" i="26"/>
  <c r="M182" i="26"/>
  <c r="M181" i="26"/>
  <c r="M180" i="26"/>
  <c r="M179" i="26"/>
  <c r="M178" i="26"/>
  <c r="M177" i="26"/>
  <c r="M176" i="26"/>
  <c r="M175" i="26"/>
  <c r="M174" i="26"/>
  <c r="M173" i="26"/>
  <c r="M172" i="26"/>
  <c r="M171" i="26"/>
  <c r="M170" i="26"/>
  <c r="M169" i="26"/>
  <c r="M168" i="26"/>
  <c r="M167" i="26"/>
  <c r="M166" i="26"/>
  <c r="M165" i="26"/>
  <c r="M164" i="26"/>
  <c r="M163" i="26"/>
  <c r="M162" i="26"/>
  <c r="M161" i="26"/>
  <c r="M160" i="26"/>
  <c r="M159" i="26"/>
  <c r="M158" i="26"/>
  <c r="M157" i="26"/>
  <c r="M156" i="26"/>
  <c r="M155" i="26"/>
  <c r="M154" i="26"/>
  <c r="M153" i="26"/>
  <c r="M152" i="26"/>
  <c r="M151" i="26"/>
  <c r="M150" i="26"/>
  <c r="M149" i="26"/>
  <c r="M148" i="26"/>
  <c r="M147" i="26"/>
  <c r="M146" i="26"/>
  <c r="M145" i="26"/>
  <c r="M144" i="26"/>
  <c r="M143" i="26"/>
  <c r="M142" i="26"/>
  <c r="M141" i="26"/>
  <c r="M140" i="26"/>
  <c r="M139" i="26"/>
  <c r="M138" i="26"/>
  <c r="M137" i="26"/>
  <c r="M136" i="26"/>
  <c r="M135" i="26"/>
  <c r="M134" i="26"/>
  <c r="M133" i="26"/>
  <c r="M132" i="26"/>
  <c r="M131" i="26"/>
  <c r="M130" i="26"/>
  <c r="M129" i="26"/>
  <c r="M128" i="26"/>
  <c r="M127" i="26"/>
  <c r="M126" i="26"/>
  <c r="M125" i="26"/>
  <c r="M124" i="26"/>
  <c r="M123" i="26"/>
  <c r="M122" i="26"/>
  <c r="M121" i="26"/>
  <c r="M120" i="26"/>
  <c r="M119" i="26"/>
  <c r="M118" i="26"/>
  <c r="M117" i="26"/>
  <c r="M116" i="26"/>
  <c r="M115" i="26"/>
  <c r="M114" i="26"/>
  <c r="M113" i="26"/>
  <c r="M112" i="26"/>
  <c r="M111" i="26"/>
  <c r="M110" i="26"/>
  <c r="M109" i="26"/>
  <c r="M108" i="26"/>
  <c r="M107" i="26"/>
  <c r="M106" i="26"/>
  <c r="M105" i="26"/>
  <c r="M104" i="26"/>
  <c r="M103" i="26"/>
  <c r="M102" i="26"/>
  <c r="M101" i="26"/>
  <c r="M100" i="26"/>
  <c r="M99" i="26"/>
  <c r="M98" i="26"/>
  <c r="M97" i="26"/>
  <c r="M96" i="26"/>
  <c r="M95" i="26"/>
  <c r="M94" i="26"/>
  <c r="M93" i="26"/>
  <c r="M92" i="26"/>
  <c r="M91" i="26"/>
  <c r="M90" i="26"/>
  <c r="M89" i="26"/>
  <c r="M88" i="26"/>
  <c r="M87" i="26"/>
  <c r="M86" i="26"/>
  <c r="M85" i="26"/>
  <c r="M84" i="26"/>
  <c r="M83" i="26"/>
  <c r="M82" i="26"/>
  <c r="M81" i="26"/>
  <c r="M80" i="26"/>
  <c r="M79" i="26"/>
  <c r="M78" i="26"/>
  <c r="M77" i="26"/>
  <c r="M76" i="26"/>
  <c r="M75" i="26"/>
  <c r="M74" i="26"/>
  <c r="M73" i="26"/>
  <c r="M72" i="26"/>
  <c r="M71" i="26"/>
  <c r="M70" i="26"/>
  <c r="M69" i="26"/>
  <c r="M68" i="26"/>
  <c r="M67" i="26"/>
  <c r="M66" i="26"/>
  <c r="M65" i="26"/>
  <c r="M64" i="26"/>
  <c r="M63" i="26"/>
  <c r="M62" i="26"/>
  <c r="M61" i="26"/>
  <c r="M60" i="26"/>
  <c r="M59" i="26"/>
  <c r="M58" i="26"/>
  <c r="M57" i="26"/>
  <c r="M56" i="26"/>
  <c r="M55" i="26"/>
  <c r="M54" i="26"/>
  <c r="M53" i="26"/>
  <c r="M52" i="26"/>
  <c r="M51" i="26"/>
  <c r="M50" i="26"/>
  <c r="M49" i="26"/>
  <c r="M48" i="26"/>
  <c r="M47" i="26"/>
  <c r="M46" i="26"/>
  <c r="M45" i="26"/>
  <c r="M44" i="26"/>
  <c r="M43" i="26"/>
  <c r="M42" i="26"/>
  <c r="M41" i="26"/>
  <c r="M40" i="26"/>
  <c r="M39" i="26"/>
  <c r="M38" i="26"/>
  <c r="M37" i="26"/>
  <c r="M36" i="26"/>
  <c r="O36" i="26" s="1"/>
  <c r="M35" i="26"/>
  <c r="M34" i="26"/>
  <c r="M33" i="26"/>
  <c r="M32" i="26"/>
  <c r="M31" i="26"/>
  <c r="M30" i="26"/>
  <c r="M29" i="26"/>
  <c r="M28" i="26"/>
  <c r="M27" i="26"/>
  <c r="M26" i="26"/>
  <c r="M25" i="26"/>
  <c r="M24" i="26"/>
  <c r="M23" i="26"/>
  <c r="M22" i="26"/>
  <c r="M21" i="26"/>
  <c r="M20" i="26"/>
  <c r="M19" i="26"/>
  <c r="M18" i="26"/>
  <c r="M17" i="26"/>
  <c r="M16" i="26"/>
  <c r="M15" i="26"/>
  <c r="M14" i="26"/>
  <c r="M13" i="26"/>
  <c r="M12" i="26"/>
  <c r="O12" i="26" s="1"/>
  <c r="M11" i="26"/>
  <c r="M10" i="26"/>
  <c r="M9" i="26"/>
  <c r="M8" i="26"/>
  <c r="M7" i="26"/>
  <c r="M6" i="26"/>
  <c r="M5" i="26"/>
  <c r="M4" i="26"/>
  <c r="M3" i="26"/>
  <c r="I36" i="26" l="1"/>
  <c r="I12" i="26"/>
  <c r="M4" i="25" l="1"/>
  <c r="M5" i="25"/>
  <c r="M6" i="25"/>
  <c r="M7" i="25"/>
  <c r="M8" i="25"/>
  <c r="M9" i="25"/>
  <c r="M10" i="25"/>
  <c r="M11" i="25"/>
  <c r="M12" i="25"/>
  <c r="I12" i="25" s="1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I36" i="25" s="1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M102" i="25"/>
  <c r="M103" i="25"/>
  <c r="M104" i="25"/>
  <c r="M105" i="25"/>
  <c r="M106" i="25"/>
  <c r="M107" i="25"/>
  <c r="M108" i="25"/>
  <c r="M109" i="25"/>
  <c r="M110" i="25"/>
  <c r="M111" i="25"/>
  <c r="M112" i="25"/>
  <c r="M113" i="25"/>
  <c r="M114" i="25"/>
  <c r="M115" i="25"/>
  <c r="M116" i="25"/>
  <c r="M117" i="25"/>
  <c r="M118" i="25"/>
  <c r="M119" i="25"/>
  <c r="M120" i="25"/>
  <c r="M121" i="25"/>
  <c r="M122" i="25"/>
  <c r="M123" i="25"/>
  <c r="M124" i="25"/>
  <c r="M125" i="25"/>
  <c r="M126" i="25"/>
  <c r="M127" i="25"/>
  <c r="M128" i="25"/>
  <c r="M129" i="25"/>
  <c r="M130" i="25"/>
  <c r="M131" i="25"/>
  <c r="M132" i="25"/>
  <c r="M133" i="25"/>
  <c r="M134" i="25"/>
  <c r="M135" i="25"/>
  <c r="M136" i="25"/>
  <c r="M137" i="25"/>
  <c r="M138" i="25"/>
  <c r="M139" i="25"/>
  <c r="M140" i="25"/>
  <c r="M141" i="25"/>
  <c r="M142" i="25"/>
  <c r="M143" i="25"/>
  <c r="M144" i="25"/>
  <c r="M145" i="25"/>
  <c r="M146" i="25"/>
  <c r="M147" i="25"/>
  <c r="M148" i="25"/>
  <c r="M149" i="25"/>
  <c r="M150" i="25"/>
  <c r="M151" i="25"/>
  <c r="M152" i="25"/>
  <c r="M153" i="25"/>
  <c r="M154" i="25"/>
  <c r="M155" i="25"/>
  <c r="M156" i="25"/>
  <c r="M157" i="25"/>
  <c r="M158" i="25"/>
  <c r="M159" i="25"/>
  <c r="M160" i="25"/>
  <c r="M161" i="25"/>
  <c r="M162" i="25"/>
  <c r="M163" i="25"/>
  <c r="M164" i="25"/>
  <c r="M165" i="25"/>
  <c r="M166" i="25"/>
  <c r="M167" i="25"/>
  <c r="M168" i="25"/>
  <c r="M169" i="25"/>
  <c r="M170" i="25"/>
  <c r="M171" i="25"/>
  <c r="M172" i="25"/>
  <c r="M173" i="25"/>
  <c r="M174" i="25"/>
  <c r="M175" i="25"/>
  <c r="M176" i="25"/>
  <c r="M177" i="25"/>
  <c r="M178" i="25"/>
  <c r="M179" i="25"/>
  <c r="M180" i="25"/>
  <c r="M181" i="25"/>
  <c r="M182" i="25"/>
  <c r="M183" i="25"/>
  <c r="M184" i="25"/>
  <c r="M185" i="25"/>
  <c r="M186" i="25"/>
  <c r="M187" i="25"/>
  <c r="M188" i="25"/>
  <c r="M3" i="25"/>
  <c r="O36" i="25" l="1"/>
  <c r="O12" i="25"/>
  <c r="M233" i="25"/>
  <c r="M232" i="25"/>
  <c r="M231" i="25"/>
  <c r="M230" i="25"/>
  <c r="M229" i="25"/>
  <c r="M228" i="25"/>
  <c r="M227" i="25"/>
  <c r="M226" i="25"/>
  <c r="M225" i="25"/>
  <c r="M224" i="25"/>
  <c r="M223" i="25"/>
  <c r="M222" i="25"/>
  <c r="M221" i="25"/>
  <c r="M220" i="25"/>
  <c r="M219" i="25"/>
  <c r="M218" i="25"/>
  <c r="M217" i="25"/>
  <c r="M216" i="25"/>
  <c r="M215" i="25"/>
  <c r="M214" i="25"/>
  <c r="M213" i="25"/>
  <c r="M212" i="25"/>
  <c r="M211" i="25"/>
  <c r="M210" i="25"/>
  <c r="M209" i="25"/>
  <c r="M208" i="25"/>
  <c r="M207" i="25"/>
  <c r="M206" i="25"/>
  <c r="M205" i="25"/>
  <c r="M204" i="25"/>
  <c r="M203" i="25"/>
  <c r="M202" i="25"/>
  <c r="M201" i="25"/>
  <c r="M200" i="25"/>
  <c r="M199" i="25"/>
  <c r="M198" i="25"/>
  <c r="M197" i="25"/>
  <c r="M196" i="25"/>
  <c r="M195" i="25"/>
  <c r="M194" i="25"/>
  <c r="M193" i="25"/>
  <c r="M192" i="25"/>
  <c r="M191" i="25"/>
  <c r="M190" i="25"/>
  <c r="M189" i="25"/>
  <c r="M5" i="24" l="1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233" i="24" l="1"/>
  <c r="M232" i="24"/>
  <c r="M231" i="24"/>
  <c r="M230" i="24"/>
  <c r="M229" i="24"/>
  <c r="M228" i="24"/>
  <c r="M227" i="24"/>
  <c r="M226" i="24"/>
  <c r="M225" i="24"/>
  <c r="M224" i="24"/>
  <c r="M223" i="24"/>
  <c r="M222" i="24"/>
  <c r="M221" i="24"/>
  <c r="M220" i="24"/>
  <c r="M219" i="24"/>
  <c r="M218" i="24"/>
  <c r="M217" i="24"/>
  <c r="M216" i="24"/>
  <c r="M215" i="24"/>
  <c r="M214" i="24"/>
  <c r="M213" i="24"/>
  <c r="M212" i="24"/>
  <c r="M211" i="24"/>
  <c r="M210" i="24"/>
  <c r="M209" i="24"/>
  <c r="M208" i="24"/>
  <c r="M207" i="24"/>
  <c r="M206" i="24"/>
  <c r="M205" i="24"/>
  <c r="M204" i="24"/>
  <c r="M203" i="24"/>
  <c r="M202" i="24"/>
  <c r="M201" i="24"/>
  <c r="M200" i="24"/>
  <c r="M199" i="24"/>
  <c r="M198" i="24"/>
  <c r="M197" i="24"/>
  <c r="M196" i="24"/>
  <c r="M195" i="24"/>
  <c r="M194" i="24"/>
  <c r="M193" i="24"/>
  <c r="M192" i="24"/>
  <c r="M191" i="24"/>
  <c r="M190" i="24"/>
  <c r="M189" i="24"/>
  <c r="M188" i="24"/>
  <c r="M187" i="24"/>
  <c r="M186" i="24"/>
  <c r="M185" i="24"/>
  <c r="M184" i="24"/>
  <c r="M183" i="24"/>
  <c r="M182" i="24"/>
  <c r="M181" i="24"/>
  <c r="M180" i="24"/>
  <c r="M179" i="24"/>
  <c r="M178" i="24"/>
  <c r="M177" i="24"/>
  <c r="M176" i="24"/>
  <c r="M175" i="24"/>
  <c r="M174" i="24"/>
  <c r="M173" i="24"/>
  <c r="M172" i="24"/>
  <c r="M4" i="24"/>
  <c r="M3" i="24"/>
  <c r="M233" i="23" l="1"/>
  <c r="M232" i="23"/>
  <c r="M231" i="23"/>
  <c r="M230" i="23"/>
  <c r="M229" i="23"/>
  <c r="M228" i="23"/>
  <c r="M227" i="23"/>
  <c r="M226" i="23"/>
  <c r="M225" i="23"/>
  <c r="M224" i="23"/>
  <c r="M223" i="23"/>
  <c r="M222" i="23"/>
  <c r="M221" i="23"/>
  <c r="M220" i="23"/>
  <c r="M219" i="23"/>
  <c r="M218" i="23"/>
  <c r="M217" i="23"/>
  <c r="M216" i="23"/>
  <c r="M215" i="23"/>
  <c r="M214" i="23"/>
  <c r="M213" i="23"/>
  <c r="M212" i="23"/>
  <c r="M211" i="23"/>
  <c r="M210" i="23"/>
  <c r="M209" i="23"/>
  <c r="M208" i="23"/>
  <c r="M207" i="23"/>
  <c r="M206" i="23"/>
  <c r="M205" i="23"/>
  <c r="M204" i="23"/>
  <c r="M203" i="23"/>
  <c r="M202" i="23"/>
  <c r="M201" i="23"/>
  <c r="M200" i="23"/>
  <c r="M199" i="23"/>
  <c r="M198" i="23"/>
  <c r="M197" i="23"/>
  <c r="M196" i="23"/>
  <c r="M195" i="23"/>
  <c r="M194" i="23"/>
  <c r="M193" i="23"/>
  <c r="M192" i="23"/>
  <c r="M191" i="23"/>
  <c r="M190" i="23"/>
  <c r="M189" i="23"/>
  <c r="M188" i="23"/>
  <c r="M187" i="23"/>
  <c r="M186" i="23"/>
  <c r="M185" i="23"/>
  <c r="M184" i="23"/>
  <c r="M183" i="23"/>
  <c r="M182" i="23"/>
  <c r="M181" i="23"/>
  <c r="M180" i="23"/>
  <c r="M179" i="23"/>
  <c r="M178" i="23"/>
  <c r="M177" i="23"/>
  <c r="M176" i="23"/>
  <c r="M175" i="23"/>
  <c r="M174" i="23"/>
  <c r="M173" i="23"/>
  <c r="M172" i="23"/>
  <c r="M171" i="23"/>
  <c r="M170" i="23"/>
  <c r="M169" i="23"/>
  <c r="M168" i="23"/>
  <c r="M167" i="23"/>
  <c r="M166" i="23"/>
  <c r="M165" i="23"/>
  <c r="M164" i="23"/>
  <c r="M163" i="23"/>
  <c r="M162" i="23"/>
  <c r="M161" i="23"/>
  <c r="M160" i="23"/>
  <c r="M159" i="23"/>
  <c r="M158" i="23"/>
  <c r="M157" i="23"/>
  <c r="M156" i="23"/>
  <c r="M155" i="23"/>
  <c r="M154" i="23"/>
  <c r="M153" i="23"/>
  <c r="M152" i="23"/>
  <c r="M151" i="23"/>
  <c r="M150" i="23"/>
  <c r="M149" i="23"/>
  <c r="M148" i="23"/>
  <c r="M147" i="23"/>
  <c r="M146" i="23"/>
  <c r="M145" i="23"/>
  <c r="M144" i="23"/>
  <c r="M143" i="23"/>
  <c r="M142" i="23"/>
  <c r="M141" i="23"/>
  <c r="M140" i="23"/>
  <c r="M139" i="23"/>
  <c r="M138" i="23"/>
  <c r="M137" i="23"/>
  <c r="M136" i="23"/>
  <c r="M135" i="23"/>
  <c r="M134" i="23"/>
  <c r="M133" i="23"/>
  <c r="M132" i="23"/>
  <c r="M131" i="23"/>
  <c r="M130" i="23"/>
  <c r="M129" i="23"/>
  <c r="M128" i="23"/>
  <c r="M127" i="23"/>
  <c r="M126" i="23"/>
  <c r="M125" i="23"/>
  <c r="M124" i="23"/>
  <c r="M123" i="23"/>
  <c r="M122" i="23"/>
  <c r="M121" i="23"/>
  <c r="M120" i="23"/>
  <c r="M119" i="23"/>
  <c r="M118" i="23"/>
  <c r="M117" i="23"/>
  <c r="M116" i="23"/>
  <c r="M115" i="23"/>
  <c r="M114" i="23"/>
  <c r="M113" i="23"/>
  <c r="M112" i="23"/>
  <c r="M111" i="23"/>
  <c r="M110" i="23"/>
  <c r="M109" i="23"/>
  <c r="M108" i="23"/>
  <c r="M107" i="23"/>
  <c r="M106" i="23"/>
  <c r="M105" i="23"/>
  <c r="M104" i="23"/>
  <c r="M103" i="23"/>
  <c r="M102" i="23"/>
  <c r="M101" i="23"/>
  <c r="M100" i="23"/>
  <c r="M99" i="23"/>
  <c r="M98" i="23"/>
  <c r="M97" i="23"/>
  <c r="M96" i="23"/>
  <c r="M95" i="23"/>
  <c r="M94" i="23"/>
  <c r="M93" i="23"/>
  <c r="M92" i="23"/>
  <c r="M91" i="23"/>
  <c r="M90" i="23"/>
  <c r="M89" i="23"/>
  <c r="M88" i="23"/>
  <c r="M87" i="23"/>
  <c r="M86" i="23"/>
  <c r="M85" i="23"/>
  <c r="M84" i="23"/>
  <c r="M83" i="23"/>
  <c r="M82" i="23"/>
  <c r="M81" i="23"/>
  <c r="M80" i="23"/>
  <c r="M79" i="23"/>
  <c r="M78" i="23"/>
  <c r="M77" i="23"/>
  <c r="M76" i="23"/>
  <c r="M75" i="23"/>
  <c r="M74" i="23"/>
  <c r="M73" i="23"/>
  <c r="M72" i="23"/>
  <c r="M71" i="23"/>
  <c r="M70" i="23"/>
  <c r="M69" i="23"/>
  <c r="M68" i="23"/>
  <c r="M67" i="23"/>
  <c r="M66" i="23"/>
  <c r="M65" i="23"/>
  <c r="M64" i="23"/>
  <c r="M63" i="23"/>
  <c r="M62" i="23"/>
  <c r="M61" i="23"/>
  <c r="M60" i="23"/>
  <c r="M59" i="23"/>
  <c r="M58" i="23"/>
  <c r="M57" i="23"/>
  <c r="M56" i="23"/>
  <c r="M55" i="23"/>
  <c r="M54" i="23"/>
  <c r="M53" i="23"/>
  <c r="M52" i="23"/>
  <c r="M51" i="23"/>
  <c r="M50" i="23"/>
  <c r="M49" i="23"/>
  <c r="M48" i="23"/>
  <c r="M47" i="23"/>
  <c r="M46" i="23"/>
  <c r="M45" i="23"/>
  <c r="M44" i="23"/>
  <c r="M43" i="23"/>
  <c r="M42" i="23"/>
  <c r="M41" i="23"/>
  <c r="M40" i="23"/>
  <c r="M39" i="23"/>
  <c r="M38" i="23"/>
  <c r="M37" i="23"/>
  <c r="M36" i="23"/>
  <c r="M35" i="23"/>
  <c r="M34" i="23"/>
  <c r="M33" i="23"/>
  <c r="M32" i="23"/>
  <c r="M31" i="23"/>
  <c r="M30" i="23"/>
  <c r="M29" i="23"/>
  <c r="M28" i="23"/>
  <c r="M27" i="23"/>
  <c r="M26" i="23"/>
  <c r="M25" i="23"/>
  <c r="M24" i="23"/>
  <c r="M23" i="23"/>
  <c r="M22" i="23"/>
  <c r="M21" i="23"/>
  <c r="M20" i="23"/>
  <c r="M19" i="23"/>
  <c r="O19" i="23" s="1"/>
  <c r="M18" i="23"/>
  <c r="M17" i="23"/>
  <c r="M16" i="23"/>
  <c r="M15" i="23"/>
  <c r="M14" i="23"/>
  <c r="M13" i="23"/>
  <c r="M12" i="23"/>
  <c r="M11" i="23"/>
  <c r="M10" i="23"/>
  <c r="M9" i="23"/>
  <c r="M8" i="23"/>
  <c r="M7" i="23"/>
  <c r="I7" i="23" s="1"/>
  <c r="M6" i="23"/>
  <c r="M5" i="23"/>
  <c r="M4" i="23"/>
  <c r="M3" i="23"/>
  <c r="O7" i="23" l="1"/>
  <c r="I19" i="23"/>
  <c r="M233" i="22" l="1"/>
  <c r="M232" i="22"/>
  <c r="M231" i="22"/>
  <c r="M230" i="22"/>
  <c r="M229" i="22"/>
  <c r="M228" i="22"/>
  <c r="M227" i="22"/>
  <c r="M226" i="22"/>
  <c r="M225" i="22"/>
  <c r="M224" i="22"/>
  <c r="M223" i="22"/>
  <c r="M222" i="22"/>
  <c r="M221" i="22"/>
  <c r="M220" i="22"/>
  <c r="M219" i="22"/>
  <c r="M218" i="22"/>
  <c r="M217" i="22"/>
  <c r="M216" i="22"/>
  <c r="M215" i="22"/>
  <c r="M214" i="22"/>
  <c r="M213" i="22"/>
  <c r="M212" i="22"/>
  <c r="M211" i="22"/>
  <c r="M210" i="22"/>
  <c r="M209" i="22"/>
  <c r="M208" i="22"/>
  <c r="M207" i="22"/>
  <c r="M206" i="22"/>
  <c r="M205" i="22"/>
  <c r="M204" i="22"/>
  <c r="M203" i="22"/>
  <c r="M202" i="22"/>
  <c r="M201" i="22"/>
  <c r="M200" i="22"/>
  <c r="M199" i="22"/>
  <c r="M198" i="22"/>
  <c r="M197" i="22"/>
  <c r="M196" i="22"/>
  <c r="M195" i="22"/>
  <c r="M194" i="22"/>
  <c r="M193" i="22"/>
  <c r="M192" i="22"/>
  <c r="M191" i="22"/>
  <c r="M190" i="22"/>
  <c r="M189" i="22"/>
  <c r="M188" i="22"/>
  <c r="M187" i="22"/>
  <c r="M186" i="22"/>
  <c r="M185" i="22"/>
  <c r="M184" i="22"/>
  <c r="M183" i="22"/>
  <c r="M182" i="22"/>
  <c r="M181" i="22"/>
  <c r="M180" i="22"/>
  <c r="M179" i="22"/>
  <c r="M178" i="22"/>
  <c r="M177" i="22"/>
  <c r="M176" i="22"/>
  <c r="M175" i="22"/>
  <c r="M174" i="22"/>
  <c r="M173" i="22"/>
  <c r="M172" i="22"/>
  <c r="M171" i="22"/>
  <c r="M170" i="22"/>
  <c r="M169" i="22"/>
  <c r="M168" i="22"/>
  <c r="M167" i="22"/>
  <c r="M166" i="22"/>
  <c r="M165" i="22"/>
  <c r="M164" i="22"/>
  <c r="M163" i="22"/>
  <c r="M162" i="22"/>
  <c r="M161" i="22"/>
  <c r="M160" i="22"/>
  <c r="M159" i="22"/>
  <c r="M158" i="22"/>
  <c r="M157" i="22"/>
  <c r="M156" i="22"/>
  <c r="M155" i="22"/>
  <c r="M154" i="22"/>
  <c r="M153" i="22"/>
  <c r="M152" i="22"/>
  <c r="M151" i="22"/>
  <c r="M150" i="22"/>
  <c r="M149" i="22"/>
  <c r="M148" i="22"/>
  <c r="M147" i="22"/>
  <c r="M146" i="22"/>
  <c r="M145" i="22"/>
  <c r="M144" i="22"/>
  <c r="M143" i="22"/>
  <c r="M142" i="22"/>
  <c r="M141" i="22"/>
  <c r="M140" i="22"/>
  <c r="M139" i="22"/>
  <c r="M138" i="22"/>
  <c r="M137" i="22"/>
  <c r="M136" i="22"/>
  <c r="M135" i="22"/>
  <c r="M134" i="22"/>
  <c r="M133" i="22"/>
  <c r="M132" i="22"/>
  <c r="M131" i="22"/>
  <c r="M130" i="22"/>
  <c r="M129" i="22"/>
  <c r="M128" i="22"/>
  <c r="M127" i="22"/>
  <c r="M126" i="22"/>
  <c r="M125" i="22"/>
  <c r="M124" i="22"/>
  <c r="M123" i="22"/>
  <c r="M122" i="22"/>
  <c r="M121" i="22"/>
  <c r="M120" i="22"/>
  <c r="M119" i="22"/>
  <c r="M118" i="22"/>
  <c r="M117" i="22"/>
  <c r="M116" i="22"/>
  <c r="M115" i="22"/>
  <c r="M114" i="22"/>
  <c r="M113" i="22"/>
  <c r="M112" i="22"/>
  <c r="M111" i="22"/>
  <c r="M110" i="22"/>
  <c r="M109" i="22"/>
  <c r="M108" i="22"/>
  <c r="M107" i="22"/>
  <c r="M106" i="22"/>
  <c r="M105" i="22"/>
  <c r="M104" i="22"/>
  <c r="M103" i="22"/>
  <c r="M102" i="22"/>
  <c r="M101" i="22"/>
  <c r="M100" i="22"/>
  <c r="M99" i="22"/>
  <c r="M98" i="22"/>
  <c r="M97" i="22"/>
  <c r="M96" i="22"/>
  <c r="M95" i="22"/>
  <c r="M94" i="22"/>
  <c r="M93" i="22"/>
  <c r="M92" i="22"/>
  <c r="M91" i="22"/>
  <c r="M90" i="22"/>
  <c r="M89" i="22"/>
  <c r="M88" i="22"/>
  <c r="M87" i="22"/>
  <c r="M86" i="22"/>
  <c r="M85" i="22"/>
  <c r="M84" i="22"/>
  <c r="M83" i="22"/>
  <c r="M82" i="22"/>
  <c r="M81" i="22"/>
  <c r="M80" i="22"/>
  <c r="M79" i="22"/>
  <c r="M78" i="22"/>
  <c r="M77" i="22"/>
  <c r="M76" i="22"/>
  <c r="M75" i="22"/>
  <c r="M74" i="22"/>
  <c r="M73" i="22"/>
  <c r="M72" i="22"/>
  <c r="M71" i="22"/>
  <c r="M70" i="22"/>
  <c r="M69" i="22"/>
  <c r="M68" i="22"/>
  <c r="M67" i="22"/>
  <c r="M66" i="22"/>
  <c r="M65" i="22"/>
  <c r="M64" i="22"/>
  <c r="M63" i="22"/>
  <c r="M62" i="22"/>
  <c r="M61" i="22"/>
  <c r="M60" i="22"/>
  <c r="M59" i="22"/>
  <c r="M58" i="22"/>
  <c r="M57" i="22"/>
  <c r="M56" i="22"/>
  <c r="M55" i="22"/>
  <c r="M54" i="22"/>
  <c r="M53" i="22"/>
  <c r="M52" i="22"/>
  <c r="M51" i="22"/>
  <c r="M50" i="22"/>
  <c r="M49" i="22"/>
  <c r="M48" i="22"/>
  <c r="M47" i="22"/>
  <c r="M46" i="22"/>
  <c r="M45" i="22"/>
  <c r="M44" i="22"/>
  <c r="M43" i="22"/>
  <c r="M42" i="22"/>
  <c r="M41" i="22"/>
  <c r="M40" i="22"/>
  <c r="M39" i="22"/>
  <c r="M38" i="22"/>
  <c r="M37" i="22"/>
  <c r="M36" i="22"/>
  <c r="M35" i="22"/>
  <c r="M34" i="22"/>
  <c r="M33" i="22"/>
  <c r="M32" i="22"/>
  <c r="M31" i="22"/>
  <c r="M30" i="22"/>
  <c r="M29" i="22"/>
  <c r="M28" i="22"/>
  <c r="M27" i="22"/>
  <c r="M26" i="22"/>
  <c r="M25" i="22"/>
  <c r="M24" i="22"/>
  <c r="M23" i="22"/>
  <c r="M22" i="22"/>
  <c r="M21" i="22"/>
  <c r="M20" i="22"/>
  <c r="M19" i="22"/>
  <c r="O19" i="22" s="1"/>
  <c r="M18" i="22"/>
  <c r="M17" i="22"/>
  <c r="M16" i="22"/>
  <c r="M15" i="22"/>
  <c r="M14" i="22"/>
  <c r="M13" i="22"/>
  <c r="M12" i="22"/>
  <c r="M11" i="22"/>
  <c r="M10" i="22"/>
  <c r="M9" i="22"/>
  <c r="M8" i="22"/>
  <c r="M7" i="22"/>
  <c r="O7" i="22" s="1"/>
  <c r="M6" i="22"/>
  <c r="M5" i="22"/>
  <c r="M4" i="22"/>
  <c r="M3" i="22"/>
  <c r="M233" i="21" l="1"/>
  <c r="M232" i="21"/>
  <c r="M231" i="21"/>
  <c r="M230" i="21"/>
  <c r="M229" i="21"/>
  <c r="M228" i="21"/>
  <c r="M227" i="21"/>
  <c r="M226" i="21"/>
  <c r="M225" i="21"/>
  <c r="M224" i="21"/>
  <c r="M223" i="21"/>
  <c r="M222" i="21"/>
  <c r="M221" i="21"/>
  <c r="M220" i="21"/>
  <c r="M219" i="21"/>
  <c r="M218" i="21"/>
  <c r="M217" i="21"/>
  <c r="M216" i="21"/>
  <c r="M215" i="21"/>
  <c r="M214" i="21"/>
  <c r="M213" i="21"/>
  <c r="M212" i="21"/>
  <c r="M211" i="21"/>
  <c r="M210" i="21"/>
  <c r="M209" i="21"/>
  <c r="M208" i="21"/>
  <c r="M207" i="21"/>
  <c r="M206" i="21"/>
  <c r="M205" i="21"/>
  <c r="M204" i="21"/>
  <c r="M203" i="21"/>
  <c r="M202" i="21"/>
  <c r="M201" i="21"/>
  <c r="M200" i="21"/>
  <c r="M199" i="21"/>
  <c r="M198" i="21"/>
  <c r="M197" i="21"/>
  <c r="M196" i="21"/>
  <c r="M195" i="21"/>
  <c r="M194" i="21"/>
  <c r="M193" i="21"/>
  <c r="M192" i="21"/>
  <c r="M191" i="21"/>
  <c r="M190" i="21"/>
  <c r="M189" i="21"/>
  <c r="M188" i="21"/>
  <c r="M187" i="21"/>
  <c r="M186" i="21"/>
  <c r="M185" i="21"/>
  <c r="M184" i="21"/>
  <c r="M183" i="21"/>
  <c r="M182" i="21"/>
  <c r="M181" i="21"/>
  <c r="M180" i="21"/>
  <c r="M179" i="21"/>
  <c r="M178" i="21"/>
  <c r="M177" i="21"/>
  <c r="M176" i="21"/>
  <c r="M175" i="21"/>
  <c r="M174" i="21"/>
  <c r="M173" i="21"/>
  <c r="M172" i="21"/>
  <c r="M171" i="21"/>
  <c r="M170" i="21"/>
  <c r="M169" i="21"/>
  <c r="M168" i="21"/>
  <c r="M167" i="21"/>
  <c r="M166" i="21"/>
  <c r="M165" i="21"/>
  <c r="M164" i="21"/>
  <c r="M163" i="21"/>
  <c r="M162" i="21"/>
  <c r="M161" i="21"/>
  <c r="M160" i="21"/>
  <c r="M159" i="21"/>
  <c r="M158" i="21"/>
  <c r="M157" i="21"/>
  <c r="M156" i="21"/>
  <c r="M155" i="21"/>
  <c r="M154" i="21"/>
  <c r="M153" i="21"/>
  <c r="M152" i="21"/>
  <c r="M151" i="21"/>
  <c r="M150" i="21"/>
  <c r="M149" i="21"/>
  <c r="M148" i="21"/>
  <c r="M147" i="21"/>
  <c r="M146" i="21"/>
  <c r="M145" i="21"/>
  <c r="M144" i="21"/>
  <c r="M143" i="21"/>
  <c r="M142" i="21"/>
  <c r="M141" i="21"/>
  <c r="M140" i="21"/>
  <c r="M139" i="21"/>
  <c r="M138" i="21"/>
  <c r="M137" i="21"/>
  <c r="M136" i="21"/>
  <c r="M135" i="21"/>
  <c r="M134" i="21"/>
  <c r="M133" i="21"/>
  <c r="M132" i="21"/>
  <c r="M131" i="21"/>
  <c r="M130" i="21"/>
  <c r="M129" i="21"/>
  <c r="M128" i="21"/>
  <c r="M127" i="21"/>
  <c r="M126" i="21"/>
  <c r="M125" i="21"/>
  <c r="M124" i="21"/>
  <c r="M123" i="21"/>
  <c r="M122" i="21"/>
  <c r="M121" i="21"/>
  <c r="M120" i="21"/>
  <c r="M119" i="21"/>
  <c r="M118" i="21"/>
  <c r="M117" i="21"/>
  <c r="M116" i="21"/>
  <c r="M115" i="21"/>
  <c r="M114" i="21"/>
  <c r="M113" i="21"/>
  <c r="M112" i="21"/>
  <c r="M111" i="21"/>
  <c r="M110" i="21"/>
  <c r="M109" i="21"/>
  <c r="M108" i="21"/>
  <c r="M107" i="21"/>
  <c r="M106" i="21"/>
  <c r="M105" i="21"/>
  <c r="M104" i="21"/>
  <c r="M103" i="21"/>
  <c r="M102" i="21"/>
  <c r="M101" i="21"/>
  <c r="M100" i="21"/>
  <c r="M99" i="21"/>
  <c r="M98" i="21"/>
  <c r="M97" i="21"/>
  <c r="M96" i="21"/>
  <c r="M95" i="21"/>
  <c r="M94" i="21"/>
  <c r="M93" i="21"/>
  <c r="M92" i="21"/>
  <c r="M91" i="21"/>
  <c r="M90" i="21"/>
  <c r="M89" i="21"/>
  <c r="M88" i="21"/>
  <c r="M87" i="21"/>
  <c r="M86" i="21"/>
  <c r="M85" i="21"/>
  <c r="M84" i="21"/>
  <c r="M83" i="21"/>
  <c r="M82" i="21"/>
  <c r="M81" i="21"/>
  <c r="M80" i="21"/>
  <c r="M79" i="21"/>
  <c r="M78" i="21"/>
  <c r="M77" i="21"/>
  <c r="M76" i="21"/>
  <c r="M75" i="21"/>
  <c r="M74" i="21"/>
  <c r="M73" i="21"/>
  <c r="M72" i="21"/>
  <c r="M71" i="21"/>
  <c r="M70" i="21"/>
  <c r="M69" i="21"/>
  <c r="M68" i="21"/>
  <c r="M67" i="21"/>
  <c r="M66" i="21"/>
  <c r="M65" i="21"/>
  <c r="M64" i="21"/>
  <c r="M63" i="21"/>
  <c r="M62" i="21"/>
  <c r="M61" i="21"/>
  <c r="M60" i="21"/>
  <c r="M59" i="21"/>
  <c r="M58" i="21"/>
  <c r="M57" i="21"/>
  <c r="M56" i="21"/>
  <c r="M55" i="21"/>
  <c r="M54" i="21"/>
  <c r="M53" i="21"/>
  <c r="M52" i="21"/>
  <c r="M51" i="21"/>
  <c r="M50" i="21"/>
  <c r="M49" i="21"/>
  <c r="M48" i="21"/>
  <c r="M47" i="21"/>
  <c r="M46" i="21"/>
  <c r="M45" i="21"/>
  <c r="M44" i="21"/>
  <c r="M43" i="21"/>
  <c r="M42" i="21"/>
  <c r="M41" i="21"/>
  <c r="M40" i="21"/>
  <c r="M39" i="21"/>
  <c r="M38" i="21"/>
  <c r="M37" i="21"/>
  <c r="M36" i="21"/>
  <c r="M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O19" i="21" s="1"/>
  <c r="M18" i="21"/>
  <c r="M17" i="21"/>
  <c r="M16" i="21"/>
  <c r="M15" i="21"/>
  <c r="M14" i="21"/>
  <c r="M13" i="21"/>
  <c r="M12" i="21"/>
  <c r="M11" i="21"/>
  <c r="M10" i="21"/>
  <c r="M9" i="21"/>
  <c r="M8" i="21"/>
  <c r="M7" i="21"/>
  <c r="O7" i="21" s="1"/>
  <c r="M6" i="21"/>
  <c r="M5" i="21"/>
  <c r="M4" i="21"/>
  <c r="M3" i="21"/>
  <c r="M4" i="20" l="1"/>
  <c r="M5" i="20"/>
  <c r="M6" i="20"/>
  <c r="M7" i="20"/>
  <c r="O7" i="20" s="1"/>
  <c r="M8" i="20"/>
  <c r="M9" i="20"/>
  <c r="M10" i="20"/>
  <c r="M11" i="20"/>
  <c r="M12" i="20"/>
  <c r="M13" i="20"/>
  <c r="M14" i="20"/>
  <c r="M15" i="20"/>
  <c r="M16" i="20"/>
  <c r="M17" i="20"/>
  <c r="M18" i="20"/>
  <c r="M19" i="20"/>
  <c r="O19" i="20" s="1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233" i="20" l="1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3" i="20"/>
  <c r="M4" i="18" l="1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O7" i="18" l="1"/>
  <c r="O19" i="18"/>
  <c r="M97" i="18" l="1"/>
  <c r="M98" i="18"/>
  <c r="M99" i="18"/>
  <c r="M100" i="18"/>
  <c r="M233" i="18"/>
  <c r="M232" i="18"/>
  <c r="M231" i="18"/>
  <c r="M230" i="18"/>
  <c r="M229" i="18"/>
  <c r="M228" i="18"/>
  <c r="M227" i="18"/>
  <c r="M226" i="18"/>
  <c r="M225" i="18"/>
  <c r="M224" i="18"/>
  <c r="M223" i="18"/>
  <c r="M222" i="18"/>
  <c r="M221" i="18"/>
  <c r="M220" i="18"/>
  <c r="M219" i="18"/>
  <c r="M218" i="18"/>
  <c r="M217" i="18"/>
  <c r="M216" i="18"/>
  <c r="M215" i="18"/>
  <c r="M214" i="18"/>
  <c r="M213" i="18"/>
  <c r="M212" i="18"/>
  <c r="M211" i="18"/>
  <c r="M210" i="18"/>
  <c r="M209" i="18"/>
  <c r="M208" i="18"/>
  <c r="M207" i="18"/>
  <c r="M206" i="18"/>
  <c r="M205" i="18"/>
  <c r="M204" i="18"/>
  <c r="M203" i="18"/>
  <c r="M202" i="18"/>
  <c r="M201" i="18"/>
  <c r="M200" i="18"/>
  <c r="M199" i="18"/>
  <c r="M198" i="18"/>
  <c r="M197" i="18"/>
  <c r="M196" i="18"/>
  <c r="M195" i="18"/>
  <c r="M194" i="18"/>
  <c r="M193" i="18"/>
  <c r="M192" i="18"/>
  <c r="M191" i="18"/>
  <c r="M190" i="18"/>
  <c r="M189" i="18"/>
  <c r="M188" i="18"/>
  <c r="M187" i="18"/>
  <c r="M186" i="18"/>
  <c r="M185" i="18"/>
  <c r="M184" i="18"/>
  <c r="M183" i="18"/>
  <c r="M182" i="18"/>
  <c r="M181" i="18"/>
  <c r="M180" i="18"/>
  <c r="M179" i="18"/>
  <c r="M178" i="18"/>
  <c r="M177" i="18"/>
  <c r="M176" i="18"/>
  <c r="M175" i="18"/>
  <c r="M174" i="18"/>
  <c r="M173" i="18"/>
  <c r="M172" i="18"/>
  <c r="M171" i="18"/>
  <c r="M170" i="18"/>
  <c r="M169" i="18"/>
  <c r="M168" i="18"/>
  <c r="M167" i="18"/>
  <c r="M166" i="18"/>
  <c r="M165" i="18"/>
  <c r="M164" i="18"/>
  <c r="M163" i="18"/>
  <c r="M162" i="18"/>
  <c r="M161" i="18"/>
  <c r="M160" i="18"/>
  <c r="M159" i="18"/>
  <c r="M158" i="18"/>
  <c r="M157" i="18"/>
  <c r="M156" i="18"/>
  <c r="M155" i="18"/>
  <c r="M154" i="18"/>
  <c r="M153" i="18"/>
  <c r="M152" i="18"/>
  <c r="M151" i="18"/>
  <c r="M150" i="18"/>
  <c r="M149" i="18"/>
  <c r="M148" i="18"/>
  <c r="M147" i="18"/>
  <c r="M146" i="18"/>
  <c r="M145" i="18"/>
  <c r="M144" i="18"/>
  <c r="M143" i="18"/>
  <c r="M142" i="18"/>
  <c r="M141" i="18"/>
  <c r="M140" i="18"/>
  <c r="M139" i="18"/>
  <c r="M138" i="18"/>
  <c r="M137" i="18"/>
  <c r="M136" i="18"/>
  <c r="M135" i="18"/>
  <c r="M134" i="18"/>
  <c r="M133" i="18"/>
  <c r="M132" i="18"/>
  <c r="M131" i="18"/>
  <c r="M130" i="18"/>
  <c r="M129" i="18"/>
  <c r="M128" i="18"/>
  <c r="M127" i="18"/>
  <c r="M126" i="18"/>
  <c r="M125" i="18"/>
  <c r="M124" i="18"/>
  <c r="M123" i="18"/>
  <c r="M122" i="18"/>
  <c r="M121" i="18"/>
  <c r="M120" i="18"/>
  <c r="M119" i="18"/>
  <c r="M118" i="18"/>
  <c r="M117" i="18"/>
  <c r="M116" i="18"/>
  <c r="M115" i="18"/>
  <c r="M114" i="18"/>
  <c r="M113" i="18"/>
  <c r="M112" i="18"/>
  <c r="M111" i="18"/>
  <c r="M110" i="18"/>
  <c r="M109" i="18"/>
  <c r="M108" i="18"/>
  <c r="M107" i="18"/>
  <c r="M106" i="18"/>
  <c r="M105" i="18"/>
  <c r="M104" i="18"/>
  <c r="M103" i="18"/>
  <c r="M102" i="18"/>
  <c r="M101" i="18"/>
  <c r="M3" i="18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33" i="17" l="1"/>
  <c r="M232" i="17"/>
  <c r="M231" i="17"/>
  <c r="M230" i="17"/>
  <c r="M229" i="17"/>
  <c r="M228" i="17"/>
  <c r="M227" i="17"/>
  <c r="M226" i="17"/>
  <c r="M225" i="17"/>
  <c r="M224" i="17"/>
  <c r="M223" i="17"/>
  <c r="M222" i="17"/>
  <c r="M221" i="17"/>
  <c r="M220" i="17"/>
  <c r="M219" i="17"/>
  <c r="M218" i="17"/>
  <c r="M217" i="17"/>
  <c r="M216" i="17"/>
  <c r="M215" i="17"/>
  <c r="M214" i="17"/>
  <c r="M213" i="17"/>
  <c r="M212" i="17"/>
  <c r="M211" i="17"/>
  <c r="M210" i="17"/>
  <c r="M209" i="17"/>
  <c r="M208" i="17"/>
  <c r="M207" i="17"/>
  <c r="M206" i="17"/>
  <c r="M3" i="17"/>
  <c r="M9" i="15"/>
  <c r="M10" i="15"/>
  <c r="M11" i="15"/>
  <c r="M233" i="16" l="1"/>
  <c r="M232" i="16"/>
  <c r="M231" i="16"/>
  <c r="M230" i="16"/>
  <c r="M229" i="16"/>
  <c r="M228" i="16"/>
  <c r="M227" i="16"/>
  <c r="M226" i="16"/>
  <c r="M225" i="16"/>
  <c r="M224" i="16"/>
  <c r="M223" i="16"/>
  <c r="M222" i="16"/>
  <c r="M221" i="16"/>
  <c r="M220" i="16"/>
  <c r="M219" i="16"/>
  <c r="M218" i="16"/>
  <c r="M217" i="16"/>
  <c r="M216" i="16"/>
  <c r="M215" i="16"/>
  <c r="M214" i="16"/>
  <c r="M213" i="16"/>
  <c r="M212" i="16"/>
  <c r="M211" i="16"/>
  <c r="M210" i="16"/>
  <c r="M209" i="16"/>
  <c r="M208" i="16"/>
  <c r="M207" i="16"/>
  <c r="M206" i="16"/>
  <c r="M205" i="16"/>
  <c r="M204" i="16"/>
  <c r="M203" i="16"/>
  <c r="M202" i="16"/>
  <c r="M201" i="16"/>
  <c r="M200" i="16"/>
  <c r="M199" i="16"/>
  <c r="M198" i="16"/>
  <c r="M197" i="16"/>
  <c r="M196" i="16"/>
  <c r="M195" i="16"/>
  <c r="M194" i="16"/>
  <c r="M193" i="16"/>
  <c r="M192" i="16"/>
  <c r="M191" i="16"/>
  <c r="M190" i="16"/>
  <c r="M189" i="16"/>
  <c r="M188" i="16"/>
  <c r="M187" i="16"/>
  <c r="M186" i="16"/>
  <c r="M185" i="16"/>
  <c r="M184" i="16"/>
  <c r="M183" i="16"/>
  <c r="M182" i="16"/>
  <c r="M181" i="16"/>
  <c r="M180" i="16"/>
  <c r="M179" i="16"/>
  <c r="M178" i="16"/>
  <c r="M177" i="16"/>
  <c r="M176" i="16"/>
  <c r="M175" i="16"/>
  <c r="M174" i="16"/>
  <c r="M173" i="16"/>
  <c r="M172" i="16"/>
  <c r="M171" i="16"/>
  <c r="M170" i="16"/>
  <c r="M169" i="16"/>
  <c r="M168" i="16"/>
  <c r="M167" i="16"/>
  <c r="M166" i="16"/>
  <c r="M165" i="16"/>
  <c r="M164" i="16"/>
  <c r="M163" i="16"/>
  <c r="M162" i="16"/>
  <c r="M161" i="16"/>
  <c r="M160" i="16"/>
  <c r="M159" i="16"/>
  <c r="M158" i="16"/>
  <c r="M157" i="16"/>
  <c r="M156" i="16"/>
  <c r="M155" i="16"/>
  <c r="M154" i="16"/>
  <c r="M153" i="16"/>
  <c r="M152" i="16"/>
  <c r="M151" i="16"/>
  <c r="M150" i="16"/>
  <c r="M149" i="16"/>
  <c r="M148" i="16"/>
  <c r="M147" i="16"/>
  <c r="M146" i="16"/>
  <c r="M145" i="16"/>
  <c r="M144" i="16"/>
  <c r="M143" i="16"/>
  <c r="M142" i="16"/>
  <c r="M141" i="16"/>
  <c r="M140" i="16"/>
  <c r="M139" i="16"/>
  <c r="M138" i="16"/>
  <c r="M137" i="16"/>
  <c r="M136" i="16"/>
  <c r="M135" i="16"/>
  <c r="M134" i="16"/>
  <c r="M133" i="16"/>
  <c r="M132" i="16"/>
  <c r="M131" i="16"/>
  <c r="M130" i="16"/>
  <c r="M129" i="16"/>
  <c r="M128" i="16"/>
  <c r="M127" i="16"/>
  <c r="M126" i="16"/>
  <c r="M125" i="16"/>
  <c r="M124" i="16"/>
  <c r="M123" i="16"/>
  <c r="M122" i="16"/>
  <c r="M121" i="16"/>
  <c r="M120" i="16"/>
  <c r="M119" i="16"/>
  <c r="M118" i="16"/>
  <c r="M117" i="16"/>
  <c r="M116" i="16"/>
  <c r="M115" i="16"/>
  <c r="M114" i="16"/>
  <c r="M113" i="16"/>
  <c r="M112" i="16"/>
  <c r="M111" i="16"/>
  <c r="M110" i="16"/>
  <c r="M109" i="16"/>
  <c r="M108" i="16"/>
  <c r="M107" i="16"/>
  <c r="M106" i="16"/>
  <c r="M105" i="16"/>
  <c r="M104" i="16"/>
  <c r="M103" i="16"/>
  <c r="M102" i="16"/>
  <c r="M101" i="16"/>
  <c r="M100" i="16"/>
  <c r="M99" i="16"/>
  <c r="M98" i="16"/>
  <c r="M97" i="16"/>
  <c r="M96" i="16"/>
  <c r="M95" i="16"/>
  <c r="M94" i="16"/>
  <c r="M93" i="16"/>
  <c r="M92" i="16"/>
  <c r="M91" i="16"/>
  <c r="M90" i="16"/>
  <c r="M89" i="16"/>
  <c r="M88" i="16"/>
  <c r="M87" i="16"/>
  <c r="M86" i="16"/>
  <c r="M85" i="16"/>
  <c r="M84" i="16"/>
  <c r="M83" i="16"/>
  <c r="M82" i="16"/>
  <c r="M81" i="16"/>
  <c r="M80" i="16"/>
  <c r="M79" i="16"/>
  <c r="M78" i="16"/>
  <c r="M77" i="16"/>
  <c r="M76" i="16"/>
  <c r="M75" i="16"/>
  <c r="M74" i="16"/>
  <c r="M73" i="16"/>
  <c r="M72" i="16"/>
  <c r="M71" i="16"/>
  <c r="M70" i="16"/>
  <c r="M69" i="16"/>
  <c r="M68" i="16"/>
  <c r="M67" i="16"/>
  <c r="M66" i="16"/>
  <c r="M65" i="16"/>
  <c r="M64" i="16"/>
  <c r="M63" i="16"/>
  <c r="M62" i="16"/>
  <c r="M61" i="16"/>
  <c r="M60" i="16"/>
  <c r="M59" i="16"/>
  <c r="M58" i="16"/>
  <c r="M57" i="16"/>
  <c r="M56" i="16"/>
  <c r="M55" i="16"/>
  <c r="M54" i="16"/>
  <c r="M53" i="16"/>
  <c r="M52" i="16"/>
  <c r="M51" i="16"/>
  <c r="M50" i="16"/>
  <c r="M49" i="16"/>
  <c r="M48" i="16"/>
  <c r="M47" i="16"/>
  <c r="M46" i="16"/>
  <c r="M45" i="16"/>
  <c r="M44" i="16"/>
  <c r="M43" i="16"/>
  <c r="M42" i="16"/>
  <c r="M41" i="16"/>
  <c r="M40" i="16"/>
  <c r="M39" i="16"/>
  <c r="M38" i="16"/>
  <c r="M37" i="16"/>
  <c r="M36" i="16"/>
  <c r="M35" i="16"/>
  <c r="M34" i="16"/>
  <c r="M33" i="16"/>
  <c r="M32" i="16"/>
  <c r="M31" i="16"/>
  <c r="M30" i="16"/>
  <c r="M29" i="16"/>
  <c r="M28" i="16"/>
  <c r="M27" i="16"/>
  <c r="M26" i="16"/>
  <c r="M25" i="16"/>
  <c r="M24" i="16"/>
  <c r="M23" i="16"/>
  <c r="M22" i="16"/>
  <c r="M21" i="16"/>
  <c r="O21" i="16" s="1"/>
  <c r="M20" i="16"/>
  <c r="M18" i="16"/>
  <c r="M17" i="16"/>
  <c r="M16" i="16"/>
  <c r="M15" i="16"/>
  <c r="M14" i="16"/>
  <c r="M13" i="16"/>
  <c r="M12" i="16"/>
  <c r="M11" i="16"/>
  <c r="M10" i="16"/>
  <c r="M9" i="16"/>
  <c r="M8" i="16"/>
  <c r="M7" i="16"/>
  <c r="M6" i="16"/>
  <c r="M5" i="16"/>
  <c r="M4" i="16"/>
  <c r="M3" i="16"/>
  <c r="I21" i="16" l="1"/>
  <c r="M233" i="15"/>
  <c r="M232" i="15"/>
  <c r="M231" i="15"/>
  <c r="M230" i="15"/>
  <c r="M229" i="15"/>
  <c r="M228" i="15"/>
  <c r="M227" i="15"/>
  <c r="M226" i="15"/>
  <c r="M225" i="15"/>
  <c r="M224" i="15"/>
  <c r="M223" i="15"/>
  <c r="M222" i="15"/>
  <c r="M221" i="15"/>
  <c r="M220" i="15"/>
  <c r="M219" i="15"/>
  <c r="M218" i="15"/>
  <c r="M217" i="15"/>
  <c r="M216" i="15"/>
  <c r="M215" i="15"/>
  <c r="M214" i="15"/>
  <c r="M213" i="15"/>
  <c r="M212" i="15"/>
  <c r="M211" i="15"/>
  <c r="M210" i="15"/>
  <c r="M209" i="15"/>
  <c r="M208" i="15"/>
  <c r="M207" i="15"/>
  <c r="M206" i="15"/>
  <c r="M205" i="15"/>
  <c r="M204" i="15"/>
  <c r="M203" i="15"/>
  <c r="M202" i="15"/>
  <c r="M201" i="15"/>
  <c r="M200" i="15"/>
  <c r="M199" i="15"/>
  <c r="M198" i="15"/>
  <c r="M197" i="15"/>
  <c r="M196" i="15"/>
  <c r="M195" i="15"/>
  <c r="M194" i="15"/>
  <c r="M193" i="15"/>
  <c r="M192" i="15"/>
  <c r="M191" i="15"/>
  <c r="M190" i="15"/>
  <c r="M189" i="15"/>
  <c r="M188" i="15"/>
  <c r="M187" i="15"/>
  <c r="M186" i="15"/>
  <c r="M185" i="15"/>
  <c r="M184" i="15"/>
  <c r="M183" i="15"/>
  <c r="M182" i="15"/>
  <c r="M181" i="15"/>
  <c r="M180" i="15"/>
  <c r="M179" i="15"/>
  <c r="M178" i="15"/>
  <c r="M177" i="15"/>
  <c r="M176" i="15"/>
  <c r="M175" i="15"/>
  <c r="M174" i="15"/>
  <c r="M173" i="15"/>
  <c r="M172" i="15"/>
  <c r="M171" i="15"/>
  <c r="M170" i="15"/>
  <c r="M169" i="15"/>
  <c r="M168" i="15"/>
  <c r="M167" i="15"/>
  <c r="M166" i="15"/>
  <c r="M165" i="15"/>
  <c r="M164" i="15"/>
  <c r="M163" i="15"/>
  <c r="M162" i="15"/>
  <c r="M161" i="15"/>
  <c r="M160" i="15"/>
  <c r="M159" i="15"/>
  <c r="M158" i="15"/>
  <c r="M157" i="15"/>
  <c r="M156" i="15"/>
  <c r="M155" i="15"/>
  <c r="M154" i="15"/>
  <c r="M153" i="15"/>
  <c r="M152" i="15"/>
  <c r="M151" i="15"/>
  <c r="M150" i="15"/>
  <c r="M149" i="15"/>
  <c r="M148" i="15"/>
  <c r="M147" i="15"/>
  <c r="M146" i="15"/>
  <c r="M145" i="15"/>
  <c r="M144" i="15"/>
  <c r="M143" i="15"/>
  <c r="M142" i="15"/>
  <c r="M141" i="15"/>
  <c r="M140" i="15"/>
  <c r="M139" i="15"/>
  <c r="M138" i="15"/>
  <c r="M137" i="15"/>
  <c r="M136" i="15"/>
  <c r="M135" i="15"/>
  <c r="M134" i="15"/>
  <c r="M133" i="15"/>
  <c r="M132" i="15"/>
  <c r="M131" i="15"/>
  <c r="M130" i="15"/>
  <c r="M129" i="15"/>
  <c r="M128" i="15"/>
  <c r="M127" i="15"/>
  <c r="M126" i="15"/>
  <c r="M125" i="15"/>
  <c r="M124" i="15"/>
  <c r="M123" i="15"/>
  <c r="M122" i="15"/>
  <c r="M121" i="15"/>
  <c r="M120" i="15"/>
  <c r="M119" i="15"/>
  <c r="M118" i="15"/>
  <c r="M117" i="15"/>
  <c r="M116" i="15"/>
  <c r="M115" i="15"/>
  <c r="M114" i="15"/>
  <c r="M113" i="15"/>
  <c r="M112" i="15"/>
  <c r="M111" i="15"/>
  <c r="M110" i="15"/>
  <c r="M109" i="15"/>
  <c r="M108" i="15"/>
  <c r="M107" i="15"/>
  <c r="M106" i="15"/>
  <c r="M105" i="15"/>
  <c r="M104" i="15"/>
  <c r="M103" i="15"/>
  <c r="M102" i="15"/>
  <c r="M101" i="15"/>
  <c r="M100" i="15"/>
  <c r="M99" i="15"/>
  <c r="M98" i="15"/>
  <c r="M97" i="15"/>
  <c r="M96" i="15"/>
  <c r="M95" i="15"/>
  <c r="M94" i="15"/>
  <c r="M93" i="15"/>
  <c r="M92" i="15"/>
  <c r="M91" i="15"/>
  <c r="M90" i="15"/>
  <c r="M89" i="15"/>
  <c r="M88" i="15"/>
  <c r="M87" i="15"/>
  <c r="M86" i="15"/>
  <c r="M85" i="15"/>
  <c r="M84" i="15"/>
  <c r="M83" i="15"/>
  <c r="M82" i="15"/>
  <c r="M81" i="15"/>
  <c r="M80" i="15"/>
  <c r="M79" i="15"/>
  <c r="M78" i="15"/>
  <c r="M77" i="15"/>
  <c r="M76" i="15"/>
  <c r="M75" i="15"/>
  <c r="M74" i="15"/>
  <c r="M73" i="15"/>
  <c r="M72" i="15"/>
  <c r="M71" i="15"/>
  <c r="M70" i="15"/>
  <c r="M69" i="15"/>
  <c r="M68" i="15"/>
  <c r="M67" i="15"/>
  <c r="M66" i="15"/>
  <c r="M65" i="15"/>
  <c r="M64" i="15"/>
  <c r="M63" i="15"/>
  <c r="M62" i="15"/>
  <c r="M61" i="15"/>
  <c r="M60" i="15"/>
  <c r="M59" i="15"/>
  <c r="M58" i="15"/>
  <c r="M57" i="15"/>
  <c r="M56" i="15"/>
  <c r="M55" i="15"/>
  <c r="M54" i="15"/>
  <c r="M53" i="15"/>
  <c r="M52" i="15"/>
  <c r="M51" i="15"/>
  <c r="M50" i="15"/>
  <c r="M49" i="15"/>
  <c r="M48" i="15"/>
  <c r="M47" i="15"/>
  <c r="M46" i="15"/>
  <c r="M45" i="15"/>
  <c r="M44" i="15"/>
  <c r="M43" i="15"/>
  <c r="M42" i="15"/>
  <c r="M41" i="15"/>
  <c r="M40" i="15"/>
  <c r="M39" i="15"/>
  <c r="M38" i="15"/>
  <c r="M37" i="15"/>
  <c r="M36" i="15"/>
  <c r="M35" i="15"/>
  <c r="M34" i="15"/>
  <c r="M33" i="15"/>
  <c r="M32" i="15"/>
  <c r="M31" i="15"/>
  <c r="M30" i="15"/>
  <c r="M29" i="15"/>
  <c r="M28" i="15"/>
  <c r="M27" i="15"/>
  <c r="M26" i="15"/>
  <c r="M25" i="15"/>
  <c r="M24" i="15"/>
  <c r="M23" i="15"/>
  <c r="M22" i="15"/>
  <c r="M21" i="15"/>
  <c r="O21" i="15" s="1"/>
  <c r="M20" i="15"/>
  <c r="M18" i="15"/>
  <c r="M17" i="15"/>
  <c r="M16" i="15"/>
  <c r="M15" i="15"/>
  <c r="M14" i="15"/>
  <c r="M13" i="15"/>
  <c r="M12" i="15"/>
  <c r="M8" i="15"/>
  <c r="M7" i="15"/>
  <c r="M6" i="15"/>
  <c r="M5" i="15"/>
  <c r="M4" i="15"/>
  <c r="M3" i="15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20" i="14"/>
  <c r="M21" i="14"/>
  <c r="O21" i="14" s="1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I21" i="15" l="1"/>
  <c r="M206" i="14" l="1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33" i="14" l="1"/>
  <c r="M232" i="14"/>
  <c r="M231" i="14"/>
  <c r="M230" i="14"/>
  <c r="M229" i="14"/>
  <c r="M228" i="14"/>
  <c r="M227" i="14"/>
  <c r="M226" i="14"/>
  <c r="M3" i="14"/>
  <c r="M233" i="13" l="1"/>
  <c r="M232" i="13"/>
  <c r="M231" i="13"/>
  <c r="M230" i="13"/>
  <c r="M229" i="13"/>
  <c r="M228" i="13"/>
  <c r="M227" i="13"/>
  <c r="M226" i="13"/>
  <c r="M225" i="13"/>
  <c r="M224" i="13"/>
  <c r="M223" i="13"/>
  <c r="M222" i="13"/>
  <c r="M221" i="13"/>
  <c r="M220" i="13"/>
  <c r="M219" i="13"/>
  <c r="M218" i="13"/>
  <c r="M217" i="13"/>
  <c r="M216" i="13"/>
  <c r="M215" i="13"/>
  <c r="M214" i="13"/>
  <c r="M213" i="13"/>
  <c r="M212" i="13"/>
  <c r="M211" i="13"/>
  <c r="M210" i="13"/>
  <c r="M209" i="13"/>
  <c r="M208" i="13"/>
  <c r="M207" i="13"/>
  <c r="M206" i="13"/>
  <c r="M205" i="13"/>
  <c r="M204" i="13"/>
  <c r="M203" i="13"/>
  <c r="M202" i="13"/>
  <c r="M201" i="13"/>
  <c r="M200" i="13"/>
  <c r="M199" i="13"/>
  <c r="M198" i="13"/>
  <c r="M197" i="13"/>
  <c r="M196" i="13"/>
  <c r="M195" i="13"/>
  <c r="M194" i="13"/>
  <c r="M193" i="13"/>
  <c r="M192" i="13"/>
  <c r="M191" i="13"/>
  <c r="M190" i="13"/>
  <c r="M189" i="13"/>
  <c r="M188" i="13"/>
  <c r="M187" i="13"/>
  <c r="M186" i="13"/>
  <c r="M185" i="13"/>
  <c r="M184" i="13"/>
  <c r="M183" i="13"/>
  <c r="M182" i="13"/>
  <c r="M181" i="13"/>
  <c r="M180" i="13"/>
  <c r="M179" i="13"/>
  <c r="M178" i="13"/>
  <c r="M177" i="13"/>
  <c r="M176" i="13"/>
  <c r="M175" i="13"/>
  <c r="M174" i="13"/>
  <c r="M173" i="13"/>
  <c r="M172" i="13"/>
  <c r="M171" i="13"/>
  <c r="M170" i="13"/>
  <c r="M169" i="13"/>
  <c r="M168" i="13"/>
  <c r="M167" i="13"/>
  <c r="M166" i="13"/>
  <c r="M165" i="13"/>
  <c r="M164" i="13"/>
  <c r="M163" i="13"/>
  <c r="M162" i="13"/>
  <c r="M161" i="13"/>
  <c r="M160" i="13"/>
  <c r="M159" i="13"/>
  <c r="M158" i="13"/>
  <c r="M157" i="13"/>
  <c r="M156" i="13"/>
  <c r="M155" i="13"/>
  <c r="M154" i="13"/>
  <c r="M153" i="13"/>
  <c r="M152" i="13"/>
  <c r="M151" i="13"/>
  <c r="M150" i="13"/>
  <c r="M149" i="13"/>
  <c r="M148" i="13"/>
  <c r="M147" i="13"/>
  <c r="M146" i="13"/>
  <c r="M145" i="13"/>
  <c r="M144" i="13"/>
  <c r="M143" i="13"/>
  <c r="M142" i="13"/>
  <c r="M141" i="13"/>
  <c r="M140" i="13"/>
  <c r="M139" i="13"/>
  <c r="M138" i="13"/>
  <c r="M137" i="13"/>
  <c r="M136" i="13"/>
  <c r="M135" i="13"/>
  <c r="M134" i="13"/>
  <c r="M133" i="13"/>
  <c r="M132" i="13"/>
  <c r="M131" i="13"/>
  <c r="M130" i="13"/>
  <c r="M129" i="13"/>
  <c r="M128" i="13"/>
  <c r="M127" i="13"/>
  <c r="M126" i="13"/>
  <c r="M125" i="13"/>
  <c r="M124" i="13"/>
  <c r="M123" i="13"/>
  <c r="M122" i="13"/>
  <c r="M121" i="13"/>
  <c r="M120" i="13"/>
  <c r="M119" i="13"/>
  <c r="M118" i="13"/>
  <c r="M117" i="13"/>
  <c r="M116" i="13"/>
  <c r="M115" i="13"/>
  <c r="M114" i="13"/>
  <c r="M113" i="13"/>
  <c r="M112" i="13"/>
  <c r="M111" i="13"/>
  <c r="M110" i="13"/>
  <c r="M109" i="13"/>
  <c r="M108" i="13"/>
  <c r="M107" i="13"/>
  <c r="M106" i="13"/>
  <c r="M105" i="13"/>
  <c r="M104" i="13"/>
  <c r="M103" i="13"/>
  <c r="M102" i="13"/>
  <c r="M101" i="13"/>
  <c r="M100" i="13"/>
  <c r="M99" i="13"/>
  <c r="M98" i="13"/>
  <c r="M97" i="13"/>
  <c r="M96" i="13"/>
  <c r="M95" i="13"/>
  <c r="M94" i="13"/>
  <c r="M93" i="13"/>
  <c r="M92" i="13"/>
  <c r="M91" i="13"/>
  <c r="M90" i="13"/>
  <c r="M89" i="13"/>
  <c r="M88" i="13"/>
  <c r="M87" i="13"/>
  <c r="M86" i="13"/>
  <c r="M85" i="13"/>
  <c r="M84" i="13"/>
  <c r="M83" i="13"/>
  <c r="M82" i="13"/>
  <c r="M81" i="13"/>
  <c r="M80" i="13"/>
  <c r="M79" i="13"/>
  <c r="M78" i="13"/>
  <c r="M77" i="13"/>
  <c r="M76" i="13"/>
  <c r="M75" i="13"/>
  <c r="M74" i="13"/>
  <c r="M73" i="13"/>
  <c r="M72" i="13"/>
  <c r="M71" i="13"/>
  <c r="M70" i="13"/>
  <c r="M69" i="13"/>
  <c r="M68" i="13"/>
  <c r="M67" i="13"/>
  <c r="M66" i="13"/>
  <c r="M65" i="13"/>
  <c r="M64" i="13"/>
  <c r="M63" i="13"/>
  <c r="M62" i="13"/>
  <c r="M61" i="13"/>
  <c r="M60" i="13"/>
  <c r="M59" i="13"/>
  <c r="M58" i="13"/>
  <c r="M57" i="13"/>
  <c r="M56" i="13"/>
  <c r="M55" i="13"/>
  <c r="M54" i="13"/>
  <c r="M53" i="13"/>
  <c r="M52" i="13"/>
  <c r="M51" i="13"/>
  <c r="M50" i="13"/>
  <c r="M49" i="13"/>
  <c r="M48" i="13"/>
  <c r="M47" i="13"/>
  <c r="M46" i="13"/>
  <c r="M45" i="13"/>
  <c r="M44" i="13"/>
  <c r="M43" i="13"/>
  <c r="M42" i="13"/>
  <c r="M41" i="13"/>
  <c r="M40" i="13"/>
  <c r="M39" i="13"/>
  <c r="M38" i="13"/>
  <c r="M37" i="13"/>
  <c r="M36" i="13"/>
  <c r="M35" i="13"/>
  <c r="M34" i="13"/>
  <c r="M33" i="13"/>
  <c r="M32" i="13"/>
  <c r="M31" i="13"/>
  <c r="M30" i="13"/>
  <c r="M29" i="13"/>
  <c r="M28" i="13"/>
  <c r="M27" i="13"/>
  <c r="M26" i="13"/>
  <c r="M25" i="13"/>
  <c r="M24" i="13"/>
  <c r="M23" i="13"/>
  <c r="M22" i="13"/>
  <c r="M21" i="13"/>
  <c r="O21" i="13" s="1"/>
  <c r="M20" i="13"/>
  <c r="M19" i="13"/>
  <c r="M18" i="13"/>
  <c r="M17" i="13"/>
  <c r="M16" i="13"/>
  <c r="M15" i="13"/>
  <c r="M14" i="13"/>
  <c r="M13" i="13"/>
  <c r="M12" i="13"/>
  <c r="M11" i="13"/>
  <c r="M10" i="13"/>
  <c r="M9" i="13"/>
  <c r="M8" i="13"/>
  <c r="M7" i="13"/>
  <c r="M6" i="13"/>
  <c r="M5" i="13"/>
  <c r="M3" i="13"/>
  <c r="I21" i="13" l="1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O21" i="12" l="1"/>
  <c r="M233" i="12"/>
  <c r="M232" i="12"/>
  <c r="M231" i="12"/>
  <c r="M230" i="12"/>
  <c r="M229" i="12"/>
  <c r="M228" i="12"/>
  <c r="M227" i="12"/>
  <c r="M226" i="12"/>
  <c r="M225" i="12"/>
  <c r="M224" i="12"/>
  <c r="M223" i="12"/>
  <c r="M222" i="12"/>
  <c r="M221" i="12"/>
  <c r="M220" i="12"/>
  <c r="M219" i="12"/>
  <c r="M218" i="12"/>
  <c r="M217" i="12"/>
  <c r="M216" i="12"/>
  <c r="M215" i="12"/>
  <c r="I21" i="12"/>
  <c r="M3" i="12"/>
  <c r="M4" i="11" l="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3" i="11"/>
  <c r="M54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233" i="11" l="1"/>
  <c r="M232" i="11"/>
  <c r="M231" i="11"/>
  <c r="M230" i="11"/>
  <c r="M229" i="11"/>
  <c r="M228" i="11"/>
  <c r="M227" i="11"/>
  <c r="M226" i="11"/>
  <c r="M225" i="11"/>
  <c r="M224" i="11"/>
  <c r="M223" i="11"/>
  <c r="M222" i="11"/>
  <c r="M221" i="11"/>
  <c r="M220" i="11"/>
  <c r="M219" i="11"/>
  <c r="M218" i="11"/>
  <c r="M217" i="11"/>
  <c r="M216" i="11"/>
  <c r="M215" i="11"/>
  <c r="M214" i="11"/>
  <c r="M213" i="11"/>
  <c r="M212" i="11"/>
  <c r="M211" i="11"/>
  <c r="M210" i="11"/>
  <c r="M209" i="11"/>
  <c r="M208" i="11"/>
  <c r="M207" i="11"/>
  <c r="M206" i="11"/>
  <c r="M205" i="11"/>
  <c r="M204" i="11"/>
  <c r="M203" i="11"/>
  <c r="M202" i="11"/>
  <c r="M201" i="11"/>
  <c r="M200" i="11"/>
  <c r="M199" i="11"/>
  <c r="M198" i="11"/>
  <c r="M197" i="11"/>
  <c r="M196" i="11"/>
  <c r="M195" i="11"/>
  <c r="M194" i="11"/>
  <c r="M193" i="11"/>
  <c r="M192" i="11"/>
  <c r="M191" i="11"/>
  <c r="M190" i="11"/>
  <c r="M189" i="11"/>
  <c r="M188" i="11"/>
  <c r="M187" i="11"/>
  <c r="M186" i="11"/>
  <c r="M185" i="11"/>
  <c r="M184" i="11"/>
  <c r="M183" i="11"/>
  <c r="M182" i="11"/>
  <c r="M181" i="11"/>
  <c r="M180" i="11"/>
  <c r="M179" i="11"/>
  <c r="M178" i="11"/>
  <c r="M177" i="11"/>
  <c r="M176" i="11"/>
  <c r="M175" i="11"/>
  <c r="M174" i="11"/>
  <c r="M173" i="11"/>
  <c r="M172" i="11"/>
  <c r="M171" i="11"/>
  <c r="M170" i="11"/>
  <c r="M169" i="11"/>
  <c r="M168" i="11"/>
  <c r="M167" i="11"/>
  <c r="M166" i="11"/>
  <c r="M165" i="11"/>
  <c r="M164" i="11"/>
  <c r="M163" i="11"/>
  <c r="M162" i="11"/>
  <c r="M161" i="11"/>
  <c r="M160" i="11"/>
  <c r="M159" i="11"/>
  <c r="M158" i="11"/>
  <c r="M157" i="11"/>
  <c r="M156" i="11"/>
  <c r="M155" i="11"/>
  <c r="M154" i="11"/>
  <c r="M153" i="11"/>
  <c r="M152" i="11"/>
  <c r="M151" i="11"/>
  <c r="M150" i="11"/>
  <c r="M149" i="11"/>
  <c r="M148" i="11"/>
  <c r="M147" i="11"/>
  <c r="M146" i="11"/>
  <c r="M145" i="11"/>
  <c r="M144" i="11"/>
  <c r="M143" i="11"/>
  <c r="M142" i="11"/>
  <c r="M141" i="11"/>
  <c r="M140" i="11"/>
  <c r="M139" i="11"/>
  <c r="M138" i="11"/>
  <c r="M137" i="11"/>
  <c r="M136" i="11"/>
  <c r="M135" i="11"/>
  <c r="M134" i="11"/>
  <c r="M133" i="11"/>
  <c r="M132" i="11"/>
  <c r="M131" i="11"/>
  <c r="M130" i="11"/>
  <c r="M129" i="11"/>
  <c r="M128" i="11"/>
  <c r="M127" i="11"/>
  <c r="M126" i="11"/>
  <c r="M125" i="11"/>
  <c r="M124" i="11"/>
  <c r="M123" i="11"/>
  <c r="M122" i="11"/>
  <c r="M121" i="11"/>
  <c r="M120" i="11"/>
  <c r="M119" i="11"/>
  <c r="M118" i="11"/>
  <c r="M117" i="11"/>
  <c r="M116" i="11"/>
  <c r="M115" i="11"/>
  <c r="M114" i="11"/>
  <c r="M113" i="11"/>
  <c r="M112" i="11"/>
  <c r="M111" i="11"/>
  <c r="M110" i="11"/>
  <c r="M109" i="11"/>
  <c r="M108" i="11"/>
  <c r="M107" i="11"/>
  <c r="M106" i="11"/>
  <c r="M105" i="11"/>
  <c r="M104" i="11"/>
  <c r="M103" i="11"/>
  <c r="M102" i="11"/>
  <c r="M101" i="11"/>
  <c r="M100" i="11"/>
  <c r="M99" i="11"/>
  <c r="M98" i="11"/>
  <c r="M97" i="11"/>
  <c r="M96" i="11"/>
  <c r="M95" i="11"/>
  <c r="M94" i="11"/>
  <c r="M93" i="11"/>
  <c r="M92" i="11"/>
  <c r="M91" i="11"/>
  <c r="M90" i="11"/>
  <c r="M89" i="11"/>
  <c r="M88" i="11"/>
  <c r="M87" i="11"/>
  <c r="M86" i="11"/>
  <c r="M85" i="11"/>
  <c r="M84" i="11"/>
  <c r="M83" i="11"/>
  <c r="M82" i="11"/>
  <c r="M81" i="11"/>
  <c r="M80" i="11"/>
  <c r="M79" i="11"/>
  <c r="M78" i="11"/>
  <c r="M77" i="11"/>
  <c r="M76" i="11"/>
  <c r="M75" i="11"/>
  <c r="M74" i="11"/>
  <c r="M73" i="11"/>
  <c r="M3" i="11"/>
  <c r="M233" i="10" l="1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14" i="10"/>
  <c r="M113" i="10"/>
  <c r="M112" i="10"/>
  <c r="M111" i="10"/>
  <c r="M110" i="10"/>
  <c r="M109" i="10"/>
  <c r="M108" i="10"/>
  <c r="M107" i="10"/>
  <c r="M106" i="10"/>
  <c r="M105" i="10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8" i="10"/>
  <c r="M17" i="10"/>
  <c r="M16" i="10"/>
  <c r="M15" i="10"/>
  <c r="M14" i="10"/>
  <c r="M13" i="10"/>
  <c r="M12" i="10"/>
  <c r="M11" i="10"/>
  <c r="M10" i="10"/>
  <c r="M9" i="10"/>
  <c r="M8" i="10"/>
  <c r="M7" i="10"/>
  <c r="M6" i="10"/>
  <c r="M5" i="10"/>
  <c r="M4" i="10"/>
  <c r="M3" i="10"/>
  <c r="M4" i="8" l="1"/>
  <c r="M5" i="8"/>
  <c r="M6" i="8"/>
  <c r="M7" i="8"/>
  <c r="M8" i="8"/>
  <c r="M9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233" i="9" l="1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M3" i="9"/>
  <c r="M233" i="8"/>
  <c r="M232" i="8"/>
  <c r="M231" i="8"/>
  <c r="M230" i="8"/>
  <c r="M229" i="8"/>
  <c r="M228" i="8"/>
  <c r="M227" i="8"/>
  <c r="M226" i="8"/>
  <c r="M225" i="8"/>
  <c r="M224" i="8"/>
  <c r="M223" i="8"/>
  <c r="M222" i="8"/>
  <c r="M221" i="8"/>
  <c r="M220" i="8"/>
  <c r="M219" i="8"/>
  <c r="M218" i="8"/>
  <c r="M217" i="8"/>
  <c r="M216" i="8"/>
  <c r="M215" i="8"/>
  <c r="M214" i="8"/>
  <c r="M213" i="8"/>
  <c r="M212" i="8"/>
  <c r="M211" i="8"/>
  <c r="M210" i="8"/>
  <c r="M209" i="8"/>
  <c r="M208" i="8"/>
  <c r="M207" i="8"/>
  <c r="M206" i="8"/>
  <c r="M205" i="8"/>
  <c r="M204" i="8"/>
  <c r="M203" i="8"/>
  <c r="M202" i="8"/>
  <c r="M201" i="8"/>
  <c r="M200" i="8"/>
  <c r="M199" i="8"/>
  <c r="M198" i="8"/>
  <c r="M197" i="8"/>
  <c r="M196" i="8"/>
  <c r="M195" i="8"/>
  <c r="M194" i="8"/>
  <c r="M193" i="8"/>
  <c r="M192" i="8"/>
  <c r="M191" i="8"/>
  <c r="M190" i="8"/>
  <c r="M189" i="8"/>
  <c r="M188" i="8"/>
  <c r="M187" i="8"/>
  <c r="M186" i="8"/>
  <c r="M185" i="8"/>
  <c r="M184" i="8"/>
  <c r="M183" i="8"/>
  <c r="M182" i="8"/>
  <c r="M181" i="8"/>
  <c r="M180" i="8"/>
  <c r="M179" i="8"/>
  <c r="M178" i="8"/>
  <c r="M177" i="8"/>
  <c r="M176" i="8"/>
  <c r="M175" i="8"/>
  <c r="M174" i="8"/>
  <c r="M173" i="8"/>
  <c r="M172" i="8"/>
  <c r="M171" i="8"/>
  <c r="M170" i="8"/>
  <c r="M169" i="8"/>
  <c r="M168" i="8"/>
  <c r="M167" i="8"/>
  <c r="M166" i="8"/>
  <c r="M165" i="8"/>
  <c r="M164" i="8"/>
  <c r="M163" i="8"/>
  <c r="M162" i="8"/>
  <c r="M161" i="8"/>
  <c r="M160" i="8"/>
  <c r="M159" i="8"/>
  <c r="M158" i="8"/>
  <c r="M157" i="8"/>
  <c r="M156" i="8"/>
  <c r="M155" i="8"/>
  <c r="M154" i="8"/>
  <c r="M153" i="8"/>
  <c r="M152" i="8"/>
  <c r="M151" i="8"/>
  <c r="M150" i="8"/>
  <c r="M149" i="8"/>
  <c r="M148" i="8"/>
  <c r="M147" i="8"/>
  <c r="M146" i="8"/>
  <c r="M145" i="8"/>
  <c r="M144" i="8"/>
  <c r="M143" i="8"/>
  <c r="M142" i="8"/>
  <c r="M141" i="8"/>
  <c r="M140" i="8"/>
  <c r="M139" i="8"/>
  <c r="M138" i="8"/>
  <c r="M137" i="8"/>
  <c r="M136" i="8"/>
  <c r="M135" i="8"/>
  <c r="M134" i="8"/>
  <c r="M133" i="8"/>
  <c r="M132" i="8"/>
  <c r="M131" i="8"/>
  <c r="M130" i="8"/>
  <c r="M129" i="8"/>
  <c r="M128" i="8"/>
  <c r="M127" i="8"/>
  <c r="M126" i="8"/>
  <c r="M125" i="8"/>
  <c r="M124" i="8"/>
  <c r="M123" i="8"/>
  <c r="M122" i="8"/>
  <c r="M121" i="8"/>
  <c r="M120" i="8"/>
  <c r="M119" i="8"/>
  <c r="M118" i="8"/>
  <c r="M117" i="8"/>
  <c r="M116" i="8"/>
  <c r="M115" i="8"/>
  <c r="M114" i="8"/>
  <c r="M113" i="8"/>
  <c r="M112" i="8"/>
  <c r="M111" i="8"/>
  <c r="M110" i="8"/>
  <c r="M109" i="8"/>
  <c r="M108" i="8"/>
  <c r="M107" i="8"/>
  <c r="M106" i="8"/>
  <c r="M105" i="8"/>
  <c r="M104" i="8"/>
  <c r="M103" i="8"/>
  <c r="M102" i="8"/>
  <c r="M101" i="8"/>
  <c r="M100" i="8"/>
  <c r="M99" i="8"/>
  <c r="M98" i="8"/>
  <c r="M97" i="8"/>
  <c r="M96" i="8"/>
  <c r="M3" i="8"/>
  <c r="M233" i="7" l="1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O24" i="7" s="1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24" i="7" l="1"/>
  <c r="M233" i="6" l="1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O24" i="6" s="1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I24" i="6" l="1"/>
  <c r="O4" i="4"/>
  <c r="M4" i="5" l="1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O24" i="5" s="1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233" i="5" l="1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3" i="5"/>
  <c r="I24" i="5" l="1"/>
  <c r="M233" i="4" l="1"/>
  <c r="M232" i="4"/>
  <c r="M231" i="4"/>
  <c r="M230" i="4"/>
  <c r="M229" i="4"/>
  <c r="M228" i="4"/>
  <c r="M227" i="4"/>
  <c r="M226" i="4"/>
  <c r="M225" i="4"/>
  <c r="M224" i="4"/>
  <c r="M223" i="4"/>
  <c r="M222" i="4"/>
  <c r="M221" i="4"/>
  <c r="M220" i="4"/>
  <c r="M219" i="4"/>
  <c r="M218" i="4"/>
  <c r="M217" i="4"/>
  <c r="M216" i="4"/>
  <c r="M215" i="4"/>
  <c r="M214" i="4"/>
  <c r="M213" i="4"/>
  <c r="M212" i="4"/>
  <c r="M211" i="4"/>
  <c r="M210" i="4"/>
  <c r="M209" i="4"/>
  <c r="M208" i="4"/>
  <c r="M207" i="4"/>
  <c r="M206" i="4"/>
  <c r="M205" i="4"/>
  <c r="M204" i="4"/>
  <c r="M203" i="4"/>
  <c r="M202" i="4"/>
  <c r="M201" i="4"/>
  <c r="M200" i="4"/>
  <c r="M199" i="4"/>
  <c r="M198" i="4"/>
  <c r="M197" i="4"/>
  <c r="M196" i="4"/>
  <c r="M195" i="4"/>
  <c r="M194" i="4"/>
  <c r="M193" i="4"/>
  <c r="M192" i="4"/>
  <c r="M191" i="4"/>
  <c r="M190" i="4"/>
  <c r="M189" i="4"/>
  <c r="M188" i="4"/>
  <c r="M187" i="4"/>
  <c r="M186" i="4"/>
  <c r="M185" i="4"/>
  <c r="M184" i="4"/>
  <c r="M183" i="4"/>
  <c r="M182" i="4"/>
  <c r="M181" i="4"/>
  <c r="M180" i="4"/>
  <c r="M179" i="4"/>
  <c r="M178" i="4"/>
  <c r="M177" i="4"/>
  <c r="M176" i="4"/>
  <c r="M175" i="4"/>
  <c r="M174" i="4"/>
  <c r="M173" i="4"/>
  <c r="M172" i="4"/>
  <c r="M171" i="4"/>
  <c r="M170" i="4"/>
  <c r="M169" i="4"/>
  <c r="M168" i="4"/>
  <c r="M167" i="4"/>
  <c r="M166" i="4"/>
  <c r="M165" i="4"/>
  <c r="M164" i="4"/>
  <c r="M163" i="4"/>
  <c r="M162" i="4"/>
  <c r="M161" i="4"/>
  <c r="M160" i="4"/>
  <c r="M159" i="4"/>
  <c r="M158" i="4"/>
  <c r="M157" i="4"/>
  <c r="M156" i="4"/>
  <c r="M155" i="4"/>
  <c r="M154" i="4"/>
  <c r="M153" i="4"/>
  <c r="M152" i="4"/>
  <c r="M151" i="4"/>
  <c r="M150" i="4"/>
  <c r="M149" i="4"/>
  <c r="M148" i="4"/>
  <c r="M147" i="4"/>
  <c r="M146" i="4"/>
  <c r="M145" i="4"/>
  <c r="M144" i="4"/>
  <c r="M143" i="4"/>
  <c r="M142" i="4"/>
  <c r="M141" i="4"/>
  <c r="M140" i="4"/>
  <c r="M139" i="4"/>
  <c r="M138" i="4"/>
  <c r="M137" i="4"/>
  <c r="M136" i="4"/>
  <c r="M135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M27" i="4"/>
  <c r="M26" i="4"/>
  <c r="M25" i="4"/>
  <c r="M24" i="4"/>
  <c r="O24" i="4" s="1"/>
  <c r="M23" i="4"/>
  <c r="M22" i="4"/>
  <c r="M20" i="4"/>
  <c r="M19" i="4"/>
  <c r="M18" i="4"/>
  <c r="M17" i="4"/>
  <c r="M16" i="4"/>
  <c r="M15" i="4"/>
  <c r="M14" i="4"/>
  <c r="M13" i="4"/>
  <c r="M12" i="4"/>
  <c r="M11" i="4"/>
  <c r="M10" i="4"/>
  <c r="M9" i="4"/>
  <c r="M8" i="4"/>
  <c r="M7" i="4"/>
  <c r="M6" i="4"/>
  <c r="M5" i="4"/>
  <c r="M3" i="4"/>
  <c r="O21" i="4" l="1"/>
  <c r="I24" i="4"/>
  <c r="I21" i="4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O24" i="3" s="1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O10" i="3" l="1"/>
  <c r="O19" i="3"/>
  <c r="I24" i="3"/>
  <c r="M233" i="2" l="1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O24" i="2" s="1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3" i="2"/>
  <c r="I24" i="2" l="1"/>
  <c r="O4" i="2" l="1"/>
  <c r="M233" i="1" l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I51" i="1" s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3" i="1"/>
  <c r="M12" i="1"/>
  <c r="M11" i="1"/>
  <c r="M10" i="1"/>
  <c r="M9" i="1"/>
  <c r="M8" i="1"/>
  <c r="M7" i="1"/>
  <c r="M6" i="1"/>
  <c r="M5" i="1"/>
  <c r="M4" i="1"/>
  <c r="M3" i="1"/>
  <c r="I30" i="1" l="1"/>
  <c r="O30" i="1"/>
  <c r="O14" i="1"/>
  <c r="I24" i="1"/>
  <c r="O51" i="1"/>
  <c r="O24" i="1"/>
  <c r="O10" i="8" l="1"/>
  <c r="O9" i="8"/>
  <c r="O24" i="8"/>
  <c r="O49" i="8"/>
  <c r="I24" i="8" l="1"/>
  <c r="I9" i="8"/>
  <c r="I10" i="8" s="1"/>
  <c r="O55" i="11" l="1"/>
  <c r="O52" i="11"/>
  <c r="O48" i="11" l="1"/>
  <c r="I48" i="11"/>
  <c r="O4" i="12" l="1"/>
  <c r="O7" i="12"/>
  <c r="O37" i="12"/>
  <c r="O24" i="12" l="1"/>
  <c r="I24" i="12"/>
  <c r="I21" i="14" l="1"/>
  <c r="I9" i="13" l="1"/>
  <c r="O9" i="13"/>
  <c r="O10" i="15" l="1"/>
  <c r="O9" i="15" l="1"/>
  <c r="I9" i="15"/>
  <c r="I10" i="15" s="1"/>
  <c r="O20" i="17" l="1"/>
  <c r="O21" i="17" l="1"/>
  <c r="I21" i="17"/>
  <c r="O21" i="18" l="1"/>
  <c r="I21" i="18"/>
  <c r="O10" i="20" l="1"/>
  <c r="I21" i="20" l="1"/>
  <c r="O21" i="20"/>
  <c r="I42" i="24" l="1"/>
  <c r="O46" i="24" l="1"/>
  <c r="O42" i="24"/>
  <c r="O13" i="24"/>
  <c r="O24" i="27" l="1"/>
  <c r="I24" i="27"/>
  <c r="O6" i="28" l="1"/>
  <c r="O24" i="28" l="1"/>
  <c r="I24" i="28"/>
  <c r="I6" i="28"/>
  <c r="O18" i="27"/>
  <c r="I18" i="27"/>
  <c r="O13" i="38" l="1"/>
  <c r="O19" i="38"/>
  <c r="O51" i="40" l="1"/>
  <c r="I51" i="40"/>
  <c r="O39" i="40"/>
  <c r="O11" i="43" l="1"/>
  <c r="O10" i="43"/>
  <c r="O9" i="43" l="1"/>
  <c r="I9" i="43"/>
  <c r="I10" i="43" s="1"/>
  <c r="I11" i="43" s="1"/>
  <c r="I15" i="43"/>
  <c r="O15" i="43"/>
  <c r="I18" i="61" l="1"/>
  <c r="O18" i="61"/>
  <c r="O51" i="63" l="1"/>
  <c r="I51" i="63"/>
  <c r="O10" i="71" l="1"/>
  <c r="O34" i="72" l="1"/>
  <c r="I9" i="72" l="1"/>
  <c r="O9" i="72"/>
  <c r="O16" i="75" l="1"/>
  <c r="O16" i="72"/>
  <c r="O21" i="75" l="1"/>
  <c r="I21" i="75"/>
  <c r="I24" i="75"/>
  <c r="O24" i="75"/>
  <c r="O9" i="74"/>
  <c r="I9" i="74"/>
  <c r="O15" i="73"/>
  <c r="I15" i="73"/>
  <c r="O12" i="74"/>
  <c r="I12" i="74"/>
  <c r="O21" i="77" l="1"/>
  <c r="I21" i="77"/>
  <c r="O19" i="78" l="1"/>
  <c r="O7" i="85" l="1"/>
  <c r="N86" i="15" l="1"/>
  <c r="O86" i="15" s="1"/>
  <c r="N232" i="64" l="1"/>
  <c r="O232" i="64" s="1"/>
  <c r="N114" i="35"/>
  <c r="O114" i="35" s="1"/>
  <c r="N233" i="38"/>
  <c r="O233" i="38" s="1"/>
  <c r="N201" i="4"/>
  <c r="O201" i="4" s="1"/>
  <c r="N31" i="61"/>
  <c r="O31" i="61" s="1"/>
  <c r="N81" i="31"/>
  <c r="O81" i="31" s="1"/>
  <c r="N99" i="13"/>
  <c r="O99" i="13" s="1"/>
  <c r="N44" i="66"/>
  <c r="O44" i="66" s="1"/>
  <c r="N140" i="44"/>
  <c r="O140" i="44" s="1"/>
  <c r="N159" i="57"/>
  <c r="O159" i="57" s="1"/>
  <c r="N173" i="62"/>
  <c r="O173" i="62" s="1"/>
  <c r="N31" i="54"/>
  <c r="O31" i="54" s="1"/>
  <c r="N112" i="27"/>
  <c r="O112" i="27" s="1"/>
  <c r="N191" i="11"/>
  <c r="O191" i="11" s="1"/>
  <c r="N18" i="74"/>
  <c r="N90" i="44"/>
  <c r="O90" i="44" s="1"/>
  <c r="N189" i="40"/>
  <c r="O189" i="40" s="1"/>
  <c r="N168" i="10"/>
  <c r="O168" i="10" s="1"/>
  <c r="N184" i="34"/>
  <c r="O184" i="34" s="1"/>
  <c r="N74" i="14"/>
  <c r="O74" i="14" s="1"/>
  <c r="N56" i="75"/>
  <c r="O56" i="75" s="1"/>
  <c r="N28" i="41"/>
  <c r="O28" i="41" s="1"/>
  <c r="N11" i="3"/>
  <c r="O11" i="3" s="1"/>
  <c r="N162" i="25"/>
  <c r="O162" i="25" s="1"/>
  <c r="N118" i="5"/>
  <c r="O118" i="5" s="1"/>
  <c r="N81" i="62"/>
  <c r="O81" i="62" s="1"/>
  <c r="N194" i="6"/>
  <c r="O194" i="6" s="1"/>
  <c r="N130" i="56"/>
  <c r="O130" i="56" s="1"/>
  <c r="N160" i="54"/>
  <c r="O160" i="54" s="1"/>
  <c r="N70" i="9"/>
  <c r="O70" i="9" s="1"/>
  <c r="N169" i="14"/>
  <c r="O169" i="14" s="1"/>
  <c r="N71" i="14"/>
  <c r="O71" i="14" s="1"/>
  <c r="N136" i="47"/>
  <c r="O136" i="47" s="1"/>
  <c r="N212" i="17"/>
  <c r="O212" i="17" s="1"/>
  <c r="N62" i="17"/>
  <c r="O62" i="17" s="1"/>
  <c r="N184" i="39"/>
  <c r="O184" i="39" s="1"/>
  <c r="N215" i="56"/>
  <c r="O215" i="56" s="1"/>
  <c r="N228" i="51"/>
  <c r="O228" i="51" s="1"/>
  <c r="N65" i="76"/>
  <c r="O65" i="76" s="1"/>
  <c r="N166" i="61"/>
  <c r="O166" i="61" s="1"/>
  <c r="N9" i="31"/>
  <c r="N13" i="78"/>
  <c r="O13" i="78" s="1"/>
  <c r="N136" i="14"/>
  <c r="O136" i="14" s="1"/>
  <c r="N101" i="22"/>
  <c r="O101" i="22" s="1"/>
  <c r="N133" i="76"/>
  <c r="O133" i="76" s="1"/>
  <c r="N36" i="42"/>
  <c r="N175" i="40"/>
  <c r="O175" i="40" s="1"/>
  <c r="N199" i="49"/>
  <c r="O199" i="49" s="1"/>
  <c r="N42" i="6"/>
  <c r="N118" i="56"/>
  <c r="O118" i="56" s="1"/>
  <c r="N149" i="69"/>
  <c r="O149" i="69" s="1"/>
  <c r="N8" i="1"/>
  <c r="O8" i="1" s="1"/>
  <c r="N204" i="17"/>
  <c r="O204" i="17" s="1"/>
  <c r="N114" i="64"/>
  <c r="O114" i="64" s="1"/>
  <c r="N217" i="69"/>
  <c r="O217" i="69" s="1"/>
  <c r="N198" i="23"/>
  <c r="O198" i="23" s="1"/>
  <c r="N120" i="34"/>
  <c r="O120" i="34" s="1"/>
  <c r="N54" i="51"/>
  <c r="N133" i="11"/>
  <c r="O133" i="11" s="1"/>
  <c r="N120" i="70"/>
  <c r="O120" i="70" s="1"/>
  <c r="N147" i="40"/>
  <c r="O147" i="40" s="1"/>
  <c r="N65" i="45"/>
  <c r="O65" i="45" s="1"/>
  <c r="N38" i="69"/>
  <c r="N222" i="29"/>
  <c r="O222" i="29" s="1"/>
  <c r="N55" i="24"/>
  <c r="O55" i="24" s="1"/>
  <c r="N80" i="59"/>
  <c r="O80" i="59" s="1"/>
  <c r="N204" i="48"/>
  <c r="O204" i="48" s="1"/>
  <c r="N8" i="10"/>
  <c r="O8" i="10" s="1"/>
  <c r="N97" i="21"/>
  <c r="O97" i="21" s="1"/>
  <c r="N74" i="41"/>
  <c r="O74" i="41" s="1"/>
  <c r="N200" i="77"/>
  <c r="O200" i="77" s="1"/>
  <c r="N152" i="64"/>
  <c r="O152" i="64" s="1"/>
  <c r="N145" i="63"/>
  <c r="O145" i="63" s="1"/>
  <c r="N43" i="79"/>
  <c r="O43" i="79" s="1"/>
  <c r="N60" i="56"/>
  <c r="O60" i="56" s="1"/>
  <c r="N175" i="18"/>
  <c r="O175" i="18" s="1"/>
  <c r="N166" i="62"/>
  <c r="O166" i="62" s="1"/>
  <c r="N11" i="63"/>
  <c r="O11" i="63" s="1"/>
  <c r="N37" i="40"/>
  <c r="N42" i="62"/>
  <c r="N44" i="60"/>
  <c r="O44" i="60" s="1"/>
  <c r="N170" i="22"/>
  <c r="O170" i="22" s="1"/>
  <c r="N179" i="14"/>
  <c r="O179" i="14" s="1"/>
  <c r="N205" i="33"/>
  <c r="O205" i="33" s="1"/>
  <c r="N232" i="77"/>
  <c r="O232" i="77" s="1"/>
  <c r="N78" i="74"/>
  <c r="O78" i="74" s="1"/>
  <c r="N191" i="10"/>
  <c r="O191" i="10" s="1"/>
  <c r="N121" i="11"/>
  <c r="O121" i="11" s="1"/>
  <c r="N31" i="46"/>
  <c r="O31" i="46" s="1"/>
  <c r="N97" i="76"/>
  <c r="O97" i="76" s="1"/>
  <c r="N71" i="9"/>
  <c r="O71" i="9" s="1"/>
  <c r="N34" i="43"/>
  <c r="O34" i="43" s="1"/>
  <c r="N112" i="21"/>
  <c r="O112" i="21" s="1"/>
  <c r="N79" i="35"/>
  <c r="O79" i="35" s="1"/>
  <c r="N174" i="71"/>
  <c r="O174" i="71" s="1"/>
  <c r="N22" i="10"/>
  <c r="O22" i="10" s="1"/>
  <c r="N154" i="62"/>
  <c r="O154" i="62" s="1"/>
  <c r="N24" i="61"/>
  <c r="N138" i="65"/>
  <c r="O138" i="65" s="1"/>
  <c r="N33" i="78"/>
  <c r="N174" i="30"/>
  <c r="O174" i="30" s="1"/>
  <c r="N177" i="23"/>
  <c r="O177" i="23" s="1"/>
  <c r="N86" i="13"/>
  <c r="O86" i="13" s="1"/>
  <c r="N144" i="54"/>
  <c r="O144" i="54" s="1"/>
  <c r="N14" i="69"/>
  <c r="O14" i="69" s="1"/>
  <c r="N39" i="36"/>
  <c r="I39" i="36" s="1"/>
  <c r="N70" i="32"/>
  <c r="O70" i="32" s="1"/>
  <c r="N4" i="57"/>
  <c r="O4" i="57" s="1"/>
  <c r="N84" i="15"/>
  <c r="O84" i="15" s="1"/>
  <c r="N158" i="15"/>
  <c r="O158" i="15" s="1"/>
  <c r="N150" i="66"/>
  <c r="O150" i="66" s="1"/>
  <c r="N87" i="20"/>
  <c r="O87" i="20" s="1"/>
  <c r="N37" i="45"/>
  <c r="N87" i="30"/>
  <c r="O87" i="30" s="1"/>
  <c r="N156" i="65"/>
  <c r="O156" i="65" s="1"/>
  <c r="N52" i="51"/>
  <c r="O52" i="51" s="1"/>
  <c r="N152" i="65"/>
  <c r="O152" i="65" s="1"/>
  <c r="N79" i="76"/>
  <c r="O79" i="76" s="1"/>
  <c r="N155" i="64"/>
  <c r="O155" i="64" s="1"/>
  <c r="N188" i="22"/>
  <c r="O188" i="22" s="1"/>
  <c r="N91" i="10"/>
  <c r="O91" i="10" s="1"/>
  <c r="N59" i="63"/>
  <c r="O59" i="63" s="1"/>
  <c r="N77" i="67"/>
  <c r="O77" i="67" s="1"/>
  <c r="N17" i="20"/>
  <c r="O17" i="20" s="1"/>
  <c r="N172" i="67"/>
  <c r="O172" i="67" s="1"/>
  <c r="N168" i="42"/>
  <c r="O168" i="42" s="1"/>
  <c r="N212" i="21"/>
  <c r="O212" i="21" s="1"/>
  <c r="N189" i="7"/>
  <c r="O189" i="7" s="1"/>
  <c r="N92" i="73"/>
  <c r="O92" i="73" s="1"/>
  <c r="N81" i="40"/>
  <c r="O81" i="40" s="1"/>
  <c r="N167" i="4"/>
  <c r="O167" i="4" s="1"/>
  <c r="N36" i="3"/>
  <c r="N113" i="75"/>
  <c r="O113" i="75" s="1"/>
  <c r="N15" i="22"/>
  <c r="N14" i="77"/>
  <c r="O14" i="77" s="1"/>
  <c r="N56" i="31"/>
  <c r="O56" i="31" s="1"/>
  <c r="N182" i="60"/>
  <c r="O182" i="60" s="1"/>
  <c r="N88" i="61"/>
  <c r="O88" i="61" s="1"/>
  <c r="N117" i="73"/>
  <c r="O117" i="73" s="1"/>
  <c r="N196" i="78"/>
  <c r="O196" i="78" s="1"/>
  <c r="N34" i="38"/>
  <c r="O34" i="38" s="1"/>
  <c r="N57" i="78"/>
  <c r="O57" i="78" s="1"/>
  <c r="N13" i="9"/>
  <c r="O13" i="9" s="1"/>
  <c r="N161" i="51"/>
  <c r="O161" i="51" s="1"/>
  <c r="N168" i="56"/>
  <c r="O168" i="56" s="1"/>
  <c r="N51" i="27"/>
  <c r="N170" i="20"/>
  <c r="O170" i="20" s="1"/>
  <c r="N139" i="13"/>
  <c r="O139" i="13" s="1"/>
  <c r="N70" i="13"/>
  <c r="O70" i="13" s="1"/>
  <c r="N209" i="22"/>
  <c r="O209" i="22" s="1"/>
  <c r="N180" i="23"/>
  <c r="O180" i="23" s="1"/>
  <c r="N180" i="62"/>
  <c r="O180" i="62" s="1"/>
  <c r="N78" i="78"/>
  <c r="O78" i="78" s="1"/>
  <c r="N62" i="16"/>
  <c r="O62" i="16" s="1"/>
  <c r="N73" i="30"/>
  <c r="O73" i="30" s="1"/>
  <c r="N71" i="59"/>
  <c r="O71" i="59" s="1"/>
  <c r="N12" i="65"/>
  <c r="N218" i="80"/>
  <c r="O218" i="80" s="1"/>
  <c r="N161" i="10"/>
  <c r="O161" i="10" s="1"/>
  <c r="N124" i="21"/>
  <c r="O124" i="21" s="1"/>
  <c r="N87" i="12"/>
  <c r="O87" i="12" s="1"/>
  <c r="N73" i="67"/>
  <c r="O73" i="67" s="1"/>
  <c r="N118" i="3"/>
  <c r="O118" i="3" s="1"/>
  <c r="N11" i="79"/>
  <c r="O11" i="79" s="1"/>
  <c r="N88" i="26"/>
  <c r="O88" i="26" s="1"/>
  <c r="N45" i="66"/>
  <c r="N118" i="66"/>
  <c r="O118" i="66" s="1"/>
  <c r="N85" i="36"/>
  <c r="O85" i="36" s="1"/>
  <c r="N171" i="21"/>
  <c r="O171" i="21" s="1"/>
  <c r="N200" i="14"/>
  <c r="O200" i="14" s="1"/>
  <c r="N161" i="21"/>
  <c r="O161" i="21" s="1"/>
  <c r="N109" i="42"/>
  <c r="O109" i="42" s="1"/>
  <c r="N161" i="49"/>
  <c r="O161" i="49" s="1"/>
  <c r="N46" i="57"/>
  <c r="O46" i="57" s="1"/>
  <c r="N203" i="69"/>
  <c r="O203" i="69" s="1"/>
  <c r="N27" i="7"/>
  <c r="N134" i="1"/>
  <c r="O134" i="1" s="1"/>
  <c r="N53" i="60"/>
  <c r="O53" i="60" s="1"/>
  <c r="N140" i="76"/>
  <c r="O140" i="76" s="1"/>
  <c r="N42" i="65"/>
  <c r="N56" i="57"/>
  <c r="O56" i="57" s="1"/>
  <c r="N168" i="79"/>
  <c r="O168" i="79" s="1"/>
  <c r="N163" i="76"/>
  <c r="O163" i="76" s="1"/>
  <c r="N188" i="27"/>
  <c r="O188" i="27" s="1"/>
  <c r="N137" i="3"/>
  <c r="O137" i="3" s="1"/>
  <c r="N178" i="36"/>
  <c r="O178" i="36" s="1"/>
  <c r="N109" i="68"/>
  <c r="O109" i="68" s="1"/>
  <c r="N174" i="74"/>
  <c r="O174" i="74" s="1"/>
  <c r="N57" i="11"/>
  <c r="O57" i="11" s="1"/>
  <c r="N100" i="33"/>
  <c r="O100" i="33" s="1"/>
  <c r="N10" i="34"/>
  <c r="O10" i="34" s="1"/>
  <c r="N145" i="78"/>
  <c r="O145" i="78" s="1"/>
  <c r="N84" i="20"/>
  <c r="O84" i="20" s="1"/>
  <c r="N71" i="80"/>
  <c r="O71" i="80" s="1"/>
  <c r="N136" i="58"/>
  <c r="O136" i="58" s="1"/>
  <c r="N124" i="41"/>
  <c r="O124" i="41" s="1"/>
  <c r="N82" i="65"/>
  <c r="O82" i="65" s="1"/>
  <c r="N125" i="51"/>
  <c r="O125" i="51" s="1"/>
  <c r="N219" i="76"/>
  <c r="O219" i="76" s="1"/>
  <c r="N91" i="57"/>
  <c r="O91" i="57" s="1"/>
  <c r="N15" i="67"/>
  <c r="N202" i="54"/>
  <c r="O202" i="54" s="1"/>
  <c r="N137" i="31"/>
  <c r="O137" i="31" s="1"/>
  <c r="N7" i="10"/>
  <c r="O7" i="10" s="1"/>
  <c r="N9" i="62"/>
  <c r="N167" i="27"/>
  <c r="O167" i="27" s="1"/>
  <c r="N5" i="17"/>
  <c r="O5" i="17" s="1"/>
  <c r="N132" i="14"/>
  <c r="O132" i="14" s="1"/>
  <c r="N63" i="44"/>
  <c r="O63" i="44" s="1"/>
  <c r="N69" i="65"/>
  <c r="O69" i="65" s="1"/>
  <c r="N60" i="47"/>
  <c r="O60" i="47" s="1"/>
  <c r="N188" i="56"/>
  <c r="O188" i="56" s="1"/>
  <c r="N87" i="32"/>
  <c r="O87" i="32" s="1"/>
  <c r="N184" i="80"/>
  <c r="O184" i="80" s="1"/>
  <c r="N224" i="58"/>
  <c r="O224" i="58" s="1"/>
  <c r="N217" i="24"/>
  <c r="O217" i="24" s="1"/>
  <c r="N99" i="28"/>
  <c r="O99" i="28" s="1"/>
  <c r="N99" i="54"/>
  <c r="O99" i="54" s="1"/>
  <c r="N231" i="73"/>
  <c r="O231" i="73" s="1"/>
  <c r="N90" i="66"/>
  <c r="O90" i="66" s="1"/>
  <c r="N112" i="73"/>
  <c r="O112" i="73" s="1"/>
  <c r="N202" i="62"/>
  <c r="O202" i="62" s="1"/>
  <c r="N48" i="48"/>
  <c r="N12" i="33"/>
  <c r="N220" i="79"/>
  <c r="O220" i="79" s="1"/>
  <c r="N8" i="14"/>
  <c r="O8" i="14" s="1"/>
  <c r="N56" i="8"/>
  <c r="O56" i="8" s="1"/>
  <c r="N82" i="72"/>
  <c r="O82" i="72" s="1"/>
  <c r="N211" i="62"/>
  <c r="O211" i="62" s="1"/>
  <c r="N215" i="3"/>
  <c r="O215" i="3" s="1"/>
  <c r="N109" i="12"/>
  <c r="O109" i="12" s="1"/>
  <c r="N76" i="53"/>
  <c r="O76" i="53" s="1"/>
  <c r="N100" i="77"/>
  <c r="O100" i="77" s="1"/>
  <c r="N211" i="80"/>
  <c r="O211" i="80" s="1"/>
  <c r="N145" i="67"/>
  <c r="O145" i="67" s="1"/>
  <c r="N198" i="53"/>
  <c r="O198" i="53" s="1"/>
  <c r="N38" i="75"/>
  <c r="O38" i="75" s="1"/>
  <c r="N121" i="36"/>
  <c r="O121" i="36" s="1"/>
  <c r="N162" i="35"/>
  <c r="O162" i="35" s="1"/>
  <c r="N183" i="77"/>
  <c r="O183" i="77" s="1"/>
  <c r="N62" i="36"/>
  <c r="O62" i="36" s="1"/>
  <c r="N182" i="17"/>
  <c r="O182" i="17" s="1"/>
  <c r="N208" i="7"/>
  <c r="O208" i="7" s="1"/>
  <c r="N123" i="76"/>
  <c r="O123" i="76" s="1"/>
  <c r="N46" i="21"/>
  <c r="O46" i="21" s="1"/>
  <c r="N48" i="64"/>
  <c r="N47" i="48"/>
  <c r="O47" i="48" s="1"/>
  <c r="N105" i="7"/>
  <c r="O105" i="7" s="1"/>
  <c r="N118" i="24"/>
  <c r="O118" i="24" s="1"/>
  <c r="N94" i="17"/>
  <c r="O94" i="17" s="1"/>
  <c r="N105" i="16"/>
  <c r="O105" i="16" s="1"/>
  <c r="N52" i="13"/>
  <c r="O52" i="13" s="1"/>
  <c r="N155" i="43"/>
  <c r="O155" i="43" s="1"/>
  <c r="N17" i="9"/>
  <c r="O17" i="9" s="1"/>
  <c r="N35" i="57"/>
  <c r="O35" i="57" s="1"/>
  <c r="N169" i="38"/>
  <c r="O169" i="38" s="1"/>
  <c r="N186" i="12"/>
  <c r="O186" i="12" s="1"/>
  <c r="N152" i="18"/>
  <c r="O152" i="18" s="1"/>
  <c r="N38" i="37"/>
  <c r="O38" i="37" s="1"/>
  <c r="N89" i="49"/>
  <c r="O89" i="49" s="1"/>
  <c r="N93" i="20"/>
  <c r="O93" i="20" s="1"/>
  <c r="N206" i="51"/>
  <c r="O206" i="51" s="1"/>
  <c r="N143" i="79"/>
  <c r="O143" i="79" s="1"/>
  <c r="N132" i="47"/>
  <c r="O132" i="47" s="1"/>
  <c r="N146" i="78"/>
  <c r="O146" i="78" s="1"/>
  <c r="N54" i="64"/>
  <c r="N171" i="22"/>
  <c r="O171" i="22" s="1"/>
  <c r="N205" i="8"/>
  <c r="O205" i="8" s="1"/>
  <c r="N168" i="80"/>
  <c r="O168" i="80" s="1"/>
  <c r="N65" i="80"/>
  <c r="O65" i="80" s="1"/>
  <c r="N105" i="47"/>
  <c r="O105" i="47" s="1"/>
  <c r="N161" i="2"/>
  <c r="O161" i="2" s="1"/>
  <c r="N148" i="18"/>
  <c r="O148" i="18" s="1"/>
  <c r="N72" i="40"/>
  <c r="O72" i="40" s="1"/>
  <c r="N66" i="15"/>
  <c r="O66" i="15" s="1"/>
  <c r="N227" i="69"/>
  <c r="O227" i="69" s="1"/>
  <c r="N192" i="68"/>
  <c r="O192" i="68" s="1"/>
  <c r="N104" i="25"/>
  <c r="O104" i="25" s="1"/>
  <c r="N217" i="6"/>
  <c r="O217" i="6" s="1"/>
  <c r="N49" i="7"/>
  <c r="O49" i="7" s="1"/>
  <c r="N149" i="54"/>
  <c r="O149" i="54" s="1"/>
  <c r="N102" i="43"/>
  <c r="O102" i="43" s="1"/>
  <c r="N162" i="22"/>
  <c r="O162" i="22" s="1"/>
  <c r="N97" i="34"/>
  <c r="O97" i="34" s="1"/>
  <c r="N157" i="63"/>
  <c r="O157" i="63" s="1"/>
  <c r="N130" i="78"/>
  <c r="O130" i="78" s="1"/>
  <c r="N114" i="37"/>
  <c r="O114" i="37" s="1"/>
  <c r="N105" i="74"/>
  <c r="O105" i="74" s="1"/>
  <c r="N223" i="31"/>
  <c r="O223" i="31" s="1"/>
  <c r="N231" i="60"/>
  <c r="O231" i="60" s="1"/>
  <c r="N125" i="54"/>
  <c r="O125" i="54" s="1"/>
  <c r="N204" i="7"/>
  <c r="O204" i="7" s="1"/>
  <c r="N188" i="57"/>
  <c r="O188" i="57" s="1"/>
  <c r="N162" i="63"/>
  <c r="O162" i="63" s="1"/>
  <c r="N181" i="22"/>
  <c r="O181" i="22" s="1"/>
  <c r="N176" i="45"/>
  <c r="O176" i="45" s="1"/>
  <c r="N98" i="11"/>
  <c r="O98" i="11" s="1"/>
  <c r="N146" i="22"/>
  <c r="O146" i="22" s="1"/>
  <c r="N82" i="23"/>
  <c r="O82" i="23" s="1"/>
  <c r="N219" i="64"/>
  <c r="O219" i="64" s="1"/>
  <c r="N68" i="22"/>
  <c r="O68" i="22" s="1"/>
  <c r="N20" i="3"/>
  <c r="O20" i="3" s="1"/>
  <c r="N20" i="56"/>
  <c r="O20" i="56" s="1"/>
  <c r="N186" i="2"/>
  <c r="O186" i="2" s="1"/>
  <c r="N19" i="32"/>
  <c r="O19" i="32" s="1"/>
  <c r="N225" i="74"/>
  <c r="O225" i="74" s="1"/>
  <c r="N47" i="5"/>
  <c r="O47" i="5" s="1"/>
  <c r="N116" i="43"/>
  <c r="O116" i="43" s="1"/>
  <c r="N153" i="20"/>
  <c r="O153" i="20" s="1"/>
  <c r="N191" i="68"/>
  <c r="O191" i="68" s="1"/>
  <c r="N60" i="68"/>
  <c r="O60" i="68" s="1"/>
  <c r="N39" i="63"/>
  <c r="N150" i="31"/>
  <c r="O150" i="31" s="1"/>
  <c r="N217" i="27"/>
  <c r="O217" i="27" s="1"/>
  <c r="N6" i="34"/>
  <c r="N135" i="35"/>
  <c r="O135" i="35" s="1"/>
  <c r="N220" i="22"/>
  <c r="O220" i="22" s="1"/>
  <c r="N145" i="41"/>
  <c r="O145" i="41" s="1"/>
  <c r="N102" i="70"/>
  <c r="O102" i="70" s="1"/>
  <c r="N138" i="64"/>
  <c r="O138" i="64" s="1"/>
  <c r="N18" i="12"/>
  <c r="N113" i="43"/>
  <c r="O113" i="43" s="1"/>
  <c r="N185" i="5"/>
  <c r="O185" i="5" s="1"/>
  <c r="N120" i="58"/>
  <c r="O120" i="58" s="1"/>
  <c r="N207" i="13"/>
  <c r="O207" i="13" s="1"/>
  <c r="N209" i="47"/>
  <c r="O209" i="47" s="1"/>
  <c r="N123" i="23"/>
  <c r="O123" i="23" s="1"/>
  <c r="N28" i="24"/>
  <c r="O28" i="24" s="1"/>
  <c r="N83" i="26"/>
  <c r="O83" i="26" s="1"/>
  <c r="N116" i="18"/>
  <c r="O116" i="18" s="1"/>
  <c r="N172" i="70"/>
  <c r="O172" i="70" s="1"/>
  <c r="N114" i="46"/>
  <c r="O114" i="46" s="1"/>
  <c r="N106" i="40"/>
  <c r="O106" i="40" s="1"/>
  <c r="N44" i="8"/>
  <c r="O44" i="8" s="1"/>
  <c r="N37" i="66"/>
  <c r="N22" i="77"/>
  <c r="N232" i="7"/>
  <c r="O232" i="7" s="1"/>
  <c r="N25" i="23"/>
  <c r="N183" i="6"/>
  <c r="O183" i="6" s="1"/>
  <c r="N4" i="14"/>
  <c r="O4" i="14" s="1"/>
  <c r="N65" i="5"/>
  <c r="O65" i="5" s="1"/>
  <c r="N108" i="5"/>
  <c r="O108" i="5" s="1"/>
  <c r="N29" i="27"/>
  <c r="O29" i="27" s="1"/>
  <c r="N118" i="41"/>
  <c r="O118" i="41" s="1"/>
  <c r="N131" i="59"/>
  <c r="O131" i="59" s="1"/>
  <c r="N156" i="25"/>
  <c r="O156" i="25" s="1"/>
  <c r="N92" i="25"/>
  <c r="O92" i="25" s="1"/>
  <c r="N75" i="5"/>
  <c r="O75" i="5" s="1"/>
  <c r="N228" i="26"/>
  <c r="O228" i="26" s="1"/>
  <c r="N81" i="58"/>
  <c r="O81" i="58" s="1"/>
  <c r="N163" i="80"/>
  <c r="O163" i="80" s="1"/>
  <c r="N85" i="37"/>
  <c r="O85" i="37" s="1"/>
  <c r="N142" i="44"/>
  <c r="O142" i="44" s="1"/>
  <c r="N230" i="35"/>
  <c r="O230" i="35" s="1"/>
  <c r="N151" i="38"/>
  <c r="O151" i="38" s="1"/>
  <c r="N91" i="59"/>
  <c r="O91" i="59" s="1"/>
  <c r="N122" i="8"/>
  <c r="O122" i="8" s="1"/>
  <c r="N233" i="39"/>
  <c r="O233" i="39" s="1"/>
  <c r="N38" i="40"/>
  <c r="O38" i="40" s="1"/>
  <c r="N83" i="21"/>
  <c r="O83" i="21" s="1"/>
  <c r="N162" i="44"/>
  <c r="O162" i="44" s="1"/>
  <c r="N141" i="42"/>
  <c r="O141" i="42" s="1"/>
  <c r="N61" i="80"/>
  <c r="O61" i="80" s="1"/>
  <c r="N109" i="24"/>
  <c r="O109" i="24" s="1"/>
  <c r="N134" i="16"/>
  <c r="O134" i="16" s="1"/>
  <c r="N86" i="39"/>
  <c r="O86" i="39" s="1"/>
  <c r="N164" i="34"/>
  <c r="O164" i="34" s="1"/>
  <c r="N134" i="24"/>
  <c r="O134" i="24" s="1"/>
  <c r="N101" i="82"/>
  <c r="O101" i="82" s="1"/>
  <c r="N211" i="83"/>
  <c r="O211" i="83" s="1"/>
  <c r="N131" i="28"/>
  <c r="O131" i="28" s="1"/>
  <c r="N141" i="68"/>
  <c r="O141" i="68" s="1"/>
  <c r="N208" i="49"/>
  <c r="O208" i="49" s="1"/>
  <c r="N183" i="65"/>
  <c r="O183" i="65" s="1"/>
  <c r="N144" i="12"/>
  <c r="O144" i="12" s="1"/>
  <c r="N102" i="24"/>
  <c r="O102" i="24" s="1"/>
  <c r="N52" i="79"/>
  <c r="O52" i="79" s="1"/>
  <c r="N43" i="15"/>
  <c r="O43" i="15" s="1"/>
  <c r="N70" i="39"/>
  <c r="O70" i="39" s="1"/>
  <c r="N74" i="23"/>
  <c r="O74" i="23" s="1"/>
  <c r="N38" i="5"/>
  <c r="O38" i="5" s="1"/>
  <c r="N130" i="30"/>
  <c r="O130" i="30" s="1"/>
  <c r="N145" i="38"/>
  <c r="O145" i="38" s="1"/>
  <c r="N43" i="80"/>
  <c r="O43" i="80" s="1"/>
  <c r="N191" i="64"/>
  <c r="O191" i="64" s="1"/>
  <c r="N181" i="3"/>
  <c r="O181" i="3" s="1"/>
  <c r="N141" i="23"/>
  <c r="O141" i="23" s="1"/>
  <c r="N92" i="29"/>
  <c r="O92" i="29" s="1"/>
  <c r="N198" i="38"/>
  <c r="O198" i="38" s="1"/>
  <c r="N189" i="18"/>
  <c r="O189" i="18" s="1"/>
  <c r="N34" i="79"/>
  <c r="O34" i="79" s="1"/>
  <c r="N169" i="77"/>
  <c r="O169" i="77" s="1"/>
  <c r="N83" i="37"/>
  <c r="O83" i="37" s="1"/>
  <c r="N115" i="8"/>
  <c r="O115" i="8" s="1"/>
  <c r="N230" i="22"/>
  <c r="O230" i="22" s="1"/>
  <c r="N75" i="62"/>
  <c r="O75" i="62" s="1"/>
  <c r="N231" i="34"/>
  <c r="O231" i="34" s="1"/>
  <c r="N56" i="62"/>
  <c r="O56" i="62" s="1"/>
  <c r="N57" i="53"/>
  <c r="O57" i="53" s="1"/>
  <c r="N134" i="13"/>
  <c r="O134" i="13" s="1"/>
  <c r="N195" i="9"/>
  <c r="O195" i="9" s="1"/>
  <c r="N163" i="9"/>
  <c r="O163" i="9" s="1"/>
  <c r="N11" i="49"/>
  <c r="O11" i="49" s="1"/>
  <c r="N42" i="23"/>
  <c r="N232" i="73"/>
  <c r="O232" i="73" s="1"/>
  <c r="N177" i="64"/>
  <c r="O177" i="64" s="1"/>
  <c r="N194" i="80"/>
  <c r="O194" i="80" s="1"/>
  <c r="N56" i="61"/>
  <c r="O56" i="61" s="1"/>
  <c r="N40" i="23"/>
  <c r="N203" i="43"/>
  <c r="O203" i="43" s="1"/>
  <c r="N196" i="59"/>
  <c r="O196" i="59" s="1"/>
  <c r="N203" i="82"/>
  <c r="O203" i="82" s="1"/>
  <c r="N157" i="81"/>
  <c r="O157" i="81" s="1"/>
  <c r="N82" i="78"/>
  <c r="O82" i="78" s="1"/>
  <c r="N198" i="18"/>
  <c r="O198" i="18" s="1"/>
  <c r="N208" i="32"/>
  <c r="O208" i="32" s="1"/>
  <c r="N102" i="36"/>
  <c r="O102" i="36" s="1"/>
  <c r="N45" i="39"/>
  <c r="N229" i="18"/>
  <c r="O229" i="18" s="1"/>
  <c r="N108" i="31"/>
  <c r="O108" i="31" s="1"/>
  <c r="N206" i="27"/>
  <c r="O206" i="27" s="1"/>
  <c r="N134" i="68"/>
  <c r="O134" i="68" s="1"/>
  <c r="N169" i="12"/>
  <c r="O169" i="12" s="1"/>
  <c r="N49" i="51"/>
  <c r="O49" i="51" s="1"/>
  <c r="N138" i="42"/>
  <c r="O138" i="42" s="1"/>
  <c r="N59" i="30"/>
  <c r="O59" i="30" s="1"/>
  <c r="N14" i="36"/>
  <c r="O14" i="36" s="1"/>
  <c r="N178" i="24"/>
  <c r="O178" i="24" s="1"/>
  <c r="N212" i="65"/>
  <c r="O212" i="65" s="1"/>
  <c r="N41" i="59"/>
  <c r="O41" i="59" s="1"/>
  <c r="N161" i="25"/>
  <c r="O161" i="25" s="1"/>
  <c r="N184" i="76"/>
  <c r="O184" i="76" s="1"/>
  <c r="N91" i="51"/>
  <c r="O91" i="51" s="1"/>
  <c r="N112" i="38"/>
  <c r="O112" i="38" s="1"/>
  <c r="N58" i="43"/>
  <c r="O58" i="43" s="1"/>
  <c r="N221" i="11"/>
  <c r="O221" i="11" s="1"/>
  <c r="N227" i="62"/>
  <c r="O227" i="62" s="1"/>
  <c r="N126" i="66"/>
  <c r="O126" i="66" s="1"/>
  <c r="N42" i="57"/>
  <c r="N94" i="15"/>
  <c r="O94" i="15" s="1"/>
  <c r="N81" i="56"/>
  <c r="O81" i="56" s="1"/>
  <c r="N49" i="78"/>
  <c r="O49" i="78" s="1"/>
  <c r="N145" i="59"/>
  <c r="O145" i="59" s="1"/>
  <c r="N89" i="12"/>
  <c r="O89" i="12" s="1"/>
  <c r="N183" i="73"/>
  <c r="O183" i="73" s="1"/>
  <c r="N18" i="56"/>
  <c r="N86" i="63"/>
  <c r="O86" i="63" s="1"/>
  <c r="N29" i="26"/>
  <c r="O29" i="26" s="1"/>
  <c r="N148" i="13"/>
  <c r="O148" i="13" s="1"/>
  <c r="N133" i="51"/>
  <c r="O133" i="51" s="1"/>
  <c r="N47" i="16"/>
  <c r="O47" i="16" s="1"/>
  <c r="N198" i="27"/>
  <c r="O198" i="27" s="1"/>
  <c r="N33" i="40"/>
  <c r="N136" i="10"/>
  <c r="O136" i="10" s="1"/>
  <c r="N109" i="10"/>
  <c r="O109" i="10" s="1"/>
  <c r="N52" i="4"/>
  <c r="O52" i="4" s="1"/>
  <c r="N165" i="43"/>
  <c r="O165" i="43" s="1"/>
  <c r="N151" i="74"/>
  <c r="O151" i="74" s="1"/>
  <c r="N88" i="25"/>
  <c r="O88" i="25" s="1"/>
  <c r="N68" i="2"/>
  <c r="O68" i="2" s="1"/>
  <c r="N87" i="78"/>
  <c r="O87" i="78" s="1"/>
  <c r="N202" i="31"/>
  <c r="O202" i="31" s="1"/>
  <c r="N77" i="56"/>
  <c r="O77" i="56" s="1"/>
  <c r="N197" i="32"/>
  <c r="O197" i="32" s="1"/>
  <c r="N135" i="37"/>
  <c r="O135" i="37" s="1"/>
  <c r="N115" i="65"/>
  <c r="O115" i="65" s="1"/>
  <c r="N85" i="46"/>
  <c r="O85" i="46" s="1"/>
  <c r="N110" i="63"/>
  <c r="O110" i="63" s="1"/>
  <c r="N69" i="31"/>
  <c r="O69" i="31" s="1"/>
  <c r="N209" i="76"/>
  <c r="O209" i="76" s="1"/>
  <c r="N48" i="73"/>
  <c r="N17" i="41"/>
  <c r="O17" i="41" s="1"/>
  <c r="N42" i="41"/>
  <c r="N224" i="78"/>
  <c r="O224" i="78" s="1"/>
  <c r="N222" i="54"/>
  <c r="O222" i="54" s="1"/>
  <c r="N72" i="44"/>
  <c r="O72" i="44" s="1"/>
  <c r="N30" i="48"/>
  <c r="N88" i="7"/>
  <c r="O88" i="7" s="1"/>
  <c r="N175" i="5"/>
  <c r="O175" i="5" s="1"/>
  <c r="N174" i="34"/>
  <c r="O174" i="34" s="1"/>
  <c r="N192" i="66"/>
  <c r="O192" i="66" s="1"/>
  <c r="N231" i="33"/>
  <c r="O231" i="33" s="1"/>
  <c r="N46" i="65"/>
  <c r="O46" i="65" s="1"/>
  <c r="N142" i="27"/>
  <c r="O142" i="27" s="1"/>
  <c r="N54" i="76"/>
  <c r="N111" i="60"/>
  <c r="O111" i="60" s="1"/>
  <c r="N152" i="11"/>
  <c r="O152" i="11" s="1"/>
  <c r="N132" i="78"/>
  <c r="O132" i="78" s="1"/>
  <c r="N168" i="47"/>
  <c r="O168" i="47" s="1"/>
  <c r="N67" i="16"/>
  <c r="O67" i="16" s="1"/>
  <c r="N188" i="50"/>
  <c r="O188" i="50" s="1"/>
  <c r="N33" i="16"/>
  <c r="N148" i="57"/>
  <c r="O148" i="57" s="1"/>
  <c r="N177" i="66"/>
  <c r="O177" i="66" s="1"/>
  <c r="N93" i="26"/>
  <c r="O93" i="26" s="1"/>
  <c r="N116" i="47"/>
  <c r="O116" i="47" s="1"/>
  <c r="N49" i="58"/>
  <c r="O49" i="58" s="1"/>
  <c r="N104" i="47"/>
  <c r="O104" i="47" s="1"/>
  <c r="N193" i="78"/>
  <c r="O193" i="78" s="1"/>
  <c r="N225" i="68"/>
  <c r="O225" i="68" s="1"/>
  <c r="N199" i="35"/>
  <c r="O199" i="35" s="1"/>
  <c r="N48" i="21"/>
  <c r="N21" i="40"/>
  <c r="N54" i="77"/>
  <c r="N183" i="64"/>
  <c r="O183" i="64" s="1"/>
  <c r="N102" i="58"/>
  <c r="O102" i="58" s="1"/>
  <c r="N78" i="40"/>
  <c r="O78" i="40" s="1"/>
  <c r="N123" i="60"/>
  <c r="O123" i="60" s="1"/>
  <c r="N66" i="59"/>
  <c r="O66" i="59" s="1"/>
  <c r="N76" i="56"/>
  <c r="O76" i="56" s="1"/>
  <c r="N87" i="4"/>
  <c r="O87" i="4" s="1"/>
  <c r="N65" i="11"/>
  <c r="O65" i="11" s="1"/>
  <c r="N66" i="41"/>
  <c r="O66" i="41" s="1"/>
  <c r="N134" i="66"/>
  <c r="O134" i="66" s="1"/>
  <c r="N167" i="50"/>
  <c r="O167" i="50" s="1"/>
  <c r="N122" i="32"/>
  <c r="O122" i="32" s="1"/>
  <c r="N105" i="44"/>
  <c r="O105" i="44" s="1"/>
  <c r="N101" i="35"/>
  <c r="O101" i="35" s="1"/>
  <c r="N55" i="8"/>
  <c r="O55" i="8" s="1"/>
  <c r="N57" i="44"/>
  <c r="O57" i="44" s="1"/>
  <c r="N69" i="69"/>
  <c r="O69" i="69" s="1"/>
  <c r="N143" i="54"/>
  <c r="O143" i="54" s="1"/>
  <c r="N25" i="80"/>
  <c r="N178" i="69"/>
  <c r="O178" i="69" s="1"/>
  <c r="N233" i="18"/>
  <c r="O233" i="18" s="1"/>
  <c r="N81" i="70"/>
  <c r="O81" i="70" s="1"/>
  <c r="N5" i="40"/>
  <c r="O5" i="40" s="1"/>
  <c r="N154" i="48"/>
  <c r="O154" i="48" s="1"/>
  <c r="N98" i="4"/>
  <c r="O98" i="4" s="1"/>
  <c r="N152" i="80"/>
  <c r="O152" i="80" s="1"/>
  <c r="N24" i="59"/>
  <c r="N68" i="46"/>
  <c r="O68" i="46" s="1"/>
  <c r="N93" i="27"/>
  <c r="O93" i="27" s="1"/>
  <c r="N142" i="67"/>
  <c r="O142" i="67" s="1"/>
  <c r="N22" i="8"/>
  <c r="O22" i="8" s="1"/>
  <c r="N80" i="9"/>
  <c r="O80" i="9" s="1"/>
  <c r="N221" i="74"/>
  <c r="O221" i="74" s="1"/>
  <c r="N199" i="81"/>
  <c r="O199" i="81" s="1"/>
  <c r="N227" i="82"/>
  <c r="O227" i="82" s="1"/>
  <c r="N60" i="81"/>
  <c r="O60" i="81" s="1"/>
  <c r="N133" i="23"/>
  <c r="O133" i="23" s="1"/>
  <c r="N168" i="32"/>
  <c r="O168" i="32" s="1"/>
  <c r="N70" i="14"/>
  <c r="O70" i="14" s="1"/>
  <c r="N3" i="51"/>
  <c r="N72" i="2"/>
  <c r="O72" i="2" s="1"/>
  <c r="N197" i="44"/>
  <c r="O197" i="44" s="1"/>
  <c r="N87" i="62"/>
  <c r="O87" i="62" s="1"/>
  <c r="N183" i="56"/>
  <c r="O183" i="56" s="1"/>
  <c r="N230" i="56"/>
  <c r="O230" i="56" s="1"/>
  <c r="N141" i="64"/>
  <c r="O141" i="64" s="1"/>
  <c r="N185" i="80"/>
  <c r="O185" i="80" s="1"/>
  <c r="N197" i="67"/>
  <c r="O197" i="67" s="1"/>
  <c r="N186" i="32"/>
  <c r="O186" i="32" s="1"/>
  <c r="N152" i="63"/>
  <c r="O152" i="63" s="1"/>
  <c r="N90" i="69"/>
  <c r="O90" i="69" s="1"/>
  <c r="N184" i="59"/>
  <c r="O184" i="59" s="1"/>
  <c r="N25" i="68"/>
  <c r="O25" i="68" s="1"/>
  <c r="N126" i="48"/>
  <c r="O126" i="48" s="1"/>
  <c r="N54" i="75"/>
  <c r="N112" i="43"/>
  <c r="O112" i="43" s="1"/>
  <c r="N133" i="37"/>
  <c r="O133" i="37" s="1"/>
  <c r="N60" i="26"/>
  <c r="O60" i="26" s="1"/>
  <c r="N46" i="80"/>
  <c r="O46" i="80" s="1"/>
  <c r="N109" i="48"/>
  <c r="O109" i="48" s="1"/>
  <c r="N127" i="32"/>
  <c r="O127" i="32" s="1"/>
  <c r="N67" i="64"/>
  <c r="O67" i="64" s="1"/>
  <c r="N73" i="28"/>
  <c r="O73" i="28" s="1"/>
  <c r="N91" i="39"/>
  <c r="O91" i="39" s="1"/>
  <c r="N210" i="66"/>
  <c r="O210" i="66" s="1"/>
  <c r="N231" i="46"/>
  <c r="O231" i="46" s="1"/>
  <c r="N202" i="66"/>
  <c r="O202" i="66" s="1"/>
  <c r="N192" i="40"/>
  <c r="O192" i="40" s="1"/>
  <c r="N90" i="17"/>
  <c r="O90" i="17" s="1"/>
  <c r="N12" i="3"/>
  <c r="N187" i="83"/>
  <c r="O187" i="83" s="1"/>
  <c r="N74" i="9"/>
  <c r="O74" i="9" s="1"/>
  <c r="N72" i="15"/>
  <c r="O72" i="15" s="1"/>
  <c r="N200" i="5"/>
  <c r="O200" i="5" s="1"/>
  <c r="N27" i="15"/>
  <c r="N54" i="53"/>
  <c r="N104" i="58"/>
  <c r="O104" i="58" s="1"/>
  <c r="N36" i="46"/>
  <c r="N122" i="25"/>
  <c r="O122" i="25" s="1"/>
  <c r="N57" i="76"/>
  <c r="O57" i="76" s="1"/>
  <c r="N213" i="78"/>
  <c r="O213" i="78" s="1"/>
  <c r="N118" i="77"/>
  <c r="O118" i="77" s="1"/>
  <c r="N66" i="3"/>
  <c r="O66" i="3" s="1"/>
  <c r="N83" i="1"/>
  <c r="O83" i="1" s="1"/>
  <c r="N98" i="78"/>
  <c r="O98" i="78" s="1"/>
  <c r="N91" i="20"/>
  <c r="O91" i="20" s="1"/>
  <c r="N182" i="18"/>
  <c r="O182" i="18" s="1"/>
  <c r="N8" i="44"/>
  <c r="O8" i="44" s="1"/>
  <c r="N84" i="41"/>
  <c r="O84" i="41" s="1"/>
  <c r="N18" i="39"/>
  <c r="N169" i="44"/>
  <c r="O169" i="44" s="1"/>
  <c r="N126" i="56"/>
  <c r="O126" i="56" s="1"/>
  <c r="N34" i="80"/>
  <c r="O34" i="80" s="1"/>
  <c r="N91" i="65"/>
  <c r="O91" i="65" s="1"/>
  <c r="N67" i="27"/>
  <c r="O67" i="27" s="1"/>
  <c r="N131" i="78"/>
  <c r="O131" i="78" s="1"/>
  <c r="N182" i="79"/>
  <c r="O182" i="79" s="1"/>
  <c r="N74" i="42"/>
  <c r="O74" i="42" s="1"/>
  <c r="N133" i="57"/>
  <c r="O133" i="57" s="1"/>
  <c r="N210" i="12"/>
  <c r="O210" i="12" s="1"/>
  <c r="N208" i="63"/>
  <c r="O208" i="63" s="1"/>
  <c r="N211" i="82"/>
  <c r="O211" i="82" s="1"/>
  <c r="N4" i="81"/>
  <c r="O4" i="81" s="1"/>
  <c r="N156" i="70"/>
  <c r="O156" i="70" s="1"/>
  <c r="N57" i="73"/>
  <c r="O57" i="73" s="1"/>
  <c r="N216" i="72"/>
  <c r="O216" i="72" s="1"/>
  <c r="N144" i="75"/>
  <c r="O144" i="75" s="1"/>
  <c r="N95" i="68"/>
  <c r="O95" i="68" s="1"/>
  <c r="N91" i="58"/>
  <c r="O91" i="58" s="1"/>
  <c r="N109" i="35"/>
  <c r="O109" i="35" s="1"/>
  <c r="N113" i="27"/>
  <c r="O113" i="27" s="1"/>
  <c r="N112" i="15"/>
  <c r="O112" i="15" s="1"/>
  <c r="N129" i="27"/>
  <c r="O129" i="27" s="1"/>
  <c r="N13" i="80"/>
  <c r="O13" i="80" s="1"/>
  <c r="N118" i="38"/>
  <c r="O118" i="38" s="1"/>
  <c r="N120" i="62"/>
  <c r="O120" i="62" s="1"/>
  <c r="N158" i="67"/>
  <c r="O158" i="67" s="1"/>
  <c r="N82" i="67"/>
  <c r="O82" i="67" s="1"/>
  <c r="N206" i="71"/>
  <c r="O206" i="71" s="1"/>
  <c r="N226" i="56"/>
  <c r="O226" i="56" s="1"/>
  <c r="N177" i="31"/>
  <c r="O177" i="31" s="1"/>
  <c r="N136" i="66"/>
  <c r="O136" i="66" s="1"/>
  <c r="N41" i="78"/>
  <c r="O41" i="78" s="1"/>
  <c r="N82" i="51"/>
  <c r="O82" i="51" s="1"/>
  <c r="N172" i="64"/>
  <c r="O172" i="64" s="1"/>
  <c r="N163" i="35"/>
  <c r="O163" i="35" s="1"/>
  <c r="N103" i="2"/>
  <c r="O103" i="2" s="1"/>
  <c r="N146" i="6"/>
  <c r="O146" i="6" s="1"/>
  <c r="N189" i="35"/>
  <c r="O189" i="35" s="1"/>
  <c r="N61" i="62"/>
  <c r="O61" i="62" s="1"/>
  <c r="N23" i="65"/>
  <c r="O23" i="65" s="1"/>
  <c r="N163" i="62"/>
  <c r="O163" i="62" s="1"/>
  <c r="N9" i="14"/>
  <c r="N172" i="8"/>
  <c r="O172" i="8" s="1"/>
  <c r="N159" i="20"/>
  <c r="O159" i="20" s="1"/>
  <c r="N61" i="10"/>
  <c r="O61" i="10" s="1"/>
  <c r="N215" i="79"/>
  <c r="O215" i="79" s="1"/>
  <c r="N50" i="16"/>
  <c r="O50" i="16" s="1"/>
  <c r="N129" i="14"/>
  <c r="O129" i="14" s="1"/>
  <c r="N225" i="72"/>
  <c r="O225" i="72" s="1"/>
  <c r="N81" i="2"/>
  <c r="O81" i="2" s="1"/>
  <c r="N29" i="37"/>
  <c r="O29" i="37" s="1"/>
  <c r="N47" i="69"/>
  <c r="O47" i="69" s="1"/>
  <c r="N61" i="82"/>
  <c r="O61" i="82" s="1"/>
  <c r="N171" i="83"/>
  <c r="O171" i="83" s="1"/>
  <c r="N52" i="68"/>
  <c r="O52" i="68" s="1"/>
  <c r="N98" i="37"/>
  <c r="O98" i="37" s="1"/>
  <c r="N169" i="69"/>
  <c r="O169" i="69" s="1"/>
  <c r="N33" i="9"/>
  <c r="N197" i="8"/>
  <c r="O197" i="8" s="1"/>
  <c r="N176" i="29"/>
  <c r="O176" i="29" s="1"/>
  <c r="N84" i="6"/>
  <c r="O84" i="6" s="1"/>
  <c r="N26" i="63"/>
  <c r="O26" i="63" s="1"/>
  <c r="N71" i="70"/>
  <c r="O71" i="70" s="1"/>
  <c r="N174" i="20"/>
  <c r="O174" i="20" s="1"/>
  <c r="N69" i="29"/>
  <c r="O69" i="29" s="1"/>
  <c r="N166" i="42"/>
  <c r="O166" i="42" s="1"/>
  <c r="N12" i="49"/>
  <c r="N113" i="3"/>
  <c r="O113" i="3" s="1"/>
  <c r="N93" i="28"/>
  <c r="O93" i="28" s="1"/>
  <c r="N79" i="41"/>
  <c r="O79" i="41" s="1"/>
  <c r="N75" i="21"/>
  <c r="O75" i="21" s="1"/>
  <c r="N38" i="7"/>
  <c r="O38" i="7" s="1"/>
  <c r="N91" i="6"/>
  <c r="O91" i="6" s="1"/>
  <c r="N103" i="10"/>
  <c r="O103" i="10" s="1"/>
  <c r="N200" i="9"/>
  <c r="O200" i="9" s="1"/>
  <c r="N193" i="82"/>
  <c r="O193" i="82" s="1"/>
  <c r="N137" i="81"/>
  <c r="O137" i="81" s="1"/>
  <c r="N132" i="24"/>
  <c r="O132" i="24" s="1"/>
  <c r="N67" i="76"/>
  <c r="O67" i="76" s="1"/>
  <c r="N145" i="69"/>
  <c r="O145" i="69" s="1"/>
  <c r="N162" i="50"/>
  <c r="O162" i="50" s="1"/>
  <c r="N145" i="77"/>
  <c r="O145" i="77" s="1"/>
  <c r="N28" i="61"/>
  <c r="O28" i="61" s="1"/>
  <c r="N165" i="10"/>
  <c r="O165" i="10" s="1"/>
  <c r="N123" i="73"/>
  <c r="O123" i="73" s="1"/>
  <c r="N196" i="6"/>
  <c r="O196" i="6" s="1"/>
  <c r="N89" i="73"/>
  <c r="O89" i="73" s="1"/>
  <c r="N223" i="14"/>
  <c r="O223" i="14" s="1"/>
  <c r="N66" i="71"/>
  <c r="O66" i="71" s="1"/>
  <c r="N232" i="11"/>
  <c r="O232" i="11" s="1"/>
  <c r="N161" i="12"/>
  <c r="O161" i="12" s="1"/>
  <c r="N29" i="67"/>
  <c r="O29" i="67" s="1"/>
  <c r="N105" i="31"/>
  <c r="O105" i="31" s="1"/>
  <c r="N102" i="31"/>
  <c r="O102" i="31" s="1"/>
  <c r="N13" i="82"/>
  <c r="O13" i="82" s="1"/>
  <c r="N127" i="83"/>
  <c r="O127" i="83" s="1"/>
  <c r="N140" i="81"/>
  <c r="O140" i="81" s="1"/>
  <c r="N233" i="4"/>
  <c r="O233" i="4" s="1"/>
  <c r="N35" i="8"/>
  <c r="O35" i="8" s="1"/>
  <c r="N206" i="20"/>
  <c r="O206" i="20" s="1"/>
  <c r="N48" i="60"/>
  <c r="N213" i="72"/>
  <c r="O213" i="72" s="1"/>
  <c r="N175" i="73"/>
  <c r="O175" i="73" s="1"/>
  <c r="N77" i="82"/>
  <c r="O77" i="82" s="1"/>
  <c r="N195" i="57"/>
  <c r="O195" i="57" s="1"/>
  <c r="N138" i="44"/>
  <c r="O138" i="44" s="1"/>
  <c r="N68" i="13"/>
  <c r="O68" i="13" s="1"/>
  <c r="N176" i="63"/>
  <c r="O176" i="63" s="1"/>
  <c r="N137" i="36"/>
  <c r="O137" i="36" s="1"/>
  <c r="N224" i="10"/>
  <c r="O224" i="10" s="1"/>
  <c r="N16" i="33"/>
  <c r="O16" i="33" s="1"/>
  <c r="N186" i="63"/>
  <c r="O186" i="63" s="1"/>
  <c r="N64" i="17"/>
  <c r="O64" i="17" s="1"/>
  <c r="N123" i="67"/>
  <c r="O123" i="67" s="1"/>
  <c r="N20" i="26"/>
  <c r="O20" i="26" s="1"/>
  <c r="N196" i="9"/>
  <c r="O196" i="9" s="1"/>
  <c r="N60" i="80"/>
  <c r="O60" i="80" s="1"/>
  <c r="N85" i="39"/>
  <c r="O85" i="39" s="1"/>
  <c r="N88" i="30"/>
  <c r="O88" i="30" s="1"/>
  <c r="N80" i="70"/>
  <c r="O80" i="70" s="1"/>
  <c r="N22" i="31"/>
  <c r="O22" i="31" s="1"/>
  <c r="N10" i="58"/>
  <c r="O10" i="58" s="1"/>
  <c r="N27" i="30"/>
  <c r="N164" i="7"/>
  <c r="O164" i="7" s="1"/>
  <c r="N205" i="42"/>
  <c r="O205" i="42" s="1"/>
  <c r="N200" i="60"/>
  <c r="O200" i="60" s="1"/>
  <c r="N213" i="39"/>
  <c r="O213" i="39" s="1"/>
  <c r="N218" i="68"/>
  <c r="O218" i="68" s="1"/>
  <c r="N172" i="40"/>
  <c r="O172" i="40" s="1"/>
  <c r="N50" i="14"/>
  <c r="O50" i="14" s="1"/>
  <c r="N98" i="46"/>
  <c r="O98" i="46" s="1"/>
  <c r="N219" i="7"/>
  <c r="O219" i="7" s="1"/>
  <c r="N199" i="78"/>
  <c r="O199" i="78" s="1"/>
  <c r="N42" i="70"/>
  <c r="N85" i="82"/>
  <c r="O85" i="82" s="1"/>
  <c r="N195" i="83"/>
  <c r="O195" i="83" s="1"/>
  <c r="N189" i="53"/>
  <c r="O189" i="53" s="1"/>
  <c r="N225" i="12"/>
  <c r="O225" i="12" s="1"/>
  <c r="N163" i="33"/>
  <c r="O163" i="33" s="1"/>
  <c r="N13" i="65"/>
  <c r="O13" i="65" s="1"/>
  <c r="N126" i="4"/>
  <c r="O126" i="4" s="1"/>
  <c r="N92" i="2"/>
  <c r="O92" i="2" s="1"/>
  <c r="N77" i="15"/>
  <c r="O77" i="15" s="1"/>
  <c r="N135" i="63"/>
  <c r="O135" i="63" s="1"/>
  <c r="N188" i="37"/>
  <c r="O188" i="37" s="1"/>
  <c r="N110" i="22"/>
  <c r="O110" i="22" s="1"/>
  <c r="N173" i="45"/>
  <c r="O173" i="45" s="1"/>
  <c r="N131" i="46"/>
  <c r="O131" i="46" s="1"/>
  <c r="N129" i="45"/>
  <c r="O129" i="45" s="1"/>
  <c r="N143" i="8"/>
  <c r="O143" i="8" s="1"/>
  <c r="N144" i="47"/>
  <c r="O144" i="47" s="1"/>
  <c r="N208" i="33"/>
  <c r="O208" i="33" s="1"/>
  <c r="N207" i="2"/>
  <c r="O207" i="2" s="1"/>
  <c r="N87" i="26"/>
  <c r="O87" i="26" s="1"/>
  <c r="N174" i="69"/>
  <c r="O174" i="69" s="1"/>
  <c r="N40" i="56"/>
  <c r="O40" i="56" s="1"/>
  <c r="N121" i="27"/>
  <c r="O121" i="27" s="1"/>
  <c r="N195" i="44"/>
  <c r="O195" i="44" s="1"/>
  <c r="N93" i="58"/>
  <c r="O93" i="58" s="1"/>
  <c r="N200" i="21"/>
  <c r="O200" i="21" s="1"/>
  <c r="N207" i="64"/>
  <c r="O207" i="64" s="1"/>
  <c r="N125" i="56"/>
  <c r="O125" i="56" s="1"/>
  <c r="N116" i="20"/>
  <c r="O116" i="20" s="1"/>
  <c r="N100" i="68"/>
  <c r="O100" i="68" s="1"/>
  <c r="N157" i="44"/>
  <c r="O157" i="44" s="1"/>
  <c r="N221" i="30"/>
  <c r="O221" i="30" s="1"/>
  <c r="N191" i="1"/>
  <c r="O191" i="1" s="1"/>
  <c r="N171" i="73"/>
  <c r="O171" i="73" s="1"/>
  <c r="N37" i="6"/>
  <c r="N167" i="1"/>
  <c r="O167" i="1" s="1"/>
  <c r="N18" i="33"/>
  <c r="N164" i="38"/>
  <c r="O164" i="38" s="1"/>
  <c r="N113" i="80"/>
  <c r="O113" i="80" s="1"/>
  <c r="N167" i="67"/>
  <c r="O167" i="67" s="1"/>
  <c r="N168" i="65"/>
  <c r="O168" i="65" s="1"/>
  <c r="N126" i="10"/>
  <c r="O126" i="10" s="1"/>
  <c r="N233" i="9"/>
  <c r="O233" i="9" s="1"/>
  <c r="N187" i="82"/>
  <c r="O187" i="82" s="1"/>
  <c r="N119" i="81"/>
  <c r="O119" i="81" s="1"/>
  <c r="N180" i="78"/>
  <c r="O180" i="78" s="1"/>
  <c r="N62" i="69"/>
  <c r="O62" i="69" s="1"/>
  <c r="N223" i="11"/>
  <c r="O223" i="11" s="1"/>
  <c r="N86" i="41"/>
  <c r="O86" i="41" s="1"/>
  <c r="N107" i="71"/>
  <c r="O107" i="71" s="1"/>
  <c r="N150" i="7"/>
  <c r="O150" i="7" s="1"/>
  <c r="N47" i="6"/>
  <c r="O47" i="6" s="1"/>
  <c r="N24" i="46"/>
  <c r="N5" i="12"/>
  <c r="O5" i="12" s="1"/>
  <c r="N218" i="51"/>
  <c r="O218" i="51" s="1"/>
  <c r="N56" i="40"/>
  <c r="O56" i="40" s="1"/>
  <c r="N101" i="31"/>
  <c r="O101" i="31" s="1"/>
  <c r="N43" i="47"/>
  <c r="O43" i="47" s="1"/>
  <c r="N142" i="16"/>
  <c r="O142" i="16" s="1"/>
  <c r="N185" i="13"/>
  <c r="O185" i="13" s="1"/>
  <c r="N170" i="41"/>
  <c r="O170" i="41" s="1"/>
  <c r="N162" i="43"/>
  <c r="O162" i="43" s="1"/>
  <c r="N197" i="81"/>
  <c r="O197" i="81" s="1"/>
  <c r="N72" i="21"/>
  <c r="O72" i="21" s="1"/>
  <c r="N118" i="64"/>
  <c r="O118" i="64" s="1"/>
  <c r="N67" i="82"/>
  <c r="O67" i="82" s="1"/>
  <c r="N177" i="83"/>
  <c r="O177" i="83" s="1"/>
  <c r="N114" i="31"/>
  <c r="O114" i="31" s="1"/>
  <c r="N146" i="73"/>
  <c r="O146" i="73" s="1"/>
  <c r="N191" i="24"/>
  <c r="O191" i="24" s="1"/>
  <c r="N59" i="6"/>
  <c r="O59" i="6" s="1"/>
  <c r="N121" i="79"/>
  <c r="O121" i="79" s="1"/>
  <c r="N225" i="84"/>
  <c r="O225" i="84" s="1"/>
  <c r="N198" i="65"/>
  <c r="O198" i="65" s="1"/>
  <c r="N169" i="64"/>
  <c r="O169" i="64" s="1"/>
  <c r="N113" i="11"/>
  <c r="O113" i="11" s="1"/>
  <c r="N8" i="61"/>
  <c r="O8" i="61" s="1"/>
  <c r="N30" i="6"/>
  <c r="N126" i="71"/>
  <c r="O126" i="71" s="1"/>
  <c r="N210" i="58"/>
  <c r="O210" i="58" s="1"/>
  <c r="N175" i="59"/>
  <c r="O175" i="59" s="1"/>
  <c r="N124" i="22"/>
  <c r="O124" i="22" s="1"/>
  <c r="N182" i="39"/>
  <c r="O182" i="39" s="1"/>
  <c r="N20" i="29"/>
  <c r="O20" i="29" s="1"/>
  <c r="N117" i="36"/>
  <c r="O117" i="36" s="1"/>
  <c r="N143" i="82"/>
  <c r="O143" i="82" s="1"/>
  <c r="N34" i="81"/>
  <c r="O34" i="81" s="1"/>
  <c r="N25" i="63"/>
  <c r="O25" i="63" s="1"/>
  <c r="N48" i="54"/>
  <c r="N175" i="7"/>
  <c r="O175" i="7" s="1"/>
  <c r="N73" i="73"/>
  <c r="O73" i="73" s="1"/>
  <c r="N8" i="16"/>
  <c r="O8" i="16" s="1"/>
  <c r="N50" i="39"/>
  <c r="O50" i="39" s="1"/>
  <c r="N219" i="74"/>
  <c r="O219" i="74" s="1"/>
  <c r="N202" i="44"/>
  <c r="O202" i="44" s="1"/>
  <c r="N124" i="59"/>
  <c r="O124" i="59" s="1"/>
  <c r="N118" i="33"/>
  <c r="O118" i="33" s="1"/>
  <c r="N119" i="6"/>
  <c r="O119" i="6" s="1"/>
  <c r="N181" i="2"/>
  <c r="O181" i="2" s="1"/>
  <c r="N112" i="63"/>
  <c r="O112" i="63" s="1"/>
  <c r="N12" i="70"/>
  <c r="N192" i="60"/>
  <c r="O192" i="60" s="1"/>
  <c r="N189" i="75"/>
  <c r="O189" i="75" s="1"/>
  <c r="N68" i="62"/>
  <c r="O68" i="62" s="1"/>
  <c r="N165" i="17"/>
  <c r="O165" i="17" s="1"/>
  <c r="N40" i="60"/>
  <c r="O40" i="60" s="1"/>
  <c r="N35" i="44"/>
  <c r="O35" i="44" s="1"/>
  <c r="N122" i="45"/>
  <c r="O122" i="45" s="1"/>
  <c r="N153" i="82"/>
  <c r="O153" i="82" s="1"/>
  <c r="N47" i="81"/>
  <c r="O47" i="81" s="1"/>
  <c r="N72" i="1"/>
  <c r="O72" i="1" s="1"/>
  <c r="N147" i="21"/>
  <c r="O147" i="21" s="1"/>
  <c r="N174" i="75"/>
  <c r="O174" i="75" s="1"/>
  <c r="N200" i="71"/>
  <c r="O200" i="71" s="1"/>
  <c r="N122" i="41"/>
  <c r="O122" i="41" s="1"/>
  <c r="N31" i="34"/>
  <c r="O31" i="34" s="1"/>
  <c r="N190" i="51"/>
  <c r="O190" i="51" s="1"/>
  <c r="N126" i="17"/>
  <c r="O126" i="17" s="1"/>
  <c r="N52" i="53"/>
  <c r="O52" i="53" s="1"/>
  <c r="N201" i="80"/>
  <c r="O201" i="80" s="1"/>
  <c r="N228" i="65"/>
  <c r="O228" i="65" s="1"/>
  <c r="N178" i="40"/>
  <c r="O178" i="40" s="1"/>
  <c r="N26" i="46"/>
  <c r="O26" i="46" s="1"/>
  <c r="N146" i="79"/>
  <c r="O146" i="79" s="1"/>
  <c r="N67" i="33"/>
  <c r="O67" i="33" s="1"/>
  <c r="N82" i="33"/>
  <c r="O82" i="33" s="1"/>
  <c r="N97" i="51"/>
  <c r="O97" i="51" s="1"/>
  <c r="N203" i="81"/>
  <c r="O203" i="81" s="1"/>
  <c r="N231" i="82"/>
  <c r="O231" i="82" s="1"/>
  <c r="N99" i="68"/>
  <c r="O99" i="68" s="1"/>
  <c r="N168" i="73"/>
  <c r="O168" i="73" s="1"/>
  <c r="N226" i="44"/>
  <c r="O226" i="44" s="1"/>
  <c r="N183" i="54"/>
  <c r="O183" i="54" s="1"/>
  <c r="N70" i="29"/>
  <c r="O70" i="29" s="1"/>
  <c r="N186" i="74"/>
  <c r="O186" i="74" s="1"/>
  <c r="N144" i="56"/>
  <c r="O144" i="56" s="1"/>
  <c r="N86" i="31"/>
  <c r="O86" i="31" s="1"/>
  <c r="N14" i="59"/>
  <c r="O14" i="59" s="1"/>
  <c r="N32" i="65"/>
  <c r="N22" i="58"/>
  <c r="O22" i="58" s="1"/>
  <c r="N84" i="30"/>
  <c r="O84" i="30" s="1"/>
  <c r="N88" i="70"/>
  <c r="O88" i="70" s="1"/>
  <c r="N193" i="40"/>
  <c r="O193" i="40" s="1"/>
  <c r="N27" i="82"/>
  <c r="N160" i="81"/>
  <c r="O160" i="81" s="1"/>
  <c r="N166" i="22"/>
  <c r="O166" i="22" s="1"/>
  <c r="N162" i="56"/>
  <c r="O162" i="56" s="1"/>
  <c r="N20" i="8"/>
  <c r="O20" i="8" s="1"/>
  <c r="N196" i="14"/>
  <c r="O196" i="14" s="1"/>
  <c r="N9" i="1"/>
  <c r="N8" i="80"/>
  <c r="O8" i="80" s="1"/>
  <c r="N182" i="12"/>
  <c r="O182" i="12" s="1"/>
  <c r="N54" i="73"/>
  <c r="N105" i="82"/>
  <c r="O105" i="82" s="1"/>
  <c r="N111" i="65"/>
  <c r="O111" i="65" s="1"/>
  <c r="N137" i="33"/>
  <c r="O137" i="33" s="1"/>
  <c r="N104" i="54"/>
  <c r="O104" i="54" s="1"/>
  <c r="N98" i="33"/>
  <c r="O98" i="33" s="1"/>
  <c r="N193" i="38"/>
  <c r="O193" i="38" s="1"/>
  <c r="N44" i="31"/>
  <c r="O44" i="31" s="1"/>
  <c r="N95" i="6"/>
  <c r="O95" i="6" s="1"/>
  <c r="N8" i="34"/>
  <c r="O8" i="34" s="1"/>
  <c r="N51" i="42"/>
  <c r="N112" i="69"/>
  <c r="O112" i="69" s="1"/>
  <c r="N43" i="75"/>
  <c r="O43" i="75" s="1"/>
  <c r="N79" i="13"/>
  <c r="O79" i="13" s="1"/>
  <c r="N131" i="74"/>
  <c r="O131" i="74" s="1"/>
  <c r="N105" i="43"/>
  <c r="O105" i="43" s="1"/>
  <c r="N217" i="44"/>
  <c r="O217" i="44" s="1"/>
  <c r="N86" i="1"/>
  <c r="O86" i="1" s="1"/>
  <c r="N117" i="39"/>
  <c r="O117" i="39" s="1"/>
  <c r="N112" i="72"/>
  <c r="O112" i="72" s="1"/>
  <c r="N227" i="15"/>
  <c r="O227" i="15" s="1"/>
  <c r="N63" i="51"/>
  <c r="O63" i="51" s="1"/>
  <c r="N18" i="24"/>
  <c r="N27" i="79"/>
  <c r="N61" i="8"/>
  <c r="O61" i="8" s="1"/>
  <c r="N155" i="74"/>
  <c r="O155" i="74" s="1"/>
  <c r="N89" i="31"/>
  <c r="O89" i="31" s="1"/>
  <c r="N162" i="8"/>
  <c r="O162" i="8" s="1"/>
  <c r="N219" i="68"/>
  <c r="O219" i="68" s="1"/>
  <c r="N196" i="22"/>
  <c r="O196" i="22" s="1"/>
  <c r="N172" i="74"/>
  <c r="O172" i="74" s="1"/>
  <c r="N131" i="16"/>
  <c r="O131" i="16" s="1"/>
  <c r="N98" i="62"/>
  <c r="O98" i="62" s="1"/>
  <c r="N209" i="5"/>
  <c r="O209" i="5" s="1"/>
  <c r="N70" i="27"/>
  <c r="O70" i="27" s="1"/>
  <c r="N214" i="30"/>
  <c r="O214" i="30" s="1"/>
  <c r="N76" i="37"/>
  <c r="O76" i="37" s="1"/>
  <c r="N217" i="7"/>
  <c r="O217" i="7" s="1"/>
  <c r="N164" i="4"/>
  <c r="O164" i="4" s="1"/>
  <c r="N34" i="29"/>
  <c r="O34" i="29" s="1"/>
  <c r="N150" i="69"/>
  <c r="O150" i="69" s="1"/>
  <c r="N204" i="15"/>
  <c r="O204" i="15" s="1"/>
  <c r="N233" i="28"/>
  <c r="O233" i="28" s="1"/>
  <c r="N231" i="71"/>
  <c r="O231" i="71" s="1"/>
  <c r="N196" i="13"/>
  <c r="O196" i="13" s="1"/>
  <c r="N6" i="70"/>
  <c r="N22" i="35"/>
  <c r="O22" i="35" s="1"/>
  <c r="N201" i="33"/>
  <c r="O201" i="33" s="1"/>
  <c r="N87" i="72"/>
  <c r="O87" i="72" s="1"/>
  <c r="N137" i="67"/>
  <c r="O137" i="67" s="1"/>
  <c r="N88" i="17"/>
  <c r="O88" i="17" s="1"/>
  <c r="N13" i="40"/>
  <c r="O13" i="40" s="1"/>
  <c r="N185" i="69"/>
  <c r="O185" i="69" s="1"/>
  <c r="N162" i="16"/>
  <c r="O162" i="16" s="1"/>
  <c r="N24" i="68"/>
  <c r="N79" i="7"/>
  <c r="O79" i="7" s="1"/>
  <c r="N193" i="8"/>
  <c r="O193" i="8" s="1"/>
  <c r="N126" i="6"/>
  <c r="O126" i="6" s="1"/>
  <c r="N125" i="21"/>
  <c r="O125" i="21" s="1"/>
  <c r="N193" i="77"/>
  <c r="O193" i="77" s="1"/>
  <c r="N16" i="38"/>
  <c r="O16" i="38" s="1"/>
  <c r="N173" i="2"/>
  <c r="O173" i="2" s="1"/>
  <c r="N175" i="35"/>
  <c r="O175" i="35" s="1"/>
  <c r="N151" i="69"/>
  <c r="O151" i="69" s="1"/>
  <c r="N163" i="7"/>
  <c r="O163" i="7" s="1"/>
  <c r="N22" i="16"/>
  <c r="N144" i="3"/>
  <c r="O144" i="3" s="1"/>
  <c r="N122" i="78"/>
  <c r="O122" i="78" s="1"/>
  <c r="N149" i="21"/>
  <c r="O149" i="21" s="1"/>
  <c r="N144" i="53"/>
  <c r="O144" i="53" s="1"/>
  <c r="N194" i="81"/>
  <c r="O194" i="81" s="1"/>
  <c r="N126" i="78"/>
  <c r="O126" i="78" s="1"/>
  <c r="N42" i="22"/>
  <c r="N13" i="58"/>
  <c r="O13" i="58" s="1"/>
  <c r="N97" i="35"/>
  <c r="O97" i="35" s="1"/>
  <c r="N67" i="50"/>
  <c r="O67" i="50" s="1"/>
  <c r="N229" i="64"/>
  <c r="O229" i="64" s="1"/>
  <c r="N173" i="64"/>
  <c r="O173" i="64" s="1"/>
  <c r="N162" i="5"/>
  <c r="O162" i="5" s="1"/>
  <c r="N190" i="23"/>
  <c r="O190" i="23" s="1"/>
  <c r="N32" i="4"/>
  <c r="O32" i="4" s="1"/>
  <c r="N144" i="64"/>
  <c r="O144" i="64" s="1"/>
  <c r="N46" i="35"/>
  <c r="O46" i="35" s="1"/>
  <c r="N56" i="20"/>
  <c r="O56" i="20" s="1"/>
  <c r="N228" i="28"/>
  <c r="O228" i="28" s="1"/>
  <c r="N106" i="22"/>
  <c r="O106" i="22" s="1"/>
  <c r="N79" i="73"/>
  <c r="O79" i="73" s="1"/>
  <c r="N49" i="18"/>
  <c r="O49" i="18" s="1"/>
  <c r="N86" i="9"/>
  <c r="O86" i="9" s="1"/>
  <c r="N157" i="49"/>
  <c r="O157" i="49" s="1"/>
  <c r="N152" i="66"/>
  <c r="O152" i="66" s="1"/>
  <c r="N65" i="16"/>
  <c r="O65" i="16" s="1"/>
  <c r="N102" i="33"/>
  <c r="O102" i="33" s="1"/>
  <c r="N83" i="10"/>
  <c r="O83" i="10" s="1"/>
  <c r="N214" i="64"/>
  <c r="O214" i="64" s="1"/>
  <c r="N142" i="14"/>
  <c r="O142" i="14" s="1"/>
  <c r="N68" i="58"/>
  <c r="O68" i="58" s="1"/>
  <c r="N211" i="47"/>
  <c r="O211" i="47" s="1"/>
  <c r="N210" i="37"/>
  <c r="O210" i="37" s="1"/>
  <c r="N202" i="57"/>
  <c r="O202" i="57" s="1"/>
  <c r="N187" i="51"/>
  <c r="O187" i="51" s="1"/>
  <c r="N65" i="51"/>
  <c r="O65" i="51" s="1"/>
  <c r="N74" i="66"/>
  <c r="O74" i="66" s="1"/>
  <c r="N6" i="78"/>
  <c r="N210" i="38"/>
  <c r="O210" i="38" s="1"/>
  <c r="N225" i="76"/>
  <c r="O225" i="76" s="1"/>
  <c r="N15" i="80"/>
  <c r="N169" i="58"/>
  <c r="O169" i="58" s="1"/>
  <c r="N4" i="8"/>
  <c r="O4" i="8" s="1"/>
  <c r="N158" i="18"/>
  <c r="O158" i="18" s="1"/>
  <c r="N9" i="60"/>
  <c r="N34" i="24"/>
  <c r="O34" i="24" s="1"/>
  <c r="N59" i="51"/>
  <c r="O59" i="51" s="1"/>
  <c r="N109" i="20"/>
  <c r="O109" i="20" s="1"/>
  <c r="N201" i="78"/>
  <c r="O201" i="78" s="1"/>
  <c r="N112" i="61"/>
  <c r="O112" i="61" s="1"/>
  <c r="N205" i="9"/>
  <c r="O205" i="9" s="1"/>
  <c r="N38" i="38"/>
  <c r="O38" i="38" s="1"/>
  <c r="N186" i="79"/>
  <c r="O186" i="79" s="1"/>
  <c r="N200" i="23"/>
  <c r="O200" i="23" s="1"/>
  <c r="N190" i="12"/>
  <c r="O190" i="12" s="1"/>
  <c r="N46" i="13"/>
  <c r="O46" i="13" s="1"/>
  <c r="N104" i="5"/>
  <c r="O104" i="5" s="1"/>
  <c r="N34" i="57"/>
  <c r="O34" i="57" s="1"/>
  <c r="N187" i="79"/>
  <c r="O187" i="79" s="1"/>
  <c r="N126" i="59"/>
  <c r="O126" i="59" s="1"/>
  <c r="N159" i="60"/>
  <c r="O159" i="60" s="1"/>
  <c r="N228" i="33"/>
  <c r="O228" i="33" s="1"/>
  <c r="N206" i="6"/>
  <c r="O206" i="6" s="1"/>
  <c r="N158" i="44"/>
  <c r="O158" i="44" s="1"/>
  <c r="N225" i="80"/>
  <c r="O225" i="80" s="1"/>
  <c r="N64" i="4"/>
  <c r="O64" i="4" s="1"/>
  <c r="N93" i="25"/>
  <c r="O93" i="25" s="1"/>
  <c r="N182" i="30"/>
  <c r="O182" i="30" s="1"/>
  <c r="N139" i="78"/>
  <c r="O139" i="78" s="1"/>
  <c r="N196" i="67"/>
  <c r="O196" i="67" s="1"/>
  <c r="N199" i="58"/>
  <c r="O199" i="58" s="1"/>
  <c r="N63" i="78"/>
  <c r="O63" i="78" s="1"/>
  <c r="N197" i="45"/>
  <c r="O197" i="45" s="1"/>
  <c r="N88" i="63"/>
  <c r="O88" i="63" s="1"/>
  <c r="N174" i="35"/>
  <c r="O174" i="35" s="1"/>
  <c r="N216" i="61"/>
  <c r="O216" i="61" s="1"/>
  <c r="N47" i="29"/>
  <c r="O47" i="29" s="1"/>
  <c r="N215" i="71"/>
  <c r="O215" i="71" s="1"/>
  <c r="N173" i="5"/>
  <c r="O173" i="5" s="1"/>
  <c r="N110" i="79"/>
  <c r="O110" i="79" s="1"/>
  <c r="N32" i="57"/>
  <c r="O32" i="57" s="1"/>
  <c r="N27" i="46"/>
  <c r="N150" i="65"/>
  <c r="O150" i="65" s="1"/>
  <c r="N169" i="73"/>
  <c r="O169" i="73" s="1"/>
  <c r="N38" i="66"/>
  <c r="N181" i="8"/>
  <c r="O181" i="8" s="1"/>
  <c r="N11" i="68"/>
  <c r="O11" i="68" s="1"/>
  <c r="N68" i="54"/>
  <c r="O68" i="54" s="1"/>
  <c r="N36" i="80"/>
  <c r="N23" i="54"/>
  <c r="O23" i="54" s="1"/>
  <c r="N54" i="69"/>
  <c r="N54" i="8"/>
  <c r="N69" i="50"/>
  <c r="O69" i="50" s="1"/>
  <c r="N87" i="18"/>
  <c r="O87" i="18" s="1"/>
  <c r="N10" i="78"/>
  <c r="O10" i="78" s="1"/>
  <c r="N160" i="48"/>
  <c r="O160" i="48" s="1"/>
  <c r="N128" i="65"/>
  <c r="O128" i="65" s="1"/>
  <c r="N109" i="76"/>
  <c r="O109" i="76" s="1"/>
  <c r="N128" i="9"/>
  <c r="O128" i="9" s="1"/>
  <c r="N132" i="71"/>
  <c r="O132" i="71" s="1"/>
  <c r="N69" i="53"/>
  <c r="O69" i="53" s="1"/>
  <c r="N51" i="31"/>
  <c r="N175" i="34"/>
  <c r="O175" i="34" s="1"/>
  <c r="N28" i="7"/>
  <c r="O28" i="7" s="1"/>
  <c r="N162" i="84"/>
  <c r="O162" i="84" s="1"/>
  <c r="N18" i="80"/>
  <c r="N35" i="16"/>
  <c r="O35" i="16" s="1"/>
  <c r="N165" i="33"/>
  <c r="O165" i="33" s="1"/>
  <c r="N30" i="50"/>
  <c r="N137" i="53"/>
  <c r="O137" i="53" s="1"/>
  <c r="N110" i="30"/>
  <c r="O110" i="30" s="1"/>
  <c r="N151" i="27"/>
  <c r="O151" i="27" s="1"/>
  <c r="N183" i="3"/>
  <c r="O183" i="3" s="1"/>
  <c r="N113" i="59"/>
  <c r="O113" i="59" s="1"/>
  <c r="N119" i="11"/>
  <c r="O119" i="11" s="1"/>
  <c r="N105" i="84"/>
  <c r="O105" i="84" s="1"/>
  <c r="N103" i="39"/>
  <c r="O103" i="39" s="1"/>
  <c r="N172" i="60"/>
  <c r="O172" i="60" s="1"/>
  <c r="N111" i="49"/>
  <c r="O111" i="49" s="1"/>
  <c r="N192" i="67"/>
  <c r="O192" i="67" s="1"/>
  <c r="N16" i="58"/>
  <c r="O16" i="58" s="1"/>
  <c r="N35" i="38"/>
  <c r="O35" i="38" s="1"/>
  <c r="N150" i="79"/>
  <c r="O150" i="79" s="1"/>
  <c r="N172" i="46"/>
  <c r="O172" i="46" s="1"/>
  <c r="N198" i="33"/>
  <c r="O198" i="33" s="1"/>
  <c r="N33" i="45"/>
  <c r="N77" i="49"/>
  <c r="O77" i="49" s="1"/>
  <c r="N63" i="45"/>
  <c r="O63" i="45" s="1"/>
  <c r="N196" i="69"/>
  <c r="O196" i="69" s="1"/>
  <c r="N201" i="7"/>
  <c r="O201" i="7" s="1"/>
  <c r="N78" i="75"/>
  <c r="O78" i="75" s="1"/>
  <c r="N58" i="36"/>
  <c r="O58" i="36" s="1"/>
  <c r="N105" i="18"/>
  <c r="O105" i="18" s="1"/>
  <c r="N223" i="54"/>
  <c r="O223" i="54" s="1"/>
  <c r="N13" i="44"/>
  <c r="O13" i="44" s="1"/>
  <c r="N193" i="35"/>
  <c r="O193" i="35" s="1"/>
  <c r="N47" i="2"/>
  <c r="O47" i="2" s="1"/>
  <c r="N155" i="44"/>
  <c r="O155" i="44" s="1"/>
  <c r="N214" i="7"/>
  <c r="O214" i="7" s="1"/>
  <c r="N50" i="56"/>
  <c r="O50" i="56" s="1"/>
  <c r="N198" i="30"/>
  <c r="O198" i="30" s="1"/>
  <c r="N81" i="43"/>
  <c r="O81" i="43" s="1"/>
  <c r="N107" i="8"/>
  <c r="O107" i="8" s="1"/>
  <c r="N209" i="53"/>
  <c r="O209" i="53" s="1"/>
  <c r="N42" i="38"/>
  <c r="N211" i="28"/>
  <c r="O211" i="28" s="1"/>
  <c r="N208" i="60"/>
  <c r="O208" i="60" s="1"/>
  <c r="N215" i="74"/>
  <c r="O215" i="74" s="1"/>
  <c r="N124" i="45"/>
  <c r="O124" i="45" s="1"/>
  <c r="N162" i="76"/>
  <c r="O162" i="76" s="1"/>
  <c r="N36" i="6"/>
  <c r="N206" i="39"/>
  <c r="O206" i="39" s="1"/>
  <c r="N8" i="47"/>
  <c r="O8" i="47" s="1"/>
  <c r="N96" i="77"/>
  <c r="O96" i="77" s="1"/>
  <c r="N219" i="38"/>
  <c r="O219" i="38" s="1"/>
  <c r="N114" i="72"/>
  <c r="O114" i="72" s="1"/>
  <c r="N158" i="53"/>
  <c r="O158" i="53" s="1"/>
  <c r="N136" i="2"/>
  <c r="O136" i="2" s="1"/>
  <c r="N53" i="47"/>
  <c r="O53" i="47" s="1"/>
  <c r="N6" i="1"/>
  <c r="N7" i="64"/>
  <c r="O7" i="64" s="1"/>
  <c r="N179" i="74"/>
  <c r="O179" i="74" s="1"/>
  <c r="N130" i="7"/>
  <c r="O130" i="7" s="1"/>
  <c r="N29" i="16"/>
  <c r="O29" i="16" s="1"/>
  <c r="N199" i="62"/>
  <c r="O199" i="62" s="1"/>
  <c r="N220" i="18"/>
  <c r="O220" i="18" s="1"/>
  <c r="N221" i="42"/>
  <c r="O221" i="42" s="1"/>
  <c r="N141" i="49"/>
  <c r="O141" i="49" s="1"/>
  <c r="N157" i="22"/>
  <c r="O157" i="22" s="1"/>
  <c r="N141" i="47"/>
  <c r="O141" i="47" s="1"/>
  <c r="N19" i="60"/>
  <c r="O19" i="60" s="1"/>
  <c r="N211" i="50"/>
  <c r="O211" i="50" s="1"/>
  <c r="N140" i="45"/>
  <c r="O140" i="45" s="1"/>
  <c r="N52" i="26"/>
  <c r="O52" i="26" s="1"/>
  <c r="N213" i="28"/>
  <c r="O213" i="28" s="1"/>
  <c r="N179" i="78"/>
  <c r="O179" i="78" s="1"/>
  <c r="N126" i="43"/>
  <c r="O126" i="43" s="1"/>
  <c r="N85" i="8"/>
  <c r="O85" i="8" s="1"/>
  <c r="N48" i="22"/>
  <c r="N8" i="54"/>
  <c r="O8" i="54" s="1"/>
  <c r="N146" i="4"/>
  <c r="O146" i="4" s="1"/>
  <c r="N176" i="73"/>
  <c r="O176" i="73" s="1"/>
  <c r="N150" i="26"/>
  <c r="O150" i="26" s="1"/>
  <c r="N45" i="42"/>
  <c r="N98" i="71"/>
  <c r="O98" i="71" s="1"/>
  <c r="N178" i="76"/>
  <c r="O178" i="76" s="1"/>
  <c r="N211" i="9"/>
  <c r="O211" i="9" s="1"/>
  <c r="N29" i="39"/>
  <c r="O29" i="39" s="1"/>
  <c r="N26" i="53"/>
  <c r="O26" i="53" s="1"/>
  <c r="N219" i="50"/>
  <c r="O219" i="50" s="1"/>
  <c r="N44" i="43"/>
  <c r="O44" i="43" s="1"/>
  <c r="N135" i="71"/>
  <c r="O135" i="71" s="1"/>
  <c r="N200" i="44"/>
  <c r="O200" i="44" s="1"/>
  <c r="N122" i="17"/>
  <c r="O122" i="17" s="1"/>
  <c r="N196" i="51"/>
  <c r="O196" i="51" s="1"/>
  <c r="N85" i="10"/>
  <c r="O85" i="10" s="1"/>
  <c r="N208" i="25"/>
  <c r="O208" i="25" s="1"/>
  <c r="N16" i="1"/>
  <c r="O16" i="1" s="1"/>
  <c r="N115" i="71"/>
  <c r="O115" i="71" s="1"/>
  <c r="N72" i="59"/>
  <c r="O72" i="59" s="1"/>
  <c r="N177" i="20"/>
  <c r="O177" i="20" s="1"/>
  <c r="N60" i="59"/>
  <c r="O60" i="59" s="1"/>
  <c r="N92" i="67"/>
  <c r="O92" i="67" s="1"/>
  <c r="N84" i="14"/>
  <c r="O84" i="14" s="1"/>
  <c r="N223" i="24"/>
  <c r="O223" i="24" s="1"/>
  <c r="N172" i="29"/>
  <c r="O172" i="29" s="1"/>
  <c r="N80" i="40"/>
  <c r="O80" i="40" s="1"/>
  <c r="N163" i="30"/>
  <c r="O163" i="30" s="1"/>
  <c r="N232" i="56"/>
  <c r="O232" i="56" s="1"/>
  <c r="N141" i="60"/>
  <c r="O141" i="60" s="1"/>
  <c r="N102" i="32"/>
  <c r="O102" i="32" s="1"/>
  <c r="N77" i="35"/>
  <c r="O77" i="35" s="1"/>
  <c r="N156" i="8"/>
  <c r="O156" i="8" s="1"/>
  <c r="N54" i="70"/>
  <c r="N106" i="73"/>
  <c r="O106" i="73" s="1"/>
  <c r="N46" i="27"/>
  <c r="O46" i="27" s="1"/>
  <c r="N67" i="37"/>
  <c r="O67" i="37" s="1"/>
  <c r="N116" i="7"/>
  <c r="O116" i="7" s="1"/>
  <c r="N22" i="73"/>
  <c r="O22" i="73" s="1"/>
  <c r="N118" i="44"/>
  <c r="O118" i="44" s="1"/>
  <c r="N52" i="21"/>
  <c r="O52" i="21" s="1"/>
  <c r="N155" i="62"/>
  <c r="O155" i="62" s="1"/>
  <c r="N100" i="69"/>
  <c r="O100" i="69" s="1"/>
  <c r="N222" i="80"/>
  <c r="O222" i="80" s="1"/>
  <c r="N160" i="63"/>
  <c r="O160" i="63" s="1"/>
  <c r="N196" i="34"/>
  <c r="O196" i="34" s="1"/>
  <c r="N195" i="69"/>
  <c r="O195" i="69" s="1"/>
  <c r="N93" i="16"/>
  <c r="O93" i="16" s="1"/>
  <c r="N27" i="49"/>
  <c r="N139" i="25"/>
  <c r="O139" i="25" s="1"/>
  <c r="N90" i="11"/>
  <c r="O90" i="11" s="1"/>
  <c r="N193" i="31"/>
  <c r="O193" i="31" s="1"/>
  <c r="N213" i="14"/>
  <c r="O213" i="14" s="1"/>
  <c r="N121" i="42"/>
  <c r="O121" i="42" s="1"/>
  <c r="N98" i="57"/>
  <c r="O98" i="57" s="1"/>
  <c r="N110" i="57"/>
  <c r="O110" i="57" s="1"/>
  <c r="N135" i="1"/>
  <c r="O135" i="1" s="1"/>
  <c r="N113" i="16"/>
  <c r="O113" i="16" s="1"/>
  <c r="N171" i="28"/>
  <c r="O171" i="28" s="1"/>
  <c r="N192" i="69"/>
  <c r="O192" i="69" s="1"/>
  <c r="N94" i="46"/>
  <c r="O94" i="46" s="1"/>
  <c r="N168" i="4"/>
  <c r="O168" i="4" s="1"/>
  <c r="N107" i="57"/>
  <c r="O107" i="57" s="1"/>
  <c r="N222" i="79"/>
  <c r="O222" i="79" s="1"/>
  <c r="N14" i="56"/>
  <c r="O14" i="56" s="1"/>
  <c r="N159" i="58"/>
  <c r="O159" i="58" s="1"/>
  <c r="N20" i="30"/>
  <c r="O20" i="30" s="1"/>
  <c r="N182" i="76"/>
  <c r="O182" i="76" s="1"/>
  <c r="N127" i="79"/>
  <c r="O127" i="79" s="1"/>
  <c r="N9" i="2"/>
  <c r="N211" i="69"/>
  <c r="O211" i="69" s="1"/>
  <c r="N168" i="34"/>
  <c r="O168" i="34" s="1"/>
  <c r="N155" i="21"/>
  <c r="O155" i="21" s="1"/>
  <c r="N111" i="38"/>
  <c r="O111" i="38" s="1"/>
  <c r="N69" i="66"/>
  <c r="O69" i="66" s="1"/>
  <c r="N57" i="63"/>
  <c r="O57" i="63" s="1"/>
  <c r="N47" i="49"/>
  <c r="O47" i="49" s="1"/>
  <c r="N165" i="45"/>
  <c r="O165" i="45" s="1"/>
  <c r="N154" i="43"/>
  <c r="O154" i="43" s="1"/>
  <c r="N171" i="64"/>
  <c r="O171" i="64" s="1"/>
  <c r="N152" i="60"/>
  <c r="O152" i="60" s="1"/>
  <c r="N204" i="46"/>
  <c r="O204" i="46" s="1"/>
  <c r="N197" i="39"/>
  <c r="O197" i="39" s="1"/>
  <c r="N149" i="80"/>
  <c r="O149" i="80" s="1"/>
  <c r="N183" i="29"/>
  <c r="O183" i="29" s="1"/>
  <c r="N175" i="72"/>
  <c r="O175" i="72" s="1"/>
  <c r="N137" i="83"/>
  <c r="O137" i="83" s="1"/>
  <c r="N222" i="59"/>
  <c r="O222" i="59" s="1"/>
  <c r="N143" i="71"/>
  <c r="O143" i="71" s="1"/>
  <c r="N86" i="56"/>
  <c r="O86" i="56" s="1"/>
  <c r="N93" i="75"/>
  <c r="O93" i="75" s="1"/>
  <c r="N38" i="15"/>
  <c r="O38" i="15" s="1"/>
  <c r="N158" i="14"/>
  <c r="O158" i="14" s="1"/>
  <c r="N52" i="22"/>
  <c r="O52" i="22" s="1"/>
  <c r="N113" i="57"/>
  <c r="O113" i="57" s="1"/>
  <c r="N62" i="35"/>
  <c r="O62" i="35" s="1"/>
  <c r="N225" i="20"/>
  <c r="O225" i="20" s="1"/>
  <c r="N36" i="11"/>
  <c r="N53" i="68"/>
  <c r="O53" i="68" s="1"/>
  <c r="N172" i="30"/>
  <c r="O172" i="30" s="1"/>
  <c r="N119" i="67"/>
  <c r="O119" i="67" s="1"/>
  <c r="N180" i="45"/>
  <c r="O180" i="45" s="1"/>
  <c r="N178" i="26"/>
  <c r="O178" i="26" s="1"/>
  <c r="N126" i="54"/>
  <c r="O126" i="54" s="1"/>
  <c r="N114" i="9"/>
  <c r="O114" i="9" s="1"/>
  <c r="N199" i="48"/>
  <c r="O199" i="48" s="1"/>
  <c r="N22" i="4"/>
  <c r="N37" i="59"/>
  <c r="O37" i="59" s="1"/>
  <c r="N64" i="28"/>
  <c r="O64" i="28" s="1"/>
  <c r="N221" i="25"/>
  <c r="O221" i="25" s="1"/>
  <c r="N207" i="16"/>
  <c r="O207" i="16" s="1"/>
  <c r="N224" i="67"/>
  <c r="O224" i="67" s="1"/>
  <c r="N182" i="15"/>
  <c r="O182" i="15" s="1"/>
  <c r="N200" i="74"/>
  <c r="O200" i="74" s="1"/>
  <c r="N204" i="72"/>
  <c r="O204" i="72" s="1"/>
  <c r="N158" i="66"/>
  <c r="O158" i="66" s="1"/>
  <c r="N23" i="41"/>
  <c r="O23" i="41" s="1"/>
  <c r="N92" i="74"/>
  <c r="O92" i="74" s="1"/>
  <c r="N108" i="51"/>
  <c r="O108" i="51" s="1"/>
  <c r="N200" i="7"/>
  <c r="O200" i="7" s="1"/>
  <c r="N202" i="18"/>
  <c r="O202" i="18" s="1"/>
  <c r="N127" i="67"/>
  <c r="O127" i="67" s="1"/>
  <c r="N86" i="12"/>
  <c r="O86" i="12" s="1"/>
  <c r="N207" i="32"/>
  <c r="O207" i="32" s="1"/>
  <c r="N14" i="14"/>
  <c r="O14" i="14" s="1"/>
  <c r="N120" i="24"/>
  <c r="O120" i="24" s="1"/>
  <c r="N50" i="76"/>
  <c r="O50" i="76" s="1"/>
  <c r="N38" i="9"/>
  <c r="O38" i="9" s="1"/>
  <c r="N175" i="15"/>
  <c r="O175" i="15" s="1"/>
  <c r="N127" i="9"/>
  <c r="O127" i="9" s="1"/>
  <c r="N175" i="71"/>
  <c r="O175" i="71" s="1"/>
  <c r="N207" i="24"/>
  <c r="O207" i="24" s="1"/>
  <c r="N208" i="48"/>
  <c r="O208" i="48" s="1"/>
  <c r="N107" i="66"/>
  <c r="O107" i="66" s="1"/>
  <c r="N210" i="36"/>
  <c r="O210" i="36" s="1"/>
  <c r="N124" i="16"/>
  <c r="O124" i="16" s="1"/>
  <c r="N136" i="32"/>
  <c r="O136" i="32" s="1"/>
  <c r="N15" i="56"/>
  <c r="N215" i="6"/>
  <c r="O215" i="6" s="1"/>
  <c r="N60" i="40"/>
  <c r="O60" i="40" s="1"/>
  <c r="N4" i="15"/>
  <c r="O4" i="15" s="1"/>
  <c r="N99" i="51"/>
  <c r="O99" i="51" s="1"/>
  <c r="N73" i="64"/>
  <c r="O73" i="64" s="1"/>
  <c r="N232" i="21"/>
  <c r="O232" i="21" s="1"/>
  <c r="N139" i="74"/>
  <c r="O139" i="74" s="1"/>
  <c r="N73" i="1"/>
  <c r="O73" i="1" s="1"/>
  <c r="N115" i="18"/>
  <c r="O115" i="18" s="1"/>
  <c r="N30" i="12"/>
  <c r="N230" i="54"/>
  <c r="O230" i="54" s="1"/>
  <c r="N190" i="21"/>
  <c r="O190" i="21" s="1"/>
  <c r="N117" i="32"/>
  <c r="O117" i="32" s="1"/>
  <c r="N128" i="36"/>
  <c r="O128" i="36" s="1"/>
  <c r="N127" i="36"/>
  <c r="O127" i="36" s="1"/>
  <c r="N168" i="74"/>
  <c r="O168" i="74" s="1"/>
  <c r="N112" i="10"/>
  <c r="O112" i="10" s="1"/>
  <c r="N227" i="68"/>
  <c r="O227" i="68" s="1"/>
  <c r="N185" i="31"/>
  <c r="O185" i="31" s="1"/>
  <c r="N158" i="32"/>
  <c r="O158" i="32" s="1"/>
  <c r="N216" i="26"/>
  <c r="O216" i="26" s="1"/>
  <c r="N33" i="68"/>
  <c r="N179" i="6"/>
  <c r="O179" i="6" s="1"/>
  <c r="N87" i="17"/>
  <c r="O87" i="17" s="1"/>
  <c r="N181" i="66"/>
  <c r="O181" i="66" s="1"/>
  <c r="N78" i="28"/>
  <c r="O78" i="28" s="1"/>
  <c r="N184" i="15"/>
  <c r="O184" i="15" s="1"/>
  <c r="N68" i="69"/>
  <c r="O68" i="69" s="1"/>
  <c r="N116" i="72"/>
  <c r="O116" i="72" s="1"/>
  <c r="N217" i="14"/>
  <c r="O217" i="14" s="1"/>
  <c r="N72" i="35"/>
  <c r="O72" i="35" s="1"/>
  <c r="N206" i="81"/>
  <c r="O206" i="81" s="1"/>
  <c r="N152" i="24"/>
  <c r="O152" i="24" s="1"/>
  <c r="N14" i="64"/>
  <c r="O14" i="64" s="1"/>
  <c r="N73" i="16"/>
  <c r="O73" i="16" s="1"/>
  <c r="N16" i="44"/>
  <c r="O16" i="44" s="1"/>
  <c r="N75" i="10"/>
  <c r="O75" i="10" s="1"/>
  <c r="N65" i="54"/>
  <c r="O65" i="54" s="1"/>
  <c r="N152" i="67"/>
  <c r="O152" i="67" s="1"/>
  <c r="N103" i="56"/>
  <c r="O103" i="56" s="1"/>
  <c r="N184" i="66"/>
  <c r="O184" i="66" s="1"/>
  <c r="N197" i="2"/>
  <c r="O197" i="2" s="1"/>
  <c r="N76" i="73"/>
  <c r="O76" i="73" s="1"/>
  <c r="N232" i="72"/>
  <c r="O232" i="72" s="1"/>
  <c r="N224" i="39"/>
  <c r="O224" i="39" s="1"/>
  <c r="N175" i="10"/>
  <c r="O175" i="10" s="1"/>
  <c r="N181" i="69"/>
  <c r="O181" i="69" s="1"/>
  <c r="N146" i="81"/>
  <c r="O146" i="81" s="1"/>
  <c r="N226" i="75"/>
  <c r="O226" i="75" s="1"/>
  <c r="N86" i="73"/>
  <c r="O86" i="73" s="1"/>
  <c r="N202" i="17"/>
  <c r="O202" i="17" s="1"/>
  <c r="N137" i="59"/>
  <c r="O137" i="59" s="1"/>
  <c r="N179" i="80"/>
  <c r="O179" i="80" s="1"/>
  <c r="N149" i="68"/>
  <c r="O149" i="68" s="1"/>
  <c r="N130" i="6"/>
  <c r="O130" i="6" s="1"/>
  <c r="N185" i="59"/>
  <c r="O185" i="59" s="1"/>
  <c r="N43" i="1"/>
  <c r="O43" i="1" s="1"/>
  <c r="N215" i="67"/>
  <c r="O215" i="67" s="1"/>
  <c r="N28" i="25"/>
  <c r="O28" i="25" s="1"/>
  <c r="N139" i="56"/>
  <c r="O139" i="56" s="1"/>
  <c r="N218" i="22"/>
  <c r="O218" i="22" s="1"/>
  <c r="N4" i="73"/>
  <c r="O4" i="73" s="1"/>
  <c r="N165" i="18"/>
  <c r="O165" i="18" s="1"/>
  <c r="N178" i="44"/>
  <c r="O178" i="44" s="1"/>
  <c r="N160" i="11"/>
  <c r="O160" i="11" s="1"/>
  <c r="N81" i="65"/>
  <c r="O81" i="65" s="1"/>
  <c r="N42" i="59"/>
  <c r="N22" i="41"/>
  <c r="O22" i="41" s="1"/>
  <c r="N85" i="9"/>
  <c r="O85" i="9" s="1"/>
  <c r="N118" i="61"/>
  <c r="O118" i="61" s="1"/>
  <c r="N186" i="67"/>
  <c r="O186" i="67" s="1"/>
  <c r="N128" i="50"/>
  <c r="O128" i="50" s="1"/>
  <c r="N128" i="66"/>
  <c r="O128" i="66" s="1"/>
  <c r="N138" i="46"/>
  <c r="O138" i="46" s="1"/>
  <c r="N42" i="67"/>
  <c r="N30" i="56"/>
  <c r="N195" i="38"/>
  <c r="O195" i="38" s="1"/>
  <c r="N86" i="32"/>
  <c r="O86" i="32" s="1"/>
  <c r="N52" i="44"/>
  <c r="O52" i="44" s="1"/>
  <c r="N10" i="29"/>
  <c r="O10" i="29" s="1"/>
  <c r="N233" i="37"/>
  <c r="O233" i="37" s="1"/>
  <c r="N107" i="70"/>
  <c r="O107" i="70" s="1"/>
  <c r="N158" i="26"/>
  <c r="O158" i="26" s="1"/>
  <c r="N99" i="60"/>
  <c r="O99" i="60" s="1"/>
  <c r="N54" i="57"/>
  <c r="N216" i="32"/>
  <c r="O216" i="32" s="1"/>
  <c r="N214" i="59"/>
  <c r="O214" i="59" s="1"/>
  <c r="N199" i="38"/>
  <c r="O199" i="38" s="1"/>
  <c r="N169" i="68"/>
  <c r="O169" i="68" s="1"/>
  <c r="N9" i="73"/>
  <c r="N86" i="64"/>
  <c r="O86" i="64" s="1"/>
  <c r="N81" i="74"/>
  <c r="O81" i="74" s="1"/>
  <c r="N77" i="1"/>
  <c r="O77" i="1" s="1"/>
  <c r="N15" i="77"/>
  <c r="N127" i="48"/>
  <c r="O127" i="48" s="1"/>
  <c r="N148" i="75"/>
  <c r="O148" i="75" s="1"/>
  <c r="N74" i="50"/>
  <c r="O74" i="50" s="1"/>
  <c r="N203" i="79"/>
  <c r="O203" i="79" s="1"/>
  <c r="N6" i="65"/>
  <c r="N208" i="71"/>
  <c r="O208" i="71" s="1"/>
  <c r="N79" i="3"/>
  <c r="O79" i="3" s="1"/>
  <c r="N6" i="45"/>
  <c r="N36" i="32"/>
  <c r="N119" i="49"/>
  <c r="O119" i="49" s="1"/>
  <c r="N76" i="40"/>
  <c r="O76" i="40" s="1"/>
  <c r="N32" i="9"/>
  <c r="O32" i="9" s="1"/>
  <c r="N94" i="79"/>
  <c r="O94" i="79" s="1"/>
  <c r="N16" i="36"/>
  <c r="O16" i="36" s="1"/>
  <c r="N21" i="43"/>
  <c r="N76" i="69"/>
  <c r="O76" i="69" s="1"/>
  <c r="N13" i="51"/>
  <c r="O13" i="51" s="1"/>
  <c r="N136" i="33"/>
  <c r="O136" i="33" s="1"/>
  <c r="N147" i="43"/>
  <c r="O147" i="43" s="1"/>
  <c r="N17" i="53"/>
  <c r="O17" i="53" s="1"/>
  <c r="N42" i="28"/>
  <c r="N83" i="80"/>
  <c r="O83" i="80" s="1"/>
  <c r="N162" i="39"/>
  <c r="O162" i="39" s="1"/>
  <c r="N205" i="71"/>
  <c r="O205" i="71" s="1"/>
  <c r="N140" i="61"/>
  <c r="O140" i="61" s="1"/>
  <c r="N123" i="69"/>
  <c r="O123" i="69" s="1"/>
  <c r="N172" i="78"/>
  <c r="O172" i="78" s="1"/>
  <c r="N17" i="29"/>
  <c r="O17" i="29" s="1"/>
  <c r="N165" i="39"/>
  <c r="O165" i="39" s="1"/>
  <c r="N22" i="80"/>
  <c r="O22" i="80" s="1"/>
  <c r="N170" i="62"/>
  <c r="O170" i="62" s="1"/>
  <c r="N109" i="40"/>
  <c r="O109" i="40" s="1"/>
  <c r="N200" i="84"/>
  <c r="O200" i="84" s="1"/>
  <c r="N97" i="84"/>
  <c r="O97" i="84" s="1"/>
  <c r="N90" i="77"/>
  <c r="O90" i="77" s="1"/>
  <c r="N59" i="80"/>
  <c r="O59" i="80" s="1"/>
  <c r="N143" i="42"/>
  <c r="O143" i="42" s="1"/>
  <c r="N13" i="61"/>
  <c r="O13" i="61" s="1"/>
  <c r="N27" i="56"/>
  <c r="N186" i="77"/>
  <c r="O186" i="77" s="1"/>
  <c r="N101" i="7"/>
  <c r="O101" i="7" s="1"/>
  <c r="N43" i="76"/>
  <c r="O43" i="76" s="1"/>
  <c r="N164" i="12"/>
  <c r="O164" i="12" s="1"/>
  <c r="N170" i="84"/>
  <c r="O170" i="84" s="1"/>
  <c r="N48" i="24"/>
  <c r="N227" i="66"/>
  <c r="O227" i="66" s="1"/>
  <c r="N225" i="64"/>
  <c r="O225" i="64" s="1"/>
  <c r="N96" i="79"/>
  <c r="O96" i="79" s="1"/>
  <c r="N86" i="66"/>
  <c r="O86" i="66" s="1"/>
  <c r="N14" i="33"/>
  <c r="O14" i="33" s="1"/>
  <c r="N25" i="56"/>
  <c r="O25" i="56" s="1"/>
  <c r="N224" i="47"/>
  <c r="O224" i="47" s="1"/>
  <c r="N149" i="53"/>
  <c r="O149" i="53" s="1"/>
  <c r="N194" i="45"/>
  <c r="O194" i="45" s="1"/>
  <c r="N37" i="78"/>
  <c r="O37" i="78" s="1"/>
  <c r="N154" i="9"/>
  <c r="O154" i="9" s="1"/>
  <c r="N227" i="14"/>
  <c r="O227" i="14" s="1"/>
  <c r="N113" i="33"/>
  <c r="O113" i="33" s="1"/>
  <c r="N173" i="13"/>
  <c r="O173" i="13" s="1"/>
  <c r="N130" i="27"/>
  <c r="O130" i="27" s="1"/>
  <c r="N231" i="15"/>
  <c r="O231" i="15" s="1"/>
  <c r="N179" i="27"/>
  <c r="O179" i="27" s="1"/>
  <c r="N75" i="51"/>
  <c r="O75" i="51" s="1"/>
  <c r="N71" i="76"/>
  <c r="O71" i="76" s="1"/>
  <c r="N60" i="17"/>
  <c r="O60" i="17" s="1"/>
  <c r="N200" i="69"/>
  <c r="O200" i="69" s="1"/>
  <c r="N68" i="63"/>
  <c r="O68" i="63" s="1"/>
  <c r="N198" i="26"/>
  <c r="O198" i="26" s="1"/>
  <c r="N140" i="66"/>
  <c r="O140" i="66" s="1"/>
  <c r="N187" i="11"/>
  <c r="O187" i="11" s="1"/>
  <c r="N206" i="62"/>
  <c r="O206" i="62" s="1"/>
  <c r="N89" i="9"/>
  <c r="O89" i="9" s="1"/>
  <c r="N45" i="57"/>
  <c r="N84" i="35"/>
  <c r="O84" i="35" s="1"/>
  <c r="N191" i="58"/>
  <c r="O191" i="58" s="1"/>
  <c r="N210" i="7"/>
  <c r="O210" i="7" s="1"/>
  <c r="N48" i="58"/>
  <c r="N53" i="34"/>
  <c r="O53" i="34" s="1"/>
  <c r="N137" i="66"/>
  <c r="O137" i="66" s="1"/>
  <c r="N93" i="3"/>
  <c r="O93" i="3" s="1"/>
  <c r="N210" i="54"/>
  <c r="O210" i="54" s="1"/>
  <c r="N52" i="47"/>
  <c r="O52" i="47" s="1"/>
  <c r="N28" i="67"/>
  <c r="O28" i="67" s="1"/>
  <c r="N42" i="56"/>
  <c r="N137" i="4"/>
  <c r="O137" i="4" s="1"/>
  <c r="N164" i="18"/>
  <c r="O164" i="18" s="1"/>
  <c r="N15" i="23"/>
  <c r="N160" i="42"/>
  <c r="O160" i="42" s="1"/>
  <c r="N111" i="22"/>
  <c r="O111" i="22" s="1"/>
  <c r="N57" i="70"/>
  <c r="O57" i="70" s="1"/>
  <c r="N64" i="21"/>
  <c r="O64" i="21" s="1"/>
  <c r="N155" i="26"/>
  <c r="O155" i="26" s="1"/>
  <c r="N189" i="38"/>
  <c r="O189" i="38" s="1"/>
  <c r="N183" i="24"/>
  <c r="O183" i="24" s="1"/>
  <c r="N208" i="70"/>
  <c r="O208" i="70" s="1"/>
  <c r="N55" i="3"/>
  <c r="O55" i="3" s="1"/>
  <c r="N9" i="41"/>
  <c r="N42" i="35"/>
  <c r="N133" i="16"/>
  <c r="O133" i="16" s="1"/>
  <c r="N156" i="45"/>
  <c r="O156" i="45" s="1"/>
  <c r="N178" i="23"/>
  <c r="O178" i="23" s="1"/>
  <c r="N163" i="58"/>
  <c r="O163" i="58" s="1"/>
  <c r="N78" i="43"/>
  <c r="O78" i="43" s="1"/>
  <c r="N42" i="31"/>
  <c r="N126" i="50"/>
  <c r="O126" i="50" s="1"/>
  <c r="N187" i="65"/>
  <c r="O187" i="65" s="1"/>
  <c r="N173" i="58"/>
  <c r="O173" i="58" s="1"/>
  <c r="N157" i="30"/>
  <c r="O157" i="30" s="1"/>
  <c r="N132" i="73"/>
  <c r="O132" i="73" s="1"/>
  <c r="N173" i="29"/>
  <c r="O173" i="29" s="1"/>
  <c r="N114" i="1"/>
  <c r="O114" i="1" s="1"/>
  <c r="N225" i="38"/>
  <c r="O225" i="38" s="1"/>
  <c r="N232" i="28"/>
  <c r="O232" i="28" s="1"/>
  <c r="N71" i="29"/>
  <c r="O71" i="29" s="1"/>
  <c r="N140" i="65"/>
  <c r="O140" i="65" s="1"/>
  <c r="N141" i="35"/>
  <c r="O141" i="35" s="1"/>
  <c r="N148" i="34"/>
  <c r="O148" i="34" s="1"/>
  <c r="N109" i="41"/>
  <c r="O109" i="41" s="1"/>
  <c r="N12" i="39"/>
  <c r="N90" i="64"/>
  <c r="O90" i="64" s="1"/>
  <c r="N47" i="57"/>
  <c r="O47" i="57" s="1"/>
  <c r="N43" i="27"/>
  <c r="O43" i="27" s="1"/>
  <c r="N37" i="15"/>
  <c r="O37" i="15" s="1"/>
  <c r="N212" i="70"/>
  <c r="O212" i="70" s="1"/>
  <c r="N230" i="62"/>
  <c r="O230" i="62" s="1"/>
  <c r="N51" i="54"/>
  <c r="N146" i="16"/>
  <c r="O146" i="16" s="1"/>
  <c r="N26" i="32"/>
  <c r="O26" i="32" s="1"/>
  <c r="N206" i="67"/>
  <c r="O206" i="67" s="1"/>
  <c r="N74" i="8"/>
  <c r="O74" i="8" s="1"/>
  <c r="N20" i="70"/>
  <c r="O20" i="70" s="1"/>
  <c r="N177" i="5"/>
  <c r="O177" i="5" s="1"/>
  <c r="N216" i="71"/>
  <c r="O216" i="71" s="1"/>
  <c r="N149" i="77"/>
  <c r="O149" i="77" s="1"/>
  <c r="N127" i="15"/>
  <c r="O127" i="15" s="1"/>
  <c r="N226" i="70"/>
  <c r="O226" i="70" s="1"/>
  <c r="N76" i="24"/>
  <c r="O76" i="24" s="1"/>
  <c r="N76" i="26"/>
  <c r="O76" i="26" s="1"/>
  <c r="N102" i="29"/>
  <c r="O102" i="29" s="1"/>
  <c r="N92" i="14"/>
  <c r="O92" i="14" s="1"/>
  <c r="N172" i="39"/>
  <c r="O172" i="39" s="1"/>
  <c r="N159" i="44"/>
  <c r="O159" i="44" s="1"/>
  <c r="N81" i="66"/>
  <c r="O81" i="66" s="1"/>
  <c r="N98" i="26"/>
  <c r="O98" i="26" s="1"/>
  <c r="N225" i="58"/>
  <c r="O225" i="58" s="1"/>
  <c r="N86" i="79"/>
  <c r="O86" i="79" s="1"/>
  <c r="N94" i="39"/>
  <c r="O94" i="39" s="1"/>
  <c r="N103" i="64"/>
  <c r="O103" i="64" s="1"/>
  <c r="N52" i="16"/>
  <c r="O52" i="16" s="1"/>
  <c r="N34" i="17"/>
  <c r="O34" i="17" s="1"/>
  <c r="N156" i="2"/>
  <c r="O156" i="2" s="1"/>
  <c r="N188" i="79"/>
  <c r="O188" i="79" s="1"/>
  <c r="N21" i="37"/>
  <c r="N168" i="20"/>
  <c r="O168" i="20" s="1"/>
  <c r="N134" i="3"/>
  <c r="O134" i="3" s="1"/>
  <c r="N184" i="79"/>
  <c r="O184" i="79" s="1"/>
  <c r="N20" i="46"/>
  <c r="O20" i="46" s="1"/>
  <c r="N161" i="23"/>
  <c r="O161" i="23" s="1"/>
  <c r="N36" i="69"/>
  <c r="N205" i="47"/>
  <c r="O205" i="47" s="1"/>
  <c r="N87" i="8"/>
  <c r="O87" i="8" s="1"/>
  <c r="N203" i="5"/>
  <c r="O203" i="5" s="1"/>
  <c r="N77" i="3"/>
  <c r="O77" i="3" s="1"/>
  <c r="N45" i="77"/>
  <c r="N176" i="80"/>
  <c r="O176" i="80" s="1"/>
  <c r="N134" i="21"/>
  <c r="O134" i="21" s="1"/>
  <c r="N142" i="8"/>
  <c r="O142" i="8" s="1"/>
  <c r="N33" i="1"/>
  <c r="N76" i="4"/>
  <c r="O76" i="4" s="1"/>
  <c r="N122" i="29"/>
  <c r="O122" i="29" s="1"/>
  <c r="N57" i="27"/>
  <c r="O57" i="27" s="1"/>
  <c r="N206" i="68"/>
  <c r="O206" i="68" s="1"/>
  <c r="N30" i="18"/>
  <c r="N111" i="46"/>
  <c r="O111" i="46" s="1"/>
  <c r="N176" i="76"/>
  <c r="O176" i="76" s="1"/>
  <c r="N82" i="68"/>
  <c r="O82" i="68" s="1"/>
  <c r="N79" i="80"/>
  <c r="O79" i="80" s="1"/>
  <c r="N170" i="37"/>
  <c r="O170" i="37" s="1"/>
  <c r="N171" i="60"/>
  <c r="O171" i="60" s="1"/>
  <c r="N181" i="34"/>
  <c r="O181" i="34" s="1"/>
  <c r="N125" i="38"/>
  <c r="O125" i="38" s="1"/>
  <c r="N173" i="59"/>
  <c r="O173" i="59" s="1"/>
  <c r="N199" i="26"/>
  <c r="O199" i="26" s="1"/>
  <c r="N135" i="50"/>
  <c r="O135" i="50" s="1"/>
  <c r="N124" i="80"/>
  <c r="O124" i="80" s="1"/>
  <c r="N30" i="76"/>
  <c r="N122" i="47"/>
  <c r="O122" i="47" s="1"/>
  <c r="N80" i="23"/>
  <c r="O80" i="23" s="1"/>
  <c r="N212" i="79"/>
  <c r="O212" i="79" s="1"/>
  <c r="N136" i="56"/>
  <c r="O136" i="56" s="1"/>
  <c r="N179" i="58"/>
  <c r="O179" i="58" s="1"/>
  <c r="N115" i="2"/>
  <c r="O115" i="2" s="1"/>
  <c r="N192" i="20"/>
  <c r="O192" i="20" s="1"/>
  <c r="N191" i="25"/>
  <c r="O191" i="25" s="1"/>
  <c r="N112" i="59"/>
  <c r="O112" i="59" s="1"/>
  <c r="N128" i="3"/>
  <c r="O128" i="3" s="1"/>
  <c r="N180" i="80"/>
  <c r="O180" i="80" s="1"/>
  <c r="N29" i="61"/>
  <c r="O29" i="61" s="1"/>
  <c r="N202" i="10"/>
  <c r="O202" i="10" s="1"/>
  <c r="N180" i="20"/>
  <c r="O180" i="20" s="1"/>
  <c r="N79" i="22"/>
  <c r="O79" i="22" s="1"/>
  <c r="N42" i="50"/>
  <c r="N130" i="75"/>
  <c r="O130" i="75" s="1"/>
  <c r="N208" i="46"/>
  <c r="O208" i="46" s="1"/>
  <c r="N156" i="14"/>
  <c r="O156" i="14" s="1"/>
  <c r="N196" i="32"/>
  <c r="O196" i="32" s="1"/>
  <c r="N148" i="66"/>
  <c r="O148" i="66" s="1"/>
  <c r="N15" i="78"/>
  <c r="N21" i="35"/>
  <c r="N173" i="10"/>
  <c r="O173" i="10" s="1"/>
  <c r="N190" i="20"/>
  <c r="O190" i="20" s="1"/>
  <c r="N15" i="37"/>
  <c r="N54" i="60"/>
  <c r="N145" i="79"/>
  <c r="O145" i="79" s="1"/>
  <c r="N149" i="15"/>
  <c r="O149" i="15" s="1"/>
  <c r="N41" i="37"/>
  <c r="O41" i="37" s="1"/>
  <c r="N142" i="13"/>
  <c r="O142" i="13" s="1"/>
  <c r="N92" i="40"/>
  <c r="O92" i="40" s="1"/>
  <c r="N129" i="49"/>
  <c r="O129" i="49" s="1"/>
  <c r="N214" i="11"/>
  <c r="O214" i="11" s="1"/>
  <c r="N127" i="41"/>
  <c r="O127" i="41" s="1"/>
  <c r="N147" i="18"/>
  <c r="O147" i="18" s="1"/>
  <c r="N93" i="6"/>
  <c r="O93" i="6" s="1"/>
  <c r="N223" i="28"/>
  <c r="O223" i="28" s="1"/>
  <c r="N20" i="53"/>
  <c r="O20" i="53" s="1"/>
  <c r="N76" i="34"/>
  <c r="O76" i="34" s="1"/>
  <c r="N194" i="39"/>
  <c r="O194" i="39" s="1"/>
  <c r="N173" i="18"/>
  <c r="O173" i="18" s="1"/>
  <c r="N196" i="12"/>
  <c r="O196" i="12" s="1"/>
  <c r="N208" i="45"/>
  <c r="O208" i="45" s="1"/>
  <c r="N175" i="1"/>
  <c r="O175" i="1" s="1"/>
  <c r="N179" i="12"/>
  <c r="O179" i="12" s="1"/>
  <c r="N181" i="44"/>
  <c r="O181" i="44" s="1"/>
  <c r="N164" i="36"/>
  <c r="O164" i="36" s="1"/>
  <c r="N60" i="45"/>
  <c r="O60" i="45" s="1"/>
  <c r="N232" i="78"/>
  <c r="O232" i="78" s="1"/>
  <c r="N219" i="16"/>
  <c r="O219" i="16" s="1"/>
  <c r="N119" i="26"/>
  <c r="O119" i="26" s="1"/>
  <c r="N54" i="63"/>
  <c r="N47" i="17"/>
  <c r="O47" i="17" s="1"/>
  <c r="N15" i="8"/>
  <c r="N71" i="60"/>
  <c r="O71" i="60" s="1"/>
  <c r="N153" i="44"/>
  <c r="O153" i="44" s="1"/>
  <c r="N168" i="9"/>
  <c r="O168" i="9" s="1"/>
  <c r="N17" i="32"/>
  <c r="O17" i="32" s="1"/>
  <c r="N210" i="39"/>
  <c r="O210" i="39" s="1"/>
  <c r="N95" i="33"/>
  <c r="O95" i="33" s="1"/>
  <c r="N204" i="56"/>
  <c r="O204" i="56" s="1"/>
  <c r="N159" i="35"/>
  <c r="O159" i="35" s="1"/>
  <c r="N4" i="18"/>
  <c r="O4" i="18" s="1"/>
  <c r="N4" i="17"/>
  <c r="O4" i="17" s="1"/>
  <c r="N131" i="50"/>
  <c r="O131" i="50" s="1"/>
  <c r="N220" i="13"/>
  <c r="O220" i="13" s="1"/>
  <c r="N151" i="70"/>
  <c r="O151" i="70" s="1"/>
  <c r="N80" i="21"/>
  <c r="O80" i="21" s="1"/>
  <c r="N188" i="67"/>
  <c r="O188" i="67" s="1"/>
  <c r="N58" i="1"/>
  <c r="O58" i="1" s="1"/>
  <c r="N16" i="21"/>
  <c r="O16" i="21" s="1"/>
  <c r="N217" i="23"/>
  <c r="O217" i="23" s="1"/>
  <c r="N82" i="6"/>
  <c r="O82" i="6" s="1"/>
  <c r="N102" i="1"/>
  <c r="O102" i="1" s="1"/>
  <c r="N74" i="77"/>
  <c r="O74" i="77" s="1"/>
  <c r="N143" i="73"/>
  <c r="O143" i="73" s="1"/>
  <c r="N100" i="22"/>
  <c r="O100" i="22" s="1"/>
  <c r="N4" i="5"/>
  <c r="O4" i="5" s="1"/>
  <c r="N62" i="3"/>
  <c r="O62" i="3" s="1"/>
  <c r="N94" i="44"/>
  <c r="O94" i="44" s="1"/>
  <c r="N86" i="60"/>
  <c r="O86" i="60" s="1"/>
  <c r="N163" i="70"/>
  <c r="O163" i="70" s="1"/>
  <c r="N173" i="48"/>
  <c r="O173" i="48" s="1"/>
  <c r="N70" i="26"/>
  <c r="O70" i="26" s="1"/>
  <c r="N43" i="40"/>
  <c r="O43" i="40" s="1"/>
  <c r="N201" i="62"/>
  <c r="O201" i="62" s="1"/>
  <c r="N203" i="34"/>
  <c r="O203" i="34" s="1"/>
  <c r="N10" i="65"/>
  <c r="O10" i="65" s="1"/>
  <c r="N179" i="44"/>
  <c r="O179" i="44" s="1"/>
  <c r="N189" i="30"/>
  <c r="O189" i="30" s="1"/>
  <c r="N77" i="63"/>
  <c r="O77" i="63" s="1"/>
  <c r="N178" i="3"/>
  <c r="O178" i="3" s="1"/>
  <c r="N198" i="13"/>
  <c r="O198" i="13" s="1"/>
  <c r="N162" i="27"/>
  <c r="O162" i="27" s="1"/>
  <c r="N60" i="78"/>
  <c r="O60" i="78" s="1"/>
  <c r="N173" i="3"/>
  <c r="O173" i="3" s="1"/>
  <c r="N68" i="40"/>
  <c r="O68" i="40" s="1"/>
  <c r="N32" i="63"/>
  <c r="O32" i="63" s="1"/>
  <c r="N223" i="78"/>
  <c r="O223" i="78" s="1"/>
  <c r="N48" i="8"/>
  <c r="N61" i="75"/>
  <c r="O61" i="75" s="1"/>
  <c r="N154" i="31"/>
  <c r="O154" i="31" s="1"/>
  <c r="N204" i="53"/>
  <c r="O204" i="53" s="1"/>
  <c r="N203" i="78"/>
  <c r="O203" i="78" s="1"/>
  <c r="N67" i="73"/>
  <c r="O67" i="73" s="1"/>
  <c r="N169" i="16"/>
  <c r="O169" i="16" s="1"/>
  <c r="N20" i="80"/>
  <c r="O20" i="80" s="1"/>
  <c r="N56" i="12"/>
  <c r="O56" i="12" s="1"/>
  <c r="N31" i="76"/>
  <c r="O31" i="76" s="1"/>
  <c r="N125" i="78"/>
  <c r="O125" i="78" s="1"/>
  <c r="N7" i="35"/>
  <c r="O7" i="35" s="1"/>
  <c r="N32" i="54"/>
  <c r="O32" i="54" s="1"/>
  <c r="N197" i="33"/>
  <c r="O197" i="33" s="1"/>
  <c r="N37" i="82"/>
  <c r="O37" i="82" s="1"/>
  <c r="N147" i="83"/>
  <c r="O147" i="83" s="1"/>
  <c r="N175" i="81"/>
  <c r="O175" i="81" s="1"/>
  <c r="N231" i="78"/>
  <c r="O231" i="78" s="1"/>
  <c r="N109" i="1"/>
  <c r="O109" i="1" s="1"/>
  <c r="N112" i="1"/>
  <c r="O112" i="1" s="1"/>
  <c r="N26" i="68"/>
  <c r="O26" i="68" s="1"/>
  <c r="N210" i="9"/>
  <c r="O210" i="9" s="1"/>
  <c r="N171" i="48"/>
  <c r="O171" i="48" s="1"/>
  <c r="N42" i="5"/>
  <c r="N40" i="53"/>
  <c r="O40" i="53" s="1"/>
  <c r="N11" i="64"/>
  <c r="O11" i="64" s="1"/>
  <c r="N128" i="23"/>
  <c r="O128" i="23" s="1"/>
  <c r="N120" i="47"/>
  <c r="O120" i="47" s="1"/>
  <c r="N116" i="80"/>
  <c r="O116" i="80" s="1"/>
  <c r="N110" i="41"/>
  <c r="O110" i="41" s="1"/>
  <c r="N99" i="36"/>
  <c r="O99" i="36" s="1"/>
  <c r="N124" i="3"/>
  <c r="O124" i="3" s="1"/>
  <c r="N60" i="14"/>
  <c r="O60" i="14" s="1"/>
  <c r="N19" i="49"/>
  <c r="O19" i="49" s="1"/>
  <c r="N198" i="8"/>
  <c r="O198" i="8" s="1"/>
  <c r="N15" i="79"/>
  <c r="N58" i="26"/>
  <c r="O58" i="26" s="1"/>
  <c r="N197" i="50"/>
  <c r="O197" i="50" s="1"/>
  <c r="N43" i="32"/>
  <c r="O43" i="32" s="1"/>
  <c r="N150" i="44"/>
  <c r="O150" i="44" s="1"/>
  <c r="N103" i="73"/>
  <c r="O103" i="73" s="1"/>
  <c r="N225" i="32"/>
  <c r="O225" i="32" s="1"/>
  <c r="N52" i="28"/>
  <c r="O52" i="28" s="1"/>
  <c r="N224" i="5"/>
  <c r="O224" i="5" s="1"/>
  <c r="N21" i="31"/>
  <c r="N223" i="64"/>
  <c r="O223" i="64" s="1"/>
  <c r="N105" i="45"/>
  <c r="O105" i="45" s="1"/>
  <c r="N79" i="12"/>
  <c r="O79" i="12" s="1"/>
  <c r="N120" i="31"/>
  <c r="O120" i="31" s="1"/>
  <c r="N27" i="63"/>
  <c r="N4" i="6"/>
  <c r="O4" i="6" s="1"/>
  <c r="N173" i="78"/>
  <c r="O173" i="78" s="1"/>
  <c r="N218" i="57"/>
  <c r="O218" i="57" s="1"/>
  <c r="N219" i="2"/>
  <c r="O219" i="2" s="1"/>
  <c r="N194" i="46"/>
  <c r="O194" i="46" s="1"/>
  <c r="N88" i="76"/>
  <c r="O88" i="76" s="1"/>
  <c r="N115" i="47"/>
  <c r="O115" i="47" s="1"/>
  <c r="N139" i="82"/>
  <c r="O139" i="82" s="1"/>
  <c r="N30" i="81"/>
  <c r="N205" i="24"/>
  <c r="O205" i="24" s="1"/>
  <c r="N10" i="53"/>
  <c r="O10" i="53" s="1"/>
  <c r="N86" i="59"/>
  <c r="O86" i="59" s="1"/>
  <c r="N3" i="68"/>
  <c r="N33" i="42"/>
  <c r="N209" i="37"/>
  <c r="O209" i="37" s="1"/>
  <c r="N94" i="58"/>
  <c r="O94" i="58" s="1"/>
  <c r="N206" i="63"/>
  <c r="O206" i="63" s="1"/>
  <c r="N110" i="53"/>
  <c r="O110" i="53" s="1"/>
  <c r="N178" i="68"/>
  <c r="O178" i="68" s="1"/>
  <c r="N17" i="56"/>
  <c r="O17" i="56" s="1"/>
  <c r="N181" i="67"/>
  <c r="O181" i="67" s="1"/>
  <c r="N40" i="63"/>
  <c r="O40" i="63" s="1"/>
  <c r="N84" i="37"/>
  <c r="O84" i="37" s="1"/>
  <c r="N40" i="31"/>
  <c r="O40" i="31" s="1"/>
  <c r="N48" i="14"/>
  <c r="N213" i="80"/>
  <c r="O213" i="80" s="1"/>
  <c r="N220" i="64"/>
  <c r="O220" i="64" s="1"/>
  <c r="N172" i="9"/>
  <c r="O172" i="9" s="1"/>
  <c r="N50" i="50"/>
  <c r="O50" i="50" s="1"/>
  <c r="N98" i="79"/>
  <c r="O98" i="79" s="1"/>
  <c r="N187" i="74"/>
  <c r="O187" i="74" s="1"/>
  <c r="N182" i="59"/>
  <c r="O182" i="59" s="1"/>
  <c r="N228" i="46"/>
  <c r="O228" i="46" s="1"/>
  <c r="N87" i="13"/>
  <c r="O87" i="13" s="1"/>
  <c r="N224" i="35"/>
  <c r="O224" i="35" s="1"/>
  <c r="N231" i="24"/>
  <c r="O231" i="24" s="1"/>
  <c r="N19" i="57"/>
  <c r="O19" i="57" s="1"/>
  <c r="N62" i="2"/>
  <c r="O62" i="2" s="1"/>
  <c r="N38" i="73"/>
  <c r="O38" i="73" s="1"/>
  <c r="N127" i="34"/>
  <c r="O127" i="34" s="1"/>
  <c r="N45" i="22"/>
  <c r="N25" i="1"/>
  <c r="N162" i="9"/>
  <c r="O162" i="9" s="1"/>
  <c r="N107" i="72"/>
  <c r="O107" i="72" s="1"/>
  <c r="N21" i="82"/>
  <c r="N131" i="83"/>
  <c r="O131" i="83" s="1"/>
  <c r="N148" i="81"/>
  <c r="O148" i="81" s="1"/>
  <c r="N174" i="9"/>
  <c r="O174" i="9" s="1"/>
  <c r="N176" i="48"/>
  <c r="O176" i="48" s="1"/>
  <c r="N126" i="42"/>
  <c r="O126" i="42" s="1"/>
  <c r="N154" i="68"/>
  <c r="O154" i="68" s="1"/>
  <c r="N23" i="22"/>
  <c r="O23" i="22" s="1"/>
  <c r="N119" i="76"/>
  <c r="O119" i="76" s="1"/>
  <c r="N131" i="54"/>
  <c r="O131" i="54" s="1"/>
  <c r="N192" i="51"/>
  <c r="O192" i="51" s="1"/>
  <c r="N93" i="69"/>
  <c r="O93" i="69" s="1"/>
  <c r="N126" i="27"/>
  <c r="O126" i="27" s="1"/>
  <c r="N117" i="38"/>
  <c r="O117" i="38" s="1"/>
  <c r="N102" i="11"/>
  <c r="O102" i="11" s="1"/>
  <c r="N131" i="31"/>
  <c r="O131" i="31" s="1"/>
  <c r="N122" i="62"/>
  <c r="O122" i="62" s="1"/>
  <c r="N59" i="75"/>
  <c r="O59" i="75" s="1"/>
  <c r="N170" i="18"/>
  <c r="O170" i="18" s="1"/>
  <c r="N216" i="27"/>
  <c r="O216" i="27" s="1"/>
  <c r="N182" i="1"/>
  <c r="O182" i="1" s="1"/>
  <c r="N211" i="66"/>
  <c r="O211" i="66" s="1"/>
  <c r="N218" i="73"/>
  <c r="O218" i="73" s="1"/>
  <c r="N134" i="47"/>
  <c r="O134" i="47" s="1"/>
  <c r="N168" i="36"/>
  <c r="O168" i="36" s="1"/>
  <c r="N88" i="78"/>
  <c r="O88" i="78" s="1"/>
  <c r="N175" i="63"/>
  <c r="O175" i="63" s="1"/>
  <c r="N21" i="38"/>
  <c r="N204" i="47"/>
  <c r="O204" i="47" s="1"/>
  <c r="N144" i="17"/>
  <c r="O144" i="17" s="1"/>
  <c r="N93" i="68"/>
  <c r="O93" i="68" s="1"/>
  <c r="N101" i="4"/>
  <c r="O101" i="4" s="1"/>
  <c r="N205" i="18"/>
  <c r="O205" i="18" s="1"/>
  <c r="N188" i="10"/>
  <c r="O188" i="10" s="1"/>
  <c r="N194" i="4"/>
  <c r="O194" i="4" s="1"/>
  <c r="N198" i="51"/>
  <c r="O198" i="51" s="1"/>
  <c r="N38" i="46"/>
  <c r="O38" i="46" s="1"/>
  <c r="N123" i="77"/>
  <c r="O123" i="77" s="1"/>
  <c r="N57" i="42"/>
  <c r="O57" i="42" s="1"/>
  <c r="N7" i="54"/>
  <c r="O7" i="54" s="1"/>
  <c r="N160" i="26"/>
  <c r="O160" i="26" s="1"/>
  <c r="N127" i="16"/>
  <c r="O127" i="16" s="1"/>
  <c r="N222" i="58"/>
  <c r="O222" i="58" s="1"/>
  <c r="N115" i="59"/>
  <c r="O115" i="59" s="1"/>
  <c r="N11" i="58"/>
  <c r="O11" i="58" s="1"/>
  <c r="N163" i="26"/>
  <c r="O163" i="26" s="1"/>
  <c r="N50" i="71"/>
  <c r="O50" i="71" s="1"/>
  <c r="N209" i="25"/>
  <c r="O209" i="25" s="1"/>
  <c r="N136" i="44"/>
  <c r="O136" i="44" s="1"/>
  <c r="N194" i="62"/>
  <c r="O194" i="62" s="1"/>
  <c r="N119" i="47"/>
  <c r="O119" i="47" s="1"/>
  <c r="N160" i="60"/>
  <c r="O160" i="60" s="1"/>
  <c r="N158" i="29"/>
  <c r="O158" i="29" s="1"/>
  <c r="N167" i="8"/>
  <c r="O167" i="8" s="1"/>
  <c r="N79" i="8"/>
  <c r="O79" i="8" s="1"/>
  <c r="N35" i="47"/>
  <c r="O35" i="47" s="1"/>
  <c r="N80" i="71"/>
  <c r="O80" i="71" s="1"/>
  <c r="N189" i="5"/>
  <c r="O189" i="5" s="1"/>
  <c r="N231" i="25"/>
  <c r="O231" i="25" s="1"/>
  <c r="N86" i="40"/>
  <c r="O86" i="40" s="1"/>
  <c r="N131" i="76"/>
  <c r="O131" i="76" s="1"/>
  <c r="N70" i="67"/>
  <c r="O70" i="67" s="1"/>
  <c r="N64" i="60"/>
  <c r="O64" i="60" s="1"/>
  <c r="N135" i="10"/>
  <c r="O135" i="10" s="1"/>
  <c r="N175" i="77"/>
  <c r="O175" i="77" s="1"/>
  <c r="N18" i="68"/>
  <c r="N57" i="80"/>
  <c r="O57" i="80" s="1"/>
  <c r="N38" i="65"/>
  <c r="N10" i="63"/>
  <c r="O10" i="63" s="1"/>
  <c r="N30" i="69"/>
  <c r="N191" i="12"/>
  <c r="O191" i="12" s="1"/>
  <c r="N165" i="76"/>
  <c r="O165" i="76" s="1"/>
  <c r="N119" i="51"/>
  <c r="O119" i="51" s="1"/>
  <c r="N194" i="51"/>
  <c r="O194" i="51" s="1"/>
  <c r="N165" i="1"/>
  <c r="O165" i="1" s="1"/>
  <c r="N10" i="49"/>
  <c r="O10" i="49" s="1"/>
  <c r="N205" i="3"/>
  <c r="O205" i="3" s="1"/>
  <c r="N118" i="1"/>
  <c r="O118" i="1" s="1"/>
  <c r="N135" i="30"/>
  <c r="O135" i="30" s="1"/>
  <c r="N107" i="18"/>
  <c r="O107" i="18" s="1"/>
  <c r="N34" i="62"/>
  <c r="O34" i="62" s="1"/>
  <c r="N61" i="35"/>
  <c r="O61" i="35" s="1"/>
  <c r="N34" i="63"/>
  <c r="O34" i="63" s="1"/>
  <c r="N3" i="66"/>
  <c r="N188" i="73"/>
  <c r="O188" i="73" s="1"/>
  <c r="N138" i="43"/>
  <c r="O138" i="43" s="1"/>
  <c r="N137" i="80"/>
  <c r="O137" i="80" s="1"/>
  <c r="N108" i="62"/>
  <c r="O108" i="62" s="1"/>
  <c r="N211" i="26"/>
  <c r="O211" i="26" s="1"/>
  <c r="N222" i="20"/>
  <c r="O222" i="20" s="1"/>
  <c r="N119" i="71"/>
  <c r="O119" i="71" s="1"/>
  <c r="N75" i="79"/>
  <c r="O75" i="79" s="1"/>
  <c r="N84" i="34"/>
  <c r="O84" i="34" s="1"/>
  <c r="N187" i="39"/>
  <c r="O187" i="39" s="1"/>
  <c r="N94" i="24"/>
  <c r="O94" i="24" s="1"/>
  <c r="N78" i="27"/>
  <c r="O78" i="27" s="1"/>
  <c r="N12" i="64"/>
  <c r="N230" i="77"/>
  <c r="O230" i="77" s="1"/>
  <c r="N98" i="25"/>
  <c r="O98" i="25" s="1"/>
  <c r="N138" i="60"/>
  <c r="O138" i="60" s="1"/>
  <c r="N35" i="9"/>
  <c r="O35" i="9" s="1"/>
  <c r="N95" i="46"/>
  <c r="O95" i="46" s="1"/>
  <c r="N232" i="15"/>
  <c r="O232" i="15" s="1"/>
  <c r="N21" i="25"/>
  <c r="N216" i="21"/>
  <c r="O216" i="21" s="1"/>
  <c r="N50" i="29"/>
  <c r="O50" i="29" s="1"/>
  <c r="N208" i="20"/>
  <c r="O208" i="20" s="1"/>
  <c r="N41" i="20"/>
  <c r="O41" i="20" s="1"/>
  <c r="N144" i="66"/>
  <c r="O144" i="66" s="1"/>
  <c r="N148" i="38"/>
  <c r="O148" i="38" s="1"/>
  <c r="N159" i="48"/>
  <c r="O159" i="48" s="1"/>
  <c r="N171" i="30"/>
  <c r="O171" i="30" s="1"/>
  <c r="N50" i="31"/>
  <c r="O50" i="31" s="1"/>
  <c r="N60" i="3"/>
  <c r="O60" i="3" s="1"/>
  <c r="N41" i="42"/>
  <c r="O41" i="42" s="1"/>
  <c r="N69" i="10"/>
  <c r="O69" i="10" s="1"/>
  <c r="N144" i="27"/>
  <c r="O144" i="27" s="1"/>
  <c r="N113" i="73"/>
  <c r="O113" i="73" s="1"/>
  <c r="N179" i="33"/>
  <c r="O179" i="33" s="1"/>
  <c r="N132" i="32"/>
  <c r="O132" i="32" s="1"/>
  <c r="N161" i="74"/>
  <c r="O161" i="74" s="1"/>
  <c r="N109" i="4"/>
  <c r="O109" i="4" s="1"/>
  <c r="N188" i="70"/>
  <c r="O188" i="70" s="1"/>
  <c r="N9" i="39"/>
  <c r="N127" i="60"/>
  <c r="O127" i="60" s="1"/>
  <c r="N206" i="45"/>
  <c r="O206" i="45" s="1"/>
  <c r="N19" i="13"/>
  <c r="O19" i="13" s="1"/>
  <c r="N136" i="27"/>
  <c r="O136" i="27" s="1"/>
  <c r="N95" i="41"/>
  <c r="O95" i="41" s="1"/>
  <c r="N86" i="58"/>
  <c r="O86" i="58" s="1"/>
  <c r="N76" i="30"/>
  <c r="O76" i="30" s="1"/>
  <c r="N65" i="63"/>
  <c r="O65" i="63" s="1"/>
  <c r="N24" i="18"/>
  <c r="N89" i="53"/>
  <c r="O89" i="53" s="1"/>
  <c r="N63" i="2"/>
  <c r="O63" i="2" s="1"/>
  <c r="N27" i="77"/>
  <c r="N100" i="54"/>
  <c r="O100" i="54" s="1"/>
  <c r="N202" i="4"/>
  <c r="O202" i="4" s="1"/>
  <c r="N226" i="67"/>
  <c r="O226" i="67" s="1"/>
  <c r="N195" i="66"/>
  <c r="O195" i="66" s="1"/>
  <c r="N232" i="27"/>
  <c r="O232" i="27" s="1"/>
  <c r="N128" i="42"/>
  <c r="O128" i="42" s="1"/>
  <c r="N14" i="67"/>
  <c r="O14" i="67" s="1"/>
  <c r="N41" i="27"/>
  <c r="O41" i="27" s="1"/>
  <c r="N148" i="71"/>
  <c r="O148" i="71" s="1"/>
  <c r="N120" i="76"/>
  <c r="O120" i="76" s="1"/>
  <c r="N53" i="65"/>
  <c r="O53" i="65" s="1"/>
  <c r="N159" i="69"/>
  <c r="O159" i="69" s="1"/>
  <c r="N110" i="17"/>
  <c r="O110" i="17" s="1"/>
  <c r="N188" i="14"/>
  <c r="O188" i="14" s="1"/>
  <c r="N232" i="58"/>
  <c r="O232" i="58" s="1"/>
  <c r="N20" i="4"/>
  <c r="O20" i="4" s="1"/>
  <c r="N172" i="3"/>
  <c r="O172" i="3" s="1"/>
  <c r="N43" i="60"/>
  <c r="O43" i="60" s="1"/>
  <c r="N43" i="53"/>
  <c r="O43" i="53" s="1"/>
  <c r="N200" i="38"/>
  <c r="O200" i="38" s="1"/>
  <c r="N93" i="32"/>
  <c r="O93" i="32" s="1"/>
  <c r="N12" i="45"/>
  <c r="N148" i="43"/>
  <c r="O148" i="43" s="1"/>
  <c r="N111" i="42"/>
  <c r="O111" i="42" s="1"/>
  <c r="N130" i="63"/>
  <c r="O130" i="63" s="1"/>
  <c r="N169" i="9"/>
  <c r="O169" i="9" s="1"/>
  <c r="N60" i="22"/>
  <c r="O60" i="22" s="1"/>
  <c r="N31" i="23"/>
  <c r="N93" i="9"/>
  <c r="O93" i="9" s="1"/>
  <c r="N116" i="71"/>
  <c r="O116" i="71" s="1"/>
  <c r="N129" i="76"/>
  <c r="O129" i="76" s="1"/>
  <c r="N204" i="71"/>
  <c r="O204" i="71" s="1"/>
  <c r="N72" i="9"/>
  <c r="O72" i="9" s="1"/>
  <c r="N63" i="68"/>
  <c r="O63" i="68" s="1"/>
  <c r="N101" i="29"/>
  <c r="O101" i="29" s="1"/>
  <c r="N173" i="17"/>
  <c r="O173" i="17" s="1"/>
  <c r="N77" i="36"/>
  <c r="O77" i="36" s="1"/>
  <c r="N33" i="37"/>
  <c r="N12" i="56"/>
  <c r="N15" i="14"/>
  <c r="N59" i="65"/>
  <c r="O59" i="65" s="1"/>
  <c r="N211" i="60"/>
  <c r="O211" i="60" s="1"/>
  <c r="N157" i="6"/>
  <c r="O157" i="6" s="1"/>
  <c r="N46" i="75"/>
  <c r="O46" i="75" s="1"/>
  <c r="N166" i="60"/>
  <c r="O166" i="60" s="1"/>
  <c r="N37" i="41"/>
  <c r="N59" i="13"/>
  <c r="O59" i="13" s="1"/>
  <c r="N200" i="80"/>
  <c r="O200" i="80" s="1"/>
  <c r="N50" i="65"/>
  <c r="O50" i="65" s="1"/>
  <c r="N140" i="42"/>
  <c r="O140" i="42" s="1"/>
  <c r="N194" i="69"/>
  <c r="O194" i="69" s="1"/>
  <c r="N26" i="15"/>
  <c r="O26" i="15" s="1"/>
  <c r="N116" i="11"/>
  <c r="O116" i="11" s="1"/>
  <c r="N44" i="17"/>
  <c r="O44" i="17" s="1"/>
  <c r="N195" i="79"/>
  <c r="O195" i="79" s="1"/>
  <c r="N168" i="21"/>
  <c r="O168" i="21" s="1"/>
  <c r="N227" i="35"/>
  <c r="O227" i="35" s="1"/>
  <c r="N9" i="49"/>
  <c r="N126" i="45"/>
  <c r="O126" i="45" s="1"/>
  <c r="N151" i="54"/>
  <c r="O151" i="54" s="1"/>
  <c r="N76" i="66"/>
  <c r="O76" i="66" s="1"/>
  <c r="N74" i="71"/>
  <c r="O74" i="71" s="1"/>
  <c r="N52" i="62"/>
  <c r="O52" i="62" s="1"/>
  <c r="N63" i="63"/>
  <c r="O63" i="63" s="1"/>
  <c r="N163" i="82"/>
  <c r="O163" i="82" s="1"/>
  <c r="N71" i="81"/>
  <c r="O71" i="81" s="1"/>
  <c r="N131" i="63"/>
  <c r="O131" i="63" s="1"/>
  <c r="N226" i="27"/>
  <c r="O226" i="27" s="1"/>
  <c r="N31" i="71"/>
  <c r="O31" i="71" s="1"/>
  <c r="N48" i="79"/>
  <c r="N64" i="76"/>
  <c r="O64" i="76" s="1"/>
  <c r="N24" i="62"/>
  <c r="N17" i="6"/>
  <c r="O17" i="6" s="1"/>
  <c r="N14" i="13"/>
  <c r="O14" i="13" s="1"/>
  <c r="N55" i="14"/>
  <c r="O55" i="14" s="1"/>
  <c r="N85" i="73"/>
  <c r="O85" i="73" s="1"/>
  <c r="N133" i="34"/>
  <c r="O133" i="34" s="1"/>
  <c r="N66" i="50"/>
  <c r="O66" i="50" s="1"/>
  <c r="N101" i="28"/>
  <c r="O101" i="28" s="1"/>
  <c r="N51" i="79"/>
  <c r="N127" i="24"/>
  <c r="O127" i="24" s="1"/>
  <c r="N25" i="57"/>
  <c r="O25" i="57" s="1"/>
  <c r="N101" i="60"/>
  <c r="O101" i="60" s="1"/>
  <c r="N209" i="60"/>
  <c r="O209" i="60" s="1"/>
  <c r="N48" i="43"/>
  <c r="N50" i="40"/>
  <c r="O50" i="40" s="1"/>
  <c r="N121" i="63"/>
  <c r="O121" i="63" s="1"/>
  <c r="N88" i="80"/>
  <c r="O88" i="80" s="1"/>
  <c r="N177" i="67"/>
  <c r="O177" i="67" s="1"/>
  <c r="N227" i="58"/>
  <c r="O227" i="58" s="1"/>
  <c r="N131" i="67"/>
  <c r="O131" i="67" s="1"/>
  <c r="N208" i="79"/>
  <c r="O208" i="79" s="1"/>
  <c r="N195" i="63"/>
  <c r="O195" i="63" s="1"/>
  <c r="N49" i="36"/>
  <c r="O49" i="36" s="1"/>
  <c r="N12" i="10"/>
  <c r="N204" i="73"/>
  <c r="O204" i="73" s="1"/>
  <c r="N75" i="67"/>
  <c r="O75" i="67" s="1"/>
  <c r="N146" i="43"/>
  <c r="O146" i="43" s="1"/>
  <c r="N95" i="78"/>
  <c r="O95" i="78" s="1"/>
  <c r="N106" i="18"/>
  <c r="O106" i="18" s="1"/>
  <c r="N166" i="40"/>
  <c r="O166" i="40" s="1"/>
  <c r="N11" i="57"/>
  <c r="O11" i="57" s="1"/>
  <c r="N216" i="78"/>
  <c r="O216" i="78" s="1"/>
  <c r="N229" i="45"/>
  <c r="O229" i="45" s="1"/>
  <c r="N164" i="41"/>
  <c r="O164" i="41" s="1"/>
  <c r="N172" i="33"/>
  <c r="O172" i="33" s="1"/>
  <c r="N9" i="82"/>
  <c r="N123" i="83"/>
  <c r="O123" i="83" s="1"/>
  <c r="N133" i="81"/>
  <c r="O133" i="81" s="1"/>
  <c r="N99" i="8"/>
  <c r="O99" i="8" s="1"/>
  <c r="N211" i="3"/>
  <c r="O211" i="3" s="1"/>
  <c r="N203" i="39"/>
  <c r="O203" i="39" s="1"/>
  <c r="N207" i="69"/>
  <c r="O207" i="69" s="1"/>
  <c r="N191" i="50"/>
  <c r="O191" i="50" s="1"/>
  <c r="N172" i="76"/>
  <c r="O172" i="76" s="1"/>
  <c r="N127" i="4"/>
  <c r="O127" i="4" s="1"/>
  <c r="N68" i="38"/>
  <c r="O68" i="38" s="1"/>
  <c r="N121" i="46"/>
  <c r="O121" i="46" s="1"/>
  <c r="N167" i="71"/>
  <c r="O167" i="71" s="1"/>
  <c r="N120" i="7"/>
  <c r="O120" i="7" s="1"/>
  <c r="N65" i="25"/>
  <c r="O65" i="25" s="1"/>
  <c r="N59" i="39"/>
  <c r="O59" i="39" s="1"/>
  <c r="N14" i="15"/>
  <c r="O14" i="15" s="1"/>
  <c r="N89" i="68"/>
  <c r="O89" i="68" s="1"/>
  <c r="N58" i="60"/>
  <c r="O58" i="60" s="1"/>
  <c r="N134" i="27"/>
  <c r="O134" i="27" s="1"/>
  <c r="N133" i="67"/>
  <c r="O133" i="67" s="1"/>
  <c r="N101" i="80"/>
  <c r="O101" i="80" s="1"/>
  <c r="N153" i="58"/>
  <c r="O153" i="58" s="1"/>
  <c r="N112" i="6"/>
  <c r="O112" i="6" s="1"/>
  <c r="N69" i="47"/>
  <c r="O69" i="47" s="1"/>
  <c r="N166" i="54"/>
  <c r="O166" i="54" s="1"/>
  <c r="N44" i="11"/>
  <c r="O44" i="11" s="1"/>
  <c r="N89" i="56"/>
  <c r="O89" i="56" s="1"/>
  <c r="N11" i="45"/>
  <c r="O11" i="45" s="1"/>
  <c r="N161" i="38"/>
  <c r="O161" i="38" s="1"/>
  <c r="N142" i="25"/>
  <c r="O142" i="25" s="1"/>
  <c r="N169" i="28"/>
  <c r="O169" i="28" s="1"/>
  <c r="N170" i="79"/>
  <c r="O170" i="79" s="1"/>
  <c r="N102" i="15"/>
  <c r="O102" i="15" s="1"/>
  <c r="N62" i="29"/>
  <c r="O62" i="29" s="1"/>
  <c r="N53" i="58"/>
  <c r="O53" i="58" s="1"/>
  <c r="N29" i="50"/>
  <c r="O29" i="50" s="1"/>
  <c r="N54" i="31"/>
  <c r="N147" i="82"/>
  <c r="O147" i="82" s="1"/>
  <c r="N38" i="81"/>
  <c r="O38" i="81" s="1"/>
  <c r="N31" i="50"/>
  <c r="O31" i="50" s="1"/>
  <c r="N117" i="28"/>
  <c r="O117" i="28" s="1"/>
  <c r="N44" i="45"/>
  <c r="O44" i="45" s="1"/>
  <c r="N193" i="51"/>
  <c r="O193" i="51" s="1"/>
  <c r="N139" i="73"/>
  <c r="O139" i="73" s="1"/>
  <c r="N183" i="34"/>
  <c r="O183" i="34" s="1"/>
  <c r="N139" i="75"/>
  <c r="O139" i="75" s="1"/>
  <c r="N195" i="11"/>
  <c r="O195" i="11" s="1"/>
  <c r="N91" i="16"/>
  <c r="O91" i="16" s="1"/>
  <c r="N85" i="60"/>
  <c r="O85" i="60" s="1"/>
  <c r="N61" i="17"/>
  <c r="O61" i="17" s="1"/>
  <c r="N185" i="64"/>
  <c r="O185" i="64" s="1"/>
  <c r="N72" i="60"/>
  <c r="O72" i="60" s="1"/>
  <c r="N100" i="79"/>
  <c r="O100" i="79" s="1"/>
  <c r="N141" i="12"/>
  <c r="O141" i="12" s="1"/>
  <c r="N124" i="27"/>
  <c r="O124" i="27" s="1"/>
  <c r="N60" i="58"/>
  <c r="O60" i="58" s="1"/>
  <c r="N73" i="40"/>
  <c r="O73" i="40" s="1"/>
  <c r="N61" i="47"/>
  <c r="O61" i="47" s="1"/>
  <c r="N114" i="23"/>
  <c r="O114" i="23" s="1"/>
  <c r="N16" i="53"/>
  <c r="O16" i="53" s="1"/>
  <c r="N96" i="31"/>
  <c r="O96" i="31" s="1"/>
  <c r="N52" i="73"/>
  <c r="O52" i="73" s="1"/>
  <c r="N63" i="58"/>
  <c r="O63" i="58" s="1"/>
  <c r="N18" i="78"/>
  <c r="N170" i="80"/>
  <c r="O170" i="80" s="1"/>
  <c r="N31" i="37"/>
  <c r="O31" i="37" s="1"/>
  <c r="N33" i="63"/>
  <c r="N94" i="74"/>
  <c r="O94" i="74" s="1"/>
  <c r="N36" i="58"/>
  <c r="N171" i="79"/>
  <c r="O171" i="79" s="1"/>
  <c r="N50" i="63"/>
  <c r="O50" i="63" s="1"/>
  <c r="N14" i="68"/>
  <c r="O14" i="68" s="1"/>
  <c r="N176" i="57"/>
  <c r="O176" i="57" s="1"/>
  <c r="N76" i="32"/>
  <c r="O76" i="32" s="1"/>
  <c r="N88" i="6"/>
  <c r="O88" i="6" s="1"/>
  <c r="N135" i="32"/>
  <c r="O135" i="32" s="1"/>
  <c r="N99" i="56"/>
  <c r="O99" i="56" s="1"/>
  <c r="N58" i="68"/>
  <c r="O58" i="68" s="1"/>
  <c r="N31" i="72"/>
  <c r="O31" i="72" s="1"/>
  <c r="N223" i="81"/>
  <c r="O223" i="81" s="1"/>
  <c r="N107" i="83"/>
  <c r="O107" i="83" s="1"/>
  <c r="N106" i="81"/>
  <c r="O106" i="81" s="1"/>
  <c r="N96" i="10"/>
  <c r="O96" i="10" s="1"/>
  <c r="N221" i="24"/>
  <c r="O221" i="24" s="1"/>
  <c r="N22" i="40"/>
  <c r="O22" i="40" s="1"/>
  <c r="N108" i="28"/>
  <c r="O108" i="28" s="1"/>
  <c r="N137" i="30"/>
  <c r="O137" i="30" s="1"/>
  <c r="N159" i="46"/>
  <c r="O159" i="46" s="1"/>
  <c r="N49" i="23"/>
  <c r="N55" i="54"/>
  <c r="O55" i="54" s="1"/>
  <c r="N53" i="66"/>
  <c r="O53" i="66" s="1"/>
  <c r="N84" i="22"/>
  <c r="O84" i="22" s="1"/>
  <c r="N162" i="73"/>
  <c r="O162" i="73" s="1"/>
  <c r="N193" i="5"/>
  <c r="O193" i="5" s="1"/>
  <c r="N124" i="78"/>
  <c r="O124" i="78" s="1"/>
  <c r="N83" i="73"/>
  <c r="O83" i="73" s="1"/>
  <c r="N38" i="32"/>
  <c r="O38" i="32" s="1"/>
  <c r="N28" i="78"/>
  <c r="O28" i="78" s="1"/>
  <c r="N37" i="70"/>
  <c r="N29" i="80"/>
  <c r="N221" i="75"/>
  <c r="O221" i="75" s="1"/>
  <c r="N22" i="72"/>
  <c r="O22" i="72" s="1"/>
  <c r="N129" i="82"/>
  <c r="O129" i="82" s="1"/>
  <c r="N14" i="81"/>
  <c r="O14" i="81" s="1"/>
  <c r="N125" i="17"/>
  <c r="O125" i="17" s="1"/>
  <c r="N30" i="77"/>
  <c r="N78" i="32"/>
  <c r="O78" i="32" s="1"/>
  <c r="N3" i="73"/>
  <c r="N221" i="79"/>
  <c r="O221" i="79" s="1"/>
  <c r="N201" i="2"/>
  <c r="O201" i="2" s="1"/>
  <c r="N203" i="60"/>
  <c r="O203" i="60" s="1"/>
  <c r="N57" i="25"/>
  <c r="O57" i="25" s="1"/>
  <c r="N35" i="78"/>
  <c r="O35" i="78" s="1"/>
  <c r="N46" i="67"/>
  <c r="O46" i="67" s="1"/>
  <c r="N50" i="67"/>
  <c r="O50" i="67" s="1"/>
  <c r="N27" i="40"/>
  <c r="N203" i="16"/>
  <c r="O203" i="16" s="1"/>
  <c r="N24" i="69"/>
  <c r="N87" i="5"/>
  <c r="O87" i="5" s="1"/>
  <c r="N21" i="59"/>
  <c r="N91" i="68"/>
  <c r="O91" i="68" s="1"/>
  <c r="N104" i="39"/>
  <c r="O104" i="39" s="1"/>
  <c r="N207" i="82"/>
  <c r="O207" i="82" s="1"/>
  <c r="N165" i="81"/>
  <c r="O165" i="81" s="1"/>
  <c r="N94" i="57"/>
  <c r="O94" i="57" s="1"/>
  <c r="N88" i="31"/>
  <c r="O88" i="31" s="1"/>
  <c r="N223" i="36"/>
  <c r="O223" i="36" s="1"/>
  <c r="N17" i="25"/>
  <c r="O17" i="25" s="1"/>
  <c r="N176" i="34"/>
  <c r="O176" i="34" s="1"/>
  <c r="N163" i="56"/>
  <c r="O163" i="56" s="1"/>
  <c r="N99" i="77"/>
  <c r="O99" i="77" s="1"/>
  <c r="N55" i="79"/>
  <c r="O55" i="79" s="1"/>
  <c r="N116" i="15"/>
  <c r="O116" i="15" s="1"/>
  <c r="N114" i="57"/>
  <c r="O114" i="57" s="1"/>
  <c r="N125" i="82"/>
  <c r="O125" i="82" s="1"/>
  <c r="N131" i="65"/>
  <c r="O131" i="65" s="1"/>
  <c r="N94" i="32"/>
  <c r="O94" i="32" s="1"/>
  <c r="N48" i="28"/>
  <c r="N59" i="29"/>
  <c r="O59" i="29" s="1"/>
  <c r="N77" i="28"/>
  <c r="O77" i="28" s="1"/>
  <c r="N215" i="73"/>
  <c r="O215" i="73" s="1"/>
  <c r="N128" i="77"/>
  <c r="O128" i="77" s="1"/>
  <c r="N180" i="12"/>
  <c r="O180" i="12" s="1"/>
  <c r="N184" i="17"/>
  <c r="O184" i="17" s="1"/>
  <c r="N115" i="34"/>
  <c r="O115" i="34" s="1"/>
  <c r="N229" i="81"/>
  <c r="O229" i="81" s="1"/>
  <c r="N118" i="81"/>
  <c r="O118" i="81" s="1"/>
  <c r="N28" i="36"/>
  <c r="O28" i="36" s="1"/>
  <c r="N152" i="8"/>
  <c r="O152" i="8" s="1"/>
  <c r="N225" i="22"/>
  <c r="O225" i="22" s="1"/>
  <c r="N132" i="39"/>
  <c r="O132" i="39" s="1"/>
  <c r="N226" i="21"/>
  <c r="O226" i="21" s="1"/>
  <c r="N167" i="63"/>
  <c r="O167" i="63" s="1"/>
  <c r="N69" i="56"/>
  <c r="O69" i="56" s="1"/>
  <c r="N168" i="2"/>
  <c r="O168" i="2" s="1"/>
  <c r="N81" i="82"/>
  <c r="O81" i="82" s="1"/>
  <c r="N115" i="33"/>
  <c r="O115" i="33" s="1"/>
  <c r="N207" i="37"/>
  <c r="O207" i="37" s="1"/>
  <c r="N97" i="57"/>
  <c r="O97" i="57" s="1"/>
  <c r="N103" i="40"/>
  <c r="O103" i="40" s="1"/>
  <c r="N148" i="46"/>
  <c r="O148" i="46" s="1"/>
  <c r="N132" i="49"/>
  <c r="O132" i="49" s="1"/>
  <c r="N161" i="29"/>
  <c r="O161" i="29" s="1"/>
  <c r="N81" i="11"/>
  <c r="O81" i="11" s="1"/>
  <c r="N205" i="11"/>
  <c r="O205" i="11" s="1"/>
  <c r="N66" i="80"/>
  <c r="O66" i="80" s="1"/>
  <c r="N217" i="51"/>
  <c r="O217" i="51" s="1"/>
  <c r="N47" i="77"/>
  <c r="O47" i="77" s="1"/>
  <c r="N195" i="78"/>
  <c r="O195" i="78" s="1"/>
  <c r="N130" i="71"/>
  <c r="O130" i="71" s="1"/>
  <c r="N151" i="48"/>
  <c r="O151" i="48" s="1"/>
  <c r="N25" i="79"/>
  <c r="N205" i="62"/>
  <c r="O205" i="62" s="1"/>
  <c r="N46" i="23"/>
  <c r="N29" i="25"/>
  <c r="O29" i="25" s="1"/>
  <c r="N189" i="81"/>
  <c r="O189" i="81" s="1"/>
  <c r="N217" i="82"/>
  <c r="O217" i="82" s="1"/>
  <c r="N42" i="81"/>
  <c r="N148" i="33"/>
  <c r="O148" i="33" s="1"/>
  <c r="N116" i="50"/>
  <c r="O116" i="50" s="1"/>
  <c r="N123" i="42"/>
  <c r="O123" i="42" s="1"/>
  <c r="N109" i="17"/>
  <c r="O109" i="17" s="1"/>
  <c r="N27" i="25"/>
  <c r="N34" i="9"/>
  <c r="O34" i="9" s="1"/>
  <c r="N196" i="63"/>
  <c r="O196" i="63" s="1"/>
  <c r="N65" i="69"/>
  <c r="O65" i="69" s="1"/>
  <c r="N225" i="69"/>
  <c r="O225" i="69" s="1"/>
  <c r="N112" i="29"/>
  <c r="O112" i="29" s="1"/>
  <c r="N84" i="80"/>
  <c r="O84" i="80" s="1"/>
  <c r="N125" i="33"/>
  <c r="O125" i="33" s="1"/>
  <c r="N69" i="44"/>
  <c r="O69" i="44" s="1"/>
  <c r="N38" i="8"/>
  <c r="O38" i="8" s="1"/>
  <c r="N72" i="61"/>
  <c r="O72" i="61" s="1"/>
  <c r="N58" i="58"/>
  <c r="O58" i="58" s="1"/>
  <c r="N50" i="35"/>
  <c r="O50" i="35" s="1"/>
  <c r="N41" i="82"/>
  <c r="O41" i="82" s="1"/>
  <c r="N151" i="83"/>
  <c r="O151" i="83" s="1"/>
  <c r="N179" i="81"/>
  <c r="O179" i="81" s="1"/>
  <c r="N177" i="73"/>
  <c r="O177" i="73" s="1"/>
  <c r="N102" i="3"/>
  <c r="O102" i="3" s="1"/>
  <c r="N224" i="2"/>
  <c r="O224" i="2" s="1"/>
  <c r="N160" i="70"/>
  <c r="O160" i="70" s="1"/>
  <c r="N141" i="39"/>
  <c r="O141" i="39" s="1"/>
  <c r="N21" i="2"/>
  <c r="N140" i="11"/>
  <c r="O140" i="11" s="1"/>
  <c r="N221" i="45"/>
  <c r="O221" i="45" s="1"/>
  <c r="N49" i="21"/>
  <c r="O49" i="21" s="1"/>
  <c r="N229" i="41"/>
  <c r="O229" i="41" s="1"/>
  <c r="N188" i="54"/>
  <c r="O188" i="54" s="1"/>
  <c r="N46" i="36"/>
  <c r="O46" i="36" s="1"/>
  <c r="N100" i="59"/>
  <c r="O100" i="59" s="1"/>
  <c r="N192" i="15"/>
  <c r="O192" i="15" s="1"/>
  <c r="N54" i="9"/>
  <c r="N118" i="8"/>
  <c r="O118" i="8" s="1"/>
  <c r="N7" i="61"/>
  <c r="O7" i="61" s="1"/>
  <c r="N145" i="26"/>
  <c r="O145" i="26" s="1"/>
  <c r="N6" i="3"/>
  <c r="N200" i="57"/>
  <c r="O200" i="57" s="1"/>
  <c r="N32" i="77"/>
  <c r="O32" i="77" s="1"/>
  <c r="N88" i="29"/>
  <c r="O88" i="29" s="1"/>
  <c r="N215" i="45"/>
  <c r="O215" i="45" s="1"/>
  <c r="N62" i="66"/>
  <c r="O62" i="66" s="1"/>
  <c r="N180" i="72"/>
  <c r="O180" i="72" s="1"/>
  <c r="N196" i="27"/>
  <c r="O196" i="27" s="1"/>
  <c r="N86" i="72"/>
  <c r="O86" i="72" s="1"/>
  <c r="N106" i="17"/>
  <c r="O106" i="17" s="1"/>
  <c r="N202" i="22"/>
  <c r="O202" i="22" s="1"/>
  <c r="N129" i="41"/>
  <c r="O129" i="41" s="1"/>
  <c r="N105" i="61"/>
  <c r="O105" i="61" s="1"/>
  <c r="N24" i="48"/>
  <c r="N82" i="31"/>
  <c r="O82" i="31" s="1"/>
  <c r="N176" i="64"/>
  <c r="O176" i="64" s="1"/>
  <c r="N71" i="20"/>
  <c r="O71" i="20" s="1"/>
  <c r="N210" i="2"/>
  <c r="O210" i="2" s="1"/>
  <c r="N89" i="47"/>
  <c r="O89" i="47" s="1"/>
  <c r="N26" i="66"/>
  <c r="O26" i="66" s="1"/>
  <c r="N18" i="26"/>
  <c r="N129" i="15"/>
  <c r="O129" i="15" s="1"/>
  <c r="N75" i="1"/>
  <c r="O75" i="1" s="1"/>
  <c r="N155" i="17"/>
  <c r="O155" i="17" s="1"/>
  <c r="N25" i="54"/>
  <c r="O25" i="54" s="1"/>
  <c r="N205" i="36"/>
  <c r="O205" i="36" s="1"/>
  <c r="N194" i="35"/>
  <c r="O194" i="35" s="1"/>
  <c r="N220" i="49"/>
  <c r="O220" i="49" s="1"/>
  <c r="N181" i="56"/>
  <c r="O181" i="56" s="1"/>
  <c r="N38" i="64"/>
  <c r="O38" i="64" s="1"/>
  <c r="N23" i="75"/>
  <c r="O23" i="75" s="1"/>
  <c r="N179" i="59"/>
  <c r="O179" i="59" s="1"/>
  <c r="N139" i="16"/>
  <c r="O139" i="16" s="1"/>
  <c r="N132" i="21"/>
  <c r="O132" i="21" s="1"/>
  <c r="N137" i="27"/>
  <c r="O137" i="27" s="1"/>
  <c r="N56" i="43"/>
  <c r="O56" i="43" s="1"/>
  <c r="N135" i="48"/>
  <c r="O135" i="48" s="1"/>
  <c r="N75" i="7"/>
  <c r="O75" i="7" s="1"/>
  <c r="N159" i="36"/>
  <c r="O159" i="36" s="1"/>
  <c r="N91" i="48"/>
  <c r="O91" i="48" s="1"/>
  <c r="N29" i="18"/>
  <c r="O29" i="18" s="1"/>
  <c r="N57" i="67"/>
  <c r="O57" i="67" s="1"/>
  <c r="N14" i="28"/>
  <c r="O14" i="28" s="1"/>
  <c r="N230" i="31"/>
  <c r="O230" i="31" s="1"/>
  <c r="N113" i="34"/>
  <c r="O113" i="34" s="1"/>
  <c r="N164" i="77"/>
  <c r="O164" i="77" s="1"/>
  <c r="N130" i="42"/>
  <c r="O130" i="42" s="1"/>
  <c r="N183" i="61"/>
  <c r="O183" i="61" s="1"/>
  <c r="N99" i="72"/>
  <c r="O99" i="72" s="1"/>
  <c r="N218" i="48"/>
  <c r="O218" i="48" s="1"/>
  <c r="N96" i="29"/>
  <c r="O96" i="29" s="1"/>
  <c r="N133" i="59"/>
  <c r="O133" i="59" s="1"/>
  <c r="N136" i="35"/>
  <c r="O136" i="35" s="1"/>
  <c r="N160" i="53"/>
  <c r="O160" i="53" s="1"/>
  <c r="N110" i="61"/>
  <c r="O110" i="61" s="1"/>
  <c r="N154" i="26"/>
  <c r="O154" i="26" s="1"/>
  <c r="N161" i="69"/>
  <c r="O161" i="69" s="1"/>
  <c r="N161" i="42"/>
  <c r="O161" i="42" s="1"/>
  <c r="N194" i="3"/>
  <c r="O194" i="3" s="1"/>
  <c r="N160" i="14"/>
  <c r="O160" i="14" s="1"/>
  <c r="N46" i="74"/>
  <c r="O46" i="74" s="1"/>
  <c r="N67" i="67"/>
  <c r="O67" i="67" s="1"/>
  <c r="N13" i="56"/>
  <c r="O13" i="56" s="1"/>
  <c r="N170" i="66"/>
  <c r="O170" i="66" s="1"/>
  <c r="N159" i="72"/>
  <c r="O159" i="72" s="1"/>
  <c r="N219" i="51"/>
  <c r="O219" i="51" s="1"/>
  <c r="N178" i="65"/>
  <c r="O178" i="65" s="1"/>
  <c r="N118" i="42"/>
  <c r="O118" i="42" s="1"/>
  <c r="N198" i="4"/>
  <c r="O198" i="4" s="1"/>
  <c r="N17" i="78"/>
  <c r="O17" i="78" s="1"/>
  <c r="N217" i="9"/>
  <c r="O217" i="9" s="1"/>
  <c r="N107" i="34"/>
  <c r="O107" i="34" s="1"/>
  <c r="N25" i="58"/>
  <c r="O25" i="58" s="1"/>
  <c r="N34" i="1"/>
  <c r="O34" i="1" s="1"/>
  <c r="N206" i="31"/>
  <c r="O206" i="31" s="1"/>
  <c r="N174" i="42"/>
  <c r="O174" i="42" s="1"/>
  <c r="N41" i="22"/>
  <c r="O41" i="22" s="1"/>
  <c r="N180" i="65"/>
  <c r="O180" i="65" s="1"/>
  <c r="N43" i="38"/>
  <c r="O43" i="38" s="1"/>
  <c r="N149" i="46"/>
  <c r="O149" i="46" s="1"/>
  <c r="N84" i="25"/>
  <c r="O84" i="25" s="1"/>
  <c r="N202" i="38"/>
  <c r="O202" i="38" s="1"/>
  <c r="N78" i="77"/>
  <c r="O78" i="77" s="1"/>
  <c r="N10" i="51"/>
  <c r="O10" i="51" s="1"/>
  <c r="N139" i="46"/>
  <c r="O139" i="46" s="1"/>
  <c r="N193" i="79"/>
  <c r="O193" i="79" s="1"/>
  <c r="N228" i="18"/>
  <c r="O228" i="18" s="1"/>
  <c r="N144" i="62"/>
  <c r="O144" i="62" s="1"/>
  <c r="N18" i="62"/>
  <c r="N87" i="63"/>
  <c r="O87" i="63" s="1"/>
  <c r="N37" i="68"/>
  <c r="N184" i="44"/>
  <c r="O184" i="44" s="1"/>
  <c r="N187" i="62"/>
  <c r="O187" i="62" s="1"/>
  <c r="N215" i="40"/>
  <c r="O215" i="40" s="1"/>
  <c r="N174" i="81"/>
  <c r="O174" i="81" s="1"/>
  <c r="N194" i="76"/>
  <c r="O194" i="76" s="1"/>
  <c r="N104" i="56"/>
  <c r="O104" i="56" s="1"/>
  <c r="N97" i="37"/>
  <c r="O97" i="37" s="1"/>
  <c r="N166" i="35"/>
  <c r="O166" i="35" s="1"/>
  <c r="N111" i="15"/>
  <c r="O111" i="15" s="1"/>
  <c r="N214" i="83"/>
  <c r="O214" i="83" s="1"/>
  <c r="N173" i="15"/>
  <c r="O173" i="15" s="1"/>
  <c r="N73" i="81"/>
  <c r="O73" i="81" s="1"/>
  <c r="N168" i="82"/>
  <c r="O168" i="82" s="1"/>
  <c r="N150" i="82"/>
  <c r="O150" i="82" s="1"/>
  <c r="N190" i="83"/>
  <c r="O190" i="83" s="1"/>
  <c r="N78" i="82"/>
  <c r="O78" i="82" s="1"/>
  <c r="N152" i="83"/>
  <c r="O152" i="83" s="1"/>
  <c r="N44" i="82"/>
  <c r="O44" i="82" s="1"/>
  <c r="N46" i="83"/>
  <c r="O46" i="83" s="1"/>
  <c r="N48" i="83"/>
  <c r="N108" i="74"/>
  <c r="O108" i="74" s="1"/>
  <c r="N76" i="75"/>
  <c r="O76" i="75" s="1"/>
  <c r="N189" i="79"/>
  <c r="O189" i="79" s="1"/>
  <c r="N61" i="23"/>
  <c r="O61" i="23" s="1"/>
  <c r="N66" i="45"/>
  <c r="O66" i="45" s="1"/>
  <c r="N39" i="22"/>
  <c r="N157" i="53"/>
  <c r="O157" i="53" s="1"/>
  <c r="N133" i="28"/>
  <c r="O133" i="28" s="1"/>
  <c r="N202" i="32"/>
  <c r="O202" i="32" s="1"/>
  <c r="N123" i="61"/>
  <c r="O123" i="61" s="1"/>
  <c r="N202" i="81"/>
  <c r="O202" i="81" s="1"/>
  <c r="N17" i="31"/>
  <c r="O17" i="31" s="1"/>
  <c r="N40" i="27"/>
  <c r="O40" i="27" s="1"/>
  <c r="N50" i="77"/>
  <c r="O50" i="77" s="1"/>
  <c r="N136" i="21"/>
  <c r="O136" i="21" s="1"/>
  <c r="N48" i="10"/>
  <c r="N136" i="57"/>
  <c r="O136" i="57" s="1"/>
  <c r="N141" i="15"/>
  <c r="O141" i="15" s="1"/>
  <c r="N89" i="38"/>
  <c r="O89" i="38" s="1"/>
  <c r="N28" i="26"/>
  <c r="O28" i="26" s="1"/>
  <c r="N44" i="24"/>
  <c r="O44" i="24" s="1"/>
  <c r="N55" i="12"/>
  <c r="O55" i="12" s="1"/>
  <c r="N161" i="41"/>
  <c r="O161" i="41" s="1"/>
  <c r="N193" i="58"/>
  <c r="O193" i="58" s="1"/>
  <c r="N207" i="12"/>
  <c r="O207" i="12" s="1"/>
  <c r="N231" i="40"/>
  <c r="O231" i="40" s="1"/>
  <c r="N200" i="41"/>
  <c r="O200" i="41" s="1"/>
  <c r="N208" i="5"/>
  <c r="O208" i="5" s="1"/>
  <c r="N210" i="83"/>
  <c r="O210" i="83" s="1"/>
  <c r="N10" i="25"/>
  <c r="O10" i="25" s="1"/>
  <c r="N90" i="53"/>
  <c r="O90" i="53" s="1"/>
  <c r="N146" i="46"/>
  <c r="O146" i="46" s="1"/>
  <c r="N114" i="65"/>
  <c r="O114" i="65" s="1"/>
  <c r="N77" i="81"/>
  <c r="O77" i="81" s="1"/>
  <c r="N115" i="32"/>
  <c r="O115" i="32" s="1"/>
  <c r="N61" i="81"/>
  <c r="O61" i="81" s="1"/>
  <c r="N232" i="82"/>
  <c r="O232" i="82" s="1"/>
  <c r="N134" i="83"/>
  <c r="O134" i="83" s="1"/>
  <c r="N27" i="81"/>
  <c r="N140" i="82"/>
  <c r="O140" i="82" s="1"/>
  <c r="N96" i="82"/>
  <c r="O96" i="82" s="1"/>
  <c r="N108" i="82"/>
  <c r="O108" i="82" s="1"/>
  <c r="N82" i="83"/>
  <c r="O82" i="83" s="1"/>
  <c r="N83" i="83"/>
  <c r="O83" i="83" s="1"/>
  <c r="N193" i="45"/>
  <c r="O193" i="45" s="1"/>
  <c r="N46" i="3"/>
  <c r="O46" i="3" s="1"/>
  <c r="N161" i="61"/>
  <c r="O161" i="61" s="1"/>
  <c r="N198" i="6"/>
  <c r="O198" i="6" s="1"/>
  <c r="N97" i="38"/>
  <c r="O97" i="38" s="1"/>
  <c r="N69" i="28"/>
  <c r="O69" i="28" s="1"/>
  <c r="N124" i="58"/>
  <c r="O124" i="58" s="1"/>
  <c r="N99" i="37"/>
  <c r="O99" i="37" s="1"/>
  <c r="N7" i="14"/>
  <c r="O7" i="14" s="1"/>
  <c r="N32" i="33"/>
  <c r="O32" i="33" s="1"/>
  <c r="N144" i="58"/>
  <c r="O144" i="58" s="1"/>
  <c r="N39" i="67"/>
  <c r="N70" i="1"/>
  <c r="O70" i="1" s="1"/>
  <c r="N30" i="38"/>
  <c r="N215" i="47"/>
  <c r="O215" i="47" s="1"/>
  <c r="N207" i="11"/>
  <c r="O207" i="11" s="1"/>
  <c r="N13" i="50"/>
  <c r="O13" i="50" s="1"/>
  <c r="N44" i="65"/>
  <c r="O44" i="65" s="1"/>
  <c r="N126" i="24"/>
  <c r="O126" i="24" s="1"/>
  <c r="N39" i="71"/>
  <c r="N229" i="62"/>
  <c r="O229" i="62" s="1"/>
  <c r="N127" i="1"/>
  <c r="O127" i="1" s="1"/>
  <c r="N13" i="33"/>
  <c r="O13" i="33" s="1"/>
  <c r="N94" i="30"/>
  <c r="O94" i="30" s="1"/>
  <c r="N17" i="8"/>
  <c r="O17" i="8" s="1"/>
  <c r="N87" i="53"/>
  <c r="O87" i="53" s="1"/>
  <c r="N208" i="23"/>
  <c r="O208" i="23" s="1"/>
  <c r="N80" i="28"/>
  <c r="O80" i="28" s="1"/>
  <c r="N109" i="29"/>
  <c r="O109" i="29" s="1"/>
  <c r="N198" i="40"/>
  <c r="O198" i="40" s="1"/>
  <c r="N86" i="61"/>
  <c r="O86" i="61" s="1"/>
  <c r="N208" i="64"/>
  <c r="O208" i="64" s="1"/>
  <c r="N201" i="74"/>
  <c r="O201" i="74" s="1"/>
  <c r="N200" i="72"/>
  <c r="O200" i="72" s="1"/>
  <c r="N16" i="31"/>
  <c r="O16" i="31" s="1"/>
  <c r="N66" i="72"/>
  <c r="O66" i="72" s="1"/>
  <c r="N202" i="5"/>
  <c r="O202" i="5" s="1"/>
  <c r="N70" i="72"/>
  <c r="O70" i="72" s="1"/>
  <c r="N147" i="68"/>
  <c r="O147" i="68" s="1"/>
  <c r="N29" i="64"/>
  <c r="O29" i="64" s="1"/>
  <c r="N167" i="51"/>
  <c r="O167" i="51" s="1"/>
  <c r="N180" i="56"/>
  <c r="O180" i="56" s="1"/>
  <c r="N181" i="1"/>
  <c r="O181" i="1" s="1"/>
  <c r="N100" i="36"/>
  <c r="O100" i="36" s="1"/>
  <c r="N131" i="3"/>
  <c r="O131" i="3" s="1"/>
  <c r="N88" i="22"/>
  <c r="O88" i="22" s="1"/>
  <c r="N231" i="9"/>
  <c r="O231" i="9" s="1"/>
  <c r="N73" i="41"/>
  <c r="O73" i="41" s="1"/>
  <c r="N194" i="61"/>
  <c r="O194" i="61" s="1"/>
  <c r="N105" i="24"/>
  <c r="O105" i="24" s="1"/>
  <c r="N156" i="1"/>
  <c r="O156" i="1" s="1"/>
  <c r="N4" i="76"/>
  <c r="O4" i="76" s="1"/>
  <c r="N69" i="39"/>
  <c r="O69" i="39" s="1"/>
  <c r="N53" i="67"/>
  <c r="O53" i="67" s="1"/>
  <c r="N172" i="11"/>
  <c r="O172" i="11" s="1"/>
  <c r="N206" i="36"/>
  <c r="O206" i="36" s="1"/>
  <c r="N73" i="6"/>
  <c r="O73" i="6" s="1"/>
  <c r="N190" i="29"/>
  <c r="O190" i="29" s="1"/>
  <c r="N118" i="70"/>
  <c r="O118" i="70" s="1"/>
  <c r="N173" i="72"/>
  <c r="O173" i="72" s="1"/>
  <c r="N178" i="8"/>
  <c r="O178" i="8" s="1"/>
  <c r="N116" i="63"/>
  <c r="O116" i="63" s="1"/>
  <c r="N83" i="64"/>
  <c r="O83" i="64" s="1"/>
  <c r="N50" i="51"/>
  <c r="O50" i="51" s="1"/>
  <c r="N207" i="27"/>
  <c r="O207" i="27" s="1"/>
  <c r="N7" i="74"/>
  <c r="O7" i="74" s="1"/>
  <c r="N59" i="32"/>
  <c r="O59" i="32" s="1"/>
  <c r="N217" i="74"/>
  <c r="O217" i="74" s="1"/>
  <c r="N210" i="47"/>
  <c r="O210" i="47" s="1"/>
  <c r="N213" i="18"/>
  <c r="O213" i="18" s="1"/>
  <c r="N102" i="65"/>
  <c r="O102" i="65" s="1"/>
  <c r="N53" i="76"/>
  <c r="O53" i="76" s="1"/>
  <c r="N176" i="22"/>
  <c r="O176" i="22" s="1"/>
  <c r="N27" i="73"/>
  <c r="N72" i="83"/>
  <c r="O72" i="83" s="1"/>
  <c r="N187" i="4"/>
  <c r="O187" i="4" s="1"/>
  <c r="N157" i="36"/>
  <c r="O157" i="36" s="1"/>
  <c r="N5" i="32"/>
  <c r="O5" i="32" s="1"/>
  <c r="N24" i="60"/>
  <c r="N56" i="58"/>
  <c r="O56" i="58" s="1"/>
  <c r="N84" i="29"/>
  <c r="O84" i="29" s="1"/>
  <c r="N112" i="5"/>
  <c r="O112" i="5" s="1"/>
  <c r="N69" i="76"/>
  <c r="O69" i="76" s="1"/>
  <c r="N91" i="43"/>
  <c r="O91" i="43" s="1"/>
  <c r="N63" i="23"/>
  <c r="O63" i="23" s="1"/>
  <c r="N201" i="56"/>
  <c r="O201" i="56" s="1"/>
  <c r="N64" i="9"/>
  <c r="O64" i="9" s="1"/>
  <c r="N40" i="33"/>
  <c r="O40" i="33" s="1"/>
  <c r="N199" i="28"/>
  <c r="O199" i="28" s="1"/>
  <c r="N123" i="9"/>
  <c r="O123" i="9" s="1"/>
  <c r="N70" i="25"/>
  <c r="O70" i="25" s="1"/>
  <c r="N52" i="25"/>
  <c r="O52" i="25" s="1"/>
  <c r="N106" i="72"/>
  <c r="O106" i="72" s="1"/>
  <c r="N130" i="72"/>
  <c r="O130" i="72" s="1"/>
  <c r="N55" i="61"/>
  <c r="O55" i="61" s="1"/>
  <c r="N137" i="61"/>
  <c r="O137" i="61" s="1"/>
  <c r="N74" i="32"/>
  <c r="O74" i="32" s="1"/>
  <c r="N129" i="34"/>
  <c r="O129" i="34" s="1"/>
  <c r="N191" i="61"/>
  <c r="O191" i="61" s="1"/>
  <c r="N161" i="18"/>
  <c r="O161" i="18" s="1"/>
  <c r="N111" i="3"/>
  <c r="O111" i="3" s="1"/>
  <c r="N4" i="41"/>
  <c r="O4" i="41" s="1"/>
  <c r="N158" i="35"/>
  <c r="O158" i="35" s="1"/>
  <c r="N183" i="10"/>
  <c r="O183" i="10" s="1"/>
  <c r="N17" i="37"/>
  <c r="O17" i="37" s="1"/>
  <c r="N64" i="6"/>
  <c r="O64" i="6" s="1"/>
  <c r="N223" i="22"/>
  <c r="O223" i="22" s="1"/>
  <c r="N80" i="74"/>
  <c r="O80" i="74" s="1"/>
  <c r="N153" i="5"/>
  <c r="O153" i="5" s="1"/>
  <c r="N20" i="62"/>
  <c r="O20" i="62" s="1"/>
  <c r="N156" i="5"/>
  <c r="O156" i="5" s="1"/>
  <c r="N7" i="4"/>
  <c r="O7" i="4" s="1"/>
  <c r="N88" i="37"/>
  <c r="O88" i="37" s="1"/>
  <c r="N149" i="30"/>
  <c r="O149" i="30" s="1"/>
  <c r="N26" i="4"/>
  <c r="O26" i="4" s="1"/>
  <c r="N15" i="20"/>
  <c r="N221" i="44"/>
  <c r="O221" i="44" s="1"/>
  <c r="N140" i="43"/>
  <c r="O140" i="43" s="1"/>
  <c r="N70" i="33"/>
  <c r="O70" i="33" s="1"/>
  <c r="N29" i="5"/>
  <c r="O29" i="5" s="1"/>
  <c r="N185" i="11"/>
  <c r="O185" i="11" s="1"/>
  <c r="N205" i="35"/>
  <c r="O205" i="35" s="1"/>
  <c r="N191" i="71"/>
  <c r="O191" i="71" s="1"/>
  <c r="N58" i="38"/>
  <c r="O58" i="38" s="1"/>
  <c r="N214" i="74"/>
  <c r="O214" i="74" s="1"/>
  <c r="N187" i="21"/>
  <c r="O187" i="21" s="1"/>
  <c r="N63" i="42"/>
  <c r="O63" i="42" s="1"/>
  <c r="N216" i="40"/>
  <c r="O216" i="40" s="1"/>
  <c r="N109" i="53"/>
  <c r="O109" i="53" s="1"/>
  <c r="N220" i="46"/>
  <c r="O220" i="46" s="1"/>
  <c r="N207" i="8"/>
  <c r="O207" i="8" s="1"/>
  <c r="N142" i="24"/>
  <c r="O142" i="24" s="1"/>
  <c r="N125" i="6"/>
  <c r="O125" i="6" s="1"/>
  <c r="N175" i="11"/>
  <c r="O175" i="11" s="1"/>
  <c r="N171" i="50"/>
  <c r="O171" i="50" s="1"/>
  <c r="N220" i="3"/>
  <c r="O220" i="3" s="1"/>
  <c r="N210" i="75"/>
  <c r="O210" i="75" s="1"/>
  <c r="N228" i="57"/>
  <c r="O228" i="57" s="1"/>
  <c r="N86" i="54"/>
  <c r="O86" i="54" s="1"/>
  <c r="N9" i="57"/>
  <c r="N86" i="4"/>
  <c r="O86" i="4" s="1"/>
  <c r="N4" i="28"/>
  <c r="O4" i="28" s="1"/>
  <c r="N53" i="61"/>
  <c r="O53" i="61" s="1"/>
  <c r="N54" i="34"/>
  <c r="N205" i="15"/>
  <c r="O205" i="15" s="1"/>
  <c r="N55" i="15"/>
  <c r="O55" i="15" s="1"/>
  <c r="N155" i="25"/>
  <c r="O155" i="25" s="1"/>
  <c r="N142" i="75"/>
  <c r="O142" i="75" s="1"/>
  <c r="N203" i="74"/>
  <c r="O203" i="74" s="1"/>
  <c r="N183" i="18"/>
  <c r="O183" i="18" s="1"/>
  <c r="N95" i="26"/>
  <c r="O95" i="26" s="1"/>
  <c r="N73" i="50"/>
  <c r="O73" i="50" s="1"/>
  <c r="N210" i="3"/>
  <c r="O210" i="3" s="1"/>
  <c r="N21" i="41"/>
  <c r="N214" i="47"/>
  <c r="O214" i="47" s="1"/>
  <c r="N223" i="40"/>
  <c r="O223" i="40" s="1"/>
  <c r="N216" i="46"/>
  <c r="O216" i="46" s="1"/>
  <c r="N23" i="10"/>
  <c r="O23" i="10" s="1"/>
  <c r="N171" i="75"/>
  <c r="O171" i="75" s="1"/>
  <c r="N219" i="25"/>
  <c r="O219" i="25" s="1"/>
  <c r="N90" i="76"/>
  <c r="O90" i="76" s="1"/>
  <c r="N178" i="13"/>
  <c r="O178" i="13" s="1"/>
  <c r="N151" i="40"/>
  <c r="O151" i="40" s="1"/>
  <c r="N26" i="44"/>
  <c r="O26" i="44" s="1"/>
  <c r="N167" i="35"/>
  <c r="O167" i="35" s="1"/>
  <c r="N48" i="5"/>
  <c r="N201" i="21"/>
  <c r="O201" i="21" s="1"/>
  <c r="N100" i="75"/>
  <c r="O100" i="75" s="1"/>
  <c r="N14" i="31"/>
  <c r="O14" i="31" s="1"/>
  <c r="N93" i="41"/>
  <c r="O93" i="41" s="1"/>
  <c r="N130" i="34"/>
  <c r="O130" i="34" s="1"/>
  <c r="N36" i="60"/>
  <c r="N175" i="57"/>
  <c r="O175" i="57" s="1"/>
  <c r="N192" i="65"/>
  <c r="O192" i="65" s="1"/>
  <c r="N207" i="45"/>
  <c r="O207" i="45" s="1"/>
  <c r="N225" i="61"/>
  <c r="O225" i="61" s="1"/>
  <c r="N135" i="44"/>
  <c r="O135" i="44" s="1"/>
  <c r="N56" i="37"/>
  <c r="O56" i="37" s="1"/>
  <c r="N35" i="37"/>
  <c r="O35" i="37" s="1"/>
  <c r="N145" i="31"/>
  <c r="O145" i="31" s="1"/>
  <c r="N62" i="56"/>
  <c r="O62" i="56" s="1"/>
  <c r="N226" i="41"/>
  <c r="O226" i="41" s="1"/>
  <c r="N21" i="8"/>
  <c r="N95" i="75"/>
  <c r="O95" i="75" s="1"/>
  <c r="N43" i="69"/>
  <c r="O43" i="69" s="1"/>
  <c r="N95" i="72"/>
  <c r="O95" i="72" s="1"/>
  <c r="N79" i="39"/>
  <c r="O79" i="39" s="1"/>
  <c r="N207" i="7"/>
  <c r="O207" i="7" s="1"/>
  <c r="N100" i="72"/>
  <c r="O100" i="72" s="1"/>
  <c r="N85" i="50"/>
  <c r="O85" i="50" s="1"/>
  <c r="N18" i="7"/>
  <c r="N218" i="34"/>
  <c r="O218" i="34" s="1"/>
  <c r="N6" i="20"/>
  <c r="N209" i="48"/>
  <c r="O209" i="48" s="1"/>
  <c r="N119" i="41"/>
  <c r="O119" i="41" s="1"/>
  <c r="N94" i="26"/>
  <c r="O94" i="26" s="1"/>
  <c r="N223" i="18"/>
  <c r="O223" i="18" s="1"/>
  <c r="N36" i="37"/>
  <c r="N77" i="30"/>
  <c r="O77" i="30" s="1"/>
  <c r="N85" i="41"/>
  <c r="O85" i="41" s="1"/>
  <c r="N44" i="9"/>
  <c r="O44" i="9" s="1"/>
  <c r="N25" i="7"/>
  <c r="N67" i="4"/>
  <c r="O67" i="4" s="1"/>
  <c r="N76" i="20"/>
  <c r="O76" i="20" s="1"/>
  <c r="N20" i="11"/>
  <c r="O20" i="11" s="1"/>
  <c r="N174" i="65"/>
  <c r="O174" i="65" s="1"/>
  <c r="N62" i="37"/>
  <c r="O62" i="37" s="1"/>
  <c r="N143" i="21"/>
  <c r="O143" i="21" s="1"/>
  <c r="N214" i="62"/>
  <c r="O214" i="62" s="1"/>
  <c r="N68" i="32"/>
  <c r="O68" i="32" s="1"/>
  <c r="N69" i="14"/>
  <c r="O69" i="14" s="1"/>
  <c r="N70" i="21"/>
  <c r="O70" i="21" s="1"/>
  <c r="N208" i="17"/>
  <c r="O208" i="17" s="1"/>
  <c r="N127" i="74"/>
  <c r="O127" i="74" s="1"/>
  <c r="N74" i="57"/>
  <c r="O74" i="57" s="1"/>
  <c r="N229" i="65"/>
  <c r="O229" i="65" s="1"/>
  <c r="N6" i="12"/>
  <c r="N87" i="67"/>
  <c r="O87" i="67" s="1"/>
  <c r="N115" i="57"/>
  <c r="O115" i="57" s="1"/>
  <c r="N18" i="48"/>
  <c r="N96" i="15"/>
  <c r="O96" i="15" s="1"/>
  <c r="N166" i="76"/>
  <c r="O166" i="76" s="1"/>
  <c r="N170" i="11"/>
  <c r="O170" i="11" s="1"/>
  <c r="N218" i="7"/>
  <c r="O218" i="7" s="1"/>
  <c r="N80" i="17"/>
  <c r="O80" i="17" s="1"/>
  <c r="N208" i="13"/>
  <c r="O208" i="13" s="1"/>
  <c r="N58" i="4"/>
  <c r="O58" i="4" s="1"/>
  <c r="N28" i="82"/>
  <c r="O28" i="82" s="1"/>
  <c r="N42" i="54"/>
  <c r="N41" i="40"/>
  <c r="O41" i="40" s="1"/>
  <c r="N40" i="59"/>
  <c r="O40" i="59" s="1"/>
  <c r="N5" i="75"/>
  <c r="O5" i="75" s="1"/>
  <c r="N19" i="17"/>
  <c r="O19" i="17" s="1"/>
  <c r="N78" i="22"/>
  <c r="O78" i="22" s="1"/>
  <c r="N154" i="8"/>
  <c r="O154" i="8" s="1"/>
  <c r="N50" i="13"/>
  <c r="O50" i="13" s="1"/>
  <c r="N28" i="6"/>
  <c r="O28" i="6" s="1"/>
  <c r="N194" i="28"/>
  <c r="O194" i="28" s="1"/>
  <c r="N46" i="78"/>
  <c r="O46" i="78" s="1"/>
  <c r="N154" i="59"/>
  <c r="O154" i="59" s="1"/>
  <c r="N91" i="13"/>
  <c r="O91" i="13" s="1"/>
  <c r="N224" i="30"/>
  <c r="O224" i="30" s="1"/>
  <c r="N193" i="16"/>
  <c r="O193" i="16" s="1"/>
  <c r="N152" i="31"/>
  <c r="O152" i="31" s="1"/>
  <c r="N28" i="30"/>
  <c r="O28" i="30" s="1"/>
  <c r="N25" i="61"/>
  <c r="O25" i="61" s="1"/>
  <c r="N217" i="20"/>
  <c r="O217" i="20" s="1"/>
  <c r="N220" i="75"/>
  <c r="O220" i="75" s="1"/>
  <c r="N230" i="53"/>
  <c r="O230" i="53" s="1"/>
  <c r="N198" i="17"/>
  <c r="O198" i="17" s="1"/>
  <c r="N80" i="33"/>
  <c r="O80" i="33" s="1"/>
  <c r="N228" i="24"/>
  <c r="O228" i="24" s="1"/>
  <c r="N163" i="68"/>
  <c r="O163" i="68" s="1"/>
  <c r="N62" i="1"/>
  <c r="O62" i="1" s="1"/>
  <c r="N157" i="41"/>
  <c r="O157" i="41" s="1"/>
  <c r="N30" i="45"/>
  <c r="N182" i="72"/>
  <c r="O182" i="72" s="1"/>
  <c r="N180" i="35"/>
  <c r="O180" i="35" s="1"/>
  <c r="N215" i="37"/>
  <c r="O215" i="37" s="1"/>
  <c r="N11" i="15"/>
  <c r="N227" i="50"/>
  <c r="O227" i="50" s="1"/>
  <c r="N35" i="75"/>
  <c r="O35" i="75" s="1"/>
  <c r="N16" i="8"/>
  <c r="O16" i="8" s="1"/>
  <c r="N39" i="69"/>
  <c r="N136" i="69"/>
  <c r="O136" i="69" s="1"/>
  <c r="N48" i="69"/>
  <c r="N63" i="1"/>
  <c r="O63" i="1" s="1"/>
  <c r="N90" i="10"/>
  <c r="O90" i="10" s="1"/>
  <c r="N143" i="30"/>
  <c r="O143" i="30" s="1"/>
  <c r="N132" i="27"/>
  <c r="O132" i="27" s="1"/>
  <c r="N232" i="66"/>
  <c r="O232" i="66" s="1"/>
  <c r="N60" i="66"/>
  <c r="O60" i="66" s="1"/>
  <c r="N213" i="74"/>
  <c r="O213" i="74" s="1"/>
  <c r="N134" i="36"/>
  <c r="O134" i="36" s="1"/>
  <c r="N175" i="54"/>
  <c r="O175" i="54" s="1"/>
  <c r="N61" i="61"/>
  <c r="O61" i="61" s="1"/>
  <c r="N124" i="35"/>
  <c r="O124" i="35" s="1"/>
  <c r="N120" i="74"/>
  <c r="O120" i="74" s="1"/>
  <c r="N228" i="15"/>
  <c r="O228" i="15" s="1"/>
  <c r="N196" i="1"/>
  <c r="O196" i="1" s="1"/>
  <c r="N143" i="25"/>
  <c r="O143" i="25" s="1"/>
  <c r="N52" i="1"/>
  <c r="N98" i="60"/>
  <c r="O98" i="60" s="1"/>
  <c r="N218" i="60"/>
  <c r="O218" i="60" s="1"/>
  <c r="N74" i="13"/>
  <c r="O74" i="13" s="1"/>
  <c r="N181" i="71"/>
  <c r="O181" i="71" s="1"/>
  <c r="N76" i="41"/>
  <c r="O76" i="41" s="1"/>
  <c r="N51" i="71"/>
  <c r="N133" i="58"/>
  <c r="O133" i="58" s="1"/>
  <c r="N90" i="18"/>
  <c r="O90" i="18" s="1"/>
  <c r="N51" i="41"/>
  <c r="N47" i="20"/>
  <c r="O47" i="20" s="1"/>
  <c r="N210" i="63"/>
  <c r="O210" i="63" s="1"/>
  <c r="N190" i="24"/>
  <c r="O190" i="24" s="1"/>
  <c r="N44" i="39"/>
  <c r="O44" i="39" s="1"/>
  <c r="N207" i="54"/>
  <c r="O207" i="54" s="1"/>
  <c r="N119" i="35"/>
  <c r="O119" i="35" s="1"/>
  <c r="N186" i="20"/>
  <c r="O186" i="20" s="1"/>
  <c r="N101" i="67"/>
  <c r="O101" i="67" s="1"/>
  <c r="N211" i="29"/>
  <c r="O211" i="29" s="1"/>
  <c r="N122" i="73"/>
  <c r="O122" i="73" s="1"/>
  <c r="N117" i="75"/>
  <c r="O117" i="75" s="1"/>
  <c r="N115" i="74"/>
  <c r="O115" i="74" s="1"/>
  <c r="N4" i="9"/>
  <c r="O4" i="9" s="1"/>
  <c r="N116" i="39"/>
  <c r="O116" i="39" s="1"/>
  <c r="N201" i="25"/>
  <c r="O201" i="25" s="1"/>
  <c r="N136" i="46"/>
  <c r="O136" i="46" s="1"/>
  <c r="N87" i="34"/>
  <c r="O87" i="34" s="1"/>
  <c r="N87" i="21"/>
  <c r="O87" i="21" s="1"/>
  <c r="N130" i="50"/>
  <c r="O130" i="50" s="1"/>
  <c r="N152" i="53"/>
  <c r="O152" i="53" s="1"/>
  <c r="N29" i="47"/>
  <c r="O29" i="47" s="1"/>
  <c r="N158" i="59"/>
  <c r="O158" i="59" s="1"/>
  <c r="N57" i="5"/>
  <c r="O57" i="5" s="1"/>
  <c r="N196" i="31"/>
  <c r="O196" i="31" s="1"/>
  <c r="N125" i="74"/>
  <c r="O125" i="74" s="1"/>
  <c r="N32" i="14"/>
  <c r="O32" i="14" s="1"/>
  <c r="N162" i="59"/>
  <c r="O162" i="59" s="1"/>
  <c r="N183" i="72"/>
  <c r="O183" i="72" s="1"/>
  <c r="N30" i="15"/>
  <c r="N115" i="5"/>
  <c r="O115" i="5" s="1"/>
  <c r="N62" i="25"/>
  <c r="O62" i="25" s="1"/>
  <c r="N128" i="46"/>
  <c r="O128" i="46" s="1"/>
  <c r="N176" i="71"/>
  <c r="O176" i="71" s="1"/>
  <c r="N44" i="16"/>
  <c r="O44" i="16" s="1"/>
  <c r="N134" i="12"/>
  <c r="O134" i="12" s="1"/>
  <c r="N13" i="18"/>
  <c r="O13" i="18" s="1"/>
  <c r="N83" i="36"/>
  <c r="O83" i="36" s="1"/>
  <c r="N17" i="12"/>
  <c r="O17" i="12" s="1"/>
  <c r="N87" i="23"/>
  <c r="O87" i="23" s="1"/>
  <c r="N61" i="21"/>
  <c r="O61" i="21" s="1"/>
  <c r="N124" i="69"/>
  <c r="O124" i="69" s="1"/>
  <c r="N229" i="6"/>
  <c r="O229" i="6" s="1"/>
  <c r="N40" i="54"/>
  <c r="O40" i="54" s="1"/>
  <c r="N181" i="63"/>
  <c r="O181" i="63" s="1"/>
  <c r="N211" i="64"/>
  <c r="O211" i="64" s="1"/>
  <c r="N38" i="86"/>
  <c r="O38" i="86" s="1"/>
  <c r="N50" i="86"/>
  <c r="O50" i="86" s="1"/>
  <c r="N20" i="86"/>
  <c r="O20" i="86" s="1"/>
  <c r="N55" i="86"/>
  <c r="O55" i="86" s="1"/>
  <c r="N71" i="86"/>
  <c r="O71" i="86" s="1"/>
  <c r="N83" i="86"/>
  <c r="O83" i="86" s="1"/>
  <c r="N99" i="86"/>
  <c r="O99" i="86" s="1"/>
  <c r="N113" i="86"/>
  <c r="O113" i="86" s="1"/>
  <c r="N156" i="12"/>
  <c r="O156" i="12" s="1"/>
  <c r="N82" i="54"/>
  <c r="O82" i="54" s="1"/>
  <c r="N195" i="42"/>
  <c r="O195" i="42" s="1"/>
  <c r="N73" i="15"/>
  <c r="O73" i="15" s="1"/>
  <c r="N32" i="76"/>
  <c r="O32" i="76" s="1"/>
  <c r="N26" i="27"/>
  <c r="O26" i="27" s="1"/>
  <c r="N11" i="74"/>
  <c r="O11" i="74" s="1"/>
  <c r="N202" i="46"/>
  <c r="O202" i="46" s="1"/>
  <c r="N72" i="46"/>
  <c r="O72" i="46" s="1"/>
  <c r="N165" i="56"/>
  <c r="O165" i="56" s="1"/>
  <c r="N167" i="41"/>
  <c r="O167" i="41" s="1"/>
  <c r="N25" i="10"/>
  <c r="O25" i="10" s="1"/>
  <c r="N14" i="60"/>
  <c r="O14" i="60" s="1"/>
  <c r="N94" i="60"/>
  <c r="O94" i="60" s="1"/>
  <c r="N71" i="32"/>
  <c r="O71" i="32" s="1"/>
  <c r="N6" i="61"/>
  <c r="N211" i="42"/>
  <c r="O211" i="42" s="1"/>
  <c r="N112" i="53"/>
  <c r="O112" i="53" s="1"/>
  <c r="N112" i="48"/>
  <c r="O112" i="48" s="1"/>
  <c r="N26" i="69"/>
  <c r="O26" i="69" s="1"/>
  <c r="N12" i="32"/>
  <c r="N63" i="38"/>
  <c r="O63" i="38" s="1"/>
  <c r="N152" i="21"/>
  <c r="O152" i="21" s="1"/>
  <c r="N70" i="24"/>
  <c r="O70" i="24" s="1"/>
  <c r="N105" i="56"/>
  <c r="O105" i="56" s="1"/>
  <c r="N76" i="67"/>
  <c r="O76" i="67" s="1"/>
  <c r="N115" i="43"/>
  <c r="O115" i="43" s="1"/>
  <c r="N146" i="23"/>
  <c r="O146" i="23" s="1"/>
  <c r="N86" i="25"/>
  <c r="O86" i="25" s="1"/>
  <c r="N34" i="75"/>
  <c r="O34" i="75" s="1"/>
  <c r="N137" i="51"/>
  <c r="O137" i="51" s="1"/>
  <c r="N148" i="74"/>
  <c r="O148" i="74" s="1"/>
  <c r="N30" i="67"/>
  <c r="N126" i="51"/>
  <c r="O126" i="51" s="1"/>
  <c r="N219" i="10"/>
  <c r="O219" i="10" s="1"/>
  <c r="N53" i="6"/>
  <c r="O53" i="6" s="1"/>
  <c r="N208" i="65"/>
  <c r="O208" i="65" s="1"/>
  <c r="N147" i="62"/>
  <c r="O147" i="62" s="1"/>
  <c r="N216" i="53"/>
  <c r="O216" i="53" s="1"/>
  <c r="N231" i="58"/>
  <c r="O231" i="58" s="1"/>
  <c r="N129" i="10"/>
  <c r="O129" i="10" s="1"/>
  <c r="N210" i="22"/>
  <c r="O210" i="22" s="1"/>
  <c r="N75" i="42"/>
  <c r="O75" i="42" s="1"/>
  <c r="N12" i="75"/>
  <c r="N73" i="8"/>
  <c r="O73" i="8" s="1"/>
  <c r="N162" i="75"/>
  <c r="O162" i="75" s="1"/>
  <c r="N228" i="48"/>
  <c r="O228" i="48" s="1"/>
  <c r="N9" i="5"/>
  <c r="N59" i="60"/>
  <c r="O59" i="60" s="1"/>
  <c r="N116" i="9"/>
  <c r="O116" i="9" s="1"/>
  <c r="N96" i="71"/>
  <c r="O96" i="71" s="1"/>
  <c r="N186" i="69"/>
  <c r="O186" i="69" s="1"/>
  <c r="N72" i="26"/>
  <c r="O72" i="26" s="1"/>
  <c r="N6" i="18"/>
  <c r="N163" i="59"/>
  <c r="O163" i="59" s="1"/>
  <c r="N11" i="12"/>
  <c r="O11" i="12" s="1"/>
  <c r="N230" i="12"/>
  <c r="O230" i="12" s="1"/>
  <c r="N201" i="1"/>
  <c r="O201" i="1" s="1"/>
  <c r="N72" i="69"/>
  <c r="O72" i="69" s="1"/>
  <c r="N24" i="34"/>
  <c r="N214" i="51"/>
  <c r="O214" i="51" s="1"/>
  <c r="N115" i="29"/>
  <c r="O115" i="29" s="1"/>
  <c r="N77" i="58"/>
  <c r="O77" i="58" s="1"/>
  <c r="N146" i="76"/>
  <c r="O146" i="76" s="1"/>
  <c r="N26" i="76"/>
  <c r="O26" i="76" s="1"/>
  <c r="N201" i="17"/>
  <c r="O201" i="17" s="1"/>
  <c r="N22" i="68"/>
  <c r="O22" i="68" s="1"/>
  <c r="N89" i="64"/>
  <c r="O89" i="64" s="1"/>
  <c r="N115" i="63"/>
  <c r="O115" i="63" s="1"/>
  <c r="N170" i="38"/>
  <c r="O170" i="38" s="1"/>
  <c r="N163" i="42"/>
  <c r="O163" i="42" s="1"/>
  <c r="N121" i="1"/>
  <c r="O121" i="1" s="1"/>
  <c r="N49" i="77"/>
  <c r="O49" i="77" s="1"/>
  <c r="N96" i="68"/>
  <c r="O96" i="68" s="1"/>
  <c r="N15" i="39"/>
  <c r="N216" i="47"/>
  <c r="O216" i="47" s="1"/>
  <c r="N21" i="56"/>
  <c r="N67" i="70"/>
  <c r="O67" i="70" s="1"/>
  <c r="N70" i="44"/>
  <c r="O70" i="44" s="1"/>
  <c r="N7" i="58"/>
  <c r="O7" i="58" s="1"/>
  <c r="N123" i="79"/>
  <c r="O123" i="79" s="1"/>
  <c r="N156" i="67"/>
  <c r="O156" i="67" s="1"/>
  <c r="N208" i="78"/>
  <c r="O208" i="78" s="1"/>
  <c r="N151" i="57"/>
  <c r="O151" i="57" s="1"/>
  <c r="N64" i="23"/>
  <c r="O64" i="23" s="1"/>
  <c r="N142" i="9"/>
  <c r="O142" i="9" s="1"/>
  <c r="N55" i="50"/>
  <c r="O55" i="50" s="1"/>
  <c r="N200" i="34"/>
  <c r="O200" i="34" s="1"/>
  <c r="N27" i="50"/>
  <c r="N156" i="40"/>
  <c r="O156" i="40" s="1"/>
  <c r="N81" i="45"/>
  <c r="O81" i="45" s="1"/>
  <c r="N27" i="9"/>
  <c r="N192" i="7"/>
  <c r="O192" i="7" s="1"/>
  <c r="N101" i="84"/>
  <c r="O101" i="84" s="1"/>
  <c r="N62" i="42"/>
  <c r="O62" i="42" s="1"/>
  <c r="N126" i="36"/>
  <c r="O126" i="36" s="1"/>
  <c r="N213" i="49"/>
  <c r="O213" i="49" s="1"/>
  <c r="N119" i="24"/>
  <c r="O119" i="24" s="1"/>
  <c r="N48" i="51"/>
  <c r="N30" i="11"/>
  <c r="N111" i="45"/>
  <c r="O111" i="45" s="1"/>
  <c r="N25" i="81"/>
  <c r="N27" i="16"/>
  <c r="N61" i="66"/>
  <c r="O61" i="66" s="1"/>
  <c r="N141" i="5"/>
  <c r="O141" i="5" s="1"/>
  <c r="N30" i="22"/>
  <c r="N228" i="64"/>
  <c r="O228" i="64" s="1"/>
  <c r="N5" i="39"/>
  <c r="O5" i="39" s="1"/>
  <c r="N111" i="76"/>
  <c r="O111" i="76" s="1"/>
  <c r="N198" i="57"/>
  <c r="O198" i="57" s="1"/>
  <c r="N117" i="63"/>
  <c r="O117" i="63" s="1"/>
  <c r="N219" i="5"/>
  <c r="O219" i="5" s="1"/>
  <c r="N113" i="83"/>
  <c r="O113" i="83" s="1"/>
  <c r="N91" i="37"/>
  <c r="O91" i="37" s="1"/>
  <c r="N28" i="64"/>
  <c r="O28" i="64" s="1"/>
  <c r="N221" i="49"/>
  <c r="O221" i="49" s="1"/>
  <c r="N51" i="67"/>
  <c r="N187" i="26"/>
  <c r="O187" i="26" s="1"/>
  <c r="N154" i="40"/>
  <c r="O154" i="40" s="1"/>
  <c r="N132" i="29"/>
  <c r="O132" i="29" s="1"/>
  <c r="N197" i="36"/>
  <c r="O197" i="36" s="1"/>
  <c r="N170" i="29"/>
  <c r="O170" i="29" s="1"/>
  <c r="N191" i="83"/>
  <c r="O191" i="83" s="1"/>
  <c r="N193" i="14"/>
  <c r="O193" i="14" s="1"/>
  <c r="N213" i="76"/>
  <c r="O213" i="76" s="1"/>
  <c r="N84" i="61"/>
  <c r="O84" i="61" s="1"/>
  <c r="N159" i="61"/>
  <c r="O159" i="61" s="1"/>
  <c r="N73" i="37"/>
  <c r="O73" i="37" s="1"/>
  <c r="N52" i="75"/>
  <c r="O52" i="75" s="1"/>
  <c r="N58" i="42"/>
  <c r="O58" i="42" s="1"/>
  <c r="N197" i="17"/>
  <c r="O197" i="17" s="1"/>
  <c r="N56" i="4"/>
  <c r="O56" i="4" s="1"/>
  <c r="N103" i="43"/>
  <c r="O103" i="43" s="1"/>
  <c r="N200" i="70"/>
  <c r="O200" i="70" s="1"/>
  <c r="N134" i="38"/>
  <c r="O134" i="38" s="1"/>
  <c r="N32" i="47"/>
  <c r="O32" i="47" s="1"/>
  <c r="N140" i="5"/>
  <c r="O140" i="5" s="1"/>
  <c r="N16" i="26"/>
  <c r="O16" i="26" s="1"/>
  <c r="N152" i="9"/>
  <c r="O152" i="9" s="1"/>
  <c r="N178" i="38"/>
  <c r="O178" i="38" s="1"/>
  <c r="N115" i="9"/>
  <c r="O115" i="9" s="1"/>
  <c r="N83" i="48"/>
  <c r="O83" i="48" s="1"/>
  <c r="N91" i="82"/>
  <c r="O91" i="82" s="1"/>
  <c r="N201" i="83"/>
  <c r="O201" i="83" s="1"/>
  <c r="N218" i="49"/>
  <c r="O218" i="49" s="1"/>
  <c r="N139" i="34"/>
  <c r="O139" i="34" s="1"/>
  <c r="N218" i="38"/>
  <c r="O218" i="38" s="1"/>
  <c r="N55" i="63"/>
  <c r="O55" i="63" s="1"/>
  <c r="N73" i="51"/>
  <c r="O73" i="51" s="1"/>
  <c r="N213" i="84"/>
  <c r="O213" i="84" s="1"/>
  <c r="N43" i="37"/>
  <c r="O43" i="37" s="1"/>
  <c r="N85" i="3"/>
  <c r="O85" i="3" s="1"/>
  <c r="N132" i="43"/>
  <c r="O132" i="43" s="1"/>
  <c r="N14" i="58"/>
  <c r="O14" i="58" s="1"/>
  <c r="N183" i="9"/>
  <c r="O183" i="9" s="1"/>
  <c r="N51" i="21"/>
  <c r="N60" i="73"/>
  <c r="O60" i="73" s="1"/>
  <c r="N131" i="20"/>
  <c r="O131" i="20" s="1"/>
  <c r="N88" i="23"/>
  <c r="O88" i="23" s="1"/>
  <c r="N75" i="13"/>
  <c r="O75" i="13" s="1"/>
  <c r="N106" i="35"/>
  <c r="O106" i="35" s="1"/>
  <c r="N78" i="47"/>
  <c r="O78" i="47" s="1"/>
  <c r="N167" i="82"/>
  <c r="O167" i="82" s="1"/>
  <c r="N79" i="81"/>
  <c r="O79" i="81" s="1"/>
  <c r="N204" i="67"/>
  <c r="O204" i="67" s="1"/>
  <c r="N51" i="33"/>
  <c r="N80" i="67"/>
  <c r="O80" i="67" s="1"/>
  <c r="N6" i="24"/>
  <c r="N42" i="36"/>
  <c r="N88" i="65"/>
  <c r="O88" i="65" s="1"/>
  <c r="N135" i="22"/>
  <c r="O135" i="22" s="1"/>
  <c r="N134" i="25"/>
  <c r="O134" i="25" s="1"/>
  <c r="N13" i="45"/>
  <c r="O13" i="45" s="1"/>
  <c r="N71" i="11"/>
  <c r="O71" i="11" s="1"/>
  <c r="N14" i="79"/>
  <c r="O14" i="79" s="1"/>
  <c r="N211" i="51"/>
  <c r="O211" i="51" s="1"/>
  <c r="N219" i="43"/>
  <c r="O219" i="43" s="1"/>
  <c r="N148" i="41"/>
  <c r="O148" i="41" s="1"/>
  <c r="N130" i="64"/>
  <c r="O130" i="64" s="1"/>
  <c r="N79" i="1"/>
  <c r="O79" i="1" s="1"/>
  <c r="N12" i="6"/>
  <c r="N150" i="77"/>
  <c r="O150" i="77" s="1"/>
  <c r="N228" i="10"/>
  <c r="O228" i="10" s="1"/>
  <c r="N82" i="3"/>
  <c r="O82" i="3" s="1"/>
  <c r="N221" i="51"/>
  <c r="O221" i="51" s="1"/>
  <c r="N38" i="70"/>
  <c r="N156" i="76"/>
  <c r="O156" i="76" s="1"/>
  <c r="N98" i="3"/>
  <c r="O98" i="3" s="1"/>
  <c r="N131" i="33"/>
  <c r="O131" i="33" s="1"/>
  <c r="N95" i="45"/>
  <c r="O95" i="45" s="1"/>
  <c r="N53" i="27"/>
  <c r="O53" i="27" s="1"/>
  <c r="N143" i="36"/>
  <c r="O143" i="36" s="1"/>
  <c r="N62" i="53"/>
  <c r="O62" i="53" s="1"/>
  <c r="N66" i="49"/>
  <c r="O66" i="49" s="1"/>
  <c r="N22" i="45"/>
  <c r="O22" i="45" s="1"/>
  <c r="N223" i="49"/>
  <c r="O223" i="49" s="1"/>
  <c r="N73" i="7"/>
  <c r="O73" i="7" s="1"/>
  <c r="N168" i="66"/>
  <c r="O168" i="66" s="1"/>
  <c r="N187" i="22"/>
  <c r="O187" i="22" s="1"/>
  <c r="N28" i="74"/>
  <c r="O28" i="74" s="1"/>
  <c r="N201" i="22"/>
  <c r="O201" i="22" s="1"/>
  <c r="N114" i="33"/>
  <c r="O114" i="33" s="1"/>
  <c r="N193" i="15"/>
  <c r="O193" i="15" s="1"/>
  <c r="N169" i="8"/>
  <c r="O169" i="8" s="1"/>
  <c r="N89" i="58"/>
  <c r="O89" i="58" s="1"/>
  <c r="N189" i="12"/>
  <c r="O189" i="12" s="1"/>
  <c r="N153" i="43"/>
  <c r="O153" i="43" s="1"/>
  <c r="N102" i="22"/>
  <c r="O102" i="22" s="1"/>
  <c r="N79" i="74"/>
  <c r="O79" i="74" s="1"/>
  <c r="N226" i="51"/>
  <c r="O226" i="51" s="1"/>
  <c r="N20" i="43"/>
  <c r="O20" i="43" s="1"/>
  <c r="N161" i="1"/>
  <c r="O161" i="1" s="1"/>
  <c r="N136" i="15"/>
  <c r="O136" i="15" s="1"/>
  <c r="N209" i="4"/>
  <c r="O209" i="4" s="1"/>
  <c r="N157" i="60"/>
  <c r="O157" i="60" s="1"/>
  <c r="N22" i="49"/>
  <c r="O22" i="49" s="1"/>
  <c r="N122" i="61"/>
  <c r="O122" i="61" s="1"/>
  <c r="N124" i="54"/>
  <c r="O124" i="54" s="1"/>
  <c r="N191" i="72"/>
  <c r="O191" i="72" s="1"/>
  <c r="N17" i="18"/>
  <c r="O17" i="18" s="1"/>
  <c r="N19" i="74"/>
  <c r="O19" i="74" s="1"/>
  <c r="N111" i="25"/>
  <c r="O111" i="25" s="1"/>
  <c r="N232" i="74"/>
  <c r="O232" i="74" s="1"/>
  <c r="N83" i="67"/>
  <c r="O83" i="67" s="1"/>
  <c r="N184" i="16"/>
  <c r="O184" i="16" s="1"/>
  <c r="N131" i="72"/>
  <c r="O131" i="72" s="1"/>
  <c r="N89" i="59"/>
  <c r="O89" i="59" s="1"/>
  <c r="N6" i="57"/>
  <c r="N138" i="41"/>
  <c r="O138" i="41" s="1"/>
  <c r="N219" i="54"/>
  <c r="O219" i="54" s="1"/>
  <c r="N15" i="68"/>
  <c r="N41" i="77"/>
  <c r="O41" i="77" s="1"/>
  <c r="N78" i="54"/>
  <c r="O78" i="54" s="1"/>
  <c r="N192" i="6"/>
  <c r="O192" i="6" s="1"/>
  <c r="N78" i="2"/>
  <c r="O78" i="2" s="1"/>
  <c r="N42" i="14"/>
  <c r="N15" i="30"/>
  <c r="N84" i="16"/>
  <c r="O84" i="16" s="1"/>
  <c r="N180" i="5"/>
  <c r="O180" i="5" s="1"/>
  <c r="N32" i="6"/>
  <c r="N38" i="33"/>
  <c r="O38" i="33" s="1"/>
  <c r="N175" i="53"/>
  <c r="O175" i="53" s="1"/>
  <c r="N9" i="25"/>
  <c r="N40" i="44"/>
  <c r="O40" i="44" s="1"/>
  <c r="N220" i="72"/>
  <c r="O220" i="72" s="1"/>
  <c r="N19" i="28"/>
  <c r="O19" i="28" s="1"/>
  <c r="N143" i="74"/>
  <c r="O143" i="74" s="1"/>
  <c r="N41" i="51"/>
  <c r="O41" i="51" s="1"/>
  <c r="N23" i="36"/>
  <c r="O23" i="36" s="1"/>
  <c r="N68" i="14"/>
  <c r="O68" i="14" s="1"/>
  <c r="N181" i="35"/>
  <c r="O181" i="35" s="1"/>
  <c r="N165" i="15"/>
  <c r="O165" i="15" s="1"/>
  <c r="N165" i="68"/>
  <c r="O165" i="68" s="1"/>
  <c r="N190" i="15"/>
  <c r="O190" i="15" s="1"/>
  <c r="N224" i="24"/>
  <c r="O224" i="24" s="1"/>
  <c r="N88" i="18"/>
  <c r="O88" i="18" s="1"/>
  <c r="N225" i="53"/>
  <c r="O225" i="53" s="1"/>
  <c r="N159" i="75"/>
  <c r="O159" i="75" s="1"/>
  <c r="N72" i="6"/>
  <c r="O72" i="6" s="1"/>
  <c r="N36" i="7"/>
  <c r="N173" i="70"/>
  <c r="O173" i="70" s="1"/>
  <c r="N171" i="4"/>
  <c r="O171" i="4" s="1"/>
  <c r="N99" i="10"/>
  <c r="O99" i="10" s="1"/>
  <c r="N219" i="75"/>
  <c r="O219" i="75" s="1"/>
  <c r="N121" i="12"/>
  <c r="O121" i="12" s="1"/>
  <c r="N181" i="5"/>
  <c r="O181" i="5" s="1"/>
  <c r="N179" i="10"/>
  <c r="O179" i="10" s="1"/>
  <c r="N17" i="59"/>
  <c r="O17" i="59" s="1"/>
  <c r="N221" i="22"/>
  <c r="O221" i="22" s="1"/>
  <c r="N178" i="6"/>
  <c r="O178" i="6" s="1"/>
  <c r="N220" i="25"/>
  <c r="O220" i="25" s="1"/>
  <c r="N165" i="7"/>
  <c r="O165" i="7" s="1"/>
  <c r="N89" i="66"/>
  <c r="O89" i="66" s="1"/>
  <c r="N214" i="68"/>
  <c r="O214" i="68" s="1"/>
  <c r="N32" i="44"/>
  <c r="O32" i="44" s="1"/>
  <c r="N13" i="48"/>
  <c r="O13" i="48" s="1"/>
  <c r="N111" i="44"/>
  <c r="O111" i="44" s="1"/>
  <c r="N69" i="81"/>
  <c r="O69" i="81" s="1"/>
  <c r="N105" i="79"/>
  <c r="O105" i="79" s="1"/>
  <c r="N220" i="36"/>
  <c r="O220" i="36" s="1"/>
  <c r="N95" i="31"/>
  <c r="O95" i="31" s="1"/>
  <c r="N141" i="70"/>
  <c r="O141" i="70" s="1"/>
  <c r="N64" i="81"/>
  <c r="O64" i="81" s="1"/>
  <c r="N77" i="79"/>
  <c r="O77" i="79" s="1"/>
  <c r="N13" i="75"/>
  <c r="O13" i="75" s="1"/>
  <c r="N154" i="83"/>
  <c r="O154" i="83" s="1"/>
  <c r="N42" i="82"/>
  <c r="N151" i="81"/>
  <c r="O151" i="81" s="1"/>
  <c r="N204" i="82"/>
  <c r="O204" i="82" s="1"/>
  <c r="N222" i="82"/>
  <c r="O222" i="82" s="1"/>
  <c r="N170" i="82"/>
  <c r="O170" i="82" s="1"/>
  <c r="N45" i="83"/>
  <c r="N4" i="83"/>
  <c r="O4" i="83" s="1"/>
  <c r="N47" i="83"/>
  <c r="O47" i="83" s="1"/>
  <c r="N10" i="36"/>
  <c r="O10" i="36" s="1"/>
  <c r="N181" i="16"/>
  <c r="O181" i="16" s="1"/>
  <c r="N47" i="28"/>
  <c r="O47" i="28" s="1"/>
  <c r="N25" i="30"/>
  <c r="N98" i="18"/>
  <c r="O98" i="18" s="1"/>
  <c r="N135" i="67"/>
  <c r="O135" i="67" s="1"/>
  <c r="N31" i="15"/>
  <c r="O31" i="15" s="1"/>
  <c r="N178" i="42"/>
  <c r="O178" i="42" s="1"/>
  <c r="N177" i="25"/>
  <c r="O177" i="25" s="1"/>
  <c r="N105" i="5"/>
  <c r="O105" i="5" s="1"/>
  <c r="N153" i="47"/>
  <c r="O153" i="47" s="1"/>
  <c r="N225" i="16"/>
  <c r="O225" i="16" s="1"/>
  <c r="N132" i="37"/>
  <c r="O132" i="37" s="1"/>
  <c r="N32" i="39"/>
  <c r="O32" i="39" s="1"/>
  <c r="N222" i="81"/>
  <c r="O222" i="81" s="1"/>
  <c r="N38" i="76"/>
  <c r="O38" i="76" s="1"/>
  <c r="N57" i="47"/>
  <c r="O57" i="47" s="1"/>
  <c r="N170" i="45"/>
  <c r="O170" i="45" s="1"/>
  <c r="N192" i="77"/>
  <c r="O192" i="77" s="1"/>
  <c r="N38" i="51"/>
  <c r="O38" i="51" s="1"/>
  <c r="N117" i="41"/>
  <c r="O117" i="41" s="1"/>
  <c r="N212" i="43"/>
  <c r="O212" i="43" s="1"/>
  <c r="N168" i="43"/>
  <c r="O168" i="43" s="1"/>
  <c r="N70" i="34"/>
  <c r="O70" i="34" s="1"/>
  <c r="N49" i="61"/>
  <c r="O49" i="61" s="1"/>
  <c r="N179" i="9"/>
  <c r="O179" i="9" s="1"/>
  <c r="N86" i="78"/>
  <c r="O86" i="78" s="1"/>
  <c r="N59" i="81"/>
  <c r="O59" i="81" s="1"/>
  <c r="N205" i="79"/>
  <c r="O205" i="79" s="1"/>
  <c r="N184" i="81"/>
  <c r="O184" i="81" s="1"/>
  <c r="N133" i="43"/>
  <c r="O133" i="43" s="1"/>
  <c r="N163" i="73"/>
  <c r="O163" i="73" s="1"/>
  <c r="N178" i="81"/>
  <c r="O178" i="81" s="1"/>
  <c r="N201" i="14"/>
  <c r="O201" i="14" s="1"/>
  <c r="N75" i="60"/>
  <c r="O75" i="60" s="1"/>
  <c r="N212" i="83"/>
  <c r="O212" i="83" s="1"/>
  <c r="N106" i="82"/>
  <c r="O106" i="82" s="1"/>
  <c r="N130" i="81"/>
  <c r="O130" i="81" s="1"/>
  <c r="N124" i="83"/>
  <c r="O124" i="83" s="1"/>
  <c r="N200" i="81"/>
  <c r="O200" i="81" s="1"/>
  <c r="N90" i="83"/>
  <c r="O90" i="83" s="1"/>
  <c r="N70" i="83"/>
  <c r="O70" i="83" s="1"/>
  <c r="N11" i="83"/>
  <c r="O11" i="83" s="1"/>
  <c r="N5" i="83"/>
  <c r="O5" i="83" s="1"/>
  <c r="N102" i="64"/>
  <c r="O102" i="64" s="1"/>
  <c r="N230" i="3"/>
  <c r="O230" i="3" s="1"/>
  <c r="N159" i="66"/>
  <c r="O159" i="66" s="1"/>
  <c r="N68" i="6"/>
  <c r="O68" i="6" s="1"/>
  <c r="N59" i="20"/>
  <c r="O59" i="20" s="1"/>
  <c r="N42" i="10"/>
  <c r="N167" i="9"/>
  <c r="O167" i="9" s="1"/>
  <c r="N23" i="57"/>
  <c r="O23" i="57" s="1"/>
  <c r="N62" i="6"/>
  <c r="O62" i="6" s="1"/>
  <c r="N151" i="44"/>
  <c r="O151" i="44" s="1"/>
  <c r="N176" i="47"/>
  <c r="O176" i="47" s="1"/>
  <c r="N76" i="38"/>
  <c r="O76" i="38" s="1"/>
  <c r="N176" i="26"/>
  <c r="O176" i="26" s="1"/>
  <c r="N61" i="12"/>
  <c r="O61" i="12" s="1"/>
  <c r="N228" i="73"/>
  <c r="O228" i="73" s="1"/>
  <c r="N10" i="39"/>
  <c r="O10" i="39" s="1"/>
  <c r="N177" i="60"/>
  <c r="O177" i="60" s="1"/>
  <c r="N199" i="54"/>
  <c r="O199" i="54" s="1"/>
  <c r="N72" i="11"/>
  <c r="O72" i="11" s="1"/>
  <c r="N145" i="28"/>
  <c r="O145" i="28" s="1"/>
  <c r="N184" i="7"/>
  <c r="O184" i="7" s="1"/>
  <c r="N67" i="23"/>
  <c r="O67" i="23" s="1"/>
  <c r="N105" i="50"/>
  <c r="O105" i="50" s="1"/>
  <c r="N57" i="22"/>
  <c r="O57" i="22" s="1"/>
  <c r="N89" i="72"/>
  <c r="O89" i="72" s="1"/>
  <c r="N40" i="3"/>
  <c r="O40" i="3" s="1"/>
  <c r="N154" i="18"/>
  <c r="O154" i="18" s="1"/>
  <c r="N80" i="58"/>
  <c r="O80" i="58" s="1"/>
  <c r="N114" i="21"/>
  <c r="O114" i="21" s="1"/>
  <c r="N205" i="29"/>
  <c r="O205" i="29" s="1"/>
  <c r="N106" i="1"/>
  <c r="O106" i="1" s="1"/>
  <c r="N131" i="40"/>
  <c r="O131" i="40" s="1"/>
  <c r="N30" i="75"/>
  <c r="N42" i="44"/>
  <c r="N169" i="6"/>
  <c r="O169" i="6" s="1"/>
  <c r="N71" i="40"/>
  <c r="O71" i="40" s="1"/>
  <c r="N197" i="25"/>
  <c r="O197" i="25" s="1"/>
  <c r="N33" i="41"/>
  <c r="N101" i="14"/>
  <c r="O101" i="14" s="1"/>
  <c r="N81" i="47"/>
  <c r="O81" i="47" s="1"/>
  <c r="N96" i="24"/>
  <c r="O96" i="24" s="1"/>
  <c r="N212" i="47"/>
  <c r="O212" i="47" s="1"/>
  <c r="N68" i="49"/>
  <c r="O68" i="49" s="1"/>
  <c r="N23" i="48"/>
  <c r="O23" i="48" s="1"/>
  <c r="N59" i="43"/>
  <c r="O59" i="43" s="1"/>
  <c r="N108" i="25"/>
  <c r="O108" i="25" s="1"/>
  <c r="N199" i="31"/>
  <c r="O199" i="31" s="1"/>
  <c r="N227" i="8"/>
  <c r="O227" i="8" s="1"/>
  <c r="N82" i="41"/>
  <c r="O82" i="41" s="1"/>
  <c r="N43" i="6"/>
  <c r="O43" i="6" s="1"/>
  <c r="N50" i="7"/>
  <c r="O50" i="7" s="1"/>
  <c r="N219" i="49"/>
  <c r="O219" i="49" s="1"/>
  <c r="N58" i="69"/>
  <c r="O58" i="69" s="1"/>
  <c r="N6" i="16"/>
  <c r="N18" i="28"/>
  <c r="N177" i="47"/>
  <c r="O177" i="47" s="1"/>
  <c r="N228" i="29"/>
  <c r="O228" i="29" s="1"/>
  <c r="N72" i="37"/>
  <c r="O72" i="37" s="1"/>
  <c r="N21" i="72"/>
  <c r="N115" i="44"/>
  <c r="O115" i="44" s="1"/>
  <c r="N227" i="74"/>
  <c r="O227" i="74" s="1"/>
  <c r="N138" i="70"/>
  <c r="O138" i="70" s="1"/>
  <c r="N202" i="3"/>
  <c r="O202" i="3" s="1"/>
  <c r="N12" i="31"/>
  <c r="N226" i="57"/>
  <c r="O226" i="57" s="1"/>
  <c r="N213" i="23"/>
  <c r="O213" i="23" s="1"/>
  <c r="N160" i="21"/>
  <c r="O160" i="21" s="1"/>
  <c r="N30" i="59"/>
  <c r="N40" i="15"/>
  <c r="O40" i="15" s="1"/>
  <c r="N179" i="20"/>
  <c r="O179" i="20" s="1"/>
  <c r="N143" i="48"/>
  <c r="O143" i="48" s="1"/>
  <c r="N108" i="12"/>
  <c r="O108" i="12" s="1"/>
  <c r="N221" i="66"/>
  <c r="O221" i="66" s="1"/>
  <c r="N126" i="7"/>
  <c r="O126" i="7" s="1"/>
  <c r="N14" i="83"/>
  <c r="O14" i="83" s="1"/>
  <c r="N121" i="57"/>
  <c r="O121" i="57" s="1"/>
  <c r="N29" i="13"/>
  <c r="O29" i="13" s="1"/>
  <c r="N7" i="57"/>
  <c r="O7" i="57" s="1"/>
  <c r="N212" i="33"/>
  <c r="O212" i="33" s="1"/>
  <c r="N100" i="13"/>
  <c r="O100" i="13" s="1"/>
  <c r="N132" i="48"/>
  <c r="O132" i="48" s="1"/>
  <c r="N215" i="15"/>
  <c r="O215" i="15" s="1"/>
  <c r="N219" i="65"/>
  <c r="O219" i="65" s="1"/>
  <c r="N196" i="72"/>
  <c r="O196" i="72" s="1"/>
  <c r="N50" i="53"/>
  <c r="O50" i="53" s="1"/>
  <c r="N185" i="1"/>
  <c r="O185" i="1" s="1"/>
  <c r="N116" i="45"/>
  <c r="O116" i="45" s="1"/>
  <c r="N172" i="28"/>
  <c r="O172" i="28" s="1"/>
  <c r="N8" i="24"/>
  <c r="O8" i="24" s="1"/>
  <c r="N132" i="36"/>
  <c r="O132" i="36" s="1"/>
  <c r="N87" i="24"/>
  <c r="O87" i="24" s="1"/>
  <c r="N62" i="49"/>
  <c r="O62" i="49" s="1"/>
  <c r="N131" i="34"/>
  <c r="O131" i="34" s="1"/>
  <c r="N156" i="9"/>
  <c r="O156" i="9" s="1"/>
  <c r="N169" i="33"/>
  <c r="O169" i="33" s="1"/>
  <c r="N4" i="30"/>
  <c r="O4" i="30" s="1"/>
  <c r="N220" i="20"/>
  <c r="O220" i="20" s="1"/>
  <c r="N151" i="37"/>
  <c r="O151" i="37" s="1"/>
  <c r="N103" i="30"/>
  <c r="O103" i="30" s="1"/>
  <c r="N193" i="57"/>
  <c r="O193" i="57" s="1"/>
  <c r="N27" i="34"/>
  <c r="N182" i="40"/>
  <c r="O182" i="40" s="1"/>
  <c r="N69" i="30"/>
  <c r="O69" i="30" s="1"/>
  <c r="N169" i="74"/>
  <c r="O169" i="74" s="1"/>
  <c r="N19" i="37"/>
  <c r="O19" i="37" s="1"/>
  <c r="N34" i="71"/>
  <c r="N3" i="47"/>
  <c r="N59" i="71"/>
  <c r="O59" i="71" s="1"/>
  <c r="N228" i="40"/>
  <c r="O228" i="40" s="1"/>
  <c r="N88" i="64"/>
  <c r="O88" i="64" s="1"/>
  <c r="N115" i="37"/>
  <c r="O115" i="37" s="1"/>
  <c r="N133" i="54"/>
  <c r="O133" i="54" s="1"/>
  <c r="N188" i="34"/>
  <c r="O188" i="34" s="1"/>
  <c r="N222" i="5"/>
  <c r="O222" i="5" s="1"/>
  <c r="N77" i="13"/>
  <c r="O77" i="13" s="1"/>
  <c r="N3" i="31"/>
  <c r="N46" i="16"/>
  <c r="O46" i="16" s="1"/>
  <c r="N160" i="33"/>
  <c r="O160" i="33" s="1"/>
  <c r="N43" i="77"/>
  <c r="O43" i="77" s="1"/>
  <c r="N111" i="10"/>
  <c r="O111" i="10" s="1"/>
  <c r="N232" i="25"/>
  <c r="O232" i="25" s="1"/>
  <c r="N187" i="10"/>
  <c r="O187" i="10" s="1"/>
  <c r="N147" i="13"/>
  <c r="O147" i="13" s="1"/>
  <c r="N177" i="16"/>
  <c r="O177" i="16" s="1"/>
  <c r="N32" i="12"/>
  <c r="O32" i="12" s="1"/>
  <c r="N66" i="77"/>
  <c r="O66" i="77" s="1"/>
  <c r="N117" i="54"/>
  <c r="O117" i="54" s="1"/>
  <c r="N8" i="66"/>
  <c r="O8" i="66" s="1"/>
  <c r="N34" i="21"/>
  <c r="O34" i="21" s="1"/>
  <c r="N153" i="64"/>
  <c r="O153" i="64" s="1"/>
  <c r="N17" i="27"/>
  <c r="O17" i="27" s="1"/>
  <c r="N25" i="21"/>
  <c r="O25" i="21" s="1"/>
  <c r="N78" i="39"/>
  <c r="O78" i="39" s="1"/>
  <c r="N216" i="77"/>
  <c r="O216" i="77" s="1"/>
  <c r="N124" i="24"/>
  <c r="O124" i="24" s="1"/>
  <c r="N134" i="63"/>
  <c r="O134" i="63" s="1"/>
  <c r="N143" i="46"/>
  <c r="O143" i="46" s="1"/>
  <c r="N125" i="27"/>
  <c r="O125" i="27" s="1"/>
  <c r="N49" i="2"/>
  <c r="O49" i="2" s="1"/>
  <c r="N226" i="66"/>
  <c r="O226" i="66" s="1"/>
  <c r="N93" i="62"/>
  <c r="O93" i="62" s="1"/>
  <c r="N160" i="47"/>
  <c r="O160" i="47" s="1"/>
  <c r="N226" i="45"/>
  <c r="O226" i="45" s="1"/>
  <c r="N230" i="48"/>
  <c r="O230" i="48" s="1"/>
  <c r="N202" i="34"/>
  <c r="O202" i="34" s="1"/>
  <c r="N3" i="43"/>
  <c r="N85" i="31"/>
  <c r="O85" i="31" s="1"/>
  <c r="N3" i="74"/>
  <c r="N35" i="72"/>
  <c r="O35" i="72" s="1"/>
  <c r="N80" i="42"/>
  <c r="O80" i="42" s="1"/>
  <c r="N183" i="49"/>
  <c r="O183" i="49" s="1"/>
  <c r="N110" i="5"/>
  <c r="O110" i="5" s="1"/>
  <c r="N47" i="74"/>
  <c r="O47" i="74" s="1"/>
  <c r="N113" i="70"/>
  <c r="O113" i="70" s="1"/>
  <c r="N233" i="22"/>
  <c r="O233" i="22" s="1"/>
  <c r="N165" i="60"/>
  <c r="O165" i="60" s="1"/>
  <c r="N102" i="16"/>
  <c r="O102" i="16" s="1"/>
  <c r="N103" i="51"/>
  <c r="O103" i="51" s="1"/>
  <c r="N197" i="40"/>
  <c r="O197" i="40" s="1"/>
  <c r="N10" i="12"/>
  <c r="O10" i="12" s="1"/>
  <c r="N38" i="71"/>
  <c r="N88" i="57"/>
  <c r="O88" i="57" s="1"/>
  <c r="N115" i="46"/>
  <c r="O115" i="46" s="1"/>
  <c r="N46" i="2"/>
  <c r="O46" i="2" s="1"/>
  <c r="N13" i="47"/>
  <c r="O13" i="47" s="1"/>
  <c r="N101" i="44"/>
  <c r="O101" i="44" s="1"/>
  <c r="N80" i="48"/>
  <c r="O80" i="48" s="1"/>
  <c r="N103" i="35"/>
  <c r="O103" i="35" s="1"/>
  <c r="N21" i="49"/>
  <c r="N36" i="70"/>
  <c r="N25" i="44"/>
  <c r="O25" i="44" s="1"/>
  <c r="N128" i="73"/>
  <c r="O128" i="73" s="1"/>
  <c r="N188" i="49"/>
  <c r="O188" i="49" s="1"/>
  <c r="N105" i="22"/>
  <c r="O105" i="22" s="1"/>
  <c r="N107" i="12"/>
  <c r="O107" i="12" s="1"/>
  <c r="N137" i="57"/>
  <c r="O137" i="57" s="1"/>
  <c r="N81" i="30"/>
  <c r="O81" i="30" s="1"/>
  <c r="N215" i="60"/>
  <c r="O215" i="60" s="1"/>
  <c r="N29" i="7"/>
  <c r="O29" i="7" s="1"/>
  <c r="N103" i="67"/>
  <c r="O103" i="67" s="1"/>
  <c r="N177" i="13"/>
  <c r="O177" i="13" s="1"/>
  <c r="N43" i="33"/>
  <c r="O43" i="33" s="1"/>
  <c r="N11" i="72"/>
  <c r="O11" i="72" s="1"/>
  <c r="N167" i="34"/>
  <c r="O167" i="34" s="1"/>
  <c r="N163" i="53"/>
  <c r="O163" i="53" s="1"/>
  <c r="N149" i="29"/>
  <c r="O149" i="29" s="1"/>
  <c r="N4" i="24"/>
  <c r="O4" i="24" s="1"/>
  <c r="N91" i="3"/>
  <c r="O91" i="3" s="1"/>
  <c r="N207" i="58"/>
  <c r="O207" i="58" s="1"/>
  <c r="N94" i="1"/>
  <c r="O94" i="1" s="1"/>
  <c r="N202" i="25"/>
  <c r="O202" i="25" s="1"/>
  <c r="N216" i="15"/>
  <c r="O216" i="15" s="1"/>
  <c r="N48" i="30"/>
  <c r="N171" i="63"/>
  <c r="O171" i="63" s="1"/>
  <c r="N56" i="45"/>
  <c r="O56" i="45" s="1"/>
  <c r="N6" i="71"/>
  <c r="N218" i="47"/>
  <c r="O218" i="47" s="1"/>
  <c r="N156" i="46"/>
  <c r="O156" i="46" s="1"/>
  <c r="N30" i="31"/>
  <c r="N124" i="32"/>
  <c r="O124" i="32" s="1"/>
  <c r="N191" i="69"/>
  <c r="O191" i="69" s="1"/>
  <c r="N81" i="50"/>
  <c r="O81" i="50" s="1"/>
  <c r="N89" i="26"/>
  <c r="O89" i="26" s="1"/>
  <c r="N134" i="26"/>
  <c r="O134" i="26" s="1"/>
  <c r="N64" i="20"/>
  <c r="O64" i="20" s="1"/>
  <c r="N177" i="69"/>
  <c r="O177" i="69" s="1"/>
  <c r="N44" i="41"/>
  <c r="O44" i="41" s="1"/>
  <c r="N221" i="5"/>
  <c r="O221" i="5" s="1"/>
  <c r="N178" i="4"/>
  <c r="O178" i="4" s="1"/>
  <c r="N98" i="7"/>
  <c r="O98" i="7" s="1"/>
  <c r="N113" i="18"/>
  <c r="O113" i="18" s="1"/>
  <c r="N50" i="70"/>
  <c r="O50" i="70" s="1"/>
  <c r="N103" i="72"/>
  <c r="O103" i="72" s="1"/>
  <c r="N188" i="30"/>
  <c r="O188" i="30" s="1"/>
  <c r="N59" i="74"/>
  <c r="O59" i="74" s="1"/>
  <c r="N63" i="30"/>
  <c r="O63" i="30" s="1"/>
  <c r="N220" i="71"/>
  <c r="O220" i="71" s="1"/>
  <c r="N182" i="43"/>
  <c r="O182" i="43" s="1"/>
  <c r="N181" i="24"/>
  <c r="O181" i="24" s="1"/>
  <c r="N47" i="36"/>
  <c r="O47" i="36" s="1"/>
  <c r="N61" i="50"/>
  <c r="O61" i="50" s="1"/>
  <c r="N52" i="45"/>
  <c r="O52" i="45" s="1"/>
  <c r="N8" i="12"/>
  <c r="O8" i="12" s="1"/>
  <c r="N224" i="4"/>
  <c r="O224" i="4" s="1"/>
  <c r="N135" i="12"/>
  <c r="O135" i="12" s="1"/>
  <c r="N106" i="58"/>
  <c r="O106" i="58" s="1"/>
  <c r="N106" i="29"/>
  <c r="O106" i="29" s="1"/>
  <c r="N51" i="44"/>
  <c r="N123" i="75"/>
  <c r="O123" i="75" s="1"/>
  <c r="N98" i="66"/>
  <c r="O98" i="66" s="1"/>
  <c r="N57" i="28"/>
  <c r="O57" i="28" s="1"/>
  <c r="N170" i="70"/>
  <c r="O170" i="70" s="1"/>
  <c r="N144" i="16"/>
  <c r="O144" i="16" s="1"/>
  <c r="N217" i="31"/>
  <c r="O217" i="31" s="1"/>
  <c r="N118" i="53"/>
  <c r="O118" i="53" s="1"/>
  <c r="N41" i="8"/>
  <c r="O41" i="8" s="1"/>
  <c r="N90" i="54"/>
  <c r="O90" i="54" s="1"/>
  <c r="N166" i="20"/>
  <c r="O166" i="20" s="1"/>
  <c r="N49" i="27"/>
  <c r="O49" i="27" s="1"/>
  <c r="N164" i="46"/>
  <c r="O164" i="46" s="1"/>
  <c r="N104" i="40"/>
  <c r="O104" i="40" s="1"/>
  <c r="N12" i="51"/>
  <c r="N52" i="20"/>
  <c r="O52" i="20" s="1"/>
  <c r="N218" i="69"/>
  <c r="O218" i="69" s="1"/>
  <c r="N84" i="67"/>
  <c r="O84" i="67" s="1"/>
  <c r="N190" i="30"/>
  <c r="O190" i="30" s="1"/>
  <c r="N145" i="49"/>
  <c r="O145" i="49" s="1"/>
  <c r="N170" i="17"/>
  <c r="O170" i="17" s="1"/>
  <c r="N206" i="49"/>
  <c r="O206" i="49" s="1"/>
  <c r="N4" i="61"/>
  <c r="O4" i="61" s="1"/>
  <c r="N67" i="30"/>
  <c r="O67" i="30" s="1"/>
  <c r="N115" i="75"/>
  <c r="O115" i="75" s="1"/>
  <c r="N139" i="4"/>
  <c r="O139" i="4" s="1"/>
  <c r="N139" i="45"/>
  <c r="O139" i="45" s="1"/>
  <c r="N39" i="46"/>
  <c r="N122" i="57"/>
  <c r="O122" i="57" s="1"/>
  <c r="N149" i="8"/>
  <c r="O149" i="8" s="1"/>
  <c r="N71" i="49"/>
  <c r="O71" i="49" s="1"/>
  <c r="N99" i="25"/>
  <c r="O99" i="25" s="1"/>
  <c r="N163" i="60"/>
  <c r="O163" i="60" s="1"/>
  <c r="N195" i="21"/>
  <c r="O195" i="21" s="1"/>
  <c r="N195" i="61"/>
  <c r="O195" i="61" s="1"/>
  <c r="N120" i="25"/>
  <c r="O120" i="25" s="1"/>
  <c r="N23" i="6"/>
  <c r="O23" i="6" s="1"/>
  <c r="N13" i="27"/>
  <c r="N133" i="72"/>
  <c r="O133" i="72" s="1"/>
  <c r="N184" i="11"/>
  <c r="O184" i="11" s="1"/>
  <c r="N45" i="1"/>
  <c r="N147" i="39"/>
  <c r="O147" i="39" s="1"/>
  <c r="N177" i="15"/>
  <c r="O177" i="15" s="1"/>
  <c r="N69" i="25"/>
  <c r="O69" i="25" s="1"/>
  <c r="N15" i="44"/>
  <c r="N3" i="32"/>
  <c r="N163" i="1"/>
  <c r="O163" i="1" s="1"/>
  <c r="N149" i="6"/>
  <c r="O149" i="6" s="1"/>
  <c r="N205" i="63"/>
  <c r="O205" i="63" s="1"/>
  <c r="N229" i="11"/>
  <c r="O229" i="11" s="1"/>
  <c r="N217" i="72"/>
  <c r="O217" i="72" s="1"/>
  <c r="N122" i="2"/>
  <c r="O122" i="2" s="1"/>
  <c r="N21" i="74"/>
  <c r="N121" i="8"/>
  <c r="O121" i="8" s="1"/>
  <c r="N81" i="26"/>
  <c r="O81" i="26" s="1"/>
  <c r="N44" i="15"/>
  <c r="O44" i="15" s="1"/>
  <c r="N195" i="41"/>
  <c r="O195" i="41" s="1"/>
  <c r="N66" i="14"/>
  <c r="O66" i="14" s="1"/>
  <c r="N165" i="37"/>
  <c r="O165" i="37" s="1"/>
  <c r="N29" i="11"/>
  <c r="O29" i="11" s="1"/>
  <c r="N17" i="67"/>
  <c r="O17" i="67" s="1"/>
  <c r="N150" i="74"/>
  <c r="O150" i="74" s="1"/>
  <c r="N139" i="26"/>
  <c r="O139" i="26" s="1"/>
  <c r="N120" i="46"/>
  <c r="O120" i="46" s="1"/>
  <c r="N168" i="44"/>
  <c r="O168" i="44" s="1"/>
  <c r="N83" i="2"/>
  <c r="O83" i="2" s="1"/>
  <c r="N189" i="22"/>
  <c r="O189" i="22" s="1"/>
  <c r="N118" i="34"/>
  <c r="O118" i="34" s="1"/>
  <c r="N188" i="48"/>
  <c r="O188" i="48" s="1"/>
  <c r="N158" i="63"/>
  <c r="O158" i="63" s="1"/>
  <c r="N184" i="35"/>
  <c r="O184" i="35" s="1"/>
  <c r="N105" i="48"/>
  <c r="O105" i="48" s="1"/>
  <c r="N115" i="69"/>
  <c r="O115" i="69" s="1"/>
  <c r="N217" i="61"/>
  <c r="O217" i="61" s="1"/>
  <c r="N209" i="20"/>
  <c r="O209" i="20" s="1"/>
  <c r="N208" i="50"/>
  <c r="O208" i="50" s="1"/>
  <c r="N17" i="42"/>
  <c r="O17" i="42" s="1"/>
  <c r="N32" i="29"/>
  <c r="O32" i="29" s="1"/>
  <c r="N124" i="77"/>
  <c r="O124" i="77" s="1"/>
  <c r="N14" i="18"/>
  <c r="O14" i="18" s="1"/>
  <c r="N29" i="53"/>
  <c r="O29" i="53" s="1"/>
  <c r="N61" i="32"/>
  <c r="O61" i="32" s="1"/>
  <c r="N188" i="25"/>
  <c r="O188" i="25" s="1"/>
  <c r="N220" i="48"/>
  <c r="O220" i="48" s="1"/>
  <c r="N89" i="77"/>
  <c r="O89" i="77" s="1"/>
  <c r="N173" i="67"/>
  <c r="O173" i="67" s="1"/>
  <c r="N152" i="41"/>
  <c r="O152" i="41" s="1"/>
  <c r="N171" i="15"/>
  <c r="O171" i="15" s="1"/>
  <c r="N63" i="69"/>
  <c r="O63" i="69" s="1"/>
  <c r="N47" i="23"/>
  <c r="N181" i="14"/>
  <c r="O181" i="14" s="1"/>
  <c r="N199" i="21"/>
  <c r="O199" i="21" s="1"/>
  <c r="N143" i="41"/>
  <c r="O143" i="41" s="1"/>
  <c r="N77" i="25"/>
  <c r="O77" i="25" s="1"/>
  <c r="N144" i="6"/>
  <c r="O144" i="6" s="1"/>
  <c r="N13" i="79"/>
  <c r="O13" i="79" s="1"/>
  <c r="N61" i="72"/>
  <c r="O61" i="72" s="1"/>
  <c r="N143" i="60"/>
  <c r="O143" i="60" s="1"/>
  <c r="N7" i="11"/>
  <c r="O7" i="11" s="1"/>
  <c r="N108" i="68"/>
  <c r="O108" i="68" s="1"/>
  <c r="N230" i="1"/>
  <c r="O230" i="1" s="1"/>
  <c r="N12" i="82"/>
  <c r="N32" i="15"/>
  <c r="O32" i="15" s="1"/>
  <c r="N165" i="24"/>
  <c r="O165" i="24" s="1"/>
  <c r="N217" i="48"/>
  <c r="O217" i="48" s="1"/>
  <c r="N150" i="14"/>
  <c r="O150" i="14" s="1"/>
  <c r="N53" i="12"/>
  <c r="O53" i="12" s="1"/>
  <c r="N138" i="23"/>
  <c r="O138" i="23" s="1"/>
  <c r="N191" i="30"/>
  <c r="O191" i="30" s="1"/>
  <c r="N44" i="86"/>
  <c r="O44" i="86" s="1"/>
  <c r="N8" i="86"/>
  <c r="O8" i="86" s="1"/>
  <c r="N26" i="86"/>
  <c r="O26" i="86" s="1"/>
  <c r="N63" i="86"/>
  <c r="O63" i="86" s="1"/>
  <c r="N77" i="86"/>
  <c r="O77" i="86" s="1"/>
  <c r="N91" i="86"/>
  <c r="O91" i="86" s="1"/>
  <c r="N105" i="86"/>
  <c r="O105" i="86" s="1"/>
  <c r="N90" i="29"/>
  <c r="O90" i="29" s="1"/>
  <c r="N159" i="38"/>
  <c r="O159" i="38" s="1"/>
  <c r="N187" i="13"/>
  <c r="O187" i="13" s="1"/>
  <c r="N110" i="47"/>
  <c r="O110" i="47" s="1"/>
  <c r="N110" i="7"/>
  <c r="O110" i="7" s="1"/>
  <c r="N220" i="77"/>
  <c r="O220" i="77" s="1"/>
  <c r="N142" i="35"/>
  <c r="O142" i="35" s="1"/>
  <c r="N213" i="27"/>
  <c r="O213" i="27" s="1"/>
  <c r="N168" i="33"/>
  <c r="O168" i="33" s="1"/>
  <c r="N185" i="67"/>
  <c r="O185" i="67" s="1"/>
  <c r="N208" i="35"/>
  <c r="O208" i="35" s="1"/>
  <c r="N154" i="50"/>
  <c r="O154" i="50" s="1"/>
  <c r="N23" i="63"/>
  <c r="O23" i="63" s="1"/>
  <c r="N10" i="4"/>
  <c r="O10" i="4" s="1"/>
  <c r="N101" i="18"/>
  <c r="O101" i="18" s="1"/>
  <c r="N196" i="76"/>
  <c r="O196" i="76" s="1"/>
  <c r="N135" i="41"/>
  <c r="O135" i="41" s="1"/>
  <c r="N195" i="40"/>
  <c r="O195" i="40" s="1"/>
  <c r="N80" i="5"/>
  <c r="O80" i="5" s="1"/>
  <c r="N61" i="51"/>
  <c r="O61" i="51" s="1"/>
  <c r="N232" i="33"/>
  <c r="O232" i="33" s="1"/>
  <c r="N228" i="67"/>
  <c r="O228" i="67" s="1"/>
  <c r="N53" i="23"/>
  <c r="N177" i="70"/>
  <c r="O177" i="70" s="1"/>
  <c r="N106" i="65"/>
  <c r="O106" i="65" s="1"/>
  <c r="N169" i="21"/>
  <c r="O169" i="21" s="1"/>
  <c r="N160" i="32"/>
  <c r="O160" i="32" s="1"/>
  <c r="N214" i="39"/>
  <c r="O214" i="39" s="1"/>
  <c r="N45" i="50"/>
  <c r="N5" i="27"/>
  <c r="O5" i="27" s="1"/>
  <c r="N217" i="12"/>
  <c r="O217" i="12" s="1"/>
  <c r="N164" i="47"/>
  <c r="O164" i="47" s="1"/>
  <c r="N3" i="75"/>
  <c r="N219" i="35"/>
  <c r="O219" i="35" s="1"/>
  <c r="N13" i="1"/>
  <c r="O13" i="1" s="1"/>
  <c r="N166" i="30"/>
  <c r="O166" i="30" s="1"/>
  <c r="N162" i="42"/>
  <c r="O162" i="42" s="1"/>
  <c r="N113" i="53"/>
  <c r="O113" i="53" s="1"/>
  <c r="N104" i="43"/>
  <c r="O104" i="43" s="1"/>
  <c r="N217" i="5"/>
  <c r="O217" i="5" s="1"/>
  <c r="N184" i="56"/>
  <c r="O184" i="56" s="1"/>
  <c r="N83" i="71"/>
  <c r="O83" i="71" s="1"/>
  <c r="N112" i="26"/>
  <c r="O112" i="26" s="1"/>
  <c r="N200" i="65"/>
  <c r="O200" i="65" s="1"/>
  <c r="N141" i="37"/>
  <c r="O141" i="37" s="1"/>
  <c r="N139" i="64"/>
  <c r="O139" i="64" s="1"/>
  <c r="N195" i="77"/>
  <c r="O195" i="77" s="1"/>
  <c r="N101" i="26"/>
  <c r="O101" i="26" s="1"/>
  <c r="N91" i="29"/>
  <c r="O91" i="29" s="1"/>
  <c r="N158" i="31"/>
  <c r="O158" i="31" s="1"/>
  <c r="N205" i="69"/>
  <c r="O205" i="69" s="1"/>
  <c r="N226" i="14"/>
  <c r="O226" i="14" s="1"/>
  <c r="N135" i="59"/>
  <c r="O135" i="59" s="1"/>
  <c r="N158" i="80"/>
  <c r="O158" i="80" s="1"/>
  <c r="N141" i="74"/>
  <c r="O141" i="74" s="1"/>
  <c r="N101" i="79"/>
  <c r="O101" i="79" s="1"/>
  <c r="N164" i="60"/>
  <c r="O164" i="60" s="1"/>
  <c r="N168" i="84"/>
  <c r="O168" i="84" s="1"/>
  <c r="N15" i="85"/>
  <c r="N37" i="85"/>
  <c r="O37" i="85" s="1"/>
  <c r="N99" i="85"/>
  <c r="O99" i="85" s="1"/>
  <c r="N131" i="85"/>
  <c r="O131" i="85" s="1"/>
  <c r="N163" i="85"/>
  <c r="O163" i="85" s="1"/>
  <c r="N195" i="85"/>
  <c r="O195" i="85" s="1"/>
  <c r="N227" i="85"/>
  <c r="O227" i="85" s="1"/>
  <c r="N232" i="84"/>
  <c r="O232" i="84" s="1"/>
  <c r="N53" i="25"/>
  <c r="O53" i="25" s="1"/>
  <c r="N56" i="39"/>
  <c r="O56" i="39" s="1"/>
  <c r="N155" i="4"/>
  <c r="O155" i="4" s="1"/>
  <c r="N42" i="69"/>
  <c r="N70" i="3"/>
  <c r="O70" i="3" s="1"/>
  <c r="N213" i="83"/>
  <c r="O213" i="83" s="1"/>
  <c r="N103" i="82"/>
  <c r="O103" i="82" s="1"/>
  <c r="N73" i="60"/>
  <c r="O73" i="60" s="1"/>
  <c r="N155" i="73"/>
  <c r="O155" i="73" s="1"/>
  <c r="N157" i="26"/>
  <c r="O157" i="26" s="1"/>
  <c r="N183" i="84"/>
  <c r="O183" i="84" s="1"/>
  <c r="N81" i="84"/>
  <c r="O81" i="84" s="1"/>
  <c r="N127" i="23"/>
  <c r="O127" i="23" s="1"/>
  <c r="N138" i="9"/>
  <c r="O138" i="9" s="1"/>
  <c r="N188" i="23"/>
  <c r="O188" i="23" s="1"/>
  <c r="N218" i="18"/>
  <c r="O218" i="18" s="1"/>
  <c r="N38" i="11"/>
  <c r="O38" i="11" s="1"/>
  <c r="N180" i="73"/>
  <c r="O180" i="73" s="1"/>
  <c r="N100" i="48"/>
  <c r="O100" i="48" s="1"/>
  <c r="N16" i="39"/>
  <c r="O16" i="39" s="1"/>
  <c r="N93" i="1"/>
  <c r="O93" i="1" s="1"/>
  <c r="N153" i="1"/>
  <c r="O153" i="1" s="1"/>
  <c r="N89" i="10"/>
  <c r="O89" i="10" s="1"/>
  <c r="N58" i="2"/>
  <c r="O58" i="2" s="1"/>
  <c r="N98" i="47"/>
  <c r="O98" i="47" s="1"/>
  <c r="N132" i="79"/>
  <c r="O132" i="79" s="1"/>
  <c r="N143" i="1"/>
  <c r="O143" i="1" s="1"/>
  <c r="N77" i="32"/>
  <c r="O77" i="32" s="1"/>
  <c r="N180" i="36"/>
  <c r="O180" i="36" s="1"/>
  <c r="N131" i="75"/>
  <c r="O131" i="75" s="1"/>
  <c r="N139" i="69"/>
  <c r="O139" i="69" s="1"/>
  <c r="N44" i="70"/>
  <c r="O44" i="70" s="1"/>
  <c r="N226" i="30"/>
  <c r="O226" i="30" s="1"/>
  <c r="N152" i="84"/>
  <c r="O152" i="84" s="1"/>
  <c r="N27" i="84"/>
  <c r="N65" i="85"/>
  <c r="O65" i="85" s="1"/>
  <c r="N87" i="85"/>
  <c r="O87" i="85" s="1"/>
  <c r="N119" i="85"/>
  <c r="O119" i="85" s="1"/>
  <c r="N151" i="85"/>
  <c r="O151" i="85" s="1"/>
  <c r="N183" i="85"/>
  <c r="O183" i="85" s="1"/>
  <c r="N215" i="85"/>
  <c r="O215" i="85" s="1"/>
  <c r="N208" i="84"/>
  <c r="O208" i="84" s="1"/>
  <c r="N53" i="62"/>
  <c r="O53" i="62" s="1"/>
  <c r="N92" i="49"/>
  <c r="O92" i="49" s="1"/>
  <c r="N183" i="75"/>
  <c r="O183" i="75" s="1"/>
  <c r="N210" i="4"/>
  <c r="O210" i="4" s="1"/>
  <c r="N67" i="8"/>
  <c r="O67" i="8" s="1"/>
  <c r="N181" i="83"/>
  <c r="O181" i="83" s="1"/>
  <c r="N33" i="25"/>
  <c r="N172" i="14"/>
  <c r="O172" i="14" s="1"/>
  <c r="N59" i="84"/>
  <c r="O59" i="84" s="1"/>
  <c r="N134" i="84"/>
  <c r="O134" i="84" s="1"/>
  <c r="N68" i="84"/>
  <c r="O68" i="84" s="1"/>
  <c r="N10" i="84"/>
  <c r="O10" i="84" s="1"/>
  <c r="N41" i="85"/>
  <c r="O41" i="85" s="1"/>
  <c r="N36" i="85"/>
  <c r="N144" i="71"/>
  <c r="O144" i="71" s="1"/>
  <c r="N11" i="36"/>
  <c r="O11" i="36" s="1"/>
  <c r="N3" i="81"/>
  <c r="N166" i="81"/>
  <c r="O166" i="81" s="1"/>
  <c r="N36" i="86"/>
  <c r="N46" i="86"/>
  <c r="O46" i="86" s="1"/>
  <c r="N12" i="86"/>
  <c r="N28" i="86"/>
  <c r="O28" i="86" s="1"/>
  <c r="N67" i="86"/>
  <c r="O67" i="86" s="1"/>
  <c r="N79" i="86"/>
  <c r="O79" i="86" s="1"/>
  <c r="N95" i="86"/>
  <c r="O95" i="86" s="1"/>
  <c r="N109" i="86"/>
  <c r="O109" i="86" s="1"/>
  <c r="N13" i="13"/>
  <c r="O13" i="13" s="1"/>
  <c r="N157" i="16"/>
  <c r="O157" i="16" s="1"/>
  <c r="N115" i="27"/>
  <c r="O115" i="27" s="1"/>
  <c r="N38" i="35"/>
  <c r="O38" i="35" s="1"/>
  <c r="N141" i="76"/>
  <c r="O141" i="76" s="1"/>
  <c r="N204" i="22"/>
  <c r="O204" i="22" s="1"/>
  <c r="N170" i="57"/>
  <c r="O170" i="57" s="1"/>
  <c r="N134" i="75"/>
  <c r="O134" i="75" s="1"/>
  <c r="N81" i="41"/>
  <c r="O81" i="41" s="1"/>
  <c r="N8" i="8"/>
  <c r="O8" i="8" s="1"/>
  <c r="N42" i="15"/>
  <c r="N183" i="40"/>
  <c r="O183" i="40" s="1"/>
  <c r="N132" i="41"/>
  <c r="O132" i="41" s="1"/>
  <c r="N143" i="35"/>
  <c r="O143" i="35" s="1"/>
  <c r="N110" i="13"/>
  <c r="O110" i="13" s="1"/>
  <c r="N162" i="67"/>
  <c r="O162" i="67" s="1"/>
  <c r="N97" i="65"/>
  <c r="O97" i="65" s="1"/>
  <c r="N54" i="50"/>
  <c r="N29" i="36"/>
  <c r="O29" i="36" s="1"/>
  <c r="N32" i="79"/>
  <c r="N40" i="21"/>
  <c r="O40" i="21" s="1"/>
  <c r="N48" i="29"/>
  <c r="N125" i="35"/>
  <c r="O125" i="35" s="1"/>
  <c r="N85" i="48"/>
  <c r="O85" i="48" s="1"/>
  <c r="N108" i="4"/>
  <c r="O108" i="4" s="1"/>
  <c r="N106" i="12"/>
  <c r="O106" i="12" s="1"/>
  <c r="N81" i="49"/>
  <c r="O81" i="49" s="1"/>
  <c r="N188" i="5"/>
  <c r="O188" i="5" s="1"/>
  <c r="N211" i="7"/>
  <c r="O211" i="7" s="1"/>
  <c r="N209" i="24"/>
  <c r="O209" i="24" s="1"/>
  <c r="N35" i="74"/>
  <c r="O35" i="74" s="1"/>
  <c r="N225" i="42"/>
  <c r="O225" i="42" s="1"/>
  <c r="N124" i="30"/>
  <c r="O124" i="30" s="1"/>
  <c r="N83" i="78"/>
  <c r="O83" i="78" s="1"/>
  <c r="N50" i="1"/>
  <c r="O50" i="1" s="1"/>
  <c r="N199" i="76"/>
  <c r="O199" i="76" s="1"/>
  <c r="N72" i="76"/>
  <c r="O72" i="76" s="1"/>
  <c r="N121" i="20"/>
  <c r="O121" i="20" s="1"/>
  <c r="N110" i="59"/>
  <c r="O110" i="59" s="1"/>
  <c r="N155" i="63"/>
  <c r="O155" i="63" s="1"/>
  <c r="N231" i="67"/>
  <c r="O231" i="67" s="1"/>
  <c r="N80" i="16"/>
  <c r="O80" i="16" s="1"/>
  <c r="N200" i="29"/>
  <c r="O200" i="29" s="1"/>
  <c r="N12" i="58"/>
  <c r="N211" i="45"/>
  <c r="O211" i="45" s="1"/>
  <c r="N45" i="43"/>
  <c r="N179" i="31"/>
  <c r="O179" i="31" s="1"/>
  <c r="N106" i="64"/>
  <c r="O106" i="64" s="1"/>
  <c r="N173" i="9"/>
  <c r="O173" i="9" s="1"/>
  <c r="N199" i="13"/>
  <c r="O199" i="13" s="1"/>
  <c r="N155" i="59"/>
  <c r="O155" i="59" s="1"/>
  <c r="N153" i="62"/>
  <c r="O153" i="62" s="1"/>
  <c r="N8" i="6"/>
  <c r="O8" i="6" s="1"/>
  <c r="N7" i="3"/>
  <c r="O7" i="3" s="1"/>
  <c r="N225" i="21"/>
  <c r="O225" i="21" s="1"/>
  <c r="N173" i="71"/>
  <c r="O173" i="71" s="1"/>
  <c r="N52" i="31"/>
  <c r="O52" i="31" s="1"/>
  <c r="N64" i="69"/>
  <c r="O64" i="69" s="1"/>
  <c r="N4" i="26"/>
  <c r="O4" i="26" s="1"/>
  <c r="N224" i="26"/>
  <c r="O224" i="26" s="1"/>
  <c r="N88" i="60"/>
  <c r="O88" i="60" s="1"/>
  <c r="N86" i="57"/>
  <c r="O86" i="57" s="1"/>
  <c r="N210" i="65"/>
  <c r="O210" i="65" s="1"/>
  <c r="N180" i="70"/>
  <c r="O180" i="70" s="1"/>
  <c r="N182" i="23"/>
  <c r="O182" i="23" s="1"/>
  <c r="N4" i="54"/>
  <c r="O4" i="54" s="1"/>
  <c r="N111" i="73"/>
  <c r="O111" i="73" s="1"/>
  <c r="N130" i="73"/>
  <c r="O130" i="73" s="1"/>
  <c r="N229" i="42"/>
  <c r="O229" i="42" s="1"/>
  <c r="N205" i="64"/>
  <c r="O205" i="64" s="1"/>
  <c r="N146" i="41"/>
  <c r="O146" i="41" s="1"/>
  <c r="N27" i="4"/>
  <c r="N53" i="13"/>
  <c r="O53" i="13" s="1"/>
  <c r="N143" i="76"/>
  <c r="O143" i="76" s="1"/>
  <c r="N54" i="13"/>
  <c r="N80" i="68"/>
  <c r="O80" i="68" s="1"/>
  <c r="N29" i="10"/>
  <c r="O29" i="10" s="1"/>
  <c r="N10" i="22"/>
  <c r="O10" i="22" s="1"/>
  <c r="N3" i="9"/>
  <c r="N28" i="9"/>
  <c r="O28" i="9" s="1"/>
  <c r="N16" i="50"/>
  <c r="O16" i="50" s="1"/>
  <c r="N191" i="51"/>
  <c r="O191" i="51" s="1"/>
  <c r="N149" i="36"/>
  <c r="O149" i="36" s="1"/>
  <c r="N133" i="69"/>
  <c r="O133" i="69" s="1"/>
  <c r="N23" i="58"/>
  <c r="O23" i="58" s="1"/>
  <c r="N70" i="78"/>
  <c r="O70" i="78" s="1"/>
  <c r="N89" i="80"/>
  <c r="O89" i="80" s="1"/>
  <c r="N122" i="51"/>
  <c r="O122" i="51" s="1"/>
  <c r="N56" i="30"/>
  <c r="O56" i="30" s="1"/>
  <c r="N149" i="58"/>
  <c r="O149" i="58" s="1"/>
  <c r="N76" i="36"/>
  <c r="O76" i="36" s="1"/>
  <c r="N65" i="12"/>
  <c r="O65" i="12" s="1"/>
  <c r="N85" i="51"/>
  <c r="O85" i="51" s="1"/>
  <c r="N135" i="84"/>
  <c r="O135" i="84" s="1"/>
  <c r="N11" i="84"/>
  <c r="O11" i="84" s="1"/>
  <c r="N69" i="85"/>
  <c r="O69" i="85" s="1"/>
  <c r="N91" i="85"/>
  <c r="O91" i="85" s="1"/>
  <c r="N123" i="85"/>
  <c r="O123" i="85" s="1"/>
  <c r="N155" i="85"/>
  <c r="O155" i="85" s="1"/>
  <c r="N187" i="85"/>
  <c r="O187" i="85" s="1"/>
  <c r="N219" i="85"/>
  <c r="O219" i="85" s="1"/>
  <c r="N216" i="84"/>
  <c r="O216" i="84" s="1"/>
  <c r="N208" i="68"/>
  <c r="O208" i="68" s="1"/>
  <c r="N24" i="23"/>
  <c r="N45" i="74"/>
  <c r="N174" i="39"/>
  <c r="O174" i="39" s="1"/>
  <c r="N163" i="63"/>
  <c r="O163" i="63" s="1"/>
  <c r="N75" i="81"/>
  <c r="O75" i="81" s="1"/>
  <c r="N165" i="82"/>
  <c r="O165" i="82" s="1"/>
  <c r="N204" i="62"/>
  <c r="O204" i="62" s="1"/>
  <c r="N137" i="62"/>
  <c r="O137" i="62" s="1"/>
  <c r="N129" i="22"/>
  <c r="O129" i="22" s="1"/>
  <c r="N167" i="16"/>
  <c r="O167" i="16" s="1"/>
  <c r="N107" i="84"/>
  <c r="O107" i="84" s="1"/>
  <c r="N9" i="84"/>
  <c r="N75" i="31"/>
  <c r="O75" i="31" s="1"/>
  <c r="N138" i="69"/>
  <c r="O138" i="69" s="1"/>
  <c r="N199" i="64"/>
  <c r="O199" i="64" s="1"/>
  <c r="N90" i="4"/>
  <c r="O90" i="4" s="1"/>
  <c r="N204" i="45"/>
  <c r="O204" i="45" s="1"/>
  <c r="N143" i="24"/>
  <c r="O143" i="24" s="1"/>
  <c r="N127" i="63"/>
  <c r="O127" i="63" s="1"/>
  <c r="N17" i="60"/>
  <c r="O17" i="60" s="1"/>
  <c r="N178" i="27"/>
  <c r="O178" i="27" s="1"/>
  <c r="N207" i="70"/>
  <c r="O207" i="70" s="1"/>
  <c r="N116" i="60"/>
  <c r="O116" i="60" s="1"/>
  <c r="N107" i="78"/>
  <c r="O107" i="78" s="1"/>
  <c r="N57" i="29"/>
  <c r="O57" i="29" s="1"/>
  <c r="N176" i="41"/>
  <c r="O176" i="41" s="1"/>
  <c r="N55" i="18"/>
  <c r="O55" i="18" s="1"/>
  <c r="N194" i="2"/>
  <c r="O194" i="2" s="1"/>
  <c r="N88" i="53"/>
  <c r="O88" i="53" s="1"/>
  <c r="N55" i="38"/>
  <c r="O55" i="38" s="1"/>
  <c r="N218" i="5"/>
  <c r="O218" i="5" s="1"/>
  <c r="N212" i="62"/>
  <c r="O212" i="62" s="1"/>
  <c r="N17" i="84"/>
  <c r="O17" i="84" s="1"/>
  <c r="N53" i="84"/>
  <c r="O53" i="84" s="1"/>
  <c r="N30" i="85"/>
  <c r="N95" i="85"/>
  <c r="O95" i="85" s="1"/>
  <c r="N127" i="85"/>
  <c r="O127" i="85" s="1"/>
  <c r="N159" i="85"/>
  <c r="O159" i="85" s="1"/>
  <c r="N191" i="85"/>
  <c r="O191" i="85" s="1"/>
  <c r="N223" i="85"/>
  <c r="O223" i="85" s="1"/>
  <c r="N224" i="84"/>
  <c r="O224" i="84" s="1"/>
  <c r="N93" i="79"/>
  <c r="O93" i="79" s="1"/>
  <c r="N217" i="78"/>
  <c r="O217" i="78" s="1"/>
  <c r="N109" i="60"/>
  <c r="O109" i="60" s="1"/>
  <c r="N143" i="18"/>
  <c r="O143" i="18" s="1"/>
  <c r="N200" i="1"/>
  <c r="O200" i="1" s="1"/>
  <c r="N123" i="84"/>
  <c r="O123" i="84" s="1"/>
  <c r="N84" i="84"/>
  <c r="O84" i="84" s="1"/>
  <c r="N27" i="85"/>
  <c r="N82" i="85"/>
  <c r="O82" i="85" s="1"/>
  <c r="N114" i="85"/>
  <c r="O114" i="85" s="1"/>
  <c r="N146" i="85"/>
  <c r="O146" i="85" s="1"/>
  <c r="N178" i="85"/>
  <c r="O178" i="85" s="1"/>
  <c r="N210" i="85"/>
  <c r="O210" i="85" s="1"/>
  <c r="N75" i="49"/>
  <c r="O75" i="49" s="1"/>
  <c r="N190" i="6"/>
  <c r="O190" i="6" s="1"/>
  <c r="N229" i="31"/>
  <c r="O229" i="31" s="1"/>
  <c r="N43" i="9"/>
  <c r="O43" i="9" s="1"/>
  <c r="N57" i="1"/>
  <c r="O57" i="1" s="1"/>
  <c r="N73" i="79"/>
  <c r="O73" i="79" s="1"/>
  <c r="N78" i="81"/>
  <c r="O78" i="81" s="1"/>
  <c r="N93" i="83"/>
  <c r="O93" i="83" s="1"/>
  <c r="N209" i="81"/>
  <c r="O209" i="81" s="1"/>
  <c r="N155" i="23"/>
  <c r="O155" i="23" s="1"/>
  <c r="N97" i="26"/>
  <c r="O97" i="26" s="1"/>
  <c r="N164" i="29"/>
  <c r="O164" i="29" s="1"/>
  <c r="N44" i="63"/>
  <c r="O44" i="63" s="1"/>
  <c r="N227" i="4"/>
  <c r="O227" i="4" s="1"/>
  <c r="N142" i="17"/>
  <c r="O142" i="17" s="1"/>
  <c r="N184" i="58"/>
  <c r="O184" i="58" s="1"/>
  <c r="N58" i="20"/>
  <c r="O58" i="20" s="1"/>
  <c r="N97" i="9"/>
  <c r="O97" i="9" s="1"/>
  <c r="N141" i="24"/>
  <c r="O141" i="24" s="1"/>
  <c r="N122" i="53"/>
  <c r="O122" i="53" s="1"/>
  <c r="N205" i="25"/>
  <c r="O205" i="25" s="1"/>
  <c r="N61" i="77"/>
  <c r="O61" i="77" s="1"/>
  <c r="N156" i="54"/>
  <c r="O156" i="54" s="1"/>
  <c r="N3" i="50"/>
  <c r="N111" i="30"/>
  <c r="O111" i="30" s="1"/>
  <c r="N103" i="15"/>
  <c r="O103" i="15" s="1"/>
  <c r="N33" i="26"/>
  <c r="N115" i="62"/>
  <c r="O115" i="62" s="1"/>
  <c r="N147" i="54"/>
  <c r="O147" i="54" s="1"/>
  <c r="N66" i="32"/>
  <c r="O66" i="32" s="1"/>
  <c r="N125" i="26"/>
  <c r="O125" i="26" s="1"/>
  <c r="N21" i="81"/>
  <c r="N107" i="2"/>
  <c r="O107" i="2" s="1"/>
  <c r="N107" i="28"/>
  <c r="O107" i="28" s="1"/>
  <c r="N95" i="84"/>
  <c r="O95" i="84" s="1"/>
  <c r="N142" i="84"/>
  <c r="O142" i="84" s="1"/>
  <c r="N76" i="84"/>
  <c r="O76" i="84" s="1"/>
  <c r="N14" i="84"/>
  <c r="O14" i="84" s="1"/>
  <c r="N34" i="85"/>
  <c r="O34" i="85" s="1"/>
  <c r="N20" i="85"/>
  <c r="O20" i="85" s="1"/>
  <c r="N94" i="85"/>
  <c r="O94" i="85" s="1"/>
  <c r="N126" i="85"/>
  <c r="O126" i="85" s="1"/>
  <c r="N158" i="85"/>
  <c r="O158" i="85" s="1"/>
  <c r="N190" i="85"/>
  <c r="O190" i="85" s="1"/>
  <c r="N222" i="85"/>
  <c r="O222" i="85" s="1"/>
  <c r="N222" i="84"/>
  <c r="O222" i="84" s="1"/>
  <c r="N87" i="43"/>
  <c r="O87" i="43" s="1"/>
  <c r="N93" i="73"/>
  <c r="O93" i="73" s="1"/>
  <c r="N215" i="33"/>
  <c r="O215" i="33" s="1"/>
  <c r="N129" i="26"/>
  <c r="O129" i="26" s="1"/>
  <c r="N49" i="54"/>
  <c r="O49" i="54" s="1"/>
  <c r="N32" i="81"/>
  <c r="N141" i="82"/>
  <c r="O141" i="82" s="1"/>
  <c r="N195" i="30"/>
  <c r="O195" i="30" s="1"/>
  <c r="N134" i="70"/>
  <c r="O134" i="70" s="1"/>
  <c r="N164" i="17"/>
  <c r="O164" i="17" s="1"/>
  <c r="N77" i="76"/>
  <c r="O77" i="76" s="1"/>
  <c r="N191" i="17"/>
  <c r="O191" i="17" s="1"/>
  <c r="N107" i="37"/>
  <c r="O107" i="37" s="1"/>
  <c r="N40" i="16"/>
  <c r="O40" i="16" s="1"/>
  <c r="N209" i="78"/>
  <c r="O209" i="78" s="1"/>
  <c r="N69" i="75"/>
  <c r="O69" i="75" s="1"/>
  <c r="N48" i="42"/>
  <c r="N196" i="17"/>
  <c r="O196" i="17" s="1"/>
  <c r="N14" i="53"/>
  <c r="O14" i="53" s="1"/>
  <c r="N130" i="2"/>
  <c r="O130" i="2" s="1"/>
  <c r="N115" i="50"/>
  <c r="O115" i="50" s="1"/>
  <c r="N101" i="38"/>
  <c r="O101" i="38" s="1"/>
  <c r="N64" i="62"/>
  <c r="O64" i="62" s="1"/>
  <c r="N66" i="20"/>
  <c r="O66" i="20" s="1"/>
  <c r="N190" i="1"/>
  <c r="O190" i="1" s="1"/>
  <c r="N39" i="61"/>
  <c r="N139" i="59"/>
  <c r="O139" i="59" s="1"/>
  <c r="N233" i="29"/>
  <c r="O233" i="29" s="1"/>
  <c r="N96" i="64"/>
  <c r="O96" i="64" s="1"/>
  <c r="N231" i="53"/>
  <c r="O231" i="53" s="1"/>
  <c r="N89" i="33"/>
  <c r="O89" i="33" s="1"/>
  <c r="N16" i="7"/>
  <c r="O16" i="7" s="1"/>
  <c r="N44" i="20"/>
  <c r="O44" i="20" s="1"/>
  <c r="N170" i="50"/>
  <c r="O170" i="50" s="1"/>
  <c r="N50" i="33"/>
  <c r="O50" i="33" s="1"/>
  <c r="N20" i="49"/>
  <c r="O20" i="49" s="1"/>
  <c r="N207" i="29"/>
  <c r="O207" i="29" s="1"/>
  <c r="N69" i="80"/>
  <c r="O69" i="80" s="1"/>
  <c r="N93" i="42"/>
  <c r="O93" i="42" s="1"/>
  <c r="N147" i="51"/>
  <c r="O147" i="51" s="1"/>
  <c r="N187" i="78"/>
  <c r="O187" i="78" s="1"/>
  <c r="N30" i="74"/>
  <c r="N171" i="53"/>
  <c r="O171" i="53" s="1"/>
  <c r="N221" i="64"/>
  <c r="O221" i="64" s="1"/>
  <c r="N218" i="37"/>
  <c r="O218" i="37" s="1"/>
  <c r="N156" i="60"/>
  <c r="O156" i="60" s="1"/>
  <c r="N133" i="70"/>
  <c r="O133" i="70" s="1"/>
  <c r="N33" i="69"/>
  <c r="N81" i="54"/>
  <c r="O81" i="54" s="1"/>
  <c r="N32" i="71"/>
  <c r="O32" i="71" s="1"/>
  <c r="N12" i="50"/>
  <c r="N87" i="79"/>
  <c r="O87" i="79" s="1"/>
  <c r="N113" i="40"/>
  <c r="O113" i="40" s="1"/>
  <c r="N79" i="78"/>
  <c r="O79" i="78" s="1"/>
  <c r="N10" i="23"/>
  <c r="N26" i="60"/>
  <c r="O26" i="60" s="1"/>
  <c r="N99" i="5"/>
  <c r="O99" i="5" s="1"/>
  <c r="N81" i="73"/>
  <c r="O81" i="73" s="1"/>
  <c r="N146" i="18"/>
  <c r="O146" i="18" s="1"/>
  <c r="N17" i="26"/>
  <c r="O17" i="26" s="1"/>
  <c r="N74" i="38"/>
  <c r="O74" i="38" s="1"/>
  <c r="N166" i="49"/>
  <c r="O166" i="49" s="1"/>
  <c r="N141" i="36"/>
  <c r="O141" i="36" s="1"/>
  <c r="N35" i="60"/>
  <c r="O35" i="60" s="1"/>
  <c r="N188" i="76"/>
  <c r="O188" i="76" s="1"/>
  <c r="N205" i="70"/>
  <c r="O205" i="70" s="1"/>
  <c r="N178" i="50"/>
  <c r="O178" i="50" s="1"/>
  <c r="N58" i="23"/>
  <c r="O58" i="23" s="1"/>
  <c r="N146" i="80"/>
  <c r="O146" i="80" s="1"/>
  <c r="N38" i="77"/>
  <c r="O38" i="77" s="1"/>
  <c r="N207" i="51"/>
  <c r="O207" i="51" s="1"/>
  <c r="N76" i="3"/>
  <c r="O76" i="3" s="1"/>
  <c r="N31" i="70"/>
  <c r="N22" i="48"/>
  <c r="O22" i="48" s="1"/>
  <c r="N132" i="7"/>
  <c r="O132" i="7" s="1"/>
  <c r="N15" i="54"/>
  <c r="N57" i="3"/>
  <c r="O57" i="3" s="1"/>
  <c r="N214" i="12"/>
  <c r="O214" i="12" s="1"/>
  <c r="N157" i="43"/>
  <c r="O157" i="43" s="1"/>
  <c r="N16" i="12"/>
  <c r="O16" i="12" s="1"/>
  <c r="N179" i="25"/>
  <c r="O179" i="25" s="1"/>
  <c r="N160" i="39"/>
  <c r="O160" i="39" s="1"/>
  <c r="N37" i="33"/>
  <c r="O37" i="33" s="1"/>
  <c r="N59" i="15"/>
  <c r="O59" i="15" s="1"/>
  <c r="N195" i="26"/>
  <c r="O195" i="26" s="1"/>
  <c r="N39" i="7"/>
  <c r="N75" i="48"/>
  <c r="O75" i="48" s="1"/>
  <c r="N15" i="31"/>
  <c r="N52" i="30"/>
  <c r="O52" i="30" s="1"/>
  <c r="N12" i="80"/>
  <c r="N28" i="53"/>
  <c r="O28" i="53" s="1"/>
  <c r="N157" i="3"/>
  <c r="O157" i="3" s="1"/>
  <c r="N189" i="60"/>
  <c r="O189" i="60" s="1"/>
  <c r="N195" i="72"/>
  <c r="O195" i="72" s="1"/>
  <c r="N163" i="10"/>
  <c r="O163" i="10" s="1"/>
  <c r="N3" i="61"/>
  <c r="N186" i="58"/>
  <c r="O186" i="58" s="1"/>
  <c r="N43" i="71"/>
  <c r="O43" i="71" s="1"/>
  <c r="N164" i="6"/>
  <c r="O164" i="6" s="1"/>
  <c r="N51" i="61"/>
  <c r="N192" i="24"/>
  <c r="O192" i="24" s="1"/>
  <c r="N17" i="70"/>
  <c r="O17" i="70" s="1"/>
  <c r="N178" i="64"/>
  <c r="O178" i="64" s="1"/>
  <c r="N179" i="77"/>
  <c r="O179" i="77" s="1"/>
  <c r="N174" i="60"/>
  <c r="O174" i="60" s="1"/>
  <c r="N109" i="59"/>
  <c r="O109" i="59" s="1"/>
  <c r="N79" i="45"/>
  <c r="O79" i="45" s="1"/>
  <c r="N83" i="29"/>
  <c r="O83" i="29" s="1"/>
  <c r="N128" i="59"/>
  <c r="O128" i="59" s="1"/>
  <c r="N165" i="32"/>
  <c r="O165" i="32" s="1"/>
  <c r="N222" i="4"/>
  <c r="O222" i="4" s="1"/>
  <c r="N122" i="66"/>
  <c r="O122" i="66" s="1"/>
  <c r="N112" i="20"/>
  <c r="O112" i="20" s="1"/>
  <c r="N79" i="27"/>
  <c r="O79" i="27" s="1"/>
  <c r="N225" i="40"/>
  <c r="O225" i="40" s="1"/>
  <c r="N193" i="64"/>
  <c r="O193" i="64" s="1"/>
  <c r="N44" i="12"/>
  <c r="O44" i="12" s="1"/>
  <c r="N135" i="66"/>
  <c r="O135" i="66" s="1"/>
  <c r="N5" i="65"/>
  <c r="O5" i="65" s="1"/>
  <c r="N21" i="39"/>
  <c r="N200" i="37"/>
  <c r="O200" i="37" s="1"/>
  <c r="N80" i="61"/>
  <c r="O80" i="61" s="1"/>
  <c r="N69" i="17"/>
  <c r="O69" i="17" s="1"/>
  <c r="N165" i="80"/>
  <c r="O165" i="80" s="1"/>
  <c r="N154" i="20"/>
  <c r="O154" i="20" s="1"/>
  <c r="N101" i="5"/>
  <c r="O101" i="5" s="1"/>
  <c r="N231" i="11"/>
  <c r="O231" i="11" s="1"/>
  <c r="N61" i="67"/>
  <c r="O61" i="67" s="1"/>
  <c r="N112" i="7"/>
  <c r="O112" i="7" s="1"/>
  <c r="N11" i="7"/>
  <c r="O11" i="7" s="1"/>
  <c r="N201" i="10"/>
  <c r="O201" i="10" s="1"/>
  <c r="N145" i="20"/>
  <c r="O145" i="20" s="1"/>
  <c r="N52" i="80"/>
  <c r="O52" i="80" s="1"/>
  <c r="N78" i="71"/>
  <c r="O78" i="71" s="1"/>
  <c r="N167" i="59"/>
  <c r="O167" i="59" s="1"/>
  <c r="N167" i="54"/>
  <c r="O167" i="54" s="1"/>
  <c r="N23" i="84"/>
  <c r="O23" i="84" s="1"/>
  <c r="N52" i="84"/>
  <c r="O52" i="84" s="1"/>
  <c r="N52" i="85"/>
  <c r="O52" i="85" s="1"/>
  <c r="N90" i="85"/>
  <c r="O90" i="85" s="1"/>
  <c r="N122" i="85"/>
  <c r="O122" i="85" s="1"/>
  <c r="N154" i="85"/>
  <c r="O154" i="85" s="1"/>
  <c r="N186" i="85"/>
  <c r="O186" i="85" s="1"/>
  <c r="N218" i="85"/>
  <c r="O218" i="85" s="1"/>
  <c r="N214" i="84"/>
  <c r="O214" i="84" s="1"/>
  <c r="N211" i="10"/>
  <c r="O211" i="10" s="1"/>
  <c r="N173" i="1"/>
  <c r="O173" i="1" s="1"/>
  <c r="N200" i="31"/>
  <c r="O200" i="31" s="1"/>
  <c r="N160" i="37"/>
  <c r="O160" i="37" s="1"/>
  <c r="N32" i="20"/>
  <c r="O32" i="20" s="1"/>
  <c r="N91" i="81"/>
  <c r="O91" i="81" s="1"/>
  <c r="N173" i="82"/>
  <c r="O173" i="82" s="1"/>
  <c r="N28" i="57"/>
  <c r="O28" i="57" s="1"/>
  <c r="N91" i="69"/>
  <c r="O91" i="69" s="1"/>
  <c r="N7" i="77"/>
  <c r="O7" i="77" s="1"/>
  <c r="N120" i="67"/>
  <c r="O120" i="67" s="1"/>
  <c r="N125" i="63"/>
  <c r="O125" i="63" s="1"/>
  <c r="N96" i="33"/>
  <c r="O96" i="33" s="1"/>
  <c r="N139" i="1"/>
  <c r="O139" i="1" s="1"/>
  <c r="N153" i="73"/>
  <c r="O153" i="73" s="1"/>
  <c r="N199" i="50"/>
  <c r="O199" i="50" s="1"/>
  <c r="N118" i="57"/>
  <c r="O118" i="57" s="1"/>
  <c r="N190" i="16"/>
  <c r="O190" i="16" s="1"/>
  <c r="N229" i="51"/>
  <c r="O229" i="51" s="1"/>
  <c r="N50" i="22"/>
  <c r="O50" i="22" s="1"/>
  <c r="N44" i="2"/>
  <c r="O44" i="2" s="1"/>
  <c r="N5" i="10"/>
  <c r="O5" i="10" s="1"/>
  <c r="N103" i="62"/>
  <c r="O103" i="62" s="1"/>
  <c r="N66" i="60"/>
  <c r="O66" i="60" s="1"/>
  <c r="N12" i="57"/>
  <c r="N116" i="77"/>
  <c r="O116" i="77" s="1"/>
  <c r="N94" i="21"/>
  <c r="O94" i="21" s="1"/>
  <c r="N128" i="68"/>
  <c r="O128" i="68" s="1"/>
  <c r="N184" i="49"/>
  <c r="O184" i="49" s="1"/>
  <c r="N186" i="50"/>
  <c r="O186" i="50" s="1"/>
  <c r="N117" i="83"/>
  <c r="O117" i="83" s="1"/>
  <c r="N205" i="27"/>
  <c r="O205" i="27" s="1"/>
  <c r="N20" i="37"/>
  <c r="O20" i="37" s="1"/>
  <c r="N47" i="84"/>
  <c r="O47" i="84" s="1"/>
  <c r="N126" i="84"/>
  <c r="O126" i="84" s="1"/>
  <c r="N60" i="84"/>
  <c r="O60" i="84" s="1"/>
  <c r="N4" i="85"/>
  <c r="O4" i="85" s="1"/>
  <c r="N48" i="85"/>
  <c r="N46" i="85"/>
  <c r="O46" i="85" s="1"/>
  <c r="N102" i="85"/>
  <c r="O102" i="85" s="1"/>
  <c r="N134" i="85"/>
  <c r="O134" i="85" s="1"/>
  <c r="N166" i="85"/>
  <c r="O166" i="85" s="1"/>
  <c r="N198" i="85"/>
  <c r="O198" i="85" s="1"/>
  <c r="N230" i="85"/>
  <c r="O230" i="85" s="1"/>
  <c r="N86" i="37"/>
  <c r="O86" i="37" s="1"/>
  <c r="N84" i="39"/>
  <c r="O84" i="39" s="1"/>
  <c r="N54" i="36"/>
  <c r="N160" i="38"/>
  <c r="O160" i="38" s="1"/>
  <c r="N45" i="32"/>
  <c r="N228" i="22"/>
  <c r="O228" i="22" s="1"/>
  <c r="N189" i="83"/>
  <c r="O189" i="83" s="1"/>
  <c r="N79" i="82"/>
  <c r="O79" i="82" s="1"/>
  <c r="N16" i="17"/>
  <c r="O16" i="17" s="1"/>
  <c r="N199" i="39"/>
  <c r="O199" i="39" s="1"/>
  <c r="N29" i="35"/>
  <c r="O29" i="35" s="1"/>
  <c r="N220" i="39"/>
  <c r="O220" i="39" s="1"/>
  <c r="N89" i="67"/>
  <c r="O89" i="67" s="1"/>
  <c r="N176" i="12"/>
  <c r="O176" i="12" s="1"/>
  <c r="N187" i="41"/>
  <c r="O187" i="41" s="1"/>
  <c r="N217" i="73"/>
  <c r="O217" i="73" s="1"/>
  <c r="N83" i="77"/>
  <c r="O83" i="77" s="1"/>
  <c r="N161" i="63"/>
  <c r="O161" i="63" s="1"/>
  <c r="N105" i="35"/>
  <c r="O105" i="35" s="1"/>
  <c r="N117" i="17"/>
  <c r="O117" i="17" s="1"/>
  <c r="N138" i="77"/>
  <c r="O138" i="77" s="1"/>
  <c r="N161" i="76"/>
  <c r="O161" i="76" s="1"/>
  <c r="N220" i="78"/>
  <c r="O220" i="78" s="1"/>
  <c r="N224" i="17"/>
  <c r="O224" i="17" s="1"/>
  <c r="N16" i="73"/>
  <c r="N145" i="37"/>
  <c r="O145" i="37" s="1"/>
  <c r="N183" i="35"/>
  <c r="O183" i="35" s="1"/>
  <c r="N72" i="73"/>
  <c r="O72" i="73" s="1"/>
  <c r="N146" i="64"/>
  <c r="O146" i="64" s="1"/>
  <c r="N231" i="7"/>
  <c r="O231" i="7" s="1"/>
  <c r="N158" i="64"/>
  <c r="O158" i="64" s="1"/>
  <c r="N197" i="75"/>
  <c r="O197" i="75" s="1"/>
  <c r="N229" i="70"/>
  <c r="O229" i="70" s="1"/>
  <c r="N97" i="2"/>
  <c r="O97" i="2" s="1"/>
  <c r="N211" i="79"/>
  <c r="O211" i="79" s="1"/>
  <c r="N123" i="34"/>
  <c r="O123" i="34" s="1"/>
  <c r="N122" i="13"/>
  <c r="O122" i="13" s="1"/>
  <c r="N95" i="2"/>
  <c r="O95" i="2" s="1"/>
  <c r="N97" i="69"/>
  <c r="O97" i="69" s="1"/>
  <c r="N171" i="23"/>
  <c r="O171" i="23" s="1"/>
  <c r="N20" i="23"/>
  <c r="N183" i="58"/>
  <c r="O183" i="58" s="1"/>
  <c r="N24" i="17"/>
  <c r="N156" i="18"/>
  <c r="O156" i="18" s="1"/>
  <c r="N57" i="69"/>
  <c r="O57" i="69" s="1"/>
  <c r="N209" i="65"/>
  <c r="O209" i="65" s="1"/>
  <c r="N113" i="39"/>
  <c r="O113" i="39" s="1"/>
  <c r="N168" i="61"/>
  <c r="O168" i="61" s="1"/>
  <c r="N17" i="62"/>
  <c r="O17" i="62" s="1"/>
  <c r="N72" i="77"/>
  <c r="O72" i="77" s="1"/>
  <c r="N162" i="10"/>
  <c r="O162" i="10" s="1"/>
  <c r="N201" i="41"/>
  <c r="O201" i="41" s="1"/>
  <c r="N157" i="15"/>
  <c r="O157" i="15" s="1"/>
  <c r="N51" i="5"/>
  <c r="N137" i="58"/>
  <c r="O137" i="58" s="1"/>
  <c r="N156" i="59"/>
  <c r="O156" i="59" s="1"/>
  <c r="N144" i="14"/>
  <c r="O144" i="14" s="1"/>
  <c r="N27" i="44"/>
  <c r="N52" i="12"/>
  <c r="O52" i="12" s="1"/>
  <c r="N161" i="73"/>
  <c r="O161" i="73" s="1"/>
  <c r="N90" i="16"/>
  <c r="O90" i="16" s="1"/>
  <c r="N39" i="24"/>
  <c r="N203" i="61"/>
  <c r="O203" i="61" s="1"/>
  <c r="N133" i="79"/>
  <c r="O133" i="79" s="1"/>
  <c r="N216" i="65"/>
  <c r="O216" i="65" s="1"/>
  <c r="N53" i="10"/>
  <c r="O53" i="10" s="1"/>
  <c r="N82" i="50"/>
  <c r="O82" i="50" s="1"/>
  <c r="N125" i="1"/>
  <c r="O125" i="1" s="1"/>
  <c r="N151" i="51"/>
  <c r="O151" i="51" s="1"/>
  <c r="N23" i="76"/>
  <c r="O23" i="76" s="1"/>
  <c r="N91" i="80"/>
  <c r="O91" i="80" s="1"/>
  <c r="N111" i="11"/>
  <c r="O111" i="11" s="1"/>
  <c r="N199" i="18"/>
  <c r="O199" i="18" s="1"/>
  <c r="N21" i="64"/>
  <c r="N132" i="51"/>
  <c r="O132" i="51" s="1"/>
  <c r="N33" i="30"/>
  <c r="N120" i="9"/>
  <c r="O120" i="9" s="1"/>
  <c r="N191" i="62"/>
  <c r="O191" i="62" s="1"/>
  <c r="N194" i="48"/>
  <c r="O194" i="48" s="1"/>
  <c r="N11" i="28"/>
  <c r="O11" i="28" s="1"/>
  <c r="N64" i="12"/>
  <c r="O64" i="12" s="1"/>
  <c r="N113" i="62"/>
  <c r="O113" i="62" s="1"/>
  <c r="N123" i="22"/>
  <c r="O123" i="22" s="1"/>
  <c r="N173" i="56"/>
  <c r="O173" i="56" s="1"/>
  <c r="N99" i="71"/>
  <c r="O99" i="71" s="1"/>
  <c r="N139" i="50"/>
  <c r="O139" i="50" s="1"/>
  <c r="N76" i="63"/>
  <c r="O76" i="63" s="1"/>
  <c r="N27" i="59"/>
  <c r="N217" i="45"/>
  <c r="O217" i="45" s="1"/>
  <c r="N22" i="66"/>
  <c r="O22" i="66" s="1"/>
  <c r="N87" i="2"/>
  <c r="O87" i="2" s="1"/>
  <c r="N199" i="65"/>
  <c r="O199" i="65" s="1"/>
  <c r="N98" i="1"/>
  <c r="O98" i="1" s="1"/>
  <c r="N224" i="63"/>
  <c r="O224" i="63" s="1"/>
  <c r="N12" i="1"/>
  <c r="N87" i="76"/>
  <c r="O87" i="76" s="1"/>
  <c r="N125" i="7"/>
  <c r="O125" i="7" s="1"/>
  <c r="N13" i="73"/>
  <c r="O13" i="73" s="1"/>
  <c r="N210" i="5"/>
  <c r="O210" i="5" s="1"/>
  <c r="N161" i="30"/>
  <c r="O161" i="30" s="1"/>
  <c r="N75" i="3"/>
  <c r="O75" i="3" s="1"/>
  <c r="N194" i="57"/>
  <c r="O194" i="57" s="1"/>
  <c r="N54" i="1"/>
  <c r="N213" i="29"/>
  <c r="O213" i="29" s="1"/>
  <c r="N189" i="2"/>
  <c r="O189" i="2" s="1"/>
  <c r="N212" i="51"/>
  <c r="O212" i="51" s="1"/>
  <c r="N188" i="53"/>
  <c r="O188" i="53" s="1"/>
  <c r="N67" i="7"/>
  <c r="O67" i="7" s="1"/>
  <c r="N39" i="3"/>
  <c r="N10" i="57"/>
  <c r="O10" i="57" s="1"/>
  <c r="N105" i="20"/>
  <c r="O105" i="20" s="1"/>
  <c r="N72" i="51"/>
  <c r="O72" i="51" s="1"/>
  <c r="N103" i="78"/>
  <c r="O103" i="78" s="1"/>
  <c r="N13" i="37"/>
  <c r="O13" i="37" s="1"/>
  <c r="N139" i="3"/>
  <c r="O139" i="3" s="1"/>
  <c r="N111" i="27"/>
  <c r="O111" i="27" s="1"/>
  <c r="N19" i="58"/>
  <c r="O19" i="58" s="1"/>
  <c r="N168" i="75"/>
  <c r="O168" i="75" s="1"/>
  <c r="N10" i="42"/>
  <c r="O10" i="42" s="1"/>
  <c r="N171" i="2"/>
  <c r="O171" i="2" s="1"/>
  <c r="N108" i="13"/>
  <c r="O108" i="13" s="1"/>
  <c r="N3" i="8"/>
  <c r="N40" i="12"/>
  <c r="O40" i="12" s="1"/>
  <c r="N22" i="17"/>
  <c r="N221" i="37"/>
  <c r="O221" i="37" s="1"/>
  <c r="N47" i="79"/>
  <c r="O47" i="79" s="1"/>
  <c r="N70" i="42"/>
  <c r="O70" i="42" s="1"/>
  <c r="N92" i="24"/>
  <c r="O92" i="24" s="1"/>
  <c r="N133" i="47"/>
  <c r="O133" i="47" s="1"/>
  <c r="N97" i="48"/>
  <c r="O97" i="48" s="1"/>
  <c r="N207" i="35"/>
  <c r="O207" i="35" s="1"/>
  <c r="N185" i="49"/>
  <c r="O185" i="49" s="1"/>
  <c r="N106" i="39"/>
  <c r="O106" i="39" s="1"/>
  <c r="N68" i="66"/>
  <c r="O68" i="66" s="1"/>
  <c r="N10" i="14"/>
  <c r="O10" i="14" s="1"/>
  <c r="N212" i="68"/>
  <c r="O212" i="68" s="1"/>
  <c r="N47" i="33"/>
  <c r="O47" i="33" s="1"/>
  <c r="N97" i="49"/>
  <c r="O97" i="49" s="1"/>
  <c r="N97" i="47"/>
  <c r="O97" i="47" s="1"/>
  <c r="N40" i="77"/>
  <c r="O40" i="77" s="1"/>
  <c r="N231" i="30"/>
  <c r="O231" i="30" s="1"/>
  <c r="N51" i="35"/>
  <c r="N202" i="27"/>
  <c r="O202" i="27" s="1"/>
  <c r="N27" i="11"/>
  <c r="N152" i="37"/>
  <c r="O152" i="37" s="1"/>
  <c r="N6" i="43"/>
  <c r="N61" i="4"/>
  <c r="O61" i="4" s="1"/>
  <c r="N164" i="10"/>
  <c r="O164" i="10" s="1"/>
  <c r="N95" i="16"/>
  <c r="O95" i="16" s="1"/>
  <c r="N158" i="76"/>
  <c r="O158" i="76" s="1"/>
  <c r="N9" i="58"/>
  <c r="N154" i="36"/>
  <c r="O154" i="36" s="1"/>
  <c r="N101" i="59"/>
  <c r="O101" i="59" s="1"/>
  <c r="N79" i="51"/>
  <c r="O79" i="51" s="1"/>
  <c r="N35" i="84"/>
  <c r="O35" i="84" s="1"/>
  <c r="N59" i="85"/>
  <c r="O59" i="85" s="1"/>
  <c r="N83" i="85"/>
  <c r="O83" i="85" s="1"/>
  <c r="N115" i="85"/>
  <c r="O115" i="85" s="1"/>
  <c r="N147" i="85"/>
  <c r="O147" i="85" s="1"/>
  <c r="N179" i="85"/>
  <c r="O179" i="85" s="1"/>
  <c r="N211" i="85"/>
  <c r="O211" i="85" s="1"/>
  <c r="N106" i="67"/>
  <c r="O106" i="67" s="1"/>
  <c r="N43" i="50"/>
  <c r="O43" i="50" s="1"/>
  <c r="N224" i="9"/>
  <c r="O224" i="9" s="1"/>
  <c r="N134" i="49"/>
  <c r="O134" i="49" s="1"/>
  <c r="N139" i="24"/>
  <c r="O139" i="24" s="1"/>
  <c r="N214" i="67"/>
  <c r="O214" i="67" s="1"/>
  <c r="N62" i="81"/>
  <c r="O62" i="81" s="1"/>
  <c r="N229" i="82"/>
  <c r="O229" i="82" s="1"/>
  <c r="N201" i="81"/>
  <c r="O201" i="81" s="1"/>
  <c r="N207" i="41"/>
  <c r="O207" i="41" s="1"/>
  <c r="N28" i="5"/>
  <c r="O28" i="5" s="1"/>
  <c r="N134" i="35"/>
  <c r="O134" i="35" s="1"/>
  <c r="N139" i="84"/>
  <c r="O139" i="84" s="1"/>
  <c r="N39" i="84"/>
  <c r="N16" i="5"/>
  <c r="O16" i="5" s="1"/>
  <c r="N203" i="18"/>
  <c r="O203" i="18" s="1"/>
  <c r="N162" i="2"/>
  <c r="O162" i="2" s="1"/>
  <c r="N166" i="66"/>
  <c r="O166" i="66" s="1"/>
  <c r="N203" i="47"/>
  <c r="O203" i="47" s="1"/>
  <c r="N181" i="13"/>
  <c r="O181" i="13" s="1"/>
  <c r="N126" i="35"/>
  <c r="O126" i="35" s="1"/>
  <c r="N103" i="57"/>
  <c r="O103" i="57" s="1"/>
  <c r="N213" i="57"/>
  <c r="O213" i="57" s="1"/>
  <c r="N185" i="33"/>
  <c r="O185" i="33" s="1"/>
  <c r="N33" i="39"/>
  <c r="N106" i="51"/>
  <c r="O106" i="51" s="1"/>
  <c r="N70" i="66"/>
  <c r="O70" i="66" s="1"/>
  <c r="N130" i="62"/>
  <c r="O130" i="62" s="1"/>
  <c r="N114" i="13"/>
  <c r="O114" i="13" s="1"/>
  <c r="N122" i="20"/>
  <c r="O122" i="20" s="1"/>
  <c r="N17" i="57"/>
  <c r="O17" i="57" s="1"/>
  <c r="N41" i="26"/>
  <c r="O41" i="26" s="1"/>
  <c r="N178" i="28"/>
  <c r="O178" i="28" s="1"/>
  <c r="N69" i="41"/>
  <c r="O69" i="41" s="1"/>
  <c r="N56" i="84"/>
  <c r="O56" i="84" s="1"/>
  <c r="N85" i="84"/>
  <c r="O85" i="84" s="1"/>
  <c r="N26" i="85"/>
  <c r="O26" i="85" s="1"/>
  <c r="N47" i="85"/>
  <c r="O47" i="85" s="1"/>
  <c r="N103" i="85"/>
  <c r="O103" i="85" s="1"/>
  <c r="N135" i="85"/>
  <c r="O135" i="85" s="1"/>
  <c r="N167" i="85"/>
  <c r="O167" i="85" s="1"/>
  <c r="N199" i="85"/>
  <c r="O199" i="85" s="1"/>
  <c r="N231" i="85"/>
  <c r="O231" i="85" s="1"/>
  <c r="N228" i="54"/>
  <c r="O228" i="54" s="1"/>
  <c r="N68" i="16"/>
  <c r="O68" i="16" s="1"/>
  <c r="N186" i="23"/>
  <c r="O186" i="23" s="1"/>
  <c r="N71" i="63"/>
  <c r="O71" i="63" s="1"/>
  <c r="N231" i="70"/>
  <c r="O231" i="70" s="1"/>
  <c r="N19" i="31"/>
  <c r="O19" i="31" s="1"/>
  <c r="N71" i="82"/>
  <c r="O71" i="82" s="1"/>
  <c r="N64" i="79"/>
  <c r="O64" i="79" s="1"/>
  <c r="N195" i="84"/>
  <c r="O195" i="84" s="1"/>
  <c r="N167" i="84"/>
  <c r="O167" i="84" s="1"/>
  <c r="N100" i="84"/>
  <c r="O100" i="84" s="1"/>
  <c r="N34" i="84"/>
  <c r="O34" i="84" s="1"/>
  <c r="N17" i="85"/>
  <c r="O17" i="85" s="1"/>
  <c r="N60" i="85"/>
  <c r="O60" i="85" s="1"/>
  <c r="N168" i="50"/>
  <c r="O168" i="50" s="1"/>
  <c r="N46" i="6"/>
  <c r="O46" i="6" s="1"/>
  <c r="N232" i="37"/>
  <c r="O232" i="37" s="1"/>
  <c r="N147" i="57"/>
  <c r="O147" i="57" s="1"/>
  <c r="N133" i="7"/>
  <c r="O133" i="7" s="1"/>
  <c r="N42" i="86"/>
  <c r="N6" i="86"/>
  <c r="N22" i="86"/>
  <c r="O22" i="86" s="1"/>
  <c r="N59" i="86"/>
  <c r="O59" i="86" s="1"/>
  <c r="N75" i="86"/>
  <c r="O75" i="86" s="1"/>
  <c r="N87" i="86"/>
  <c r="O87" i="86" s="1"/>
  <c r="N103" i="86"/>
  <c r="O103" i="86" s="1"/>
  <c r="N117" i="86"/>
  <c r="O117" i="86" s="1"/>
  <c r="N229" i="78"/>
  <c r="O229" i="78" s="1"/>
  <c r="N127" i="61"/>
  <c r="O127" i="61" s="1"/>
  <c r="N77" i="17"/>
  <c r="O77" i="17" s="1"/>
  <c r="N121" i="74"/>
  <c r="O121" i="74" s="1"/>
  <c r="N36" i="17"/>
  <c r="N158" i="6"/>
  <c r="O158" i="6" s="1"/>
  <c r="N9" i="21"/>
  <c r="N176" i="33"/>
  <c r="O176" i="33" s="1"/>
  <c r="N115" i="20"/>
  <c r="O115" i="20" s="1"/>
  <c r="N222" i="32"/>
  <c r="O222" i="32" s="1"/>
  <c r="N59" i="2"/>
  <c r="O59" i="2" s="1"/>
  <c r="N135" i="9"/>
  <c r="O135" i="9" s="1"/>
  <c r="N111" i="62"/>
  <c r="O111" i="62" s="1"/>
  <c r="N40" i="73"/>
  <c r="O40" i="73" s="1"/>
  <c r="N224" i="42"/>
  <c r="O224" i="42" s="1"/>
  <c r="N102" i="28"/>
  <c r="O102" i="28" s="1"/>
  <c r="N229" i="73"/>
  <c r="O229" i="73" s="1"/>
  <c r="N223" i="51"/>
  <c r="O223" i="51" s="1"/>
  <c r="N11" i="33"/>
  <c r="O11" i="33" s="1"/>
  <c r="N214" i="50"/>
  <c r="O214" i="50" s="1"/>
  <c r="N91" i="47"/>
  <c r="O91" i="47" s="1"/>
  <c r="N100" i="70"/>
  <c r="O100" i="70" s="1"/>
  <c r="N138" i="17"/>
  <c r="O138" i="17" s="1"/>
  <c r="N152" i="7"/>
  <c r="O152" i="7" s="1"/>
  <c r="N140" i="70"/>
  <c r="O140" i="70" s="1"/>
  <c r="N129" i="29"/>
  <c r="O129" i="29" s="1"/>
  <c r="N122" i="67"/>
  <c r="O122" i="67" s="1"/>
  <c r="N216" i="67"/>
  <c r="O216" i="67" s="1"/>
  <c r="N168" i="14"/>
  <c r="O168" i="14" s="1"/>
  <c r="N27" i="38"/>
  <c r="N12" i="73"/>
  <c r="N46" i="22"/>
  <c r="O46" i="22" s="1"/>
  <c r="N17" i="77"/>
  <c r="O17" i="77" s="1"/>
  <c r="N56" i="5"/>
  <c r="O56" i="5" s="1"/>
  <c r="N41" i="44"/>
  <c r="O41" i="44" s="1"/>
  <c r="N25" i="76"/>
  <c r="N23" i="66"/>
  <c r="O23" i="66" s="1"/>
  <c r="N36" i="74"/>
  <c r="N160" i="79"/>
  <c r="O160" i="79" s="1"/>
  <c r="N186" i="47"/>
  <c r="O186" i="47" s="1"/>
  <c r="N130" i="37"/>
  <c r="O130" i="37" s="1"/>
  <c r="N217" i="26"/>
  <c r="O217" i="26" s="1"/>
  <c r="N93" i="76"/>
  <c r="O93" i="76" s="1"/>
  <c r="N220" i="1"/>
  <c r="O220" i="1" s="1"/>
  <c r="N97" i="72"/>
  <c r="O97" i="72" s="1"/>
  <c r="N143" i="11"/>
  <c r="O143" i="11" s="1"/>
  <c r="N203" i="11"/>
  <c r="O203" i="11" s="1"/>
  <c r="N211" i="23"/>
  <c r="O211" i="23" s="1"/>
  <c r="N30" i="13"/>
  <c r="N222" i="69"/>
  <c r="O222" i="69" s="1"/>
  <c r="N223" i="12"/>
  <c r="O223" i="12" s="1"/>
  <c r="N79" i="63"/>
  <c r="O79" i="63" s="1"/>
  <c r="N141" i="8"/>
  <c r="O141" i="8" s="1"/>
  <c r="N20" i="36"/>
  <c r="O20" i="36" s="1"/>
  <c r="N114" i="6"/>
  <c r="O114" i="6" s="1"/>
  <c r="N111" i="16"/>
  <c r="O111" i="16" s="1"/>
  <c r="N130" i="38"/>
  <c r="O130" i="38" s="1"/>
  <c r="N142" i="36"/>
  <c r="O142" i="36" s="1"/>
  <c r="N4" i="13"/>
  <c r="O4" i="13" s="1"/>
  <c r="N219" i="9"/>
  <c r="O219" i="9" s="1"/>
  <c r="N156" i="73"/>
  <c r="O156" i="73" s="1"/>
  <c r="N35" i="11"/>
  <c r="O35" i="11" s="1"/>
  <c r="N144" i="30"/>
  <c r="O144" i="30" s="1"/>
  <c r="N154" i="41"/>
  <c r="O154" i="41" s="1"/>
  <c r="N124" i="10"/>
  <c r="O124" i="10" s="1"/>
  <c r="N213" i="8"/>
  <c r="O213" i="8" s="1"/>
  <c r="N126" i="25"/>
  <c r="O126" i="25" s="1"/>
  <c r="N155" i="28"/>
  <c r="O155" i="28" s="1"/>
  <c r="N138" i="5"/>
  <c r="O138" i="5" s="1"/>
  <c r="N52" i="43"/>
  <c r="O52" i="43" s="1"/>
  <c r="N107" i="23"/>
  <c r="O107" i="23" s="1"/>
  <c r="N184" i="61"/>
  <c r="O184" i="61" s="1"/>
  <c r="N175" i="70"/>
  <c r="O175" i="70" s="1"/>
  <c r="N55" i="46"/>
  <c r="O55" i="46" s="1"/>
  <c r="N178" i="46"/>
  <c r="O178" i="46" s="1"/>
  <c r="N138" i="50"/>
  <c r="O138" i="50" s="1"/>
  <c r="N192" i="14"/>
  <c r="O192" i="14" s="1"/>
  <c r="N96" i="20"/>
  <c r="O96" i="20" s="1"/>
  <c r="N131" i="1"/>
  <c r="O131" i="1" s="1"/>
  <c r="N29" i="3"/>
  <c r="O29" i="3" s="1"/>
  <c r="N23" i="11"/>
  <c r="O23" i="11" s="1"/>
  <c r="N163" i="66"/>
  <c r="O163" i="66" s="1"/>
  <c r="N71" i="31"/>
  <c r="O71" i="31" s="1"/>
  <c r="N119" i="79"/>
  <c r="O119" i="79" s="1"/>
  <c r="N229" i="33"/>
  <c r="O229" i="33" s="1"/>
  <c r="N76" i="57"/>
  <c r="O76" i="57" s="1"/>
  <c r="N223" i="61"/>
  <c r="O223" i="61" s="1"/>
  <c r="N178" i="62"/>
  <c r="O178" i="62" s="1"/>
  <c r="N43" i="64"/>
  <c r="O43" i="64" s="1"/>
  <c r="N104" i="32"/>
  <c r="O104" i="32" s="1"/>
  <c r="N137" i="16"/>
  <c r="O137" i="16" s="1"/>
  <c r="N129" i="59"/>
  <c r="O129" i="59" s="1"/>
  <c r="N40" i="84"/>
  <c r="O40" i="84" s="1"/>
  <c r="N69" i="84"/>
  <c r="O69" i="84" s="1"/>
  <c r="N40" i="85"/>
  <c r="O40" i="85" s="1"/>
  <c r="N75" i="85"/>
  <c r="O75" i="85" s="1"/>
  <c r="N107" i="85"/>
  <c r="O107" i="85" s="1"/>
  <c r="N139" i="85"/>
  <c r="O139" i="85" s="1"/>
  <c r="N171" i="85"/>
  <c r="O171" i="85" s="1"/>
  <c r="N203" i="85"/>
  <c r="O203" i="85" s="1"/>
  <c r="N215" i="84"/>
  <c r="O215" i="84" s="1"/>
  <c r="N128" i="8"/>
  <c r="O128" i="8" s="1"/>
  <c r="N59" i="67"/>
  <c r="O59" i="67" s="1"/>
  <c r="N184" i="47"/>
  <c r="O184" i="47" s="1"/>
  <c r="N88" i="4"/>
  <c r="O88" i="4" s="1"/>
  <c r="N47" i="78"/>
  <c r="O47" i="78" s="1"/>
  <c r="N177" i="81"/>
  <c r="O177" i="81" s="1"/>
  <c r="N149" i="83"/>
  <c r="O149" i="83" s="1"/>
  <c r="N39" i="82"/>
  <c r="N218" i="42"/>
  <c r="O218" i="42" s="1"/>
  <c r="N192" i="58"/>
  <c r="O192" i="58" s="1"/>
  <c r="N174" i="40"/>
  <c r="O174" i="40" s="1"/>
  <c r="N172" i="84"/>
  <c r="O172" i="84" s="1"/>
  <c r="N51" i="84"/>
  <c r="N51" i="13"/>
  <c r="N149" i="32"/>
  <c r="O149" i="32" s="1"/>
  <c r="N81" i="28"/>
  <c r="O81" i="28" s="1"/>
  <c r="N73" i="69"/>
  <c r="O73" i="69" s="1"/>
  <c r="N191" i="46"/>
  <c r="O191" i="46" s="1"/>
  <c r="N127" i="64"/>
  <c r="O127" i="64" s="1"/>
  <c r="N40" i="22"/>
  <c r="O40" i="22" s="1"/>
  <c r="N98" i="29"/>
  <c r="O98" i="29" s="1"/>
  <c r="N111" i="40"/>
  <c r="O111" i="40" s="1"/>
  <c r="N42" i="77"/>
  <c r="N24" i="80"/>
  <c r="N45" i="26"/>
  <c r="N96" i="62"/>
  <c r="O96" i="62" s="1"/>
  <c r="N26" i="78"/>
  <c r="O26" i="78" s="1"/>
  <c r="N57" i="79"/>
  <c r="O57" i="79" s="1"/>
  <c r="N187" i="59"/>
  <c r="O187" i="59" s="1"/>
  <c r="N40" i="65"/>
  <c r="O40" i="65" s="1"/>
  <c r="N196" i="42"/>
  <c r="O196" i="42" s="1"/>
  <c r="N189" i="10"/>
  <c r="O189" i="10" s="1"/>
  <c r="N74" i="48"/>
  <c r="O74" i="48" s="1"/>
  <c r="N191" i="6"/>
  <c r="O191" i="6" s="1"/>
  <c r="N119" i="84"/>
  <c r="O119" i="84" s="1"/>
  <c r="N51" i="85"/>
  <c r="N79" i="85"/>
  <c r="O79" i="85" s="1"/>
  <c r="N111" i="85"/>
  <c r="O111" i="85" s="1"/>
  <c r="N143" i="85"/>
  <c r="O143" i="85" s="1"/>
  <c r="N175" i="85"/>
  <c r="O175" i="85" s="1"/>
  <c r="N207" i="85"/>
  <c r="O207" i="85" s="1"/>
  <c r="N231" i="84"/>
  <c r="O231" i="84" s="1"/>
  <c r="N38" i="14"/>
  <c r="O38" i="14" s="1"/>
  <c r="N50" i="4"/>
  <c r="O50" i="4" s="1"/>
  <c r="N217" i="49"/>
  <c r="O217" i="49" s="1"/>
  <c r="N139" i="8"/>
  <c r="O139" i="8" s="1"/>
  <c r="N145" i="81"/>
  <c r="O145" i="81" s="1"/>
  <c r="N212" i="9"/>
  <c r="O212" i="9" s="1"/>
  <c r="N151" i="84"/>
  <c r="O151" i="84" s="1"/>
  <c r="N26" i="84"/>
  <c r="O26" i="84" s="1"/>
  <c r="N68" i="85"/>
  <c r="O68" i="85" s="1"/>
  <c r="N98" i="85"/>
  <c r="O98" i="85" s="1"/>
  <c r="N130" i="85"/>
  <c r="O130" i="85" s="1"/>
  <c r="N162" i="85"/>
  <c r="O162" i="85" s="1"/>
  <c r="N194" i="85"/>
  <c r="O194" i="85" s="1"/>
  <c r="N226" i="85"/>
  <c r="O226" i="85" s="1"/>
  <c r="N230" i="84"/>
  <c r="O230" i="84" s="1"/>
  <c r="N119" i="66"/>
  <c r="O119" i="66" s="1"/>
  <c r="N187" i="71"/>
  <c r="O187" i="71" s="1"/>
  <c r="N66" i="43"/>
  <c r="O66" i="43" s="1"/>
  <c r="N185" i="76"/>
  <c r="O185" i="76" s="1"/>
  <c r="N145" i="2"/>
  <c r="O145" i="2" s="1"/>
  <c r="N221" i="83"/>
  <c r="O221" i="83" s="1"/>
  <c r="N111" i="82"/>
  <c r="O111" i="82" s="1"/>
  <c r="N164" i="44"/>
  <c r="O164" i="44" s="1"/>
  <c r="N101" i="78"/>
  <c r="O101" i="78" s="1"/>
  <c r="N193" i="68"/>
  <c r="O193" i="68" s="1"/>
  <c r="N80" i="69"/>
  <c r="O80" i="69" s="1"/>
  <c r="N81" i="1"/>
  <c r="O81" i="1" s="1"/>
  <c r="N5" i="77"/>
  <c r="O5" i="77" s="1"/>
  <c r="N30" i="33"/>
  <c r="N209" i="57"/>
  <c r="O209" i="57" s="1"/>
  <c r="N49" i="32"/>
  <c r="O49" i="32" s="1"/>
  <c r="N113" i="60"/>
  <c r="O113" i="60" s="1"/>
  <c r="N193" i="23"/>
  <c r="O193" i="23" s="1"/>
  <c r="N85" i="63"/>
  <c r="O85" i="63" s="1"/>
  <c r="N159" i="10"/>
  <c r="O159" i="10" s="1"/>
  <c r="N148" i="59"/>
  <c r="O148" i="59" s="1"/>
  <c r="N65" i="77"/>
  <c r="O65" i="77" s="1"/>
  <c r="N169" i="4"/>
  <c r="O169" i="4" s="1"/>
  <c r="N206" i="10"/>
  <c r="O206" i="10" s="1"/>
  <c r="N26" i="33"/>
  <c r="O26" i="33" s="1"/>
  <c r="N133" i="21"/>
  <c r="O133" i="21" s="1"/>
  <c r="N65" i="65"/>
  <c r="O65" i="65" s="1"/>
  <c r="N87" i="27"/>
  <c r="O87" i="27" s="1"/>
  <c r="N83" i="63"/>
  <c r="O83" i="63" s="1"/>
  <c r="N62" i="48"/>
  <c r="O62" i="48" s="1"/>
  <c r="N133" i="82"/>
  <c r="O133" i="82" s="1"/>
  <c r="N95" i="66"/>
  <c r="O95" i="66" s="1"/>
  <c r="N198" i="84"/>
  <c r="O198" i="84" s="1"/>
  <c r="N175" i="84"/>
  <c r="O175" i="84" s="1"/>
  <c r="N112" i="84"/>
  <c r="O112" i="84" s="1"/>
  <c r="N42" i="84"/>
  <c r="N12" i="85"/>
  <c r="N56" i="85"/>
  <c r="O56" i="85" s="1"/>
  <c r="N78" i="85"/>
  <c r="O78" i="85" s="1"/>
  <c r="N110" i="85"/>
  <c r="O110" i="85" s="1"/>
  <c r="N142" i="85"/>
  <c r="O142" i="85" s="1"/>
  <c r="N174" i="85"/>
  <c r="O174" i="85" s="1"/>
  <c r="N206" i="85"/>
  <c r="O206" i="85" s="1"/>
  <c r="N227" i="84"/>
  <c r="O227" i="84" s="1"/>
  <c r="N136" i="51"/>
  <c r="O136" i="51" s="1"/>
  <c r="N21" i="36"/>
  <c r="N127" i="17"/>
  <c r="O127" i="17" s="1"/>
  <c r="N72" i="75"/>
  <c r="O72" i="75" s="1"/>
  <c r="N165" i="13"/>
  <c r="O165" i="13" s="1"/>
  <c r="N136" i="81"/>
  <c r="O136" i="81" s="1"/>
  <c r="N125" i="83"/>
  <c r="O125" i="83" s="1"/>
  <c r="N11" i="82"/>
  <c r="O11" i="82" s="1"/>
  <c r="N109" i="72"/>
  <c r="O109" i="72" s="1"/>
  <c r="N61" i="73"/>
  <c r="O61" i="73" s="1"/>
  <c r="N32" i="62"/>
  <c r="O32" i="62" s="1"/>
  <c r="N193" i="34"/>
  <c r="O193" i="34" s="1"/>
  <c r="N227" i="65"/>
  <c r="O227" i="65" s="1"/>
  <c r="N91" i="38"/>
  <c r="O91" i="38" s="1"/>
  <c r="N229" i="25"/>
  <c r="O229" i="25" s="1"/>
  <c r="N53" i="59"/>
  <c r="O53" i="59" s="1"/>
  <c r="N153" i="30"/>
  <c r="O153" i="30" s="1"/>
  <c r="N64" i="64"/>
  <c r="O64" i="64" s="1"/>
  <c r="N219" i="30"/>
  <c r="O219" i="30" s="1"/>
  <c r="N194" i="63"/>
  <c r="O194" i="63" s="1"/>
  <c r="N33" i="79"/>
  <c r="N163" i="20"/>
  <c r="O163" i="20" s="1"/>
  <c r="N214" i="3"/>
  <c r="O214" i="3" s="1"/>
  <c r="N68" i="25"/>
  <c r="O68" i="25" s="1"/>
  <c r="N141" i="31"/>
  <c r="O141" i="31" s="1"/>
  <c r="N121" i="77"/>
  <c r="O121" i="77" s="1"/>
  <c r="N13" i="4"/>
  <c r="O13" i="4" s="1"/>
  <c r="N159" i="7"/>
  <c r="O159" i="7" s="1"/>
  <c r="N222" i="22"/>
  <c r="O222" i="22" s="1"/>
  <c r="N112" i="9"/>
  <c r="O112" i="9" s="1"/>
  <c r="N184" i="43"/>
  <c r="O184" i="43" s="1"/>
  <c r="N54" i="61"/>
  <c r="N228" i="58"/>
  <c r="O228" i="58" s="1"/>
  <c r="N199" i="77"/>
  <c r="O199" i="77" s="1"/>
  <c r="N170" i="51"/>
  <c r="O170" i="51" s="1"/>
  <c r="N229" i="80"/>
  <c r="O229" i="80" s="1"/>
  <c r="N129" i="12"/>
  <c r="O129" i="12" s="1"/>
  <c r="N200" i="58"/>
  <c r="O200" i="58" s="1"/>
  <c r="N43" i="8"/>
  <c r="O43" i="8" s="1"/>
  <c r="N174" i="27"/>
  <c r="O174" i="27" s="1"/>
  <c r="N118" i="46"/>
  <c r="O118" i="46" s="1"/>
  <c r="N21" i="34"/>
  <c r="N3" i="2"/>
  <c r="N106" i="5"/>
  <c r="O106" i="5" s="1"/>
  <c r="N3" i="69"/>
  <c r="N182" i="50"/>
  <c r="O182" i="50" s="1"/>
  <c r="N157" i="38"/>
  <c r="O157" i="38" s="1"/>
  <c r="N129" i="13"/>
  <c r="O129" i="13" s="1"/>
  <c r="N61" i="78"/>
  <c r="O61" i="78" s="1"/>
  <c r="N7" i="37"/>
  <c r="O7" i="37" s="1"/>
  <c r="N193" i="62"/>
  <c r="O193" i="62" s="1"/>
  <c r="N203" i="53"/>
  <c r="O203" i="53" s="1"/>
  <c r="N135" i="76"/>
  <c r="O135" i="76" s="1"/>
  <c r="N134" i="58"/>
  <c r="O134" i="58" s="1"/>
  <c r="N219" i="36"/>
  <c r="O219" i="36" s="1"/>
  <c r="N87" i="59"/>
  <c r="O87" i="59" s="1"/>
  <c r="N175" i="80"/>
  <c r="O175" i="80" s="1"/>
  <c r="N93" i="77"/>
  <c r="O93" i="77" s="1"/>
  <c r="N61" i="9"/>
  <c r="O61" i="9" s="1"/>
  <c r="N90" i="3"/>
  <c r="O90" i="3" s="1"/>
  <c r="N225" i="29"/>
  <c r="O225" i="29" s="1"/>
  <c r="N49" i="28"/>
  <c r="O49" i="28" s="1"/>
  <c r="N182" i="69"/>
  <c r="O182" i="69" s="1"/>
  <c r="N179" i="17"/>
  <c r="O179" i="17" s="1"/>
  <c r="N139" i="37"/>
  <c r="O139" i="37" s="1"/>
  <c r="N91" i="62"/>
  <c r="O91" i="62" s="1"/>
  <c r="N105" i="78"/>
  <c r="O105" i="78" s="1"/>
  <c r="N59" i="42"/>
  <c r="O59" i="42" s="1"/>
  <c r="N112" i="45"/>
  <c r="O112" i="45" s="1"/>
  <c r="N77" i="16"/>
  <c r="O77" i="16" s="1"/>
  <c r="N80" i="78"/>
  <c r="O80" i="78" s="1"/>
  <c r="N186" i="80"/>
  <c r="O186" i="80" s="1"/>
  <c r="N12" i="12"/>
  <c r="N31" i="14"/>
  <c r="O31" i="14" s="1"/>
  <c r="N104" i="9"/>
  <c r="O104" i="9" s="1"/>
  <c r="N74" i="27"/>
  <c r="O74" i="27" s="1"/>
  <c r="N3" i="39"/>
  <c r="N202" i="51"/>
  <c r="O202" i="51" s="1"/>
  <c r="N145" i="73"/>
  <c r="O145" i="73" s="1"/>
  <c r="N119" i="17"/>
  <c r="O119" i="17" s="1"/>
  <c r="N175" i="46"/>
  <c r="O175" i="46" s="1"/>
  <c r="N201" i="70"/>
  <c r="O201" i="70" s="1"/>
  <c r="N215" i="39"/>
  <c r="O215" i="39" s="1"/>
  <c r="N67" i="40"/>
  <c r="O67" i="40" s="1"/>
  <c r="N186" i="64"/>
  <c r="O186" i="64" s="1"/>
  <c r="N165" i="77"/>
  <c r="O165" i="77" s="1"/>
  <c r="N12" i="37"/>
  <c r="N14" i="62"/>
  <c r="O14" i="62" s="1"/>
  <c r="N133" i="42"/>
  <c r="O133" i="42" s="1"/>
  <c r="N155" i="69"/>
  <c r="O155" i="69" s="1"/>
  <c r="N216" i="45"/>
  <c r="O216" i="45" s="1"/>
  <c r="N68" i="26"/>
  <c r="O68" i="26" s="1"/>
  <c r="N79" i="72"/>
  <c r="O79" i="72" s="1"/>
  <c r="N47" i="25"/>
  <c r="O47" i="25" s="1"/>
  <c r="N94" i="69"/>
  <c r="O94" i="69" s="1"/>
  <c r="N139" i="15"/>
  <c r="O139" i="15" s="1"/>
  <c r="N98" i="40"/>
  <c r="O98" i="40" s="1"/>
  <c r="N113" i="25"/>
  <c r="O113" i="25" s="1"/>
  <c r="N113" i="46"/>
  <c r="O113" i="46" s="1"/>
  <c r="N150" i="71"/>
  <c r="O150" i="71" s="1"/>
  <c r="N103" i="37"/>
  <c r="O103" i="37" s="1"/>
  <c r="N166" i="10"/>
  <c r="O166" i="10" s="1"/>
  <c r="N217" i="71"/>
  <c r="O217" i="71" s="1"/>
  <c r="N102" i="6"/>
  <c r="O102" i="6" s="1"/>
  <c r="N120" i="38"/>
  <c r="O120" i="38" s="1"/>
  <c r="N137" i="15"/>
  <c r="O137" i="15" s="1"/>
  <c r="N185" i="63"/>
  <c r="O185" i="63" s="1"/>
  <c r="N21" i="60"/>
  <c r="N185" i="68"/>
  <c r="O185" i="68" s="1"/>
  <c r="N24" i="33"/>
  <c r="N219" i="63"/>
  <c r="O219" i="63" s="1"/>
  <c r="N149" i="43"/>
  <c r="O149" i="43" s="1"/>
  <c r="N66" i="22"/>
  <c r="O66" i="22" s="1"/>
  <c r="N69" i="78"/>
  <c r="O69" i="78" s="1"/>
  <c r="N115" i="25"/>
  <c r="O115" i="25" s="1"/>
  <c r="N104" i="46"/>
  <c r="O104" i="46" s="1"/>
  <c r="N86" i="77"/>
  <c r="O86" i="77" s="1"/>
  <c r="N171" i="8"/>
  <c r="O171" i="8" s="1"/>
  <c r="N227" i="3"/>
  <c r="O227" i="3" s="1"/>
  <c r="N206" i="34"/>
  <c r="O206" i="34" s="1"/>
  <c r="N91" i="77"/>
  <c r="O91" i="77" s="1"/>
  <c r="N35" i="30"/>
  <c r="O35" i="30" s="1"/>
  <c r="N219" i="70"/>
  <c r="O219" i="70" s="1"/>
  <c r="N95" i="30"/>
  <c r="O95" i="30" s="1"/>
  <c r="N74" i="68"/>
  <c r="O74" i="68" s="1"/>
  <c r="N213" i="77"/>
  <c r="O213" i="77" s="1"/>
  <c r="N140" i="37"/>
  <c r="O140" i="37" s="1"/>
  <c r="N190" i="80"/>
  <c r="O190" i="80" s="1"/>
  <c r="N51" i="8"/>
  <c r="N125" i="10"/>
  <c r="O125" i="10" s="1"/>
  <c r="N112" i="2"/>
  <c r="O112" i="2" s="1"/>
  <c r="N175" i="31"/>
  <c r="O175" i="31" s="1"/>
  <c r="N199" i="56"/>
  <c r="O199" i="56" s="1"/>
  <c r="N34" i="32"/>
  <c r="O34" i="32" s="1"/>
  <c r="N200" i="4"/>
  <c r="O200" i="4" s="1"/>
  <c r="N197" i="82"/>
  <c r="O197" i="82" s="1"/>
  <c r="N62" i="15"/>
  <c r="O62" i="15" s="1"/>
  <c r="N118" i="84"/>
  <c r="O118" i="84" s="1"/>
  <c r="N8" i="85"/>
  <c r="O8" i="85" s="1"/>
  <c r="N74" i="85"/>
  <c r="O74" i="85" s="1"/>
  <c r="N106" i="85"/>
  <c r="O106" i="85" s="1"/>
  <c r="N138" i="85"/>
  <c r="O138" i="85" s="1"/>
  <c r="N170" i="85"/>
  <c r="O170" i="85" s="1"/>
  <c r="N202" i="85"/>
  <c r="O202" i="85" s="1"/>
  <c r="N211" i="84"/>
  <c r="O211" i="84" s="1"/>
  <c r="N146" i="50"/>
  <c r="O146" i="50" s="1"/>
  <c r="N118" i="30"/>
  <c r="O118" i="30" s="1"/>
  <c r="N166" i="34"/>
  <c r="O166" i="34" s="1"/>
  <c r="N206" i="57"/>
  <c r="O206" i="57" s="1"/>
  <c r="N173" i="79"/>
  <c r="O173" i="79" s="1"/>
  <c r="N185" i="81"/>
  <c r="O185" i="81" s="1"/>
  <c r="N157" i="83"/>
  <c r="O157" i="83" s="1"/>
  <c r="N47" i="82"/>
  <c r="O47" i="82" s="1"/>
  <c r="N66" i="2"/>
  <c r="O66" i="2" s="1"/>
  <c r="N207" i="18"/>
  <c r="O207" i="18" s="1"/>
  <c r="N58" i="33"/>
  <c r="O58" i="33" s="1"/>
  <c r="N124" i="12"/>
  <c r="O124" i="12" s="1"/>
  <c r="N199" i="42"/>
  <c r="O199" i="42" s="1"/>
  <c r="N144" i="40"/>
  <c r="O144" i="40" s="1"/>
  <c r="N171" i="35"/>
  <c r="O171" i="35" s="1"/>
  <c r="N150" i="41"/>
  <c r="O150" i="41" s="1"/>
  <c r="N160" i="64"/>
  <c r="O160" i="64" s="1"/>
  <c r="N142" i="60"/>
  <c r="O142" i="60" s="1"/>
  <c r="N139" i="9"/>
  <c r="O139" i="9" s="1"/>
  <c r="N164" i="9"/>
  <c r="O164" i="9" s="1"/>
  <c r="N68" i="60"/>
  <c r="O68" i="60" s="1"/>
  <c r="N150" i="50"/>
  <c r="O150" i="50" s="1"/>
  <c r="N115" i="30"/>
  <c r="O115" i="30" s="1"/>
  <c r="N198" i="10"/>
  <c r="O198" i="10" s="1"/>
  <c r="N49" i="38"/>
  <c r="O49" i="38" s="1"/>
  <c r="N39" i="65"/>
  <c r="N210" i="50"/>
  <c r="O210" i="50" s="1"/>
  <c r="N31" i="32"/>
  <c r="O31" i="32" s="1"/>
  <c r="N125" i="30"/>
  <c r="O125" i="30" s="1"/>
  <c r="N19" i="30"/>
  <c r="O19" i="30" s="1"/>
  <c r="N125" i="81"/>
  <c r="O125" i="81" s="1"/>
  <c r="N3" i="82"/>
  <c r="N173" i="46"/>
  <c r="O173" i="46" s="1"/>
  <c r="N155" i="84"/>
  <c r="O155" i="84" s="1"/>
  <c r="N159" i="84"/>
  <c r="O159" i="84" s="1"/>
  <c r="N92" i="84"/>
  <c r="O92" i="84" s="1"/>
  <c r="N30" i="84"/>
  <c r="N23" i="85"/>
  <c r="O23" i="85" s="1"/>
  <c r="N64" i="85"/>
  <c r="O64" i="85" s="1"/>
  <c r="N86" i="85"/>
  <c r="O86" i="85" s="1"/>
  <c r="N118" i="85"/>
  <c r="O118" i="85" s="1"/>
  <c r="N150" i="85"/>
  <c r="O150" i="85" s="1"/>
  <c r="N182" i="85"/>
  <c r="O182" i="85" s="1"/>
  <c r="N214" i="85"/>
  <c r="O214" i="85" s="1"/>
  <c r="N206" i="84"/>
  <c r="O206" i="84" s="1"/>
  <c r="N213" i="51"/>
  <c r="O213" i="51" s="1"/>
  <c r="N223" i="13"/>
  <c r="O223" i="13" s="1"/>
  <c r="N109" i="43"/>
  <c r="O109" i="43" s="1"/>
  <c r="N215" i="28"/>
  <c r="O215" i="28" s="1"/>
  <c r="N217" i="50"/>
  <c r="O217" i="50" s="1"/>
  <c r="N161" i="81"/>
  <c r="O161" i="81" s="1"/>
  <c r="N205" i="82"/>
  <c r="O205" i="82" s="1"/>
  <c r="N117" i="29"/>
  <c r="O117" i="29" s="1"/>
  <c r="N43" i="16"/>
  <c r="O43" i="16" s="1"/>
  <c r="N62" i="65"/>
  <c r="O62" i="65" s="1"/>
  <c r="N51" i="22"/>
  <c r="N96" i="3"/>
  <c r="O96" i="3" s="1"/>
  <c r="N213" i="70"/>
  <c r="O213" i="70" s="1"/>
  <c r="N204" i="68"/>
  <c r="O204" i="68" s="1"/>
  <c r="N115" i="73"/>
  <c r="O115" i="73" s="1"/>
  <c r="N18" i="59"/>
  <c r="N61" i="57"/>
  <c r="O61" i="57" s="1"/>
  <c r="N175" i="60"/>
  <c r="O175" i="60" s="1"/>
  <c r="N19" i="29"/>
  <c r="O19" i="29" s="1"/>
  <c r="N152" i="16"/>
  <c r="O152" i="16" s="1"/>
  <c r="N30" i="49"/>
  <c r="N232" i="71"/>
  <c r="O232" i="71" s="1"/>
  <c r="N130" i="76"/>
  <c r="O130" i="76" s="1"/>
  <c r="N216" i="58"/>
  <c r="O216" i="58" s="1"/>
  <c r="N199" i="25"/>
  <c r="O199" i="25" s="1"/>
  <c r="N111" i="18"/>
  <c r="O111" i="18" s="1"/>
  <c r="N191" i="23"/>
  <c r="O191" i="23" s="1"/>
  <c r="N110" i="1"/>
  <c r="O110" i="1" s="1"/>
  <c r="N109" i="7"/>
  <c r="O109" i="7" s="1"/>
  <c r="N179" i="46"/>
  <c r="O179" i="46" s="1"/>
  <c r="N15" i="75"/>
  <c r="N50" i="28"/>
  <c r="O50" i="28" s="1"/>
  <c r="N143" i="58"/>
  <c r="O143" i="58" s="1"/>
  <c r="N57" i="9"/>
  <c r="O57" i="9" s="1"/>
  <c r="N198" i="16"/>
  <c r="O198" i="16" s="1"/>
  <c r="N125" i="32"/>
  <c r="O125" i="32" s="1"/>
  <c r="N28" i="80"/>
  <c r="N172" i="53"/>
  <c r="O172" i="53" s="1"/>
  <c r="N213" i="56"/>
  <c r="O213" i="56" s="1"/>
  <c r="N65" i="1"/>
  <c r="O65" i="1" s="1"/>
  <c r="N36" i="49"/>
  <c r="N227" i="60"/>
  <c r="O227" i="60" s="1"/>
  <c r="N189" i="31"/>
  <c r="O189" i="31" s="1"/>
  <c r="N217" i="34"/>
  <c r="O217" i="34" s="1"/>
  <c r="N185" i="25"/>
  <c r="O185" i="25" s="1"/>
  <c r="N212" i="67"/>
  <c r="O212" i="67" s="1"/>
  <c r="N175" i="30"/>
  <c r="O175" i="30" s="1"/>
  <c r="N211" i="2"/>
  <c r="O211" i="2" s="1"/>
  <c r="N61" i="63"/>
  <c r="O61" i="63" s="1"/>
  <c r="N167" i="6"/>
  <c r="O167" i="6" s="1"/>
  <c r="N145" i="27"/>
  <c r="O145" i="27" s="1"/>
  <c r="N137" i="1"/>
  <c r="O137" i="1" s="1"/>
  <c r="N58" i="17"/>
  <c r="O58" i="17" s="1"/>
  <c r="N172" i="69"/>
  <c r="O172" i="69" s="1"/>
  <c r="N212" i="60"/>
  <c r="O212" i="60" s="1"/>
  <c r="N173" i="36"/>
  <c r="O173" i="36" s="1"/>
  <c r="N208" i="43"/>
  <c r="O208" i="43" s="1"/>
  <c r="N212" i="80"/>
  <c r="O212" i="80" s="1"/>
  <c r="N145" i="68"/>
  <c r="O145" i="68" s="1"/>
  <c r="N31" i="74"/>
  <c r="O31" i="74" s="1"/>
  <c r="N8" i="43"/>
  <c r="O8" i="43" s="1"/>
  <c r="N29" i="69"/>
  <c r="O29" i="69" s="1"/>
  <c r="N196" i="56"/>
  <c r="O196" i="56" s="1"/>
  <c r="N220" i="8"/>
  <c r="O220" i="8" s="1"/>
  <c r="N53" i="45"/>
  <c r="O53" i="45" s="1"/>
  <c r="N77" i="47"/>
  <c r="O77" i="47" s="1"/>
  <c r="N50" i="23"/>
  <c r="N161" i="80"/>
  <c r="O161" i="80" s="1"/>
  <c r="N63" i="57"/>
  <c r="O63" i="57" s="1"/>
  <c r="N50" i="12"/>
  <c r="O50" i="12" s="1"/>
  <c r="N45" i="63"/>
  <c r="N151" i="30"/>
  <c r="O151" i="30" s="1"/>
  <c r="N36" i="76"/>
  <c r="N137" i="70"/>
  <c r="O137" i="70" s="1"/>
  <c r="N144" i="25"/>
  <c r="O144" i="25" s="1"/>
  <c r="N167" i="37"/>
  <c r="O167" i="37" s="1"/>
  <c r="N168" i="31"/>
  <c r="O168" i="31" s="1"/>
  <c r="N14" i="12"/>
  <c r="O14" i="12" s="1"/>
  <c r="N138" i="6"/>
  <c r="O138" i="6" s="1"/>
  <c r="N92" i="47"/>
  <c r="O92" i="47" s="1"/>
  <c r="N155" i="30"/>
  <c r="O155" i="30" s="1"/>
  <c r="N193" i="20"/>
  <c r="O193" i="20" s="1"/>
  <c r="N216" i="28"/>
  <c r="O216" i="28" s="1"/>
  <c r="N119" i="48"/>
  <c r="O119" i="48" s="1"/>
  <c r="N43" i="7"/>
  <c r="O43" i="7" s="1"/>
  <c r="N46" i="31"/>
  <c r="O46" i="31" s="1"/>
  <c r="N111" i="1"/>
  <c r="O111" i="1" s="1"/>
  <c r="N7" i="9"/>
  <c r="O7" i="9" s="1"/>
  <c r="N68" i="29"/>
  <c r="O68" i="29" s="1"/>
  <c r="N202" i="73"/>
  <c r="O202" i="73" s="1"/>
  <c r="N181" i="31"/>
  <c r="O181" i="31" s="1"/>
  <c r="N64" i="66"/>
  <c r="O64" i="66" s="1"/>
  <c r="N90" i="12"/>
  <c r="O90" i="12" s="1"/>
  <c r="N149" i="65"/>
  <c r="O149" i="65" s="1"/>
  <c r="N230" i="30"/>
  <c r="O230" i="30" s="1"/>
  <c r="N152" i="5"/>
  <c r="O152" i="5" s="1"/>
  <c r="N154" i="63"/>
  <c r="O154" i="63" s="1"/>
  <c r="N199" i="24"/>
  <c r="O199" i="24" s="1"/>
  <c r="N217" i="28"/>
  <c r="O217" i="28" s="1"/>
  <c r="N9" i="16"/>
  <c r="N62" i="63"/>
  <c r="O62" i="63" s="1"/>
  <c r="N130" i="3"/>
  <c r="O130" i="3" s="1"/>
  <c r="N10" i="70"/>
  <c r="O10" i="70" s="1"/>
  <c r="N215" i="54"/>
  <c r="O215" i="54" s="1"/>
  <c r="N39" i="56"/>
  <c r="N65" i="15"/>
  <c r="O65" i="15" s="1"/>
  <c r="N186" i="38"/>
  <c r="O186" i="38" s="1"/>
  <c r="N227" i="24"/>
  <c r="O227" i="24" s="1"/>
  <c r="N197" i="58"/>
  <c r="O197" i="58" s="1"/>
  <c r="N116" i="33"/>
  <c r="O116" i="33" s="1"/>
  <c r="N116" i="6"/>
  <c r="O116" i="6" s="1"/>
  <c r="N129" i="57"/>
  <c r="O129" i="57" s="1"/>
  <c r="N232" i="57"/>
  <c r="O232" i="57" s="1"/>
  <c r="N76" i="76"/>
  <c r="O76" i="76" s="1"/>
  <c r="N154" i="78"/>
  <c r="O154" i="78" s="1"/>
  <c r="N169" i="15"/>
  <c r="O169" i="15" s="1"/>
  <c r="N98" i="15"/>
  <c r="O98" i="15" s="1"/>
  <c r="N97" i="36"/>
  <c r="O97" i="36" s="1"/>
  <c r="N67" i="71"/>
  <c r="O67" i="71" s="1"/>
  <c r="N134" i="43"/>
  <c r="O134" i="43" s="1"/>
  <c r="N3" i="77"/>
  <c r="N53" i="74"/>
  <c r="O53" i="74" s="1"/>
  <c r="N175" i="51"/>
  <c r="O175" i="51" s="1"/>
  <c r="N165" i="9"/>
  <c r="O165" i="9" s="1"/>
  <c r="N86" i="48"/>
  <c r="O86" i="48" s="1"/>
  <c r="N25" i="43"/>
  <c r="O25" i="43" s="1"/>
  <c r="N65" i="39"/>
  <c r="O65" i="39" s="1"/>
  <c r="N166" i="21"/>
  <c r="O166" i="21" s="1"/>
  <c r="N190" i="25"/>
  <c r="O190" i="25" s="1"/>
  <c r="N68" i="28"/>
  <c r="O68" i="28" s="1"/>
  <c r="N6" i="44"/>
  <c r="N173" i="57"/>
  <c r="O173" i="57" s="1"/>
  <c r="N17" i="40"/>
  <c r="O17" i="40" s="1"/>
  <c r="N48" i="36"/>
  <c r="N174" i="66"/>
  <c r="O174" i="66" s="1"/>
  <c r="N133" i="35"/>
  <c r="O133" i="35" s="1"/>
  <c r="N120" i="20"/>
  <c r="O120" i="20" s="1"/>
  <c r="N43" i="11"/>
  <c r="O43" i="11" s="1"/>
  <c r="N199" i="17"/>
  <c r="O199" i="17" s="1"/>
  <c r="N140" i="33"/>
  <c r="O140" i="33" s="1"/>
  <c r="N57" i="60"/>
  <c r="O57" i="60" s="1"/>
  <c r="N71" i="42"/>
  <c r="O71" i="42" s="1"/>
  <c r="N124" i="1"/>
  <c r="O124" i="1" s="1"/>
  <c r="N118" i="59"/>
  <c r="O118" i="59" s="1"/>
  <c r="N190" i="31"/>
  <c r="O190" i="31" s="1"/>
  <c r="N114" i="48"/>
  <c r="O114" i="48" s="1"/>
  <c r="N227" i="78"/>
  <c r="O227" i="78" s="1"/>
  <c r="N108" i="18"/>
  <c r="O108" i="18" s="1"/>
  <c r="N85" i="29"/>
  <c r="O85" i="29" s="1"/>
  <c r="N6" i="37"/>
  <c r="N24" i="47"/>
  <c r="N75" i="27"/>
  <c r="O75" i="27" s="1"/>
  <c r="N87" i="48"/>
  <c r="O87" i="48" s="1"/>
  <c r="N216" i="10"/>
  <c r="O216" i="10" s="1"/>
  <c r="N185" i="32"/>
  <c r="O185" i="32" s="1"/>
  <c r="N179" i="43"/>
  <c r="O179" i="43" s="1"/>
  <c r="N44" i="54"/>
  <c r="O44" i="54" s="1"/>
  <c r="N100" i="40"/>
  <c r="O100" i="40" s="1"/>
  <c r="N35" i="4"/>
  <c r="O35" i="4" s="1"/>
  <c r="N80" i="73"/>
  <c r="O80" i="73" s="1"/>
  <c r="N215" i="25"/>
  <c r="O215" i="25" s="1"/>
  <c r="N185" i="14"/>
  <c r="O185" i="14" s="1"/>
  <c r="N93" i="38"/>
  <c r="O93" i="38" s="1"/>
  <c r="N71" i="10"/>
  <c r="O71" i="10" s="1"/>
  <c r="N207" i="63"/>
  <c r="O207" i="63" s="1"/>
  <c r="N111" i="5"/>
  <c r="O111" i="5" s="1"/>
  <c r="N136" i="77"/>
  <c r="O136" i="77" s="1"/>
  <c r="N184" i="22"/>
  <c r="O184" i="22" s="1"/>
  <c r="N231" i="63"/>
  <c r="O231" i="63" s="1"/>
  <c r="N217" i="8"/>
  <c r="O217" i="8" s="1"/>
  <c r="N205" i="23"/>
  <c r="O205" i="23" s="1"/>
  <c r="N192" i="76"/>
  <c r="O192" i="76" s="1"/>
  <c r="N142" i="32"/>
  <c r="O142" i="32" s="1"/>
  <c r="N212" i="25"/>
  <c r="O212" i="25" s="1"/>
  <c r="N38" i="12"/>
  <c r="O38" i="12" s="1"/>
  <c r="N182" i="74"/>
  <c r="O182" i="74" s="1"/>
  <c r="N174" i="1"/>
  <c r="O174" i="1" s="1"/>
  <c r="N16" i="56"/>
  <c r="O16" i="56" s="1"/>
  <c r="N176" i="38"/>
  <c r="O176" i="38" s="1"/>
  <c r="N8" i="18"/>
  <c r="O8" i="18" s="1"/>
  <c r="N189" i="33"/>
  <c r="O189" i="33" s="1"/>
  <c r="N48" i="70"/>
  <c r="N204" i="61"/>
  <c r="O204" i="61" s="1"/>
  <c r="N131" i="80"/>
  <c r="O131" i="80" s="1"/>
  <c r="N48" i="16"/>
  <c r="N87" i="16"/>
  <c r="O87" i="16" s="1"/>
  <c r="N53" i="38"/>
  <c r="O53" i="38" s="1"/>
  <c r="N30" i="41"/>
  <c r="N4" i="62"/>
  <c r="O4" i="62" s="1"/>
  <c r="N79" i="75"/>
  <c r="O79" i="75" s="1"/>
  <c r="N143" i="61"/>
  <c r="O143" i="61" s="1"/>
  <c r="N98" i="30"/>
  <c r="O98" i="30" s="1"/>
  <c r="N203" i="77"/>
  <c r="O203" i="77" s="1"/>
  <c r="N150" i="73"/>
  <c r="O150" i="73" s="1"/>
  <c r="N77" i="9"/>
  <c r="O77" i="9" s="1"/>
  <c r="N131" i="22"/>
  <c r="O131" i="22" s="1"/>
  <c r="N87" i="51"/>
  <c r="O87" i="51" s="1"/>
  <c r="N230" i="57"/>
  <c r="O230" i="57" s="1"/>
  <c r="N143" i="45"/>
  <c r="O143" i="45" s="1"/>
  <c r="N203" i="20"/>
  <c r="O203" i="20" s="1"/>
  <c r="N197" i="42"/>
  <c r="O197" i="42" s="1"/>
  <c r="N17" i="48"/>
  <c r="O17" i="48" s="1"/>
  <c r="N207" i="61"/>
  <c r="O207" i="61" s="1"/>
  <c r="N134" i="56"/>
  <c r="O134" i="56" s="1"/>
  <c r="N107" i="64"/>
  <c r="O107" i="64" s="1"/>
  <c r="N94" i="47"/>
  <c r="O94" i="47" s="1"/>
  <c r="N47" i="63"/>
  <c r="O47" i="63" s="1"/>
  <c r="N30" i="47"/>
  <c r="N44" i="18"/>
  <c r="O44" i="18" s="1"/>
  <c r="N142" i="59"/>
  <c r="O142" i="59" s="1"/>
  <c r="N11" i="76"/>
  <c r="O11" i="76" s="1"/>
  <c r="N179" i="18"/>
  <c r="O179" i="18" s="1"/>
  <c r="N99" i="41"/>
  <c r="O99" i="41" s="1"/>
  <c r="N163" i="21"/>
  <c r="O163" i="21" s="1"/>
  <c r="N146" i="11"/>
  <c r="O146" i="11" s="1"/>
  <c r="N55" i="68"/>
  <c r="O55" i="68" s="1"/>
  <c r="N127" i="57"/>
  <c r="O127" i="57" s="1"/>
  <c r="N151" i="58"/>
  <c r="O151" i="58" s="1"/>
  <c r="N64" i="43"/>
  <c r="O64" i="43" s="1"/>
  <c r="N147" i="1"/>
  <c r="O147" i="1" s="1"/>
  <c r="N181" i="80"/>
  <c r="O181" i="80" s="1"/>
  <c r="N26" i="50"/>
  <c r="O26" i="50" s="1"/>
  <c r="N164" i="49"/>
  <c r="O164" i="49" s="1"/>
  <c r="N136" i="63"/>
  <c r="O136" i="63" s="1"/>
  <c r="N226" i="79"/>
  <c r="O226" i="79" s="1"/>
  <c r="N125" i="49"/>
  <c r="O125" i="49" s="1"/>
  <c r="N155" i="50"/>
  <c r="O155" i="50" s="1"/>
  <c r="N143" i="6"/>
  <c r="O143" i="6" s="1"/>
  <c r="N85" i="2"/>
  <c r="O85" i="2" s="1"/>
  <c r="N157" i="37"/>
  <c r="O157" i="37" s="1"/>
  <c r="N214" i="21"/>
  <c r="O214" i="21" s="1"/>
  <c r="N230" i="8"/>
  <c r="O230" i="8" s="1"/>
  <c r="N6" i="8"/>
  <c r="N29" i="21"/>
  <c r="O29" i="21" s="1"/>
  <c r="N222" i="45"/>
  <c r="O222" i="45" s="1"/>
  <c r="N231" i="28"/>
  <c r="O231" i="28" s="1"/>
  <c r="N181" i="15"/>
  <c r="O181" i="15" s="1"/>
  <c r="N29" i="44"/>
  <c r="O29" i="44" s="1"/>
  <c r="N42" i="73"/>
  <c r="N200" i="64"/>
  <c r="O200" i="64" s="1"/>
  <c r="N33" i="67"/>
  <c r="N226" i="73"/>
  <c r="O226" i="73" s="1"/>
  <c r="N97" i="5"/>
  <c r="O97" i="5" s="1"/>
  <c r="N198" i="47"/>
  <c r="O198" i="47" s="1"/>
  <c r="N66" i="63"/>
  <c r="O66" i="63" s="1"/>
  <c r="N172" i="27"/>
  <c r="O172" i="27" s="1"/>
  <c r="N26" i="12"/>
  <c r="O26" i="12" s="1"/>
  <c r="N61" i="41"/>
  <c r="O61" i="41" s="1"/>
  <c r="N232" i="80"/>
  <c r="O232" i="80" s="1"/>
  <c r="N76" i="62"/>
  <c r="O76" i="62" s="1"/>
  <c r="N203" i="6"/>
  <c r="O203" i="6" s="1"/>
  <c r="N205" i="50"/>
  <c r="O205" i="50" s="1"/>
  <c r="N85" i="11"/>
  <c r="O85" i="11" s="1"/>
  <c r="N20" i="58"/>
  <c r="O20" i="58" s="1"/>
  <c r="N96" i="50"/>
  <c r="O96" i="50" s="1"/>
  <c r="N40" i="28"/>
  <c r="O40" i="28" s="1"/>
  <c r="N145" i="39"/>
  <c r="O145" i="39" s="1"/>
  <c r="N74" i="76"/>
  <c r="O74" i="76" s="1"/>
  <c r="N153" i="41"/>
  <c r="O153" i="41" s="1"/>
  <c r="N148" i="80"/>
  <c r="O148" i="80" s="1"/>
  <c r="N205" i="40"/>
  <c r="O205" i="40" s="1"/>
  <c r="N118" i="28"/>
  <c r="O118" i="28" s="1"/>
  <c r="N40" i="57"/>
  <c r="O40" i="57" s="1"/>
  <c r="N200" i="39"/>
  <c r="O200" i="39" s="1"/>
  <c r="N17" i="39"/>
  <c r="O17" i="39" s="1"/>
  <c r="N86" i="46"/>
  <c r="O86" i="46" s="1"/>
  <c r="N146" i="57"/>
  <c r="O146" i="57" s="1"/>
  <c r="N178" i="56"/>
  <c r="O178" i="56" s="1"/>
  <c r="N34" i="78"/>
  <c r="O34" i="78" s="1"/>
  <c r="N149" i="41"/>
  <c r="O149" i="41" s="1"/>
  <c r="N12" i="20"/>
  <c r="N151" i="36"/>
  <c r="O151" i="36" s="1"/>
  <c r="N44" i="38"/>
  <c r="O44" i="38" s="1"/>
  <c r="N206" i="22"/>
  <c r="O206" i="22" s="1"/>
  <c r="N48" i="37"/>
  <c r="N90" i="14"/>
  <c r="O90" i="14" s="1"/>
  <c r="N224" i="8"/>
  <c r="O224" i="8" s="1"/>
  <c r="N107" i="40"/>
  <c r="O107" i="40" s="1"/>
  <c r="N180" i="63"/>
  <c r="O180" i="63" s="1"/>
  <c r="N198" i="14"/>
  <c r="O198" i="14" s="1"/>
  <c r="N92" i="20"/>
  <c r="O92" i="20" s="1"/>
  <c r="N102" i="49"/>
  <c r="O102" i="49" s="1"/>
  <c r="N68" i="80"/>
  <c r="O68" i="80" s="1"/>
  <c r="N149" i="17"/>
  <c r="O149" i="17" s="1"/>
  <c r="N6" i="38"/>
  <c r="N129" i="35"/>
  <c r="O129" i="35" s="1"/>
  <c r="N209" i="36"/>
  <c r="O209" i="36" s="1"/>
  <c r="N176" i="69"/>
  <c r="O176" i="69" s="1"/>
  <c r="N69" i="4"/>
  <c r="O69" i="4" s="1"/>
  <c r="N160" i="51"/>
  <c r="O160" i="51" s="1"/>
  <c r="N70" i="73"/>
  <c r="O70" i="73" s="1"/>
  <c r="N131" i="7"/>
  <c r="O131" i="7" s="1"/>
  <c r="N202" i="45"/>
  <c r="O202" i="45" s="1"/>
  <c r="N12" i="61"/>
  <c r="N127" i="73"/>
  <c r="O127" i="73" s="1"/>
  <c r="N154" i="56"/>
  <c r="O154" i="56" s="1"/>
  <c r="N37" i="11"/>
  <c r="O37" i="11" s="1"/>
  <c r="N83" i="14"/>
  <c r="O83" i="14" s="1"/>
  <c r="N134" i="6"/>
  <c r="O134" i="6" s="1"/>
  <c r="N33" i="65"/>
  <c r="N147" i="78"/>
  <c r="O147" i="78" s="1"/>
  <c r="N23" i="34"/>
  <c r="O23" i="34" s="1"/>
  <c r="N147" i="38"/>
  <c r="O147" i="38" s="1"/>
  <c r="N188" i="62"/>
  <c r="O188" i="62" s="1"/>
  <c r="N167" i="61"/>
  <c r="O167" i="61" s="1"/>
  <c r="N199" i="15"/>
  <c r="O199" i="15" s="1"/>
  <c r="N224" i="11"/>
  <c r="O224" i="11" s="1"/>
  <c r="N53" i="35"/>
  <c r="O53" i="35" s="1"/>
  <c r="N137" i="41"/>
  <c r="O137" i="41" s="1"/>
  <c r="N206" i="80"/>
  <c r="O206" i="80" s="1"/>
  <c r="N48" i="47"/>
  <c r="N29" i="57"/>
  <c r="O29" i="57" s="1"/>
  <c r="N229" i="2"/>
  <c r="O229" i="2" s="1"/>
  <c r="N191" i="3"/>
  <c r="O191" i="3" s="1"/>
  <c r="N40" i="29"/>
  <c r="O40" i="29" s="1"/>
  <c r="N224" i="77"/>
  <c r="O224" i="77" s="1"/>
  <c r="N126" i="65"/>
  <c r="O126" i="65" s="1"/>
  <c r="N94" i="40"/>
  <c r="O94" i="40" s="1"/>
  <c r="N151" i="79"/>
  <c r="O151" i="79" s="1"/>
  <c r="N210" i="45"/>
  <c r="O210" i="45" s="1"/>
  <c r="N111" i="24"/>
  <c r="O111" i="24" s="1"/>
  <c r="N47" i="11"/>
  <c r="O47" i="11" s="1"/>
  <c r="N75" i="50"/>
  <c r="O75" i="50" s="1"/>
  <c r="N160" i="15"/>
  <c r="O160" i="15" s="1"/>
  <c r="N86" i="38"/>
  <c r="O86" i="38" s="1"/>
  <c r="N76" i="25"/>
  <c r="O76" i="25" s="1"/>
  <c r="N227" i="21"/>
  <c r="O227" i="21" s="1"/>
  <c r="N26" i="75"/>
  <c r="O26" i="75" s="1"/>
  <c r="N209" i="26"/>
  <c r="O209" i="26" s="1"/>
  <c r="N118" i="51"/>
  <c r="O118" i="51" s="1"/>
  <c r="N17" i="49"/>
  <c r="O17" i="49" s="1"/>
  <c r="N91" i="24"/>
  <c r="O91" i="24" s="1"/>
  <c r="N227" i="73"/>
  <c r="O227" i="73" s="1"/>
  <c r="N151" i="24"/>
  <c r="O151" i="24" s="1"/>
  <c r="N48" i="23"/>
  <c r="N80" i="41"/>
  <c r="O80" i="41" s="1"/>
  <c r="N4" i="21"/>
  <c r="O4" i="21" s="1"/>
  <c r="N124" i="64"/>
  <c r="O124" i="64" s="1"/>
  <c r="N168" i="7"/>
  <c r="O168" i="7" s="1"/>
  <c r="N119" i="64"/>
  <c r="O119" i="64" s="1"/>
  <c r="N76" i="42"/>
  <c r="O76" i="42" s="1"/>
  <c r="N161" i="5"/>
  <c r="O161" i="5" s="1"/>
  <c r="N32" i="22"/>
  <c r="O32" i="22" s="1"/>
  <c r="N33" i="47"/>
  <c r="N194" i="60"/>
  <c r="O194" i="60" s="1"/>
  <c r="N33" i="46"/>
  <c r="N197" i="66"/>
  <c r="O197" i="66" s="1"/>
  <c r="N191" i="28"/>
  <c r="O191" i="28" s="1"/>
  <c r="N96" i="66"/>
  <c r="O96" i="66" s="1"/>
  <c r="N210" i="32"/>
  <c r="O210" i="32" s="1"/>
  <c r="N113" i="17"/>
  <c r="O113" i="17" s="1"/>
  <c r="N149" i="76"/>
  <c r="O149" i="76" s="1"/>
  <c r="N63" i="26"/>
  <c r="O63" i="26" s="1"/>
  <c r="N29" i="78"/>
  <c r="O29" i="78" s="1"/>
  <c r="N84" i="10"/>
  <c r="O84" i="10" s="1"/>
  <c r="N159" i="14"/>
  <c r="O159" i="14" s="1"/>
  <c r="N9" i="77"/>
  <c r="N230" i="10"/>
  <c r="O230" i="10" s="1"/>
  <c r="N170" i="28"/>
  <c r="O170" i="28" s="1"/>
  <c r="N75" i="9"/>
  <c r="O75" i="9" s="1"/>
  <c r="N213" i="60"/>
  <c r="O213" i="60" s="1"/>
  <c r="N130" i="13"/>
  <c r="O130" i="13" s="1"/>
  <c r="N28" i="1"/>
  <c r="O28" i="1" s="1"/>
  <c r="N28" i="16"/>
  <c r="O28" i="16" s="1"/>
  <c r="N38" i="27"/>
  <c r="O38" i="27" s="1"/>
  <c r="N55" i="42"/>
  <c r="O55" i="42" s="1"/>
  <c r="N21" i="69"/>
  <c r="N111" i="14"/>
  <c r="O111" i="14" s="1"/>
  <c r="N79" i="31"/>
  <c r="O79" i="31" s="1"/>
  <c r="N143" i="53"/>
  <c r="O143" i="53" s="1"/>
  <c r="N191" i="78"/>
  <c r="O191" i="78" s="1"/>
  <c r="N142" i="11"/>
  <c r="O142" i="11" s="1"/>
  <c r="N128" i="58"/>
  <c r="O128" i="58" s="1"/>
  <c r="N47" i="62"/>
  <c r="O47" i="62" s="1"/>
  <c r="N128" i="18"/>
  <c r="O128" i="18" s="1"/>
  <c r="N174" i="77"/>
  <c r="O174" i="77" s="1"/>
  <c r="N128" i="40"/>
  <c r="O128" i="40" s="1"/>
  <c r="N195" i="14"/>
  <c r="O195" i="14" s="1"/>
  <c r="N229" i="68"/>
  <c r="O229" i="68" s="1"/>
  <c r="N125" i="80"/>
  <c r="O125" i="80" s="1"/>
  <c r="N95" i="12"/>
  <c r="O95" i="12" s="1"/>
  <c r="N61" i="45"/>
  <c r="O61" i="45" s="1"/>
  <c r="N144" i="34"/>
  <c r="O144" i="34" s="1"/>
  <c r="N84" i="1"/>
  <c r="O84" i="1" s="1"/>
  <c r="N120" i="26"/>
  <c r="O120" i="26" s="1"/>
  <c r="N227" i="26"/>
  <c r="O227" i="26" s="1"/>
  <c r="N72" i="20"/>
  <c r="O72" i="20" s="1"/>
  <c r="N146" i="42"/>
  <c r="O146" i="42" s="1"/>
  <c r="N10" i="45"/>
  <c r="O10" i="45" s="1"/>
  <c r="N229" i="22"/>
  <c r="O229" i="22" s="1"/>
  <c r="N108" i="3"/>
  <c r="O108" i="3" s="1"/>
  <c r="N135" i="54"/>
  <c r="O135" i="54" s="1"/>
  <c r="N232" i="23"/>
  <c r="O232" i="23" s="1"/>
  <c r="N232" i="42"/>
  <c r="O232" i="42" s="1"/>
  <c r="N47" i="64"/>
  <c r="O47" i="64" s="1"/>
  <c r="N205" i="5"/>
  <c r="O205" i="5" s="1"/>
  <c r="N39" i="47"/>
  <c r="N166" i="12"/>
  <c r="O166" i="12" s="1"/>
  <c r="N54" i="38"/>
  <c r="N168" i="76"/>
  <c r="O168" i="76" s="1"/>
  <c r="N128" i="49"/>
  <c r="O128" i="49" s="1"/>
  <c r="N189" i="42"/>
  <c r="O189" i="42" s="1"/>
  <c r="N180" i="69"/>
  <c r="O180" i="69" s="1"/>
  <c r="N68" i="45"/>
  <c r="O68" i="45" s="1"/>
  <c r="N157" i="66"/>
  <c r="O157" i="66" s="1"/>
  <c r="N97" i="24"/>
  <c r="O97" i="24" s="1"/>
  <c r="N4" i="64"/>
  <c r="O4" i="64" s="1"/>
  <c r="N151" i="61"/>
  <c r="O151" i="61" s="1"/>
  <c r="N132" i="62"/>
  <c r="O132" i="62" s="1"/>
  <c r="N75" i="36"/>
  <c r="O75" i="36" s="1"/>
  <c r="N40" i="30"/>
  <c r="O40" i="30" s="1"/>
  <c r="N78" i="12"/>
  <c r="O78" i="12" s="1"/>
  <c r="N51" i="76"/>
  <c r="N63" i="27"/>
  <c r="O63" i="27" s="1"/>
  <c r="N171" i="66"/>
  <c r="O171" i="66" s="1"/>
  <c r="N146" i="36"/>
  <c r="O146" i="36" s="1"/>
  <c r="N99" i="80"/>
  <c r="O99" i="80" s="1"/>
  <c r="N86" i="45"/>
  <c r="O86" i="45" s="1"/>
  <c r="N198" i="39"/>
  <c r="O198" i="39" s="1"/>
  <c r="N24" i="66"/>
  <c r="N151" i="78"/>
  <c r="O151" i="78" s="1"/>
  <c r="N10" i="68"/>
  <c r="O10" i="68" s="1"/>
  <c r="N213" i="38"/>
  <c r="O213" i="38" s="1"/>
  <c r="N187" i="6"/>
  <c r="O187" i="6" s="1"/>
  <c r="N207" i="21"/>
  <c r="O207" i="21" s="1"/>
  <c r="N218" i="61"/>
  <c r="O218" i="61" s="1"/>
  <c r="N136" i="71"/>
  <c r="O136" i="71" s="1"/>
  <c r="N182" i="38"/>
  <c r="O182" i="38" s="1"/>
  <c r="N44" i="34"/>
  <c r="O44" i="34" s="1"/>
  <c r="N194" i="68"/>
  <c r="O194" i="68" s="1"/>
  <c r="N130" i="65"/>
  <c r="O130" i="65" s="1"/>
  <c r="N225" i="56"/>
  <c r="O225" i="56" s="1"/>
  <c r="N224" i="76"/>
  <c r="O224" i="76" s="1"/>
  <c r="N141" i="71"/>
  <c r="O141" i="71" s="1"/>
  <c r="N132" i="31"/>
  <c r="O132" i="31" s="1"/>
  <c r="N41" i="60"/>
  <c r="O41" i="60" s="1"/>
  <c r="N122" i="60"/>
  <c r="O122" i="60" s="1"/>
  <c r="N170" i="25"/>
  <c r="O170" i="25" s="1"/>
  <c r="N3" i="46"/>
  <c r="N14" i="22"/>
  <c r="O14" i="22" s="1"/>
  <c r="N44" i="4"/>
  <c r="O44" i="4" s="1"/>
  <c r="N39" i="2"/>
  <c r="N96" i="44"/>
  <c r="O96" i="44" s="1"/>
  <c r="N65" i="46"/>
  <c r="O65" i="46" s="1"/>
  <c r="N45" i="67"/>
  <c r="N119" i="7"/>
  <c r="O119" i="7" s="1"/>
  <c r="N10" i="79"/>
  <c r="O10" i="79" s="1"/>
  <c r="N193" i="18"/>
  <c r="O193" i="18" s="1"/>
  <c r="N186" i="8"/>
  <c r="O186" i="8" s="1"/>
  <c r="N214" i="45"/>
  <c r="O214" i="45" s="1"/>
  <c r="N71" i="37"/>
  <c r="O71" i="37" s="1"/>
  <c r="N228" i="62"/>
  <c r="O228" i="62" s="1"/>
  <c r="N40" i="36"/>
  <c r="O40" i="36" s="1"/>
  <c r="N231" i="36"/>
  <c r="O231" i="36" s="1"/>
  <c r="N80" i="56"/>
  <c r="O80" i="56" s="1"/>
  <c r="N204" i="14"/>
  <c r="O204" i="14" s="1"/>
  <c r="N181" i="76"/>
  <c r="O181" i="76" s="1"/>
  <c r="N11" i="4"/>
  <c r="O11" i="4" s="1"/>
  <c r="N96" i="35"/>
  <c r="O96" i="35" s="1"/>
  <c r="N41" i="73"/>
  <c r="O41" i="73" s="1"/>
  <c r="N82" i="18"/>
  <c r="O82" i="18" s="1"/>
  <c r="N117" i="31"/>
  <c r="O117" i="31" s="1"/>
  <c r="N68" i="53"/>
  <c r="O68" i="53" s="1"/>
  <c r="N28" i="66"/>
  <c r="O28" i="66" s="1"/>
  <c r="N211" i="39"/>
  <c r="O211" i="39" s="1"/>
  <c r="N202" i="65"/>
  <c r="O202" i="65" s="1"/>
  <c r="N225" i="66"/>
  <c r="O225" i="66" s="1"/>
  <c r="N142" i="80"/>
  <c r="O142" i="80" s="1"/>
  <c r="N158" i="12"/>
  <c r="O158" i="12" s="1"/>
  <c r="N175" i="14"/>
  <c r="O175" i="14" s="1"/>
  <c r="N159" i="27"/>
  <c r="O159" i="27" s="1"/>
  <c r="N42" i="26"/>
  <c r="N144" i="63"/>
  <c r="O144" i="63" s="1"/>
  <c r="N202" i="79"/>
  <c r="O202" i="79" s="1"/>
  <c r="N57" i="24"/>
  <c r="O57" i="24" s="1"/>
  <c r="N133" i="74"/>
  <c r="O133" i="74" s="1"/>
  <c r="N220" i="32"/>
  <c r="O220" i="32" s="1"/>
  <c r="N30" i="42"/>
  <c r="N29" i="59"/>
  <c r="O29" i="59" s="1"/>
  <c r="N164" i="45"/>
  <c r="O164" i="45" s="1"/>
  <c r="N44" i="73"/>
  <c r="O44" i="73" s="1"/>
  <c r="N81" i="69"/>
  <c r="O81" i="69" s="1"/>
  <c r="N82" i="66"/>
  <c r="O82" i="66" s="1"/>
  <c r="N13" i="3"/>
  <c r="O13" i="3" s="1"/>
  <c r="N60" i="50"/>
  <c r="O60" i="50" s="1"/>
  <c r="N80" i="35"/>
  <c r="O80" i="35" s="1"/>
  <c r="N175" i="23"/>
  <c r="O175" i="23" s="1"/>
  <c r="N193" i="74"/>
  <c r="O193" i="74" s="1"/>
  <c r="N222" i="78"/>
  <c r="O222" i="78" s="1"/>
  <c r="N87" i="47"/>
  <c r="O87" i="47" s="1"/>
  <c r="N217" i="57"/>
  <c r="O217" i="57" s="1"/>
  <c r="N103" i="11"/>
  <c r="O103" i="11" s="1"/>
  <c r="N143" i="70"/>
  <c r="O143" i="70" s="1"/>
  <c r="N137" i="60"/>
  <c r="O137" i="60" s="1"/>
  <c r="N13" i="69"/>
  <c r="O13" i="69" s="1"/>
  <c r="N66" i="8"/>
  <c r="O66" i="8" s="1"/>
  <c r="N215" i="46"/>
  <c r="O215" i="46" s="1"/>
  <c r="N55" i="40"/>
  <c r="O55" i="40" s="1"/>
  <c r="N131" i="56"/>
  <c r="O131" i="56" s="1"/>
  <c r="N173" i="73"/>
  <c r="O173" i="73" s="1"/>
  <c r="N229" i="20"/>
  <c r="O229" i="20" s="1"/>
  <c r="N104" i="77"/>
  <c r="O104" i="77" s="1"/>
  <c r="N19" i="33"/>
  <c r="O19" i="33" s="1"/>
  <c r="N167" i="32"/>
  <c r="O167" i="32" s="1"/>
  <c r="N86" i="26"/>
  <c r="O86" i="26" s="1"/>
  <c r="N125" i="47"/>
  <c r="O125" i="47" s="1"/>
  <c r="N56" i="11"/>
  <c r="O56" i="11" s="1"/>
  <c r="N74" i="39"/>
  <c r="O74" i="39" s="1"/>
  <c r="N110" i="43"/>
  <c r="O110" i="43" s="1"/>
  <c r="N130" i="20"/>
  <c r="O130" i="20" s="1"/>
  <c r="N22" i="54"/>
  <c r="O22" i="54" s="1"/>
  <c r="N152" i="51"/>
  <c r="O152" i="51" s="1"/>
  <c r="N41" i="41"/>
  <c r="O41" i="41" s="1"/>
  <c r="N49" i="33"/>
  <c r="O49" i="33" s="1"/>
  <c r="N99" i="75"/>
  <c r="O99" i="75" s="1"/>
  <c r="N77" i="64"/>
  <c r="O77" i="64" s="1"/>
  <c r="N97" i="23"/>
  <c r="O97" i="23" s="1"/>
  <c r="N176" i="65"/>
  <c r="O176" i="65" s="1"/>
  <c r="N106" i="66"/>
  <c r="O106" i="66" s="1"/>
  <c r="N13" i="5"/>
  <c r="O13" i="5" s="1"/>
  <c r="N151" i="8"/>
  <c r="O151" i="8" s="1"/>
  <c r="N207" i="31"/>
  <c r="O207" i="31" s="1"/>
  <c r="N70" i="37"/>
  <c r="O70" i="37" s="1"/>
  <c r="N231" i="2"/>
  <c r="O231" i="2" s="1"/>
  <c r="N135" i="62"/>
  <c r="O135" i="62" s="1"/>
  <c r="N224" i="73"/>
  <c r="O224" i="73" s="1"/>
  <c r="N225" i="30"/>
  <c r="O225" i="30" s="1"/>
  <c r="N13" i="12"/>
  <c r="O13" i="12" s="1"/>
  <c r="N70" i="77"/>
  <c r="O70" i="77" s="1"/>
  <c r="N211" i="1"/>
  <c r="O211" i="1" s="1"/>
  <c r="N9" i="28"/>
  <c r="N197" i="77"/>
  <c r="O197" i="77" s="1"/>
  <c r="N80" i="25"/>
  <c r="O80" i="25" s="1"/>
  <c r="N45" i="14"/>
  <c r="N69" i="22"/>
  <c r="O69" i="22" s="1"/>
  <c r="N9" i="67"/>
  <c r="N35" i="73"/>
  <c r="O35" i="73" s="1"/>
  <c r="N6" i="77"/>
  <c r="N8" i="15"/>
  <c r="O8" i="15" s="1"/>
  <c r="N126" i="80"/>
  <c r="O126" i="80" s="1"/>
  <c r="N65" i="66"/>
  <c r="O65" i="66" s="1"/>
  <c r="N194" i="77"/>
  <c r="O194" i="77" s="1"/>
  <c r="N181" i="10"/>
  <c r="O181" i="10" s="1"/>
  <c r="N189" i="56"/>
  <c r="O189" i="56" s="1"/>
  <c r="N207" i="53"/>
  <c r="O207" i="53" s="1"/>
  <c r="N212" i="72"/>
  <c r="O212" i="72" s="1"/>
  <c r="N64" i="13"/>
  <c r="O64" i="13" s="1"/>
  <c r="N79" i="53"/>
  <c r="O79" i="53" s="1"/>
  <c r="N11" i="60"/>
  <c r="O11" i="60" s="1"/>
  <c r="N144" i="38"/>
  <c r="O144" i="38" s="1"/>
  <c r="N29" i="4"/>
  <c r="O29" i="4" s="1"/>
  <c r="N196" i="26"/>
  <c r="O196" i="26" s="1"/>
  <c r="N155" i="38"/>
  <c r="O155" i="38" s="1"/>
  <c r="N164" i="25"/>
  <c r="O164" i="25" s="1"/>
  <c r="N122" i="46"/>
  <c r="O122" i="46" s="1"/>
  <c r="N33" i="28"/>
  <c r="N28" i="32"/>
  <c r="O28" i="32" s="1"/>
  <c r="N104" i="15"/>
  <c r="O104" i="15" s="1"/>
  <c r="N96" i="5"/>
  <c r="O96" i="5" s="1"/>
  <c r="N166" i="45"/>
  <c r="O166" i="45" s="1"/>
  <c r="N103" i="6"/>
  <c r="O103" i="6" s="1"/>
  <c r="N35" i="46"/>
  <c r="O35" i="46" s="1"/>
  <c r="N140" i="78"/>
  <c r="O140" i="78" s="1"/>
  <c r="N92" i="38"/>
  <c r="O92" i="38" s="1"/>
  <c r="N22" i="25"/>
  <c r="O22" i="25" s="1"/>
  <c r="N77" i="70"/>
  <c r="O77" i="70" s="1"/>
  <c r="N19" i="54"/>
  <c r="O19" i="54" s="1"/>
  <c r="N134" i="22"/>
  <c r="O134" i="22" s="1"/>
  <c r="N150" i="38"/>
  <c r="O150" i="38" s="1"/>
  <c r="N186" i="39"/>
  <c r="O186" i="39" s="1"/>
  <c r="N65" i="18"/>
  <c r="O65" i="18" s="1"/>
  <c r="N201" i="18"/>
  <c r="O201" i="18" s="1"/>
  <c r="N96" i="51"/>
  <c r="O96" i="51" s="1"/>
  <c r="N111" i="53"/>
  <c r="O111" i="53" s="1"/>
  <c r="N167" i="73"/>
  <c r="O167" i="73" s="1"/>
  <c r="N65" i="78"/>
  <c r="O65" i="78" s="1"/>
  <c r="N50" i="64"/>
  <c r="O50" i="64" s="1"/>
  <c r="N206" i="17"/>
  <c r="O206" i="17" s="1"/>
  <c r="N9" i="80"/>
  <c r="N9" i="20"/>
  <c r="N128" i="76"/>
  <c r="O128" i="76" s="1"/>
  <c r="N62" i="70"/>
  <c r="O62" i="70" s="1"/>
  <c r="N40" i="80"/>
  <c r="O40" i="80" s="1"/>
  <c r="N41" i="38"/>
  <c r="O41" i="38" s="1"/>
  <c r="N80" i="62"/>
  <c r="O80" i="62" s="1"/>
  <c r="N167" i="2"/>
  <c r="O167" i="2" s="1"/>
  <c r="N187" i="17"/>
  <c r="O187" i="17" s="1"/>
  <c r="N91" i="11"/>
  <c r="O91" i="11" s="1"/>
  <c r="N113" i="4"/>
  <c r="O113" i="4" s="1"/>
  <c r="N67" i="80"/>
  <c r="O67" i="80" s="1"/>
  <c r="N100" i="5"/>
  <c r="O100" i="5" s="1"/>
  <c r="N89" i="75"/>
  <c r="O89" i="75" s="1"/>
  <c r="N67" i="26"/>
  <c r="O67" i="26" s="1"/>
  <c r="N172" i="15"/>
  <c r="O172" i="15" s="1"/>
  <c r="N153" i="65"/>
  <c r="O153" i="65" s="1"/>
  <c r="N174" i="13"/>
  <c r="O174" i="13" s="1"/>
  <c r="N114" i="70"/>
  <c r="O114" i="70" s="1"/>
  <c r="N139" i="10"/>
  <c r="O139" i="10" s="1"/>
  <c r="N189" i="17"/>
  <c r="O189" i="17" s="1"/>
  <c r="N10" i="61"/>
  <c r="O10" i="61" s="1"/>
  <c r="N121" i="2"/>
  <c r="O121" i="2" s="1"/>
  <c r="N109" i="80"/>
  <c r="O109" i="80" s="1"/>
  <c r="N146" i="14"/>
  <c r="O146" i="14" s="1"/>
  <c r="N63" i="34"/>
  <c r="O63" i="34" s="1"/>
  <c r="N154" i="15"/>
  <c r="O154" i="15" s="1"/>
  <c r="N190" i="58"/>
  <c r="O190" i="58" s="1"/>
  <c r="N150" i="59"/>
  <c r="O150" i="59" s="1"/>
  <c r="N147" i="59"/>
  <c r="O147" i="59" s="1"/>
  <c r="N114" i="71"/>
  <c r="O114" i="71" s="1"/>
  <c r="N73" i="33"/>
  <c r="O73" i="33" s="1"/>
  <c r="N31" i="68"/>
  <c r="N151" i="71"/>
  <c r="O151" i="71" s="1"/>
  <c r="N225" i="78"/>
  <c r="O225" i="78" s="1"/>
  <c r="N162" i="80"/>
  <c r="O162" i="80" s="1"/>
  <c r="N64" i="35"/>
  <c r="O64" i="35" s="1"/>
  <c r="N53" i="26"/>
  <c r="O53" i="26" s="1"/>
  <c r="N185" i="38"/>
  <c r="O185" i="38" s="1"/>
  <c r="N22" i="34"/>
  <c r="O22" i="34" s="1"/>
  <c r="N149" i="9"/>
  <c r="O149" i="9" s="1"/>
  <c r="N177" i="45"/>
  <c r="O177" i="45" s="1"/>
  <c r="N107" i="21"/>
  <c r="O107" i="21" s="1"/>
  <c r="N223" i="79"/>
  <c r="O223" i="79" s="1"/>
  <c r="N120" i="37"/>
  <c r="O120" i="37" s="1"/>
  <c r="N130" i="48"/>
  <c r="O130" i="48" s="1"/>
  <c r="N47" i="12"/>
  <c r="O47" i="12" s="1"/>
  <c r="N197" i="9"/>
  <c r="O197" i="9" s="1"/>
  <c r="N206" i="64"/>
  <c r="O206" i="64" s="1"/>
  <c r="N100" i="65"/>
  <c r="O100" i="65" s="1"/>
  <c r="N85" i="20"/>
  <c r="O85" i="20" s="1"/>
  <c r="N97" i="32"/>
  <c r="O97" i="32" s="1"/>
  <c r="N227" i="29"/>
  <c r="O227" i="29" s="1"/>
  <c r="N95" i="21"/>
  <c r="O95" i="21" s="1"/>
  <c r="N53" i="7"/>
  <c r="O53" i="7" s="1"/>
  <c r="N49" i="15"/>
  <c r="O49" i="15" s="1"/>
  <c r="N130" i="22"/>
  <c r="O130" i="22" s="1"/>
  <c r="N50" i="11"/>
  <c r="O50" i="11" s="1"/>
  <c r="N230" i="43"/>
  <c r="O230" i="43" s="1"/>
  <c r="N102" i="21"/>
  <c r="O102" i="21" s="1"/>
  <c r="N170" i="49"/>
  <c r="O170" i="49" s="1"/>
  <c r="N155" i="71"/>
  <c r="O155" i="71" s="1"/>
  <c r="N82" i="38"/>
  <c r="O82" i="38" s="1"/>
  <c r="N164" i="5"/>
  <c r="O164" i="5" s="1"/>
  <c r="N128" i="24"/>
  <c r="O128" i="24" s="1"/>
  <c r="N172" i="73"/>
  <c r="O172" i="73" s="1"/>
  <c r="N100" i="35"/>
  <c r="O100" i="35" s="1"/>
  <c r="N85" i="47"/>
  <c r="O85" i="47" s="1"/>
  <c r="N167" i="21"/>
  <c r="O167" i="21" s="1"/>
  <c r="N26" i="73"/>
  <c r="O26" i="73" s="1"/>
  <c r="N104" i="76"/>
  <c r="O104" i="76" s="1"/>
  <c r="N66" i="75"/>
  <c r="O66" i="75" s="1"/>
  <c r="N137" i="63"/>
  <c r="O137" i="63" s="1"/>
  <c r="N122" i="79"/>
  <c r="O122" i="79" s="1"/>
  <c r="N7" i="43"/>
  <c r="O7" i="43" s="1"/>
  <c r="N82" i="70"/>
  <c r="O82" i="70" s="1"/>
  <c r="N144" i="37"/>
  <c r="O144" i="37" s="1"/>
  <c r="N158" i="58"/>
  <c r="O158" i="58" s="1"/>
  <c r="N121" i="64"/>
  <c r="O121" i="64" s="1"/>
  <c r="N211" i="63"/>
  <c r="O211" i="63" s="1"/>
  <c r="N109" i="66"/>
  <c r="O109" i="66" s="1"/>
  <c r="N54" i="41"/>
  <c r="I54" i="41" s="1"/>
  <c r="N55" i="37"/>
  <c r="O55" i="37" s="1"/>
  <c r="P54" i="37" s="1"/>
  <c r="N51" i="3"/>
  <c r="N205" i="48"/>
  <c r="O205" i="48" s="1"/>
  <c r="N100" i="67"/>
  <c r="O100" i="67" s="1"/>
  <c r="N228" i="60"/>
  <c r="O228" i="60" s="1"/>
  <c r="N76" i="39"/>
  <c r="O76" i="39" s="1"/>
  <c r="N71" i="61"/>
  <c r="O71" i="61" s="1"/>
  <c r="N164" i="27"/>
  <c r="O164" i="27" s="1"/>
  <c r="N195" i="15"/>
  <c r="O195" i="15" s="1"/>
  <c r="N99" i="1"/>
  <c r="O99" i="1" s="1"/>
  <c r="N106" i="57"/>
  <c r="O106" i="57" s="1"/>
  <c r="N149" i="45"/>
  <c r="O149" i="45" s="1"/>
  <c r="N226" i="65"/>
  <c r="O226" i="65" s="1"/>
  <c r="N79" i="48"/>
  <c r="O79" i="48" s="1"/>
  <c r="N226" i="25"/>
  <c r="O226" i="25" s="1"/>
  <c r="N31" i="6"/>
  <c r="O31" i="6" s="1"/>
  <c r="N90" i="75"/>
  <c r="O90" i="75" s="1"/>
  <c r="N164" i="64"/>
  <c r="O164" i="64" s="1"/>
  <c r="N8" i="42"/>
  <c r="O8" i="42" s="1"/>
  <c r="N108" i="14"/>
  <c r="O108" i="14" s="1"/>
  <c r="N143" i="67"/>
  <c r="O143" i="67" s="1"/>
  <c r="N171" i="31"/>
  <c r="O171" i="31" s="1"/>
  <c r="N126" i="68"/>
  <c r="O126" i="68" s="1"/>
  <c r="N4" i="29"/>
  <c r="O4" i="29" s="1"/>
  <c r="N19" i="36"/>
  <c r="O19" i="36" s="1"/>
  <c r="N18" i="73"/>
  <c r="N228" i="4"/>
  <c r="O228" i="4" s="1"/>
  <c r="N174" i="50"/>
  <c r="O174" i="50" s="1"/>
  <c r="N219" i="53"/>
  <c r="O219" i="53" s="1"/>
  <c r="N195" i="4"/>
  <c r="O195" i="4" s="1"/>
  <c r="N231" i="45"/>
  <c r="O231" i="45" s="1"/>
  <c r="N21" i="58"/>
  <c r="N94" i="14"/>
  <c r="O94" i="14" s="1"/>
  <c r="N16" i="64"/>
  <c r="O16" i="64" s="1"/>
  <c r="N73" i="14"/>
  <c r="O73" i="14" s="1"/>
  <c r="N9" i="9"/>
  <c r="N91" i="12"/>
  <c r="O91" i="12" s="1"/>
  <c r="N145" i="71"/>
  <c r="O145" i="71" s="1"/>
  <c r="N110" i="8"/>
  <c r="O110" i="8" s="1"/>
  <c r="N22" i="75"/>
  <c r="N111" i="78"/>
  <c r="O111" i="78" s="1"/>
  <c r="N16" i="74"/>
  <c r="O16" i="74" s="1"/>
  <c r="N143" i="9"/>
  <c r="O143" i="9" s="1"/>
  <c r="N158" i="61"/>
  <c r="O158" i="61" s="1"/>
  <c r="N15" i="13"/>
  <c r="N59" i="5"/>
  <c r="O59" i="5" s="1"/>
  <c r="N231" i="20"/>
  <c r="O231" i="20" s="1"/>
  <c r="N60" i="29"/>
  <c r="O60" i="29" s="1"/>
  <c r="N141" i="58"/>
  <c r="O141" i="58" s="1"/>
  <c r="N51" i="14"/>
  <c r="N60" i="4"/>
  <c r="O60" i="4" s="1"/>
  <c r="N36" i="50"/>
  <c r="N141" i="51"/>
  <c r="O141" i="51" s="1"/>
  <c r="N73" i="27"/>
  <c r="O73" i="27" s="1"/>
  <c r="N24" i="67"/>
  <c r="N123" i="35"/>
  <c r="O123" i="35" s="1"/>
  <c r="N152" i="40"/>
  <c r="O152" i="40" s="1"/>
  <c r="N221" i="70"/>
  <c r="O221" i="70" s="1"/>
  <c r="N142" i="54"/>
  <c r="O142" i="54" s="1"/>
  <c r="N167" i="14"/>
  <c r="O167" i="14" s="1"/>
  <c r="N222" i="49"/>
  <c r="O222" i="49" s="1"/>
  <c r="N148" i="40"/>
  <c r="O148" i="40" s="1"/>
  <c r="N59" i="35"/>
  <c r="O59" i="35" s="1"/>
  <c r="N47" i="13"/>
  <c r="O47" i="13" s="1"/>
  <c r="N20" i="33"/>
  <c r="O20" i="33" s="1"/>
  <c r="N192" i="23"/>
  <c r="O192" i="23" s="1"/>
  <c r="N54" i="78"/>
  <c r="N50" i="60"/>
  <c r="O50" i="60" s="1"/>
  <c r="N224" i="34"/>
  <c r="O224" i="34" s="1"/>
  <c r="N221" i="57"/>
  <c r="O221" i="57" s="1"/>
  <c r="N183" i="78"/>
  <c r="O183" i="78" s="1"/>
  <c r="N232" i="31"/>
  <c r="O232" i="31" s="1"/>
  <c r="N162" i="61"/>
  <c r="O162" i="61" s="1"/>
  <c r="N102" i="34"/>
  <c r="O102" i="34" s="1"/>
  <c r="N58" i="15"/>
  <c r="O58" i="15" s="1"/>
  <c r="N150" i="35"/>
  <c r="O150" i="35" s="1"/>
  <c r="N34" i="44"/>
  <c r="O34" i="44" s="1"/>
  <c r="N17" i="65"/>
  <c r="O17" i="65" s="1"/>
  <c r="N230" i="58"/>
  <c r="O230" i="58" s="1"/>
  <c r="N133" i="41"/>
  <c r="O133" i="41" s="1"/>
  <c r="N75" i="63"/>
  <c r="O75" i="63" s="1"/>
  <c r="N191" i="9"/>
  <c r="O191" i="9" s="1"/>
  <c r="N83" i="39"/>
  <c r="O83" i="39" s="1"/>
  <c r="N38" i="41"/>
  <c r="O38" i="41" s="1"/>
  <c r="N54" i="48"/>
  <c r="N207" i="10"/>
  <c r="O207" i="10" s="1"/>
  <c r="N100" i="53"/>
  <c r="O100" i="53" s="1"/>
  <c r="N175" i="9"/>
  <c r="O175" i="9" s="1"/>
  <c r="N222" i="61"/>
  <c r="O222" i="61" s="1"/>
  <c r="N95" i="49"/>
  <c r="O95" i="49" s="1"/>
  <c r="N93" i="56"/>
  <c r="O93" i="56" s="1"/>
  <c r="N231" i="18"/>
  <c r="O231" i="18" s="1"/>
  <c r="N231" i="39"/>
  <c r="O231" i="39" s="1"/>
  <c r="N134" i="54"/>
  <c r="O134" i="54" s="1"/>
  <c r="N229" i="21"/>
  <c r="O229" i="21" s="1"/>
  <c r="N131" i="23"/>
  <c r="O131" i="23" s="1"/>
  <c r="N168" i="29"/>
  <c r="O168" i="29" s="1"/>
  <c r="N78" i="10"/>
  <c r="O78" i="10" s="1"/>
  <c r="N220" i="43"/>
  <c r="O220" i="43" s="1"/>
  <c r="N134" i="76"/>
  <c r="O134" i="76" s="1"/>
  <c r="N170" i="76"/>
  <c r="O170" i="76" s="1"/>
  <c r="N158" i="78"/>
  <c r="O158" i="78" s="1"/>
  <c r="N205" i="51"/>
  <c r="O205" i="51" s="1"/>
  <c r="N201" i="59"/>
  <c r="O201" i="59" s="1"/>
  <c r="N150" i="53"/>
  <c r="O150" i="53" s="1"/>
  <c r="N231" i="56"/>
  <c r="O231" i="56" s="1"/>
  <c r="N19" i="51"/>
  <c r="O19" i="51" s="1"/>
  <c r="N54" i="79"/>
  <c r="N165" i="59"/>
  <c r="O165" i="59" s="1"/>
  <c r="N115" i="17"/>
  <c r="O115" i="17" s="1"/>
  <c r="N21" i="48"/>
  <c r="N129" i="4"/>
  <c r="O129" i="4" s="1"/>
  <c r="N167" i="78"/>
  <c r="O167" i="78" s="1"/>
  <c r="N64" i="56"/>
  <c r="O64" i="56" s="1"/>
  <c r="N154" i="35"/>
  <c r="O154" i="35" s="1"/>
  <c r="N9" i="4"/>
  <c r="N121" i="60"/>
  <c r="O121" i="60" s="1"/>
  <c r="N185" i="54"/>
  <c r="O185" i="54" s="1"/>
  <c r="N220" i="62"/>
  <c r="O220" i="62" s="1"/>
  <c r="N99" i="3"/>
  <c r="O99" i="3" s="1"/>
  <c r="N141" i="44"/>
  <c r="O141" i="44" s="1"/>
  <c r="N196" i="2"/>
  <c r="O196" i="2" s="1"/>
  <c r="N233" i="12"/>
  <c r="O233" i="12" s="1"/>
  <c r="N15" i="12"/>
  <c r="N170" i="40"/>
  <c r="O170" i="40" s="1"/>
  <c r="N67" i="15"/>
  <c r="O67" i="15" s="1"/>
  <c r="N126" i="16"/>
  <c r="O126" i="16" s="1"/>
  <c r="N142" i="42"/>
  <c r="O142" i="42" s="1"/>
  <c r="N32" i="70"/>
  <c r="N210" i="11"/>
  <c r="O210" i="11" s="1"/>
  <c r="N115" i="79"/>
  <c r="O115" i="79" s="1"/>
  <c r="N127" i="70"/>
  <c r="O127" i="70" s="1"/>
  <c r="N36" i="48"/>
  <c r="N56" i="63"/>
  <c r="O56" i="63" s="1"/>
  <c r="N44" i="78"/>
  <c r="O44" i="78" s="1"/>
  <c r="N117" i="62"/>
  <c r="O117" i="62" s="1"/>
  <c r="N66" i="18"/>
  <c r="O66" i="18" s="1"/>
  <c r="N171" i="33"/>
  <c r="O171" i="33" s="1"/>
  <c r="N49" i="5"/>
  <c r="O49" i="5" s="1"/>
  <c r="N161" i="77"/>
  <c r="O161" i="77" s="1"/>
  <c r="N159" i="79"/>
  <c r="O159" i="79" s="1"/>
  <c r="N90" i="50"/>
  <c r="O90" i="50" s="1"/>
  <c r="N12" i="78"/>
  <c r="N42" i="48"/>
  <c r="N201" i="43"/>
  <c r="O201" i="43" s="1"/>
  <c r="N223" i="37"/>
  <c r="O223" i="37" s="1"/>
  <c r="N231" i="3"/>
  <c r="O231" i="3" s="1"/>
  <c r="N211" i="8"/>
  <c r="O211" i="8" s="1"/>
  <c r="N25" i="46"/>
  <c r="O25" i="46" s="1"/>
  <c r="N138" i="37"/>
  <c r="O138" i="37" s="1"/>
  <c r="N5" i="73"/>
  <c r="O5" i="73" s="1"/>
  <c r="N172" i="32"/>
  <c r="O172" i="32" s="1"/>
  <c r="N182" i="46"/>
  <c r="O182" i="46" s="1"/>
  <c r="N193" i="11"/>
  <c r="O193" i="11" s="1"/>
  <c r="N4" i="56"/>
  <c r="O4" i="56" s="1"/>
  <c r="N154" i="22"/>
  <c r="O154" i="22" s="1"/>
  <c r="N200" i="79"/>
  <c r="O200" i="79" s="1"/>
  <c r="N226" i="77"/>
  <c r="O226" i="77" s="1"/>
  <c r="N100" i="7"/>
  <c r="O100" i="7" s="1"/>
  <c r="N204" i="6"/>
  <c r="O204" i="6" s="1"/>
  <c r="N209" i="15"/>
  <c r="O209" i="15" s="1"/>
  <c r="N44" i="35"/>
  <c r="O44" i="35" s="1"/>
  <c r="N10" i="28"/>
  <c r="O10" i="28" s="1"/>
  <c r="N112" i="32"/>
  <c r="O112" i="32" s="1"/>
  <c r="N4" i="42"/>
  <c r="O4" i="42" s="1"/>
  <c r="N137" i="73"/>
  <c r="O137" i="73" s="1"/>
  <c r="N52" i="59"/>
  <c r="O52" i="59" s="1"/>
  <c r="N146" i="47"/>
  <c r="O146" i="47" s="1"/>
  <c r="N88" i="36"/>
  <c r="O88" i="36" s="1"/>
  <c r="N176" i="1"/>
  <c r="O176" i="1" s="1"/>
  <c r="N22" i="79"/>
  <c r="N62" i="47"/>
  <c r="O62" i="47" s="1"/>
  <c r="N97" i="77"/>
  <c r="O97" i="77" s="1"/>
  <c r="N140" i="80"/>
  <c r="O140" i="80" s="1"/>
  <c r="N181" i="68"/>
  <c r="O181" i="68" s="1"/>
  <c r="N185" i="60"/>
  <c r="O185" i="60" s="1"/>
  <c r="N4" i="78"/>
  <c r="O4" i="78" s="1"/>
  <c r="N16" i="46"/>
  <c r="O16" i="46" s="1"/>
  <c r="N33" i="27"/>
  <c r="N99" i="18"/>
  <c r="O99" i="18" s="1"/>
  <c r="N202" i="7"/>
  <c r="O202" i="7" s="1"/>
  <c r="N17" i="13"/>
  <c r="O17" i="13" s="1"/>
  <c r="N177" i="37"/>
  <c r="O177" i="37" s="1"/>
  <c r="N97" i="54"/>
  <c r="O97" i="54" s="1"/>
  <c r="N85" i="4"/>
  <c r="O85" i="4" s="1"/>
  <c r="N182" i="53"/>
  <c r="O182" i="53" s="1"/>
  <c r="N140" i="60"/>
  <c r="O140" i="60" s="1"/>
  <c r="N212" i="41"/>
  <c r="O212" i="41" s="1"/>
  <c r="N39" i="78"/>
  <c r="N16" i="20"/>
  <c r="O16" i="20" s="1"/>
  <c r="N175" i="64"/>
  <c r="O175" i="64" s="1"/>
  <c r="N157" i="23"/>
  <c r="O157" i="23" s="1"/>
  <c r="N20" i="78"/>
  <c r="O20" i="78" s="1"/>
  <c r="N161" i="17"/>
  <c r="O161" i="17" s="1"/>
  <c r="N112" i="40"/>
  <c r="O112" i="40" s="1"/>
  <c r="N66" i="61"/>
  <c r="O66" i="61" s="1"/>
  <c r="N185" i="75"/>
  <c r="O185" i="75" s="1"/>
  <c r="N102" i="14"/>
  <c r="O102" i="14" s="1"/>
  <c r="N96" i="57"/>
  <c r="O96" i="57" s="1"/>
  <c r="N101" i="46"/>
  <c r="O101" i="46" s="1"/>
  <c r="N121" i="80"/>
  <c r="O121" i="80" s="1"/>
  <c r="N99" i="34"/>
  <c r="O99" i="34" s="1"/>
  <c r="N134" i="8"/>
  <c r="O134" i="8" s="1"/>
  <c r="N183" i="2"/>
  <c r="O183" i="2" s="1"/>
  <c r="N185" i="27"/>
  <c r="O185" i="27" s="1"/>
  <c r="N154" i="57"/>
  <c r="O154" i="57" s="1"/>
  <c r="N229" i="63"/>
  <c r="O229" i="63" s="1"/>
  <c r="N91" i="15"/>
  <c r="O91" i="15" s="1"/>
  <c r="N11" i="11"/>
  <c r="O11" i="11" s="1"/>
  <c r="N100" i="23"/>
  <c r="O100" i="23" s="1"/>
  <c r="N150" i="42"/>
  <c r="O150" i="42" s="1"/>
  <c r="N170" i="30"/>
  <c r="O170" i="30" s="1"/>
  <c r="N213" i="31"/>
  <c r="O213" i="31" s="1"/>
  <c r="N48" i="6"/>
  <c r="N104" i="42"/>
  <c r="O104" i="42" s="1"/>
  <c r="N165" i="40"/>
  <c r="O165" i="40" s="1"/>
  <c r="N11" i="37"/>
  <c r="O11" i="37" s="1"/>
  <c r="N227" i="75"/>
  <c r="O227" i="75" s="1"/>
  <c r="N130" i="58"/>
  <c r="O130" i="58" s="1"/>
  <c r="N103" i="58"/>
  <c r="O103" i="58" s="1"/>
  <c r="N94" i="5"/>
  <c r="O94" i="5" s="1"/>
  <c r="N176" i="23"/>
  <c r="O176" i="23" s="1"/>
  <c r="N181" i="30"/>
  <c r="O181" i="30" s="1"/>
  <c r="N92" i="57"/>
  <c r="O92" i="57" s="1"/>
  <c r="N119" i="5"/>
  <c r="O119" i="5" s="1"/>
  <c r="N123" i="43"/>
  <c r="O123" i="43" s="1"/>
  <c r="N150" i="2"/>
  <c r="O150" i="2" s="1"/>
  <c r="N11" i="59"/>
  <c r="O11" i="59" s="1"/>
  <c r="N179" i="28"/>
  <c r="O179" i="28" s="1"/>
  <c r="N165" i="67"/>
  <c r="O165" i="67" s="1"/>
  <c r="N41" i="9"/>
  <c r="O41" i="9" s="1"/>
  <c r="N187" i="48"/>
  <c r="O187" i="48" s="1"/>
  <c r="N136" i="9"/>
  <c r="O136" i="9" s="1"/>
  <c r="N44" i="3"/>
  <c r="O44" i="3" s="1"/>
  <c r="N64" i="38"/>
  <c r="O64" i="38" s="1"/>
  <c r="N181" i="39"/>
  <c r="O181" i="39" s="1"/>
  <c r="N77" i="18"/>
  <c r="O77" i="18" s="1"/>
  <c r="N164" i="22"/>
  <c r="O164" i="22" s="1"/>
  <c r="N184" i="20"/>
  <c r="O184" i="20" s="1"/>
  <c r="N133" i="73"/>
  <c r="O133" i="73" s="1"/>
  <c r="N150" i="70"/>
  <c r="O150" i="70" s="1"/>
  <c r="N190" i="49"/>
  <c r="O190" i="49" s="1"/>
  <c r="N204" i="44"/>
  <c r="O204" i="44" s="1"/>
  <c r="N47" i="38"/>
  <c r="O47" i="38" s="1"/>
  <c r="N50" i="73"/>
  <c r="O50" i="73" s="1"/>
  <c r="N11" i="77"/>
  <c r="O11" i="77" s="1"/>
  <c r="N180" i="6"/>
  <c r="O180" i="6" s="1"/>
  <c r="N227" i="32"/>
  <c r="O227" i="32" s="1"/>
  <c r="N51" i="29"/>
  <c r="N165" i="51"/>
  <c r="O165" i="51" s="1"/>
  <c r="N70" i="58"/>
  <c r="O70" i="58" s="1"/>
  <c r="N29" i="79"/>
  <c r="N194" i="56"/>
  <c r="O194" i="56" s="1"/>
  <c r="N229" i="58"/>
  <c r="O229" i="58" s="1"/>
  <c r="N4" i="33"/>
  <c r="O4" i="33" s="1"/>
  <c r="N181" i="17"/>
  <c r="O181" i="17" s="1"/>
  <c r="N175" i="17"/>
  <c r="O175" i="17" s="1"/>
  <c r="N23" i="73"/>
  <c r="O23" i="73" s="1"/>
  <c r="N127" i="76"/>
  <c r="O127" i="76" s="1"/>
  <c r="N95" i="38"/>
  <c r="O95" i="38" s="1"/>
  <c r="N54" i="65"/>
  <c r="N164" i="70"/>
  <c r="O164" i="70" s="1"/>
  <c r="N199" i="14"/>
  <c r="O199" i="14" s="1"/>
  <c r="N76" i="23"/>
  <c r="O76" i="23" s="1"/>
  <c r="N182" i="67"/>
  <c r="O182" i="67" s="1"/>
  <c r="N35" i="3"/>
  <c r="O35" i="3" s="1"/>
  <c r="N106" i="49"/>
  <c r="O106" i="49" s="1"/>
  <c r="N212" i="6"/>
  <c r="O212" i="6" s="1"/>
  <c r="N119" i="62"/>
  <c r="O119" i="62" s="1"/>
  <c r="N84" i="73"/>
  <c r="O84" i="73" s="1"/>
  <c r="N106" i="54"/>
  <c r="O106" i="54" s="1"/>
  <c r="N92" i="60"/>
  <c r="O92" i="60" s="1"/>
  <c r="N230" i="6"/>
  <c r="O230" i="6" s="1"/>
  <c r="N68" i="56"/>
  <c r="O68" i="56" s="1"/>
  <c r="N66" i="10"/>
  <c r="O66" i="10" s="1"/>
  <c r="N76" i="10"/>
  <c r="O76" i="10" s="1"/>
  <c r="N43" i="5"/>
  <c r="O43" i="5" s="1"/>
  <c r="N42" i="66"/>
  <c r="N131" i="15"/>
  <c r="O131" i="15" s="1"/>
  <c r="N190" i="8"/>
  <c r="O190" i="8" s="1"/>
  <c r="N174" i="53"/>
  <c r="O174" i="53" s="1"/>
  <c r="N154" i="76"/>
  <c r="O154" i="76" s="1"/>
  <c r="N80" i="77"/>
  <c r="O80" i="77" s="1"/>
  <c r="N57" i="32"/>
  <c r="O57" i="32" s="1"/>
  <c r="N182" i="58"/>
  <c r="O182" i="58" s="1"/>
  <c r="N132" i="77"/>
  <c r="O132" i="77" s="1"/>
  <c r="N184" i="77"/>
  <c r="O184" i="77" s="1"/>
  <c r="N88" i="77"/>
  <c r="O88" i="77" s="1"/>
  <c r="N6" i="30"/>
  <c r="N46" i="53"/>
  <c r="O46" i="53" s="1"/>
  <c r="N28" i="20"/>
  <c r="O28" i="20" s="1"/>
  <c r="N92" i="45"/>
  <c r="O92" i="45" s="1"/>
  <c r="N133" i="25"/>
  <c r="O133" i="25" s="1"/>
  <c r="N23" i="43"/>
  <c r="O23" i="43" s="1"/>
  <c r="N232" i="62"/>
  <c r="O232" i="62" s="1"/>
  <c r="N49" i="75"/>
  <c r="O49" i="75" s="1"/>
  <c r="N199" i="59"/>
  <c r="O199" i="59" s="1"/>
  <c r="N214" i="31"/>
  <c r="O214" i="31" s="1"/>
  <c r="N74" i="4"/>
  <c r="O74" i="4" s="1"/>
  <c r="N134" i="32"/>
  <c r="O134" i="32" s="1"/>
  <c r="N196" i="46"/>
  <c r="O196" i="46" s="1"/>
  <c r="N23" i="24"/>
  <c r="O23" i="24" s="1"/>
  <c r="N153" i="12"/>
  <c r="O153" i="12" s="1"/>
  <c r="N86" i="69"/>
  <c r="O86" i="69" s="1"/>
  <c r="N200" i="20"/>
  <c r="O200" i="20" s="1"/>
  <c r="N137" i="38"/>
  <c r="O137" i="38" s="1"/>
  <c r="N226" i="58"/>
  <c r="O226" i="58" s="1"/>
  <c r="N163" i="49"/>
  <c r="O163" i="49" s="1"/>
  <c r="N165" i="42"/>
  <c r="O165" i="42" s="1"/>
  <c r="N152" i="33"/>
  <c r="O152" i="33" s="1"/>
  <c r="N220" i="9"/>
  <c r="O220" i="9" s="1"/>
  <c r="N219" i="73"/>
  <c r="O219" i="73" s="1"/>
  <c r="N83" i="34"/>
  <c r="O83" i="34" s="1"/>
  <c r="N98" i="75"/>
  <c r="O98" i="75" s="1"/>
  <c r="N106" i="8"/>
  <c r="O106" i="8" s="1"/>
  <c r="N117" i="3"/>
  <c r="O117" i="3" s="1"/>
  <c r="N171" i="20"/>
  <c r="O171" i="20" s="1"/>
  <c r="N12" i="54"/>
  <c r="N144" i="48"/>
  <c r="O144" i="48" s="1"/>
  <c r="N111" i="21"/>
  <c r="O111" i="21" s="1"/>
  <c r="N210" i="56"/>
  <c r="O210" i="56" s="1"/>
  <c r="N188" i="32"/>
  <c r="O188" i="32" s="1"/>
  <c r="N156" i="58"/>
  <c r="O156" i="58" s="1"/>
  <c r="N215" i="49"/>
  <c r="O215" i="49" s="1"/>
  <c r="N12" i="66"/>
  <c r="N150" i="32"/>
  <c r="O150" i="32" s="1"/>
  <c r="N29" i="41"/>
  <c r="O29" i="41" s="1"/>
  <c r="N149" i="51"/>
  <c r="O149" i="51" s="1"/>
  <c r="N20" i="57"/>
  <c r="O20" i="57" s="1"/>
  <c r="N10" i="30"/>
  <c r="O10" i="30" s="1"/>
  <c r="N121" i="51"/>
  <c r="O121" i="51" s="1"/>
  <c r="N186" i="21"/>
  <c r="O186" i="21" s="1"/>
  <c r="N226" i="35"/>
  <c r="O226" i="35" s="1"/>
  <c r="N208" i="15"/>
  <c r="O208" i="15" s="1"/>
  <c r="N126" i="33"/>
  <c r="O126" i="33" s="1"/>
  <c r="N176" i="10"/>
  <c r="O176" i="10" s="1"/>
  <c r="N84" i="48"/>
  <c r="O84" i="48" s="1"/>
  <c r="N51" i="17"/>
  <c r="N218" i="58"/>
  <c r="O218" i="58" s="1"/>
  <c r="N31" i="4"/>
  <c r="O31" i="4" s="1"/>
  <c r="N159" i="22"/>
  <c r="O159" i="22" s="1"/>
  <c r="N172" i="22"/>
  <c r="O172" i="22" s="1"/>
  <c r="N162" i="14"/>
  <c r="O162" i="14" s="1"/>
  <c r="N79" i="26"/>
  <c r="O79" i="26" s="1"/>
  <c r="N224" i="80"/>
  <c r="O224" i="80" s="1"/>
  <c r="N49" i="73"/>
  <c r="O49" i="73" s="1"/>
  <c r="N63" i="75"/>
  <c r="O63" i="75" s="1"/>
  <c r="N88" i="21"/>
  <c r="O88" i="21" s="1"/>
  <c r="N134" i="80"/>
  <c r="O134" i="80" s="1"/>
  <c r="N23" i="79"/>
  <c r="O23" i="79" s="1"/>
  <c r="N49" i="20"/>
  <c r="O49" i="20" s="1"/>
  <c r="N223" i="20"/>
  <c r="O223" i="20" s="1"/>
  <c r="N226" i="34"/>
  <c r="O226" i="34" s="1"/>
  <c r="N75" i="30"/>
  <c r="O75" i="30" s="1"/>
  <c r="N191" i="8"/>
  <c r="O191" i="8" s="1"/>
  <c r="N60" i="49"/>
  <c r="O60" i="49" s="1"/>
  <c r="N196" i="45"/>
  <c r="O196" i="45" s="1"/>
  <c r="N36" i="16"/>
  <c r="N69" i="77"/>
  <c r="O69" i="77" s="1"/>
  <c r="N74" i="15"/>
  <c r="O74" i="15" s="1"/>
  <c r="N120" i="63"/>
  <c r="O120" i="63" s="1"/>
  <c r="N123" i="56"/>
  <c r="O123" i="56" s="1"/>
  <c r="N143" i="64"/>
  <c r="O143" i="64" s="1"/>
  <c r="N124" i="62"/>
  <c r="O124" i="62" s="1"/>
  <c r="N168" i="11"/>
  <c r="O168" i="11" s="1"/>
  <c r="N218" i="59"/>
  <c r="O218" i="59" s="1"/>
  <c r="N59" i="78"/>
  <c r="O59" i="78" s="1"/>
  <c r="N33" i="80"/>
  <c r="N117" i="5"/>
  <c r="O117" i="5" s="1"/>
  <c r="N209" i="51"/>
  <c r="O209" i="51" s="1"/>
  <c r="N75" i="77"/>
  <c r="O75" i="77" s="1"/>
  <c r="N161" i="27"/>
  <c r="O161" i="27" s="1"/>
  <c r="N179" i="65"/>
  <c r="O179" i="65" s="1"/>
  <c r="N166" i="16"/>
  <c r="O166" i="16" s="1"/>
  <c r="N69" i="26"/>
  <c r="O69" i="26" s="1"/>
  <c r="N54" i="80"/>
  <c r="N154" i="58"/>
  <c r="O154" i="58" s="1"/>
  <c r="N154" i="73"/>
  <c r="O154" i="73" s="1"/>
  <c r="N44" i="23"/>
  <c r="N201" i="46"/>
  <c r="O201" i="46" s="1"/>
  <c r="N181" i="73"/>
  <c r="O181" i="73" s="1"/>
  <c r="N151" i="42"/>
  <c r="O151" i="42" s="1"/>
  <c r="N189" i="78"/>
  <c r="O189" i="78" s="1"/>
  <c r="N168" i="63"/>
  <c r="O168" i="63" s="1"/>
  <c r="N203" i="56"/>
  <c r="O203" i="56" s="1"/>
  <c r="N46" i="28"/>
  <c r="O46" i="28" s="1"/>
  <c r="N203" i="71"/>
  <c r="O203" i="71" s="1"/>
  <c r="N172" i="44"/>
  <c r="O172" i="44" s="1"/>
  <c r="N59" i="59"/>
  <c r="O59" i="59" s="1"/>
  <c r="N103" i="14"/>
  <c r="O103" i="14" s="1"/>
  <c r="N136" i="45"/>
  <c r="O136" i="45" s="1"/>
  <c r="N196" i="74"/>
  <c r="O196" i="74" s="1"/>
  <c r="N19" i="46"/>
  <c r="O19" i="46" s="1"/>
  <c r="N174" i="16"/>
  <c r="O174" i="16" s="1"/>
  <c r="N18" i="72"/>
  <c r="N140" i="15"/>
  <c r="O140" i="15" s="1"/>
  <c r="N212" i="37"/>
  <c r="O212" i="37" s="1"/>
  <c r="N35" i="65"/>
  <c r="N150" i="61"/>
  <c r="O150" i="61" s="1"/>
  <c r="N102" i="26"/>
  <c r="O102" i="26" s="1"/>
  <c r="N231" i="51"/>
  <c r="O231" i="51" s="1"/>
  <c r="N8" i="62"/>
  <c r="O8" i="62" s="1"/>
  <c r="N74" i="67"/>
  <c r="O74" i="67" s="1"/>
  <c r="N207" i="56"/>
  <c r="O207" i="56" s="1"/>
  <c r="N158" i="1"/>
  <c r="O158" i="1" s="1"/>
  <c r="N70" i="11"/>
  <c r="O70" i="11" s="1"/>
  <c r="N169" i="57"/>
  <c r="O169" i="57" s="1"/>
  <c r="N65" i="3"/>
  <c r="O65" i="3" s="1"/>
  <c r="N129" i="63"/>
  <c r="O129" i="63" s="1"/>
  <c r="N132" i="65"/>
  <c r="O132" i="65" s="1"/>
  <c r="N111" i="6"/>
  <c r="O111" i="6" s="1"/>
  <c r="N35" i="18"/>
  <c r="O35" i="18" s="1"/>
  <c r="N158" i="2"/>
  <c r="O158" i="2" s="1"/>
  <c r="N138" i="25"/>
  <c r="O138" i="25" s="1"/>
  <c r="N142" i="70"/>
  <c r="O142" i="70" s="1"/>
  <c r="N196" i="25"/>
  <c r="O196" i="25" s="1"/>
  <c r="N72" i="80"/>
  <c r="O72" i="80" s="1"/>
  <c r="N83" i="16"/>
  <c r="O83" i="16" s="1"/>
  <c r="N217" i="67"/>
  <c r="O217" i="67" s="1"/>
  <c r="N165" i="69"/>
  <c r="O165" i="69" s="1"/>
  <c r="N176" i="79"/>
  <c r="O176" i="79" s="1"/>
  <c r="N179" i="63"/>
  <c r="O179" i="63" s="1"/>
  <c r="N105" i="23"/>
  <c r="O105" i="23" s="1"/>
  <c r="N11" i="73"/>
  <c r="O11" i="73" s="1"/>
  <c r="N225" i="3"/>
  <c r="O225" i="3" s="1"/>
  <c r="N124" i="47"/>
  <c r="O124" i="47" s="1"/>
  <c r="N66" i="51"/>
  <c r="O66" i="51" s="1"/>
  <c r="N27" i="45"/>
  <c r="N208" i="80"/>
  <c r="O208" i="80" s="1"/>
  <c r="N6" i="76"/>
  <c r="N142" i="45"/>
  <c r="O142" i="45" s="1"/>
  <c r="N104" i="35"/>
  <c r="O104" i="35" s="1"/>
  <c r="N220" i="56"/>
  <c r="O220" i="56" s="1"/>
  <c r="N215" i="65"/>
  <c r="O215" i="65" s="1"/>
  <c r="N26" i="36"/>
  <c r="O26" i="36" s="1"/>
  <c r="N113" i="65"/>
  <c r="O113" i="65" s="1"/>
  <c r="N80" i="51"/>
  <c r="O80" i="51" s="1"/>
  <c r="N89" i="40"/>
  <c r="O89" i="40" s="1"/>
  <c r="N21" i="67"/>
  <c r="N95" i="63"/>
  <c r="O95" i="63" s="1"/>
  <c r="N48" i="41"/>
  <c r="N22" i="47"/>
  <c r="O22" i="47" s="1"/>
  <c r="N30" i="10"/>
  <c r="N25" i="29"/>
  <c r="N104" i="65"/>
  <c r="O104" i="65" s="1"/>
  <c r="N230" i="50"/>
  <c r="O230" i="50" s="1"/>
  <c r="N205" i="68"/>
  <c r="O205" i="68" s="1"/>
  <c r="N84" i="13"/>
  <c r="O84" i="13" s="1"/>
  <c r="N12" i="60"/>
  <c r="N31" i="18"/>
  <c r="O31" i="18" s="1"/>
  <c r="N111" i="77"/>
  <c r="O111" i="77" s="1"/>
  <c r="N11" i="42"/>
  <c r="O11" i="42" s="1"/>
  <c r="N77" i="59"/>
  <c r="O77" i="59" s="1"/>
  <c r="N219" i="15"/>
  <c r="O219" i="15" s="1"/>
  <c r="N216" i="62"/>
  <c r="O216" i="62" s="1"/>
  <c r="N36" i="63"/>
  <c r="N123" i="6"/>
  <c r="O123" i="6" s="1"/>
  <c r="N152" i="59"/>
  <c r="O152" i="59" s="1"/>
  <c r="N105" i="12"/>
  <c r="O105" i="12" s="1"/>
  <c r="N146" i="32"/>
  <c r="O146" i="32" s="1"/>
  <c r="N70" i="31"/>
  <c r="O70" i="31" s="1"/>
  <c r="N18" i="40"/>
  <c r="N57" i="62"/>
  <c r="O57" i="62" s="1"/>
  <c r="N160" i="1"/>
  <c r="O160" i="1" s="1"/>
  <c r="N70" i="76"/>
  <c r="O70" i="76" s="1"/>
  <c r="N85" i="53"/>
  <c r="O85" i="53" s="1"/>
  <c r="N113" i="66"/>
  <c r="O113" i="66" s="1"/>
  <c r="N75" i="37"/>
  <c r="O75" i="37" s="1"/>
  <c r="N110" i="23"/>
  <c r="O110" i="23" s="1"/>
  <c r="N67" i="11"/>
  <c r="O67" i="11" s="1"/>
  <c r="N21" i="44"/>
  <c r="N33" i="77"/>
  <c r="N92" i="10"/>
  <c r="O92" i="10" s="1"/>
  <c r="N211" i="32"/>
  <c r="O211" i="32" s="1"/>
  <c r="N140" i="73"/>
  <c r="O140" i="73" s="1"/>
  <c r="N45" i="65"/>
  <c r="N21" i="46"/>
  <c r="N216" i="36"/>
  <c r="O216" i="36" s="1"/>
  <c r="N160" i="41"/>
  <c r="O160" i="41" s="1"/>
  <c r="N113" i="71"/>
  <c r="O113" i="71" s="1"/>
  <c r="N102" i="79"/>
  <c r="O102" i="79" s="1"/>
  <c r="N11" i="14"/>
  <c r="O11" i="14" s="1"/>
  <c r="N13" i="39"/>
  <c r="O13" i="39" s="1"/>
  <c r="N91" i="5"/>
  <c r="O91" i="5" s="1"/>
  <c r="N17" i="1"/>
  <c r="O17" i="1" s="1"/>
  <c r="N141" i="4"/>
  <c r="O141" i="4" s="1"/>
  <c r="N193" i="7"/>
  <c r="O193" i="7" s="1"/>
  <c r="N233" i="20"/>
  <c r="O233" i="20" s="1"/>
  <c r="N143" i="5"/>
  <c r="O143" i="5" s="1"/>
  <c r="N97" i="16"/>
  <c r="O97" i="16" s="1"/>
  <c r="N159" i="16"/>
  <c r="O159" i="16" s="1"/>
  <c r="N21" i="80"/>
  <c r="N187" i="44"/>
  <c r="O187" i="44" s="1"/>
  <c r="N222" i="40"/>
  <c r="O222" i="40" s="1"/>
  <c r="N172" i="62"/>
  <c r="O172" i="62" s="1"/>
  <c r="N123" i="38"/>
  <c r="O123" i="38" s="1"/>
  <c r="N217" i="21"/>
  <c r="O217" i="21" s="1"/>
  <c r="N65" i="53"/>
  <c r="O65" i="53" s="1"/>
  <c r="N52" i="27"/>
  <c r="O52" i="27" s="1"/>
  <c r="N194" i="29"/>
  <c r="O194" i="29" s="1"/>
  <c r="N161" i="66"/>
  <c r="O161" i="66" s="1"/>
  <c r="N39" i="41"/>
  <c r="N204" i="23"/>
  <c r="O204" i="23" s="1"/>
  <c r="N119" i="53"/>
  <c r="O119" i="53" s="1"/>
  <c r="N9" i="17"/>
  <c r="N190" i="3"/>
  <c r="O190" i="3" s="1"/>
  <c r="N69" i="70"/>
  <c r="O69" i="70" s="1"/>
  <c r="N126" i="57"/>
  <c r="O126" i="57" s="1"/>
  <c r="N177" i="80"/>
  <c r="O177" i="80" s="1"/>
  <c r="N121" i="3"/>
  <c r="O121" i="3" s="1"/>
  <c r="N142" i="69"/>
  <c r="O142" i="69" s="1"/>
  <c r="N199" i="36"/>
  <c r="O199" i="36" s="1"/>
  <c r="N123" i="70"/>
  <c r="O123" i="70" s="1"/>
  <c r="N147" i="79"/>
  <c r="O147" i="79" s="1"/>
  <c r="N22" i="7"/>
  <c r="O22" i="7" s="1"/>
  <c r="N51" i="9"/>
  <c r="N228" i="61"/>
  <c r="O228" i="61" s="1"/>
  <c r="N215" i="68"/>
  <c r="O215" i="68" s="1"/>
  <c r="N114" i="66"/>
  <c r="O114" i="66" s="1"/>
  <c r="N209" i="7"/>
  <c r="O209" i="7" s="1"/>
  <c r="N26" i="35"/>
  <c r="O26" i="35" s="1"/>
  <c r="N71" i="45"/>
  <c r="O71" i="45" s="1"/>
  <c r="N160" i="40"/>
  <c r="O160" i="40" s="1"/>
  <c r="N39" i="38"/>
  <c r="N134" i="2"/>
  <c r="O134" i="2" s="1"/>
  <c r="N171" i="16"/>
  <c r="O171" i="16" s="1"/>
  <c r="N34" i="68"/>
  <c r="N124" i="63"/>
  <c r="O124" i="63" s="1"/>
  <c r="N202" i="68"/>
  <c r="O202" i="68" s="1"/>
  <c r="N233" i="33"/>
  <c r="O233" i="33" s="1"/>
  <c r="N69" i="15"/>
  <c r="O69" i="15" s="1"/>
  <c r="N84" i="51"/>
  <c r="O84" i="51" s="1"/>
  <c r="N161" i="78"/>
  <c r="O161" i="78" s="1"/>
  <c r="N4" i="10"/>
  <c r="O4" i="10" s="1"/>
  <c r="N15" i="38"/>
  <c r="N77" i="50"/>
  <c r="O77" i="50" s="1"/>
  <c r="N187" i="57"/>
  <c r="O187" i="57" s="1"/>
  <c r="N54" i="20"/>
  <c r="N93" i="34"/>
  <c r="O93" i="34" s="1"/>
  <c r="N10" i="9"/>
  <c r="O10" i="9" s="1"/>
  <c r="N229" i="46"/>
  <c r="O229" i="46" s="1"/>
  <c r="N137" i="56"/>
  <c r="O137" i="56" s="1"/>
  <c r="N124" i="74"/>
  <c r="O124" i="74" s="1"/>
  <c r="N36" i="5"/>
  <c r="N39" i="58"/>
  <c r="N58" i="28"/>
  <c r="O58" i="28" s="1"/>
  <c r="N216" i="11"/>
  <c r="O216" i="11" s="1"/>
  <c r="N205" i="7"/>
  <c r="O205" i="7" s="1"/>
  <c r="N60" i="1"/>
  <c r="O60" i="1" s="1"/>
  <c r="N115" i="15"/>
  <c r="O115" i="15" s="1"/>
  <c r="N79" i="24"/>
  <c r="O79" i="24" s="1"/>
  <c r="N174" i="4"/>
  <c r="O174" i="4" s="1"/>
  <c r="N185" i="56"/>
  <c r="O185" i="56" s="1"/>
  <c r="N187" i="37"/>
  <c r="O187" i="37" s="1"/>
  <c r="N96" i="74"/>
  <c r="O96" i="74" s="1"/>
  <c r="N111" i="41"/>
  <c r="O111" i="41" s="1"/>
  <c r="N36" i="31"/>
  <c r="N118" i="71"/>
  <c r="O118" i="71" s="1"/>
  <c r="N135" i="15"/>
  <c r="O135" i="15" s="1"/>
  <c r="N164" i="73"/>
  <c r="O164" i="73" s="1"/>
  <c r="N50" i="72"/>
  <c r="O50" i="72" s="1"/>
  <c r="N4" i="58"/>
  <c r="O4" i="58" s="1"/>
  <c r="N198" i="62"/>
  <c r="O198" i="62" s="1"/>
  <c r="N46" i="68"/>
  <c r="O46" i="68" s="1"/>
  <c r="N114" i="56"/>
  <c r="O114" i="56" s="1"/>
  <c r="N40" i="71"/>
  <c r="O40" i="71" s="1"/>
  <c r="N178" i="32"/>
  <c r="O178" i="32" s="1"/>
  <c r="N153" i="75"/>
  <c r="O153" i="75" s="1"/>
  <c r="N221" i="59"/>
  <c r="O221" i="59" s="1"/>
  <c r="N192" i="38"/>
  <c r="O192" i="38" s="1"/>
  <c r="N129" i="36"/>
  <c r="O129" i="36" s="1"/>
  <c r="N150" i="37"/>
  <c r="O150" i="37" s="1"/>
  <c r="N219" i="62"/>
  <c r="O219" i="62" s="1"/>
  <c r="N29" i="66"/>
  <c r="O29" i="66" s="1"/>
  <c r="N176" i="31"/>
  <c r="O176" i="31" s="1"/>
  <c r="N43" i="58"/>
  <c r="O43" i="58" s="1"/>
  <c r="N90" i="38"/>
  <c r="O90" i="38" s="1"/>
  <c r="N170" i="1"/>
  <c r="O170" i="1" s="1"/>
  <c r="N134" i="53"/>
  <c r="O134" i="53" s="1"/>
  <c r="N45" i="69"/>
  <c r="N102" i="9"/>
  <c r="O102" i="9" s="1"/>
  <c r="N188" i="12"/>
  <c r="O188" i="12" s="1"/>
  <c r="N26" i="77"/>
  <c r="O26" i="77" s="1"/>
  <c r="N123" i="71"/>
  <c r="O123" i="71" s="1"/>
  <c r="N40" i="62"/>
  <c r="O40" i="62" s="1"/>
  <c r="N91" i="78"/>
  <c r="O91" i="78" s="1"/>
  <c r="N198" i="50"/>
  <c r="O198" i="50" s="1"/>
  <c r="N211" i="54"/>
  <c r="O211" i="54" s="1"/>
  <c r="N18" i="60"/>
  <c r="N104" i="60"/>
  <c r="O104" i="60" s="1"/>
  <c r="N183" i="46"/>
  <c r="O183" i="46" s="1"/>
  <c r="N171" i="69"/>
  <c r="O171" i="69" s="1"/>
  <c r="N73" i="22"/>
  <c r="O73" i="22" s="1"/>
  <c r="N177" i="61"/>
  <c r="O177" i="61" s="1"/>
  <c r="N172" i="57"/>
  <c r="O172" i="57" s="1"/>
  <c r="N41" i="45"/>
  <c r="O41" i="45" s="1"/>
  <c r="N169" i="56"/>
  <c r="O169" i="56" s="1"/>
  <c r="N84" i="50"/>
  <c r="O84" i="50" s="1"/>
  <c r="N208" i="77"/>
  <c r="O208" i="77" s="1"/>
  <c r="N220" i="26"/>
  <c r="O220" i="26" s="1"/>
  <c r="N100" i="18"/>
  <c r="O100" i="18" s="1"/>
  <c r="N189" i="11"/>
  <c r="O189" i="11" s="1"/>
  <c r="N192" i="18"/>
  <c r="O192" i="18" s="1"/>
  <c r="N149" i="49"/>
  <c r="O149" i="49" s="1"/>
  <c r="N42" i="13"/>
  <c r="N198" i="15"/>
  <c r="O198" i="15" s="1"/>
  <c r="N150" i="5"/>
  <c r="O150" i="5" s="1"/>
  <c r="N10" i="37"/>
  <c r="O10" i="37" s="1"/>
  <c r="N217" i="75"/>
  <c r="O217" i="75" s="1"/>
  <c r="N221" i="1"/>
  <c r="O221" i="1" s="1"/>
  <c r="N116" i="61"/>
  <c r="O116" i="61" s="1"/>
  <c r="N209" i="46"/>
  <c r="O209" i="46" s="1"/>
  <c r="N92" i="37"/>
  <c r="O92" i="37" s="1"/>
  <c r="N13" i="36"/>
  <c r="O13" i="36" s="1"/>
  <c r="N222" i="50"/>
  <c r="O222" i="50" s="1"/>
  <c r="N180" i="67"/>
  <c r="O180" i="67" s="1"/>
  <c r="N188" i="7"/>
  <c r="O188" i="7" s="1"/>
  <c r="N208" i="76"/>
  <c r="O208" i="76" s="1"/>
  <c r="N81" i="76"/>
  <c r="O81" i="76" s="1"/>
  <c r="N204" i="30"/>
  <c r="O204" i="30" s="1"/>
  <c r="N193" i="21"/>
  <c r="O193" i="21" s="1"/>
  <c r="N221" i="54"/>
  <c r="O221" i="54" s="1"/>
  <c r="N112" i="13"/>
  <c r="O112" i="13" s="1"/>
  <c r="N162" i="12"/>
  <c r="O162" i="12" s="1"/>
  <c r="N84" i="32"/>
  <c r="O84" i="32" s="1"/>
  <c r="N195" i="37"/>
  <c r="O195" i="37" s="1"/>
  <c r="N108" i="7"/>
  <c r="O108" i="7" s="1"/>
  <c r="N130" i="68"/>
  <c r="O130" i="68" s="1"/>
  <c r="N13" i="30"/>
  <c r="O13" i="30" s="1"/>
  <c r="N214" i="24"/>
  <c r="O214" i="24" s="1"/>
  <c r="N66" i="65"/>
  <c r="O66" i="65" s="1"/>
  <c r="N9" i="22"/>
  <c r="N6" i="13"/>
  <c r="N149" i="28"/>
  <c r="O149" i="28" s="1"/>
  <c r="N130" i="14"/>
  <c r="O130" i="14" s="1"/>
  <c r="N162" i="32"/>
  <c r="O162" i="32" s="1"/>
  <c r="N156" i="77"/>
  <c r="O156" i="77" s="1"/>
  <c r="N69" i="8"/>
  <c r="O69" i="8" s="1"/>
  <c r="N113" i="58"/>
  <c r="O113" i="58" s="1"/>
  <c r="N198" i="68"/>
  <c r="O198" i="68" s="1"/>
  <c r="N190" i="34"/>
  <c r="O190" i="34" s="1"/>
  <c r="N196" i="60"/>
  <c r="O196" i="60" s="1"/>
  <c r="N202" i="41"/>
  <c r="O202" i="41" s="1"/>
  <c r="N183" i="33"/>
  <c r="O183" i="33" s="1"/>
  <c r="N203" i="8"/>
  <c r="O203" i="8" s="1"/>
  <c r="N164" i="48"/>
  <c r="O164" i="48" s="1"/>
  <c r="N162" i="51"/>
  <c r="O162" i="51" s="1"/>
  <c r="N10" i="40"/>
  <c r="O10" i="40" s="1"/>
  <c r="N217" i="4"/>
  <c r="O217" i="4" s="1"/>
  <c r="N43" i="4"/>
  <c r="O43" i="4" s="1"/>
  <c r="N217" i="36"/>
  <c r="O217" i="36" s="1"/>
  <c r="N217" i="33"/>
  <c r="O217" i="33" s="1"/>
  <c r="N35" i="80"/>
  <c r="O35" i="80" s="1"/>
  <c r="N108" i="65"/>
  <c r="O108" i="65" s="1"/>
  <c r="N88" i="72"/>
  <c r="O88" i="72" s="1"/>
  <c r="N151" i="59"/>
  <c r="O151" i="59" s="1"/>
  <c r="N123" i="65"/>
  <c r="O123" i="65" s="1"/>
  <c r="N148" i="32"/>
  <c r="O148" i="32" s="1"/>
  <c r="N39" i="20"/>
  <c r="N211" i="31"/>
  <c r="O211" i="31" s="1"/>
  <c r="N197" i="64"/>
  <c r="O197" i="64" s="1"/>
  <c r="N190" i="66"/>
  <c r="O190" i="66" s="1"/>
  <c r="N100" i="64"/>
  <c r="O100" i="64" s="1"/>
  <c r="N215" i="53"/>
  <c r="O215" i="53" s="1"/>
  <c r="N200" i="24"/>
  <c r="O200" i="24" s="1"/>
  <c r="N233" i="35"/>
  <c r="O233" i="35" s="1"/>
  <c r="N99" i="2"/>
  <c r="O99" i="2" s="1"/>
  <c r="N118" i="21"/>
  <c r="O118" i="21" s="1"/>
  <c r="N168" i="71"/>
  <c r="O168" i="71" s="1"/>
  <c r="N138" i="30"/>
  <c r="O138" i="30" s="1"/>
  <c r="N71" i="30"/>
  <c r="O71" i="30" s="1"/>
  <c r="N72" i="41"/>
  <c r="O72" i="41" s="1"/>
  <c r="N164" i="51"/>
  <c r="O164" i="51" s="1"/>
  <c r="N103" i="80"/>
  <c r="O103" i="80" s="1"/>
  <c r="N88" i="11"/>
  <c r="O88" i="11" s="1"/>
  <c r="N175" i="22"/>
  <c r="O175" i="22" s="1"/>
  <c r="N201" i="29"/>
  <c r="O201" i="29" s="1"/>
  <c r="N116" i="65"/>
  <c r="O116" i="65" s="1"/>
  <c r="N82" i="30"/>
  <c r="O82" i="30" s="1"/>
  <c r="N65" i="24"/>
  <c r="O65" i="24" s="1"/>
  <c r="N136" i="64"/>
  <c r="O136" i="64" s="1"/>
  <c r="N107" i="76"/>
  <c r="O107" i="76" s="1"/>
  <c r="N33" i="76"/>
  <c r="N186" i="65"/>
  <c r="O186" i="65" s="1"/>
  <c r="N187" i="80"/>
  <c r="O187" i="80" s="1"/>
  <c r="N124" i="20"/>
  <c r="O124" i="20" s="1"/>
  <c r="N222" i="66"/>
  <c r="O222" i="66" s="1"/>
  <c r="N11" i="16"/>
  <c r="O11" i="16" s="1"/>
  <c r="N173" i="80"/>
  <c r="O173" i="80" s="1"/>
  <c r="N110" i="6"/>
  <c r="O110" i="6" s="1"/>
  <c r="N187" i="60"/>
  <c r="O187" i="60" s="1"/>
  <c r="N137" i="2"/>
  <c r="O137" i="2" s="1"/>
  <c r="N12" i="22"/>
  <c r="N221" i="67"/>
  <c r="O221" i="67" s="1"/>
  <c r="N35" i="56"/>
  <c r="O35" i="56" s="1"/>
  <c r="N14" i="78"/>
  <c r="O14" i="78" s="1"/>
  <c r="N145" i="53"/>
  <c r="O145" i="53" s="1"/>
  <c r="N152" i="20"/>
  <c r="O152" i="20" s="1"/>
  <c r="N187" i="56"/>
  <c r="O187" i="56" s="1"/>
  <c r="N42" i="63"/>
  <c r="N120" i="10"/>
  <c r="O120" i="10" s="1"/>
  <c r="N55" i="65"/>
  <c r="O55" i="65" s="1"/>
  <c r="N91" i="21"/>
  <c r="O91" i="21" s="1"/>
  <c r="N56" i="14"/>
  <c r="O56" i="14" s="1"/>
  <c r="N191" i="16"/>
  <c r="O191" i="16" s="1"/>
  <c r="N190" i="36"/>
  <c r="O190" i="36" s="1"/>
  <c r="N202" i="40"/>
  <c r="O202" i="40" s="1"/>
  <c r="N196" i="80"/>
  <c r="O196" i="80" s="1"/>
  <c r="N91" i="23"/>
  <c r="O91" i="23" s="1"/>
  <c r="N121" i="48"/>
  <c r="O121" i="48" s="1"/>
  <c r="N213" i="10"/>
  <c r="O213" i="10" s="1"/>
  <c r="N221" i="48"/>
  <c r="O221" i="48" s="1"/>
  <c r="N41" i="11"/>
  <c r="O41" i="11" s="1"/>
  <c r="N191" i="59"/>
  <c r="O191" i="59" s="1"/>
  <c r="N97" i="63"/>
  <c r="O97" i="63" s="1"/>
  <c r="N96" i="80"/>
  <c r="O96" i="80" s="1"/>
  <c r="N205" i="13"/>
  <c r="O205" i="13" s="1"/>
  <c r="N72" i="53"/>
  <c r="O72" i="53" s="1"/>
  <c r="N51" i="6"/>
  <c r="N224" i="79"/>
  <c r="O224" i="79" s="1"/>
  <c r="N187" i="63"/>
  <c r="O187" i="63" s="1"/>
  <c r="N198" i="54"/>
  <c r="O198" i="54" s="1"/>
  <c r="N165" i="54"/>
  <c r="O165" i="54" s="1"/>
  <c r="N21" i="28"/>
  <c r="N222" i="70"/>
  <c r="O222" i="70" s="1"/>
  <c r="N174" i="73"/>
  <c r="O174" i="73" s="1"/>
  <c r="N183" i="4"/>
  <c r="O183" i="4" s="1"/>
  <c r="N173" i="7"/>
  <c r="O173" i="7" s="1"/>
  <c r="N230" i="78"/>
  <c r="O230" i="78" s="1"/>
  <c r="N158" i="25"/>
  <c r="O158" i="25" s="1"/>
  <c r="N49" i="47"/>
  <c r="O49" i="47" s="1"/>
  <c r="N89" i="42"/>
  <c r="O89" i="42" s="1"/>
  <c r="N26" i="48"/>
  <c r="O26" i="48" s="1"/>
  <c r="N44" i="46"/>
  <c r="O44" i="46" s="1"/>
  <c r="N57" i="54"/>
  <c r="O57" i="54" s="1"/>
  <c r="N119" i="46"/>
  <c r="O119" i="46" s="1"/>
  <c r="N228" i="35"/>
  <c r="O228" i="35" s="1"/>
  <c r="N103" i="36"/>
  <c r="O103" i="36" s="1"/>
  <c r="N57" i="50"/>
  <c r="O57" i="50" s="1"/>
  <c r="N217" i="56"/>
  <c r="O217" i="56" s="1"/>
  <c r="N12" i="34"/>
  <c r="N90" i="30"/>
  <c r="O90" i="30" s="1"/>
  <c r="N27" i="39"/>
  <c r="N187" i="3"/>
  <c r="O187" i="3" s="1"/>
  <c r="N118" i="49"/>
  <c r="O118" i="49" s="1"/>
  <c r="N3" i="33"/>
  <c r="N63" i="65"/>
  <c r="O63" i="65" s="1"/>
  <c r="N97" i="18"/>
  <c r="O97" i="18" s="1"/>
  <c r="N182" i="13"/>
  <c r="O182" i="13" s="1"/>
  <c r="N140" i="9"/>
  <c r="O140" i="9" s="1"/>
  <c r="N59" i="56"/>
  <c r="O59" i="56" s="1"/>
  <c r="N77" i="43"/>
  <c r="O77" i="43" s="1"/>
  <c r="N221" i="80"/>
  <c r="O221" i="80" s="1"/>
  <c r="N138" i="12"/>
  <c r="O138" i="12" s="1"/>
  <c r="N206" i="33"/>
  <c r="O206" i="33" s="1"/>
  <c r="N198" i="77"/>
  <c r="O198" i="77" s="1"/>
  <c r="N108" i="33"/>
  <c r="O108" i="33" s="1"/>
  <c r="N207" i="48"/>
  <c r="O207" i="48" s="1"/>
  <c r="N109" i="38"/>
  <c r="O109" i="38" s="1"/>
  <c r="N149" i="14"/>
  <c r="O149" i="14" s="1"/>
  <c r="N31" i="8"/>
  <c r="O31" i="8" s="1"/>
  <c r="N208" i="51"/>
  <c r="O208" i="51" s="1"/>
  <c r="N199" i="22"/>
  <c r="O199" i="22" s="1"/>
  <c r="N89" i="5"/>
  <c r="O89" i="5" s="1"/>
  <c r="N61" i="13"/>
  <c r="O61" i="13" s="1"/>
  <c r="N9" i="59"/>
  <c r="N200" i="12"/>
  <c r="O200" i="12" s="1"/>
  <c r="N74" i="79"/>
  <c r="O74" i="79" s="1"/>
  <c r="N171" i="80"/>
  <c r="O171" i="80" s="1"/>
  <c r="N210" i="35"/>
  <c r="O210" i="35" s="1"/>
  <c r="N219" i="37"/>
  <c r="O219" i="37" s="1"/>
  <c r="N34" i="48"/>
  <c r="O34" i="48" s="1"/>
  <c r="N170" i="13"/>
  <c r="O170" i="13" s="1"/>
  <c r="N136" i="73"/>
  <c r="O136" i="73" s="1"/>
  <c r="N10" i="13"/>
  <c r="N151" i="5"/>
  <c r="O151" i="5" s="1"/>
  <c r="N97" i="50"/>
  <c r="O97" i="50" s="1"/>
  <c r="N180" i="71"/>
  <c r="O180" i="71" s="1"/>
  <c r="N40" i="9"/>
  <c r="O40" i="9" s="1"/>
  <c r="N108" i="60"/>
  <c r="O108" i="60" s="1"/>
  <c r="N60" i="67"/>
  <c r="O60" i="67" s="1"/>
  <c r="N112" i="66"/>
  <c r="O112" i="66" s="1"/>
  <c r="N118" i="48"/>
  <c r="O118" i="48" s="1"/>
  <c r="N117" i="68"/>
  <c r="O117" i="68" s="1"/>
  <c r="N142" i="15"/>
  <c r="O142" i="15" s="1"/>
  <c r="N67" i="42"/>
  <c r="O67" i="42" s="1"/>
  <c r="N97" i="78"/>
  <c r="O97" i="78" s="1"/>
  <c r="N60" i="5"/>
  <c r="O60" i="5" s="1"/>
  <c r="N180" i="76"/>
  <c r="O180" i="76" s="1"/>
  <c r="N83" i="30"/>
  <c r="O83" i="30" s="1"/>
  <c r="N150" i="62"/>
  <c r="O150" i="62" s="1"/>
  <c r="N231" i="68"/>
  <c r="O231" i="68" s="1"/>
  <c r="N220" i="74"/>
  <c r="O220" i="74" s="1"/>
  <c r="N68" i="71"/>
  <c r="O68" i="71" s="1"/>
  <c r="N132" i="16"/>
  <c r="O132" i="16" s="1"/>
  <c r="N165" i="31"/>
  <c r="O165" i="31" s="1"/>
  <c r="N113" i="64"/>
  <c r="O113" i="64" s="1"/>
  <c r="N222" i="12"/>
  <c r="O222" i="12" s="1"/>
  <c r="N43" i="70"/>
  <c r="O43" i="70" s="1"/>
  <c r="N141" i="43"/>
  <c r="O141" i="43" s="1"/>
  <c r="N69" i="45"/>
  <c r="O69" i="45" s="1"/>
  <c r="N117" i="67"/>
  <c r="O117" i="67" s="1"/>
  <c r="N194" i="13"/>
  <c r="O194" i="13" s="1"/>
  <c r="N181" i="60"/>
  <c r="O181" i="60" s="1"/>
  <c r="N18" i="3"/>
  <c r="N154" i="1"/>
  <c r="O154" i="1" s="1"/>
  <c r="N29" i="77"/>
  <c r="O29" i="77" s="1"/>
  <c r="N90" i="79"/>
  <c r="O90" i="79" s="1"/>
  <c r="N146" i="53"/>
  <c r="O146" i="53" s="1"/>
  <c r="N95" i="50"/>
  <c r="O95" i="50" s="1"/>
  <c r="N26" i="34"/>
  <c r="O26" i="34" s="1"/>
  <c r="N87" i="35"/>
  <c r="O87" i="35" s="1"/>
  <c r="N135" i="7"/>
  <c r="O135" i="7" s="1"/>
  <c r="N63" i="56"/>
  <c r="O63" i="56" s="1"/>
  <c r="N104" i="22"/>
  <c r="O104" i="22" s="1"/>
  <c r="N110" i="42"/>
  <c r="O110" i="42" s="1"/>
  <c r="N201" i="47"/>
  <c r="O201" i="47" s="1"/>
  <c r="N174" i="41"/>
  <c r="O174" i="41" s="1"/>
  <c r="N132" i="42"/>
  <c r="O132" i="42" s="1"/>
  <c r="N68" i="23"/>
  <c r="O68" i="23" s="1"/>
  <c r="N126" i="53"/>
  <c r="O126" i="53" s="1"/>
  <c r="N219" i="61"/>
  <c r="O219" i="61" s="1"/>
  <c r="N82" i="27"/>
  <c r="O82" i="27" s="1"/>
  <c r="N15" i="11"/>
  <c r="N210" i="77"/>
  <c r="O210" i="77" s="1"/>
  <c r="N165" i="36"/>
  <c r="O165" i="36" s="1"/>
  <c r="N26" i="62"/>
  <c r="O26" i="62" s="1"/>
  <c r="N22" i="46"/>
  <c r="O22" i="46" s="1"/>
  <c r="N194" i="16"/>
  <c r="O194" i="16" s="1"/>
  <c r="N203" i="15"/>
  <c r="O203" i="15" s="1"/>
  <c r="N99" i="53"/>
  <c r="O99" i="53" s="1"/>
  <c r="N79" i="28"/>
  <c r="O79" i="28" s="1"/>
  <c r="N213" i="11"/>
  <c r="O213" i="11" s="1"/>
  <c r="N100" i="30"/>
  <c r="O100" i="30" s="1"/>
  <c r="N95" i="7"/>
  <c r="O95" i="7" s="1"/>
  <c r="N175" i="76"/>
  <c r="O175" i="76" s="1"/>
  <c r="N185" i="71"/>
  <c r="O185" i="71" s="1"/>
  <c r="N47" i="15"/>
  <c r="O47" i="15" s="1"/>
  <c r="N46" i="8"/>
  <c r="O46" i="8" s="1"/>
  <c r="N144" i="24"/>
  <c r="O144" i="24" s="1"/>
  <c r="N10" i="38"/>
  <c r="O10" i="38" s="1"/>
  <c r="N186" i="4"/>
  <c r="O186" i="4" s="1"/>
  <c r="N85" i="69"/>
  <c r="O85" i="69" s="1"/>
  <c r="N29" i="42"/>
  <c r="O29" i="42" s="1"/>
  <c r="N136" i="11"/>
  <c r="O136" i="11" s="1"/>
  <c r="N17" i="28"/>
  <c r="O17" i="28" s="1"/>
  <c r="N151" i="68"/>
  <c r="O151" i="68" s="1"/>
  <c r="N162" i="4"/>
  <c r="O162" i="4" s="1"/>
  <c r="N3" i="60"/>
  <c r="N199" i="29"/>
  <c r="O199" i="29" s="1"/>
  <c r="N116" i="21"/>
  <c r="O116" i="21" s="1"/>
  <c r="N110" i="2"/>
  <c r="O110" i="2" s="1"/>
  <c r="N205" i="17"/>
  <c r="O205" i="17" s="1"/>
  <c r="N165" i="22"/>
  <c r="O165" i="22" s="1"/>
  <c r="N232" i="39"/>
  <c r="O232" i="39" s="1"/>
  <c r="N24" i="16"/>
  <c r="N93" i="59"/>
  <c r="O93" i="59" s="1"/>
  <c r="N164" i="69"/>
  <c r="O164" i="69" s="1"/>
  <c r="N70" i="10"/>
  <c r="O70" i="10" s="1"/>
  <c r="N232" i="44"/>
  <c r="O232" i="44" s="1"/>
  <c r="N73" i="5"/>
  <c r="O73" i="5" s="1"/>
  <c r="N117" i="80"/>
  <c r="O117" i="80" s="1"/>
  <c r="N142" i="65"/>
  <c r="O142" i="65" s="1"/>
  <c r="N222" i="64"/>
  <c r="O222" i="64" s="1"/>
  <c r="N165" i="28"/>
  <c r="O165" i="28" s="1"/>
  <c r="N119" i="16"/>
  <c r="O119" i="16" s="1"/>
  <c r="N156" i="62"/>
  <c r="O156" i="62" s="1"/>
  <c r="N103" i="71"/>
  <c r="O103" i="71" s="1"/>
  <c r="N190" i="18"/>
  <c r="O190" i="18" s="1"/>
  <c r="N164" i="53"/>
  <c r="O164" i="53" s="1"/>
  <c r="N54" i="46"/>
  <c r="N209" i="17"/>
  <c r="O209" i="17" s="1"/>
  <c r="N171" i="36"/>
  <c r="O171" i="36" s="1"/>
  <c r="N173" i="63"/>
  <c r="O173" i="63" s="1"/>
  <c r="N123" i="8"/>
  <c r="O123" i="8" s="1"/>
  <c r="N17" i="14"/>
  <c r="O17" i="14" s="1"/>
  <c r="N27" i="57"/>
  <c r="N128" i="56"/>
  <c r="O128" i="56" s="1"/>
  <c r="N131" i="30"/>
  <c r="O131" i="30" s="1"/>
  <c r="N124" i="5"/>
  <c r="O124" i="5" s="1"/>
  <c r="N37" i="7"/>
  <c r="O37" i="7" s="1"/>
  <c r="N183" i="59"/>
  <c r="O183" i="59" s="1"/>
  <c r="N224" i="6"/>
  <c r="O224" i="6" s="1"/>
  <c r="N201" i="73"/>
  <c r="O201" i="73" s="1"/>
  <c r="N228" i="44"/>
  <c r="O228" i="44" s="1"/>
  <c r="N203" i="14"/>
  <c r="O203" i="14" s="1"/>
  <c r="N214" i="79"/>
  <c r="O214" i="79" s="1"/>
  <c r="N104" i="78"/>
  <c r="O104" i="78" s="1"/>
  <c r="N196" i="66"/>
  <c r="O196" i="66" s="1"/>
  <c r="N197" i="71"/>
  <c r="O197" i="71" s="1"/>
  <c r="N114" i="16"/>
  <c r="O114" i="16" s="1"/>
  <c r="N25" i="11"/>
  <c r="O25" i="11" s="1"/>
  <c r="N27" i="31"/>
  <c r="N30" i="32"/>
  <c r="N127" i="28"/>
  <c r="O127" i="28" s="1"/>
  <c r="N129" i="53"/>
  <c r="O129" i="53" s="1"/>
  <c r="N180" i="33"/>
  <c r="O180" i="33" s="1"/>
  <c r="N174" i="63"/>
  <c r="O174" i="63" s="1"/>
  <c r="N84" i="57"/>
  <c r="O84" i="57" s="1"/>
  <c r="N223" i="68"/>
  <c r="O223" i="68" s="1"/>
  <c r="N55" i="22"/>
  <c r="N47" i="27"/>
  <c r="O47" i="27" s="1"/>
  <c r="N225" i="1"/>
  <c r="O225" i="1" s="1"/>
  <c r="N18" i="13"/>
  <c r="N58" i="50"/>
  <c r="O58" i="50" s="1"/>
  <c r="N202" i="26"/>
  <c r="O202" i="26" s="1"/>
  <c r="N225" i="46"/>
  <c r="O225" i="46" s="1"/>
  <c r="N72" i="24"/>
  <c r="O72" i="24" s="1"/>
  <c r="N53" i="69"/>
  <c r="O53" i="69" s="1"/>
  <c r="N160" i="31"/>
  <c r="O160" i="31" s="1"/>
  <c r="N78" i="66"/>
  <c r="O78" i="66" s="1"/>
  <c r="N47" i="56"/>
  <c r="O47" i="56" s="1"/>
  <c r="N115" i="31"/>
  <c r="O115" i="31" s="1"/>
  <c r="N144" i="77"/>
  <c r="O144" i="77" s="1"/>
  <c r="N163" i="12"/>
  <c r="O163" i="12" s="1"/>
  <c r="N198" i="12"/>
  <c r="O198" i="12" s="1"/>
  <c r="N64" i="1"/>
  <c r="O64" i="1" s="1"/>
  <c r="N51" i="45"/>
  <c r="N143" i="22"/>
  <c r="O143" i="22" s="1"/>
  <c r="N137" i="14"/>
  <c r="O137" i="14" s="1"/>
  <c r="N16" i="11"/>
  <c r="O16" i="11" s="1"/>
  <c r="N183" i="71"/>
  <c r="O183" i="71" s="1"/>
  <c r="N102" i="35"/>
  <c r="O102" i="35" s="1"/>
  <c r="N165" i="27"/>
  <c r="O165" i="27" s="1"/>
  <c r="N142" i="33"/>
  <c r="O142" i="33" s="1"/>
  <c r="N97" i="33"/>
  <c r="O97" i="33" s="1"/>
  <c r="N183" i="38"/>
  <c r="O183" i="38" s="1"/>
  <c r="N49" i="80"/>
  <c r="O49" i="80" s="1"/>
  <c r="N108" i="59"/>
  <c r="O108" i="59" s="1"/>
  <c r="N179" i="5"/>
  <c r="O179" i="5" s="1"/>
  <c r="N194" i="75"/>
  <c r="O194" i="75" s="1"/>
  <c r="N56" i="66"/>
  <c r="O56" i="66" s="1"/>
  <c r="N162" i="28"/>
  <c r="O162" i="28" s="1"/>
  <c r="N132" i="2"/>
  <c r="O132" i="2" s="1"/>
  <c r="N161" i="65"/>
  <c r="O161" i="65" s="1"/>
  <c r="N102" i="5"/>
  <c r="O102" i="5" s="1"/>
  <c r="N32" i="80"/>
  <c r="N35" i="77"/>
  <c r="O35" i="77" s="1"/>
  <c r="N104" i="62"/>
  <c r="O104" i="62" s="1"/>
  <c r="N148" i="4"/>
  <c r="O148" i="4" s="1"/>
  <c r="N31" i="33"/>
  <c r="O31" i="33" s="1"/>
  <c r="N121" i="16"/>
  <c r="O121" i="16" s="1"/>
  <c r="N178" i="49"/>
  <c r="O178" i="49" s="1"/>
  <c r="N124" i="67"/>
  <c r="O124" i="67" s="1"/>
  <c r="N99" i="30"/>
  <c r="O99" i="30" s="1"/>
  <c r="N104" i="33"/>
  <c r="O104" i="33" s="1"/>
  <c r="N67" i="56"/>
  <c r="O67" i="56" s="1"/>
  <c r="N191" i="2"/>
  <c r="O191" i="2" s="1"/>
  <c r="N158" i="3"/>
  <c r="O158" i="3" s="1"/>
  <c r="N61" i="56"/>
  <c r="O61" i="56" s="1"/>
  <c r="N231" i="79"/>
  <c r="O231" i="79" s="1"/>
  <c r="N119" i="69"/>
  <c r="O119" i="69" s="1"/>
  <c r="N222" i="34"/>
  <c r="O222" i="34" s="1"/>
  <c r="N219" i="11"/>
  <c r="O219" i="11" s="1"/>
  <c r="N192" i="70"/>
  <c r="O192" i="70" s="1"/>
  <c r="N46" i="1"/>
  <c r="O46" i="1" s="1"/>
  <c r="N96" i="14"/>
  <c r="O96" i="14" s="1"/>
  <c r="N206" i="60"/>
  <c r="O206" i="60" s="1"/>
  <c r="N112" i="24"/>
  <c r="O112" i="24" s="1"/>
  <c r="N90" i="48"/>
  <c r="O90" i="48" s="1"/>
  <c r="N95" i="5"/>
  <c r="O95" i="5" s="1"/>
  <c r="N199" i="57"/>
  <c r="O199" i="57" s="1"/>
  <c r="N200" i="35"/>
  <c r="O200" i="35" s="1"/>
  <c r="N14" i="20"/>
  <c r="O14" i="20" s="1"/>
  <c r="N204" i="28"/>
  <c r="O204" i="28" s="1"/>
  <c r="N47" i="58"/>
  <c r="O47" i="58" s="1"/>
  <c r="N53" i="80"/>
  <c r="O53" i="80" s="1"/>
  <c r="N190" i="67"/>
  <c r="O190" i="67" s="1"/>
  <c r="N190" i="2"/>
  <c r="O190" i="2" s="1"/>
  <c r="N137" i="64"/>
  <c r="O137" i="64" s="1"/>
  <c r="N31" i="58"/>
  <c r="O31" i="58" s="1"/>
  <c r="N149" i="33"/>
  <c r="O149" i="33" s="1"/>
  <c r="N29" i="1"/>
  <c r="O29" i="1" s="1"/>
  <c r="N163" i="75"/>
  <c r="O163" i="75" s="1"/>
  <c r="N192" i="44"/>
  <c r="O192" i="44" s="1"/>
  <c r="N70" i="8"/>
  <c r="O70" i="8" s="1"/>
  <c r="N218" i="29"/>
  <c r="O218" i="29" s="1"/>
  <c r="N166" i="79"/>
  <c r="O166" i="79" s="1"/>
  <c r="N226" i="18"/>
  <c r="O226" i="18" s="1"/>
  <c r="N72" i="57"/>
  <c r="O72" i="57" s="1"/>
  <c r="N212" i="64"/>
  <c r="O212" i="64" s="1"/>
  <c r="N78" i="6"/>
  <c r="O78" i="6" s="1"/>
  <c r="N76" i="77"/>
  <c r="O76" i="77" s="1"/>
  <c r="N66" i="12"/>
  <c r="O66" i="12" s="1"/>
  <c r="N176" i="15"/>
  <c r="O176" i="15" s="1"/>
  <c r="N32" i="53"/>
  <c r="O32" i="53" s="1"/>
  <c r="N157" i="56"/>
  <c r="O157" i="56" s="1"/>
  <c r="N193" i="47"/>
  <c r="O193" i="47" s="1"/>
  <c r="N184" i="78"/>
  <c r="O184" i="78" s="1"/>
  <c r="N19" i="8"/>
  <c r="O19" i="8" s="1"/>
  <c r="N211" i="25"/>
  <c r="O211" i="25" s="1"/>
  <c r="N168" i="24"/>
  <c r="O168" i="24" s="1"/>
  <c r="N223" i="50"/>
  <c r="O223" i="50" s="1"/>
  <c r="N72" i="17"/>
  <c r="O72" i="17" s="1"/>
  <c r="N162" i="41"/>
  <c r="O162" i="41" s="1"/>
  <c r="N184" i="57"/>
  <c r="O184" i="57" s="1"/>
  <c r="N95" i="73"/>
  <c r="O95" i="73" s="1"/>
  <c r="N129" i="37"/>
  <c r="O129" i="37" s="1"/>
  <c r="N16" i="2"/>
  <c r="O16" i="2" s="1"/>
  <c r="N41" i="15"/>
  <c r="O41" i="15" s="1"/>
  <c r="N63" i="18"/>
  <c r="O63" i="18" s="1"/>
  <c r="N14" i="73"/>
  <c r="O14" i="73" s="1"/>
  <c r="N187" i="12"/>
  <c r="O187" i="12" s="1"/>
  <c r="N55" i="53"/>
  <c r="O55" i="53" s="1"/>
  <c r="N78" i="35"/>
  <c r="O78" i="35" s="1"/>
  <c r="N71" i="22"/>
  <c r="O71" i="22" s="1"/>
  <c r="N159" i="11"/>
  <c r="O159" i="11" s="1"/>
  <c r="N64" i="33"/>
  <c r="O64" i="33" s="1"/>
  <c r="N37" i="64"/>
  <c r="O37" i="64" s="1"/>
  <c r="N82" i="69"/>
  <c r="O82" i="69" s="1"/>
  <c r="N174" i="70"/>
  <c r="O174" i="70" s="1"/>
  <c r="N221" i="65"/>
  <c r="O221" i="65" s="1"/>
  <c r="N12" i="48"/>
  <c r="N26" i="6"/>
  <c r="O26" i="6" s="1"/>
  <c r="N20" i="54"/>
  <c r="O20" i="54" s="1"/>
  <c r="N67" i="75"/>
  <c r="O67" i="75" s="1"/>
  <c r="N196" i="41"/>
  <c r="O196" i="41" s="1"/>
  <c r="N35" i="68"/>
  <c r="N163" i="13"/>
  <c r="O163" i="13" s="1"/>
  <c r="N127" i="2"/>
  <c r="O127" i="2" s="1"/>
  <c r="N165" i="73"/>
  <c r="O165" i="73" s="1"/>
  <c r="N90" i="46"/>
  <c r="O90" i="46" s="1"/>
  <c r="N88" i="9"/>
  <c r="O88" i="9" s="1"/>
  <c r="N53" i="40"/>
  <c r="O53" i="40" s="1"/>
  <c r="N208" i="56"/>
  <c r="O208" i="56" s="1"/>
  <c r="N26" i="3"/>
  <c r="O26" i="3" s="1"/>
  <c r="N206" i="9"/>
  <c r="O206" i="9" s="1"/>
  <c r="N100" i="2"/>
  <c r="O100" i="2" s="1"/>
  <c r="N3" i="28"/>
  <c r="N193" i="6"/>
  <c r="O193" i="6" s="1"/>
  <c r="N148" i="36"/>
  <c r="O148" i="36" s="1"/>
  <c r="N37" i="57"/>
  <c r="O37" i="57" s="1"/>
  <c r="N198" i="63"/>
  <c r="O198" i="63" s="1"/>
  <c r="N96" i="73"/>
  <c r="O96" i="73" s="1"/>
  <c r="N21" i="65"/>
  <c r="N10" i="80"/>
  <c r="O10" i="80" s="1"/>
  <c r="N177" i="68"/>
  <c r="O177" i="68" s="1"/>
  <c r="N67" i="31"/>
  <c r="O67" i="31" s="1"/>
  <c r="N89" i="71"/>
  <c r="O89" i="71" s="1"/>
  <c r="N134" i="79"/>
  <c r="O134" i="79" s="1"/>
  <c r="N33" i="6"/>
  <c r="N63" i="66"/>
  <c r="O63" i="66" s="1"/>
  <c r="N129" i="38"/>
  <c r="O129" i="38" s="1"/>
  <c r="N55" i="39"/>
  <c r="O55" i="39" s="1"/>
  <c r="N189" i="77"/>
  <c r="O189" i="77" s="1"/>
  <c r="N58" i="34"/>
  <c r="O58" i="34" s="1"/>
  <c r="N103" i="23"/>
  <c r="O103" i="23" s="1"/>
  <c r="N50" i="58"/>
  <c r="O50" i="58" s="1"/>
  <c r="N158" i="43"/>
  <c r="O158" i="43" s="1"/>
  <c r="N85" i="76"/>
  <c r="O85" i="76" s="1"/>
  <c r="N136" i="17"/>
  <c r="O136" i="17" s="1"/>
  <c r="N132" i="17"/>
  <c r="O132" i="17" s="1"/>
  <c r="N155" i="79"/>
  <c r="O155" i="79" s="1"/>
  <c r="N8" i="67"/>
  <c r="O8" i="67" s="1"/>
  <c r="N180" i="59"/>
  <c r="O180" i="59" s="1"/>
  <c r="N8" i="56"/>
  <c r="O8" i="56" s="1"/>
  <c r="N107" i="63"/>
  <c r="O107" i="63" s="1"/>
  <c r="N167" i="77"/>
  <c r="O167" i="77" s="1"/>
  <c r="N202" i="48"/>
  <c r="O202" i="48" s="1"/>
  <c r="N198" i="56"/>
  <c r="O198" i="56" s="1"/>
  <c r="N8" i="48"/>
  <c r="O8" i="48" s="1"/>
  <c r="N172" i="79"/>
  <c r="O172" i="79" s="1"/>
  <c r="N93" i="70"/>
  <c r="O93" i="70" s="1"/>
  <c r="N169" i="22"/>
  <c r="O169" i="22" s="1"/>
  <c r="N119" i="57"/>
  <c r="O119" i="57" s="1"/>
  <c r="N117" i="37"/>
  <c r="O117" i="37" s="1"/>
  <c r="N140" i="18"/>
  <c r="O140" i="18" s="1"/>
  <c r="N57" i="40"/>
  <c r="O57" i="40" s="1"/>
  <c r="N144" i="61"/>
  <c r="O144" i="61" s="1"/>
  <c r="N97" i="15"/>
  <c r="O97" i="15" s="1"/>
  <c r="N25" i="51"/>
  <c r="O25" i="51" s="1"/>
  <c r="N82" i="17"/>
  <c r="O82" i="17" s="1"/>
  <c r="N86" i="50"/>
  <c r="O86" i="50" s="1"/>
  <c r="N120" i="79"/>
  <c r="O120" i="79" s="1"/>
  <c r="N37" i="16"/>
  <c r="O37" i="16" s="1"/>
  <c r="N159" i="12"/>
  <c r="O159" i="12" s="1"/>
  <c r="N170" i="61"/>
  <c r="O170" i="61" s="1"/>
  <c r="N68" i="75"/>
  <c r="O68" i="75" s="1"/>
  <c r="N139" i="49"/>
  <c r="O139" i="49" s="1"/>
  <c r="N228" i="12"/>
  <c r="O228" i="12" s="1"/>
  <c r="N127" i="21"/>
  <c r="O127" i="21" s="1"/>
  <c r="N172" i="80"/>
  <c r="O172" i="80" s="1"/>
  <c r="N128" i="38"/>
  <c r="O128" i="38" s="1"/>
  <c r="N188" i="33"/>
  <c r="O188" i="33" s="1"/>
  <c r="N124" i="38"/>
  <c r="O124" i="38" s="1"/>
  <c r="N116" i="79"/>
  <c r="O116" i="79" s="1"/>
  <c r="N100" i="14"/>
  <c r="O100" i="14" s="1"/>
  <c r="N81" i="79"/>
  <c r="O81" i="79" s="1"/>
  <c r="N68" i="68"/>
  <c r="O68" i="68" s="1"/>
  <c r="N75" i="59"/>
  <c r="O75" i="59" s="1"/>
  <c r="N162" i="24"/>
  <c r="O162" i="24" s="1"/>
  <c r="N227" i="23"/>
  <c r="O227" i="23" s="1"/>
  <c r="N87" i="65"/>
  <c r="O87" i="65" s="1"/>
  <c r="N169" i="32"/>
  <c r="O169" i="32" s="1"/>
  <c r="N178" i="70"/>
  <c r="O178" i="70" s="1"/>
  <c r="N160" i="78"/>
  <c r="O160" i="78" s="1"/>
  <c r="N199" i="5"/>
  <c r="O199" i="5" s="1"/>
  <c r="N132" i="33"/>
  <c r="O132" i="33" s="1"/>
  <c r="N97" i="28"/>
  <c r="O97" i="28" s="1"/>
  <c r="N64" i="72"/>
  <c r="O64" i="72" s="1"/>
  <c r="N87" i="25"/>
  <c r="O87" i="25" s="1"/>
  <c r="N208" i="37"/>
  <c r="O208" i="37" s="1"/>
  <c r="N59" i="77"/>
  <c r="O59" i="77" s="1"/>
  <c r="N103" i="33"/>
  <c r="O103" i="33" s="1"/>
  <c r="N11" i="41"/>
  <c r="O11" i="41" s="1"/>
  <c r="N24" i="20"/>
  <c r="N143" i="43"/>
  <c r="O143" i="43" s="1"/>
  <c r="N150" i="45"/>
  <c r="O150" i="45" s="1"/>
  <c r="N130" i="8"/>
  <c r="O130" i="8" s="1"/>
  <c r="N67" i="61"/>
  <c r="O67" i="61" s="1"/>
  <c r="N187" i="77"/>
  <c r="O187" i="77" s="1"/>
  <c r="N64" i="26"/>
  <c r="O64" i="26" s="1"/>
  <c r="N52" i="67"/>
  <c r="O52" i="67" s="1"/>
  <c r="N168" i="58"/>
  <c r="O168" i="58" s="1"/>
  <c r="N5" i="38"/>
  <c r="O5" i="38" s="1"/>
  <c r="N97" i="8"/>
  <c r="O97" i="8" s="1"/>
  <c r="N114" i="47"/>
  <c r="O114" i="47" s="1"/>
  <c r="N69" i="35"/>
  <c r="O69" i="35" s="1"/>
  <c r="N157" i="80"/>
  <c r="O157" i="80" s="1"/>
  <c r="N82" i="60"/>
  <c r="O82" i="60" s="1"/>
  <c r="N168" i="40"/>
  <c r="O168" i="40" s="1"/>
  <c r="N113" i="63"/>
  <c r="O113" i="63" s="1"/>
  <c r="N37" i="65"/>
  <c r="N65" i="32"/>
  <c r="O65" i="32" s="1"/>
  <c r="N97" i="58"/>
  <c r="O97" i="58" s="1"/>
  <c r="N4" i="7"/>
  <c r="N77" i="69"/>
  <c r="O77" i="69" s="1"/>
  <c r="N63" i="7"/>
  <c r="O63" i="7" s="1"/>
  <c r="N10" i="44"/>
  <c r="O10" i="44" s="1"/>
  <c r="N191" i="65"/>
  <c r="O191" i="65" s="1"/>
  <c r="N41" i="79"/>
  <c r="O41" i="79" s="1"/>
  <c r="N168" i="5"/>
  <c r="O168" i="5" s="1"/>
  <c r="N87" i="14"/>
  <c r="O87" i="14" s="1"/>
  <c r="N198" i="60"/>
  <c r="O198" i="60" s="1"/>
  <c r="N24" i="53"/>
  <c r="N212" i="34"/>
  <c r="O212" i="34" s="1"/>
  <c r="N206" i="28"/>
  <c r="O206" i="28" s="1"/>
  <c r="N155" i="56"/>
  <c r="O155" i="56" s="1"/>
  <c r="N183" i="76"/>
  <c r="O183" i="76" s="1"/>
  <c r="N175" i="32"/>
  <c r="O175" i="32" s="1"/>
  <c r="N143" i="17"/>
  <c r="O143" i="17" s="1"/>
  <c r="N220" i="44"/>
  <c r="O220" i="44" s="1"/>
  <c r="N73" i="32"/>
  <c r="O73" i="32" s="1"/>
  <c r="N139" i="62"/>
  <c r="O139" i="62" s="1"/>
  <c r="N109" i="49"/>
  <c r="O109" i="49" s="1"/>
  <c r="N226" i="4"/>
  <c r="O226" i="4" s="1"/>
  <c r="N53" i="28"/>
  <c r="O53" i="28" s="1"/>
  <c r="N202" i="53"/>
  <c r="O202" i="53" s="1"/>
  <c r="N204" i="57"/>
  <c r="O204" i="57" s="1"/>
  <c r="N153" i="4"/>
  <c r="O153" i="4" s="1"/>
  <c r="N18" i="30"/>
  <c r="N23" i="59"/>
  <c r="O23" i="59" s="1"/>
  <c r="N123" i="62"/>
  <c r="O123" i="62" s="1"/>
  <c r="N153" i="21"/>
  <c r="O153" i="21" s="1"/>
  <c r="N109" i="15"/>
  <c r="O109" i="15" s="1"/>
  <c r="N121" i="33"/>
  <c r="O121" i="33" s="1"/>
  <c r="N126" i="37"/>
  <c r="O126" i="37" s="1"/>
  <c r="N148" i="3"/>
  <c r="O148" i="3" s="1"/>
  <c r="N33" i="58"/>
  <c r="N71" i="73"/>
  <c r="O71" i="73" s="1"/>
  <c r="N30" i="54"/>
  <c r="N65" i="48"/>
  <c r="O65" i="48" s="1"/>
  <c r="N11" i="51"/>
  <c r="O11" i="51" s="1"/>
  <c r="N181" i="20"/>
  <c r="O181" i="20" s="1"/>
  <c r="N155" i="27"/>
  <c r="O155" i="27" s="1"/>
  <c r="N117" i="64"/>
  <c r="O117" i="64" s="1"/>
  <c r="N192" i="63"/>
  <c r="O192" i="63" s="1"/>
  <c r="N212" i="59"/>
  <c r="O212" i="59" s="1"/>
  <c r="N164" i="62"/>
  <c r="O164" i="62" s="1"/>
  <c r="N68" i="37"/>
  <c r="O68" i="37" s="1"/>
  <c r="N207" i="14"/>
  <c r="O207" i="14" s="1"/>
  <c r="N60" i="35"/>
  <c r="O60" i="35" s="1"/>
  <c r="N25" i="39"/>
  <c r="O25" i="39" s="1"/>
  <c r="N95" i="44"/>
  <c r="O95" i="44" s="1"/>
  <c r="N72" i="64"/>
  <c r="O72" i="64" s="1"/>
  <c r="N105" i="51"/>
  <c r="O105" i="51" s="1"/>
  <c r="N206" i="50"/>
  <c r="O206" i="50" s="1"/>
  <c r="N25" i="73"/>
  <c r="O25" i="73" s="1"/>
  <c r="N184" i="69"/>
  <c r="O184" i="69" s="1"/>
  <c r="N215" i="51"/>
  <c r="O215" i="51" s="1"/>
  <c r="N156" i="27"/>
  <c r="O156" i="27" s="1"/>
  <c r="N55" i="32"/>
  <c r="O55" i="32" s="1"/>
  <c r="N142" i="37"/>
  <c r="O142" i="37" s="1"/>
  <c r="N215" i="14"/>
  <c r="O215" i="14" s="1"/>
  <c r="N77" i="65"/>
  <c r="O77" i="65" s="1"/>
  <c r="N209" i="56"/>
  <c r="O209" i="56" s="1"/>
  <c r="N158" i="36"/>
  <c r="O158" i="36" s="1"/>
  <c r="N62" i="27"/>
  <c r="O62" i="27" s="1"/>
  <c r="N109" i="64"/>
  <c r="O109" i="64" s="1"/>
  <c r="N220" i="63"/>
  <c r="O220" i="63" s="1"/>
  <c r="N186" i="1"/>
  <c r="O186" i="1" s="1"/>
  <c r="N103" i="50"/>
  <c r="O103" i="50" s="1"/>
  <c r="N139" i="44"/>
  <c r="O139" i="44" s="1"/>
  <c r="N91" i="18"/>
  <c r="O91" i="18" s="1"/>
  <c r="N194" i="5"/>
  <c r="O194" i="5" s="1"/>
  <c r="N230" i="63"/>
  <c r="O230" i="63" s="1"/>
  <c r="N29" i="38"/>
  <c r="O29" i="38" s="1"/>
  <c r="N85" i="44"/>
  <c r="O85" i="44" s="1"/>
  <c r="N126" i="12"/>
  <c r="O126" i="12" s="1"/>
  <c r="N100" i="12"/>
  <c r="O100" i="12" s="1"/>
  <c r="N117" i="43"/>
  <c r="O117" i="43" s="1"/>
  <c r="N69" i="68"/>
  <c r="O69" i="68" s="1"/>
  <c r="N17" i="16"/>
  <c r="O17" i="16" s="1"/>
  <c r="N178" i="15"/>
  <c r="O178" i="15" s="1"/>
  <c r="N212" i="71"/>
  <c r="O212" i="71" s="1"/>
  <c r="N42" i="11"/>
  <c r="N91" i="63"/>
  <c r="O91" i="63" s="1"/>
  <c r="N20" i="63"/>
  <c r="O20" i="63" s="1"/>
  <c r="N222" i="38"/>
  <c r="O222" i="38" s="1"/>
  <c r="N172" i="10"/>
  <c r="O172" i="10" s="1"/>
  <c r="N97" i="39"/>
  <c r="O97" i="39" s="1"/>
  <c r="N181" i="79"/>
  <c r="O181" i="79" s="1"/>
  <c r="N134" i="60"/>
  <c r="O134" i="60" s="1"/>
  <c r="N225" i="59"/>
  <c r="O225" i="59" s="1"/>
  <c r="N183" i="41"/>
  <c r="O183" i="41" s="1"/>
  <c r="N88" i="34"/>
  <c r="O88" i="34" s="1"/>
  <c r="N129" i="3"/>
  <c r="O129" i="3" s="1"/>
  <c r="N138" i="32"/>
  <c r="O138" i="32" s="1"/>
  <c r="N30" i="16"/>
  <c r="N17" i="43"/>
  <c r="O17" i="43" s="1"/>
  <c r="N90" i="28"/>
  <c r="O90" i="28" s="1"/>
  <c r="N98" i="36"/>
  <c r="O98" i="36" s="1"/>
  <c r="N130" i="67"/>
  <c r="O130" i="67" s="1"/>
  <c r="N20" i="34"/>
  <c r="O20" i="34" s="1"/>
  <c r="N102" i="67"/>
  <c r="O102" i="67" s="1"/>
  <c r="N118" i="68"/>
  <c r="O118" i="68" s="1"/>
  <c r="N190" i="71"/>
  <c r="O190" i="71" s="1"/>
  <c r="N207" i="4"/>
  <c r="O207" i="4" s="1"/>
  <c r="N76" i="18"/>
  <c r="O76" i="18" s="1"/>
  <c r="N27" i="51"/>
  <c r="N154" i="49"/>
  <c r="O154" i="49" s="1"/>
  <c r="N227" i="13"/>
  <c r="O227" i="13" s="1"/>
  <c r="N78" i="41"/>
  <c r="O78" i="41" s="1"/>
  <c r="N122" i="64"/>
  <c r="O122" i="64" s="1"/>
  <c r="N100" i="47"/>
  <c r="O100" i="47" s="1"/>
  <c r="N123" i="29"/>
  <c r="O123" i="29" s="1"/>
  <c r="N229" i="38"/>
  <c r="O229" i="38" s="1"/>
  <c r="N139" i="67"/>
  <c r="O139" i="67" s="1"/>
  <c r="N134" i="15"/>
  <c r="O134" i="15" s="1"/>
  <c r="N58" i="9"/>
  <c r="O58" i="9" s="1"/>
  <c r="N106" i="59"/>
  <c r="O106" i="59" s="1"/>
  <c r="N49" i="22"/>
  <c r="O49" i="22" s="1"/>
  <c r="N23" i="13"/>
  <c r="O23" i="13" s="1"/>
  <c r="N156" i="56"/>
  <c r="O156" i="56" s="1"/>
  <c r="N177" i="38"/>
  <c r="O177" i="38" s="1"/>
  <c r="N108" i="79"/>
  <c r="O108" i="79" s="1"/>
  <c r="N56" i="18"/>
  <c r="O56" i="18" s="1"/>
  <c r="N146" i="31"/>
  <c r="O146" i="31" s="1"/>
  <c r="N12" i="24"/>
  <c r="N104" i="1"/>
  <c r="O104" i="1" s="1"/>
  <c r="N75" i="17"/>
  <c r="O75" i="17" s="1"/>
  <c r="N46" i="51"/>
  <c r="O46" i="51" s="1"/>
  <c r="N9" i="42"/>
  <c r="N175" i="61"/>
  <c r="O175" i="61" s="1"/>
  <c r="N160" i="77"/>
  <c r="O160" i="77" s="1"/>
  <c r="N206" i="18"/>
  <c r="O206" i="18" s="1"/>
  <c r="N82" i="59"/>
  <c r="O82" i="59" s="1"/>
  <c r="N93" i="44"/>
  <c r="O93" i="44" s="1"/>
  <c r="N64" i="31"/>
  <c r="O64" i="31" s="1"/>
  <c r="N183" i="43"/>
  <c r="O183" i="43" s="1"/>
  <c r="N215" i="10"/>
  <c r="O215" i="10" s="1"/>
  <c r="N93" i="47"/>
  <c r="O93" i="47" s="1"/>
  <c r="N118" i="14"/>
  <c r="O118" i="14" s="1"/>
  <c r="N129" i="43"/>
  <c r="O129" i="43" s="1"/>
  <c r="N27" i="47"/>
  <c r="N182" i="44"/>
  <c r="O182" i="44" s="1"/>
  <c r="N171" i="24"/>
  <c r="O171" i="24" s="1"/>
  <c r="N48" i="76"/>
  <c r="N18" i="1"/>
  <c r="N195" i="80"/>
  <c r="O195" i="80" s="1"/>
  <c r="N21" i="53"/>
  <c r="N213" i="5"/>
  <c r="O213" i="5" s="1"/>
  <c r="N219" i="27"/>
  <c r="O219" i="27" s="1"/>
  <c r="N139" i="22"/>
  <c r="O139" i="22" s="1"/>
  <c r="N206" i="58"/>
  <c r="O206" i="58" s="1"/>
  <c r="N150" i="48"/>
  <c r="O150" i="48" s="1"/>
  <c r="N20" i="77"/>
  <c r="O20" i="77" s="1"/>
  <c r="N42" i="76"/>
  <c r="N163" i="79"/>
  <c r="O163" i="79" s="1"/>
  <c r="N55" i="76"/>
  <c r="O55" i="76" s="1"/>
  <c r="N179" i="79"/>
  <c r="O179" i="79" s="1"/>
  <c r="N104" i="20"/>
  <c r="O104" i="20" s="1"/>
  <c r="N189" i="20"/>
  <c r="O189" i="20" s="1"/>
  <c r="N65" i="21"/>
  <c r="O65" i="21" s="1"/>
  <c r="N206" i="66"/>
  <c r="O206" i="66" s="1"/>
  <c r="N126" i="40"/>
  <c r="O126" i="40" s="1"/>
  <c r="N109" i="23"/>
  <c r="O109" i="23" s="1"/>
  <c r="N34" i="64"/>
  <c r="O34" i="64" s="1"/>
  <c r="N179" i="73"/>
  <c r="O179" i="73" s="1"/>
  <c r="N54" i="68"/>
  <c r="N198" i="80"/>
  <c r="O198" i="80" s="1"/>
  <c r="N17" i="30"/>
  <c r="O17" i="30" s="1"/>
  <c r="N69" i="79"/>
  <c r="O69" i="79" s="1"/>
  <c r="N51" i="48"/>
  <c r="N105" i="14"/>
  <c r="O105" i="14" s="1"/>
  <c r="N7" i="78"/>
  <c r="O7" i="78" s="1"/>
  <c r="N50" i="17"/>
  <c r="O50" i="17" s="1"/>
  <c r="N80" i="47"/>
  <c r="O80" i="47" s="1"/>
  <c r="N38" i="79"/>
  <c r="O38" i="79" s="1"/>
  <c r="N203" i="27"/>
  <c r="O203" i="27" s="1"/>
  <c r="N230" i="15"/>
  <c r="O230" i="15" s="1"/>
  <c r="N198" i="73"/>
  <c r="O198" i="73" s="1"/>
  <c r="N93" i="54"/>
  <c r="O93" i="54" s="1"/>
  <c r="N209" i="80"/>
  <c r="O209" i="80" s="1"/>
  <c r="N95" i="58"/>
  <c r="O95" i="58" s="1"/>
  <c r="N59" i="25"/>
  <c r="O59" i="25" s="1"/>
  <c r="N185" i="73"/>
  <c r="O185" i="73" s="1"/>
  <c r="N114" i="79"/>
  <c r="O114" i="79" s="1"/>
  <c r="N137" i="22"/>
  <c r="O137" i="22" s="1"/>
  <c r="N79" i="37"/>
  <c r="O79" i="37" s="1"/>
  <c r="N161" i="46"/>
  <c r="O161" i="46" s="1"/>
  <c r="N68" i="9"/>
  <c r="O68" i="9" s="1"/>
  <c r="N132" i="1"/>
  <c r="O132" i="1" s="1"/>
  <c r="N13" i="16"/>
  <c r="O13" i="16" s="1"/>
  <c r="N71" i="38"/>
  <c r="O71" i="38" s="1"/>
  <c r="N165" i="78"/>
  <c r="O165" i="78" s="1"/>
  <c r="N183" i="63"/>
  <c r="O183" i="63" s="1"/>
  <c r="N50" i="15"/>
  <c r="O50" i="15" s="1"/>
  <c r="N87" i="38"/>
  <c r="O87" i="38" s="1"/>
  <c r="N67" i="34"/>
  <c r="O67" i="34" s="1"/>
  <c r="N159" i="8"/>
  <c r="O159" i="8" s="1"/>
  <c r="N213" i="69"/>
  <c r="O213" i="69" s="1"/>
  <c r="N68" i="10"/>
  <c r="O68" i="10" s="1"/>
  <c r="N107" i="75"/>
  <c r="O107" i="75" s="1"/>
  <c r="N72" i="25"/>
  <c r="O72" i="25" s="1"/>
  <c r="N214" i="54"/>
  <c r="O214" i="54" s="1"/>
  <c r="N231" i="65"/>
  <c r="O231" i="65" s="1"/>
  <c r="N49" i="76"/>
  <c r="O49" i="76" s="1"/>
  <c r="N157" i="39"/>
  <c r="O157" i="39" s="1"/>
  <c r="N233" i="2"/>
  <c r="O233" i="2" s="1"/>
  <c r="N232" i="79"/>
  <c r="O232" i="79" s="1"/>
  <c r="N130" i="11"/>
  <c r="O130" i="11" s="1"/>
  <c r="N185" i="74"/>
  <c r="O185" i="74" s="1"/>
  <c r="N138" i="74"/>
  <c r="O138" i="74" s="1"/>
  <c r="N37" i="48"/>
  <c r="O37" i="48" s="1"/>
  <c r="N71" i="57"/>
  <c r="O71" i="57" s="1"/>
  <c r="N94" i="77"/>
  <c r="O94" i="77" s="1"/>
  <c r="N139" i="79"/>
  <c r="O139" i="79" s="1"/>
  <c r="N201" i="39"/>
  <c r="O201" i="39" s="1"/>
  <c r="N128" i="71"/>
  <c r="O128" i="71" s="1"/>
  <c r="N87" i="57"/>
  <c r="O87" i="57" s="1"/>
  <c r="N158" i="37"/>
  <c r="O158" i="37" s="1"/>
  <c r="N105" i="1"/>
  <c r="O105" i="1" s="1"/>
  <c r="N14" i="46"/>
  <c r="O14" i="46" s="1"/>
  <c r="N139" i="35"/>
  <c r="O139" i="35" s="1"/>
  <c r="N18" i="63"/>
  <c r="N84" i="78"/>
  <c r="O84" i="78" s="1"/>
  <c r="N75" i="73"/>
  <c r="O75" i="73" s="1"/>
  <c r="N76" i="2"/>
  <c r="O76" i="2" s="1"/>
  <c r="N20" i="59"/>
  <c r="O20" i="59" s="1"/>
  <c r="N179" i="3"/>
  <c r="O179" i="3" s="1"/>
  <c r="N159" i="78"/>
  <c r="O159" i="78" s="1"/>
  <c r="N156" i="63"/>
  <c r="O156" i="63" s="1"/>
  <c r="N36" i="10"/>
  <c r="N140" i="38"/>
  <c r="O140" i="38" s="1"/>
  <c r="N9" i="26"/>
  <c r="N149" i="26"/>
  <c r="O149" i="26" s="1"/>
  <c r="N141" i="69"/>
  <c r="O141" i="69" s="1"/>
  <c r="N5" i="1"/>
  <c r="O5" i="1" s="1"/>
  <c r="N32" i="3"/>
  <c r="O32" i="3" s="1"/>
  <c r="N56" i="23"/>
  <c r="N69" i="36"/>
  <c r="O69" i="36" s="1"/>
  <c r="N79" i="44"/>
  <c r="O79" i="44" s="1"/>
  <c r="N205" i="58"/>
  <c r="O205" i="58" s="1"/>
  <c r="N93" i="14"/>
  <c r="O93" i="14" s="1"/>
  <c r="N211" i="15"/>
  <c r="O211" i="15" s="1"/>
  <c r="N65" i="42"/>
  <c r="O65" i="42" s="1"/>
  <c r="N150" i="22"/>
  <c r="O150" i="22" s="1"/>
  <c r="N203" i="76"/>
  <c r="O203" i="76" s="1"/>
  <c r="N110" i="69"/>
  <c r="O110" i="69" s="1"/>
  <c r="N160" i="76"/>
  <c r="O160" i="76" s="1"/>
  <c r="N117" i="70"/>
  <c r="O117" i="70" s="1"/>
  <c r="N6" i="17"/>
  <c r="N183" i="79"/>
  <c r="O183" i="79" s="1"/>
  <c r="N196" i="79"/>
  <c r="O196" i="79" s="1"/>
  <c r="N42" i="4"/>
  <c r="N135" i="18"/>
  <c r="O135" i="18" s="1"/>
  <c r="N177" i="59"/>
  <c r="O177" i="59" s="1"/>
  <c r="N65" i="29"/>
  <c r="O65" i="29" s="1"/>
  <c r="N93" i="13"/>
  <c r="O93" i="13" s="1"/>
  <c r="N97" i="64"/>
  <c r="O97" i="64" s="1"/>
  <c r="N84" i="7"/>
  <c r="O84" i="7" s="1"/>
  <c r="N116" i="49"/>
  <c r="O116" i="49" s="1"/>
  <c r="N222" i="63"/>
  <c r="O222" i="63" s="1"/>
  <c r="N128" i="15"/>
  <c r="O128" i="15" s="1"/>
  <c r="N201" i="76"/>
  <c r="O201" i="76" s="1"/>
  <c r="N138" i="53"/>
  <c r="O138" i="53" s="1"/>
  <c r="N118" i="47"/>
  <c r="O118" i="47" s="1"/>
  <c r="N10" i="1"/>
  <c r="O10" i="1" s="1"/>
  <c r="N156" i="30"/>
  <c r="O156" i="30" s="1"/>
  <c r="N192" i="62"/>
  <c r="O192" i="62" s="1"/>
  <c r="N122" i="58"/>
  <c r="O122" i="58" s="1"/>
  <c r="N151" i="80"/>
  <c r="O151" i="80" s="1"/>
  <c r="N109" i="33"/>
  <c r="O109" i="33" s="1"/>
  <c r="N105" i="33"/>
  <c r="O105" i="33" s="1"/>
  <c r="N197" i="79"/>
  <c r="O197" i="79" s="1"/>
  <c r="N228" i="1"/>
  <c r="O228" i="1" s="1"/>
  <c r="N63" i="73"/>
  <c r="O63" i="73" s="1"/>
  <c r="N108" i="9"/>
  <c r="O108" i="9" s="1"/>
  <c r="N15" i="53"/>
  <c r="N223" i="80"/>
  <c r="O223" i="80" s="1"/>
  <c r="N109" i="69"/>
  <c r="O109" i="69" s="1"/>
  <c r="N129" i="54"/>
  <c r="O129" i="54" s="1"/>
  <c r="N215" i="7"/>
  <c r="O215" i="7" s="1"/>
  <c r="N191" i="42"/>
  <c r="O191" i="42" s="1"/>
  <c r="N187" i="50"/>
  <c r="O187" i="50" s="1"/>
  <c r="N136" i="16"/>
  <c r="O136" i="16" s="1"/>
  <c r="N133" i="5"/>
  <c r="O133" i="5" s="1"/>
  <c r="N148" i="61"/>
  <c r="O148" i="61" s="1"/>
  <c r="N68" i="57"/>
  <c r="O68" i="57" s="1"/>
  <c r="N76" i="47"/>
  <c r="O76" i="47" s="1"/>
  <c r="N11" i="25"/>
  <c r="O11" i="25" s="1"/>
  <c r="N25" i="32"/>
  <c r="O25" i="32" s="1"/>
  <c r="N29" i="54"/>
  <c r="O29" i="54" s="1"/>
  <c r="N185" i="18"/>
  <c r="O185" i="18" s="1"/>
  <c r="N225" i="9"/>
  <c r="O225" i="9" s="1"/>
  <c r="N57" i="77"/>
  <c r="O57" i="77" s="1"/>
  <c r="N124" i="72"/>
  <c r="O124" i="72" s="1"/>
  <c r="N23" i="46"/>
  <c r="O23" i="46" s="1"/>
  <c r="N133" i="65"/>
  <c r="O133" i="65" s="1"/>
  <c r="N151" i="35"/>
  <c r="O151" i="35" s="1"/>
  <c r="N55" i="1"/>
  <c r="O55" i="1" s="1"/>
  <c r="N157" i="48"/>
  <c r="O157" i="48" s="1"/>
  <c r="N167" i="18"/>
  <c r="O167" i="18" s="1"/>
  <c r="N167" i="29"/>
  <c r="O167" i="29" s="1"/>
  <c r="N118" i="27"/>
  <c r="O118" i="27" s="1"/>
  <c r="N121" i="14"/>
  <c r="O121" i="14" s="1"/>
  <c r="N133" i="29"/>
  <c r="O133" i="29" s="1"/>
  <c r="N132" i="45"/>
  <c r="O132" i="45" s="1"/>
  <c r="N51" i="75"/>
  <c r="N171" i="9"/>
  <c r="O171" i="9" s="1"/>
  <c r="N226" i="22"/>
  <c r="O226" i="22" s="1"/>
  <c r="N5" i="29"/>
  <c r="O5" i="29" s="1"/>
  <c r="N152" i="77"/>
  <c r="O152" i="77" s="1"/>
  <c r="N72" i="66"/>
  <c r="O72" i="66" s="1"/>
  <c r="N212" i="56"/>
  <c r="O212" i="56" s="1"/>
  <c r="N55" i="73"/>
  <c r="O55" i="73" s="1"/>
  <c r="N150" i="80"/>
  <c r="O150" i="80" s="1"/>
  <c r="N20" i="10"/>
  <c r="O20" i="10" s="1"/>
  <c r="N121" i="65"/>
  <c r="O121" i="65" s="1"/>
  <c r="N208" i="21"/>
  <c r="O208" i="21" s="1"/>
  <c r="N152" i="38"/>
  <c r="O152" i="38" s="1"/>
  <c r="N159" i="73"/>
  <c r="O159" i="73" s="1"/>
  <c r="N17" i="2"/>
  <c r="O17" i="2" s="1"/>
  <c r="N90" i="56"/>
  <c r="O90" i="56" s="1"/>
  <c r="N193" i="4"/>
  <c r="O193" i="4" s="1"/>
  <c r="N55" i="48"/>
  <c r="O55" i="48" s="1"/>
  <c r="N200" i="62"/>
  <c r="O200" i="62" s="1"/>
  <c r="N153" i="71"/>
  <c r="O153" i="71" s="1"/>
  <c r="N139" i="80"/>
  <c r="O139" i="80" s="1"/>
  <c r="N18" i="2"/>
  <c r="N124" i="14"/>
  <c r="O124" i="14" s="1"/>
  <c r="N68" i="77"/>
  <c r="O68" i="77" s="1"/>
  <c r="N144" i="22"/>
  <c r="O144" i="22" s="1"/>
  <c r="N43" i="73"/>
  <c r="O43" i="73" s="1"/>
  <c r="N184" i="53"/>
  <c r="O184" i="53" s="1"/>
  <c r="N223" i="70"/>
  <c r="O223" i="70" s="1"/>
  <c r="N64" i="40"/>
  <c r="O64" i="40" s="1"/>
  <c r="N201" i="27"/>
  <c r="O201" i="27" s="1"/>
  <c r="N75" i="16"/>
  <c r="O75" i="16" s="1"/>
  <c r="N159" i="51"/>
  <c r="O159" i="51" s="1"/>
  <c r="N227" i="59"/>
  <c r="O227" i="59" s="1"/>
  <c r="N184" i="54"/>
  <c r="O184" i="54" s="1"/>
  <c r="N123" i="58"/>
  <c r="O123" i="58" s="1"/>
  <c r="N167" i="33"/>
  <c r="O167" i="33" s="1"/>
  <c r="N72" i="78"/>
  <c r="O72" i="78" s="1"/>
  <c r="N139" i="76"/>
  <c r="O139" i="76" s="1"/>
  <c r="N10" i="64"/>
  <c r="O10" i="64" s="1"/>
  <c r="N199" i="70"/>
  <c r="O199" i="70" s="1"/>
  <c r="N78" i="5"/>
  <c r="O78" i="5" s="1"/>
  <c r="N115" i="42"/>
  <c r="O115" i="42" s="1"/>
  <c r="N140" i="35"/>
  <c r="O140" i="35" s="1"/>
  <c r="N135" i="65"/>
  <c r="O135" i="65" s="1"/>
  <c r="N216" i="56"/>
  <c r="O216" i="56" s="1"/>
  <c r="N34" i="33"/>
  <c r="O34" i="33" s="1"/>
  <c r="N199" i="69"/>
  <c r="O199" i="69" s="1"/>
  <c r="N162" i="71"/>
  <c r="O162" i="71" s="1"/>
  <c r="N117" i="58"/>
  <c r="O117" i="58" s="1"/>
  <c r="N51" i="37"/>
  <c r="N205" i="32"/>
  <c r="O205" i="32" s="1"/>
  <c r="N154" i="24"/>
  <c r="O154" i="24" s="1"/>
  <c r="N227" i="11"/>
  <c r="O227" i="11" s="1"/>
  <c r="N87" i="56"/>
  <c r="O87" i="56" s="1"/>
  <c r="N146" i="37"/>
  <c r="O146" i="37" s="1"/>
  <c r="N74" i="18"/>
  <c r="O74" i="18" s="1"/>
  <c r="N48" i="61"/>
  <c r="N128" i="69"/>
  <c r="O128" i="69" s="1"/>
  <c r="N114" i="69"/>
  <c r="O114" i="69" s="1"/>
  <c r="N93" i="33"/>
  <c r="O93" i="33" s="1"/>
  <c r="N145" i="51"/>
  <c r="O145" i="51" s="1"/>
  <c r="N10" i="18"/>
  <c r="O10" i="18" s="1"/>
  <c r="N215" i="16"/>
  <c r="O215" i="16" s="1"/>
  <c r="N117" i="7"/>
  <c r="O117" i="7" s="1"/>
  <c r="N90" i="32"/>
  <c r="O90" i="32" s="1"/>
  <c r="N99" i="4"/>
  <c r="O99" i="4" s="1"/>
  <c r="N114" i="24"/>
  <c r="O114" i="24" s="1"/>
  <c r="N103" i="9"/>
  <c r="O103" i="9" s="1"/>
  <c r="N94" i="80"/>
  <c r="O94" i="80" s="1"/>
  <c r="N117" i="11"/>
  <c r="O117" i="11" s="1"/>
  <c r="N140" i="32"/>
  <c r="O140" i="32" s="1"/>
  <c r="N66" i="16"/>
  <c r="O66" i="16" s="1"/>
  <c r="N217" i="13"/>
  <c r="O217" i="13" s="1"/>
  <c r="N131" i="73"/>
  <c r="O131" i="73" s="1"/>
  <c r="N182" i="33"/>
  <c r="O182" i="33" s="1"/>
  <c r="N47" i="45"/>
  <c r="O47" i="45" s="1"/>
  <c r="N33" i="62"/>
  <c r="N59" i="76"/>
  <c r="O59" i="76" s="1"/>
  <c r="N84" i="77"/>
  <c r="O84" i="77" s="1"/>
  <c r="N214" i="23"/>
  <c r="O214" i="23" s="1"/>
  <c r="N225" i="10"/>
  <c r="O225" i="10" s="1"/>
  <c r="N62" i="60"/>
  <c r="O62" i="60" s="1"/>
  <c r="N230" i="24"/>
  <c r="O230" i="24" s="1"/>
  <c r="N101" i="69"/>
  <c r="O101" i="69" s="1"/>
  <c r="N132" i="80"/>
  <c r="O132" i="80" s="1"/>
  <c r="N91" i="50"/>
  <c r="O91" i="50" s="1"/>
  <c r="N85" i="56"/>
  <c r="O85" i="56" s="1"/>
  <c r="N94" i="13"/>
  <c r="O94" i="13" s="1"/>
  <c r="N228" i="43"/>
  <c r="O228" i="43" s="1"/>
  <c r="N89" i="13"/>
  <c r="O89" i="13" s="1"/>
  <c r="N64" i="15"/>
  <c r="O64" i="15" s="1"/>
  <c r="N89" i="30"/>
  <c r="O89" i="30" s="1"/>
  <c r="N228" i="17"/>
  <c r="O228" i="17" s="1"/>
  <c r="N211" i="65"/>
  <c r="O211" i="65" s="1"/>
  <c r="N168" i="17"/>
  <c r="O168" i="17" s="1"/>
  <c r="N13" i="2"/>
  <c r="O13" i="2" s="1"/>
  <c r="N89" i="21"/>
  <c r="O89" i="21" s="1"/>
  <c r="N30" i="63"/>
  <c r="N179" i="21"/>
  <c r="O179" i="21" s="1"/>
  <c r="N138" i="34"/>
  <c r="O138" i="34" s="1"/>
  <c r="N41" i="18"/>
  <c r="O41" i="18" s="1"/>
  <c r="N70" i="69"/>
  <c r="O70" i="69" s="1"/>
  <c r="N81" i="42"/>
  <c r="O81" i="42" s="1"/>
  <c r="N67" i="59"/>
  <c r="O67" i="59" s="1"/>
  <c r="N20" i="24"/>
  <c r="O20" i="24" s="1"/>
  <c r="N146" i="34"/>
  <c r="O146" i="34" s="1"/>
  <c r="N74" i="7"/>
  <c r="O74" i="7" s="1"/>
  <c r="N52" i="35"/>
  <c r="O52" i="35" s="1"/>
  <c r="N31" i="56"/>
  <c r="O31" i="56" s="1"/>
  <c r="N130" i="61"/>
  <c r="O130" i="61" s="1"/>
  <c r="N103" i="69"/>
  <c r="O103" i="69" s="1"/>
  <c r="N37" i="80"/>
  <c r="O37" i="80" s="1"/>
  <c r="N78" i="18"/>
  <c r="O78" i="18" s="1"/>
  <c r="N36" i="21"/>
  <c r="N218" i="40"/>
  <c r="O218" i="40" s="1"/>
  <c r="N104" i="64"/>
  <c r="O104" i="64" s="1"/>
  <c r="N206" i="61"/>
  <c r="O206" i="61" s="1"/>
  <c r="N183" i="16"/>
  <c r="O183" i="16" s="1"/>
  <c r="N119" i="4"/>
  <c r="O119" i="4" s="1"/>
  <c r="N20" i="32"/>
  <c r="O20" i="32" s="1"/>
  <c r="N74" i="36"/>
  <c r="O74" i="36" s="1"/>
  <c r="N126" i="41"/>
  <c r="O126" i="41" s="1"/>
  <c r="N26" i="80"/>
  <c r="N85" i="54"/>
  <c r="O85" i="54" s="1"/>
  <c r="N174" i="49"/>
  <c r="O174" i="49" s="1"/>
  <c r="N202" i="1"/>
  <c r="O202" i="1" s="1"/>
  <c r="N147" i="76"/>
  <c r="O147" i="76" s="1"/>
  <c r="N187" i="70"/>
  <c r="O187" i="70" s="1"/>
  <c r="N112" i="65"/>
  <c r="O112" i="65" s="1"/>
  <c r="N33" i="53"/>
  <c r="N223" i="27"/>
  <c r="O223" i="27" s="1"/>
  <c r="N135" i="78"/>
  <c r="O135" i="78" s="1"/>
  <c r="N82" i="61"/>
  <c r="O82" i="61" s="1"/>
  <c r="N188" i="42"/>
  <c r="O188" i="42" s="1"/>
  <c r="N233" i="26"/>
  <c r="O233" i="26" s="1"/>
  <c r="N175" i="3"/>
  <c r="O175" i="3" s="1"/>
  <c r="N193" i="24"/>
  <c r="O193" i="24" s="1"/>
  <c r="N32" i="1"/>
  <c r="O32" i="1" s="1"/>
  <c r="N137" i="18"/>
  <c r="O137" i="18" s="1"/>
  <c r="N37" i="9"/>
  <c r="O37" i="9" s="1"/>
  <c r="N198" i="64"/>
  <c r="O198" i="64" s="1"/>
  <c r="N172" i="77"/>
  <c r="O172" i="77" s="1"/>
  <c r="N233" i="7"/>
  <c r="O233" i="7" s="1"/>
  <c r="N60" i="27"/>
  <c r="O60" i="27" s="1"/>
  <c r="N32" i="16"/>
  <c r="O32" i="16" s="1"/>
  <c r="N126" i="18"/>
  <c r="O126" i="18" s="1"/>
  <c r="N157" i="34"/>
  <c r="O157" i="34" s="1"/>
  <c r="N229" i="16"/>
  <c r="O229" i="16" s="1"/>
  <c r="N119" i="23"/>
  <c r="O119" i="23" s="1"/>
  <c r="N13" i="10"/>
  <c r="O13" i="10" s="1"/>
  <c r="N66" i="68"/>
  <c r="O66" i="68" s="1"/>
  <c r="N214" i="53"/>
  <c r="O214" i="53" s="1"/>
  <c r="N94" i="20"/>
  <c r="O94" i="20" s="1"/>
  <c r="N22" i="18"/>
  <c r="N6" i="42"/>
  <c r="N213" i="4"/>
  <c r="O213" i="4" s="1"/>
  <c r="N191" i="38"/>
  <c r="O191" i="38" s="1"/>
  <c r="N42" i="12"/>
  <c r="N81" i="14"/>
  <c r="O81" i="14" s="1"/>
  <c r="N174" i="6"/>
  <c r="O174" i="6" s="1"/>
  <c r="N229" i="59"/>
  <c r="O229" i="59" s="1"/>
  <c r="N223" i="33"/>
  <c r="O223" i="33" s="1"/>
  <c r="N124" i="8"/>
  <c r="O124" i="8" s="1"/>
  <c r="N165" i="63"/>
  <c r="O165" i="63" s="1"/>
  <c r="N77" i="45"/>
  <c r="O77" i="45" s="1"/>
  <c r="N44" i="76"/>
  <c r="O44" i="76" s="1"/>
  <c r="N225" i="71"/>
  <c r="O225" i="71" s="1"/>
  <c r="N202" i="8"/>
  <c r="O202" i="8" s="1"/>
  <c r="N79" i="9"/>
  <c r="O79" i="9" s="1"/>
  <c r="N164" i="71"/>
  <c r="O164" i="71" s="1"/>
  <c r="N159" i="9"/>
  <c r="O159" i="9" s="1"/>
  <c r="N105" i="39"/>
  <c r="O105" i="39" s="1"/>
  <c r="N120" i="54"/>
  <c r="O120" i="54" s="1"/>
  <c r="N81" i="12"/>
  <c r="O81" i="12" s="1"/>
  <c r="N71" i="25"/>
  <c r="O71" i="25" s="1"/>
  <c r="N230" i="28"/>
  <c r="O230" i="28" s="1"/>
  <c r="N225" i="73"/>
  <c r="O225" i="73" s="1"/>
  <c r="N182" i="80"/>
  <c r="O182" i="80" s="1"/>
  <c r="N82" i="43"/>
  <c r="O82" i="43" s="1"/>
  <c r="N187" i="35"/>
  <c r="O187" i="35" s="1"/>
  <c r="N95" i="24"/>
  <c r="O95" i="24" s="1"/>
  <c r="N29" i="12"/>
  <c r="O29" i="12" s="1"/>
  <c r="N135" i="68"/>
  <c r="O135" i="68" s="1"/>
  <c r="N182" i="61"/>
  <c r="O182" i="61" s="1"/>
  <c r="N49" i="68"/>
  <c r="O49" i="68" s="1"/>
  <c r="N85" i="80"/>
  <c r="O85" i="80" s="1"/>
  <c r="N7" i="67"/>
  <c r="O7" i="67" s="1"/>
  <c r="N150" i="40"/>
  <c r="O150" i="40" s="1"/>
  <c r="N140" i="13"/>
  <c r="O140" i="13" s="1"/>
  <c r="N182" i="56"/>
  <c r="O182" i="56" s="1"/>
  <c r="N133" i="1"/>
  <c r="O133" i="1" s="1"/>
  <c r="N113" i="32"/>
  <c r="O113" i="32" s="1"/>
  <c r="N95" i="76"/>
  <c r="O95" i="76" s="1"/>
  <c r="N216" i="16"/>
  <c r="O216" i="16" s="1"/>
  <c r="N177" i="30"/>
  <c r="O177" i="30" s="1"/>
  <c r="N176" i="11"/>
  <c r="O176" i="11" s="1"/>
  <c r="N128" i="32"/>
  <c r="O128" i="32" s="1"/>
  <c r="N178" i="10"/>
  <c r="O178" i="10" s="1"/>
  <c r="N44" i="51"/>
  <c r="O44" i="51" s="1"/>
  <c r="N225" i="17"/>
  <c r="O225" i="17" s="1"/>
  <c r="N139" i="11"/>
  <c r="O139" i="11" s="1"/>
  <c r="N186" i="22"/>
  <c r="O186" i="22" s="1"/>
  <c r="N33" i="4"/>
  <c r="N8" i="76"/>
  <c r="O8" i="76" s="1"/>
  <c r="N213" i="24"/>
  <c r="O213" i="24" s="1"/>
  <c r="N89" i="35"/>
  <c r="O89" i="35" s="1"/>
  <c r="N128" i="21"/>
  <c r="O128" i="21" s="1"/>
  <c r="N105" i="21"/>
  <c r="O105" i="21" s="1"/>
  <c r="N28" i="3"/>
  <c r="O28" i="3" s="1"/>
  <c r="N154" i="39"/>
  <c r="O154" i="39" s="1"/>
  <c r="N80" i="12"/>
  <c r="O80" i="12" s="1"/>
  <c r="N80" i="13"/>
  <c r="O80" i="13" s="1"/>
  <c r="N76" i="65"/>
  <c r="O76" i="65" s="1"/>
  <c r="N174" i="28"/>
  <c r="O174" i="28" s="1"/>
  <c r="N71" i="53"/>
  <c r="O71" i="53" s="1"/>
  <c r="N26" i="24"/>
  <c r="O26" i="24" s="1"/>
  <c r="N39" i="11"/>
  <c r="N98" i="77"/>
  <c r="O98" i="77" s="1"/>
  <c r="N91" i="27"/>
  <c r="O91" i="27" s="1"/>
  <c r="N109" i="8"/>
  <c r="O109" i="8" s="1"/>
  <c r="N69" i="27"/>
  <c r="O69" i="27" s="1"/>
  <c r="N171" i="38"/>
  <c r="O171" i="38" s="1"/>
  <c r="N21" i="70"/>
  <c r="N108" i="54"/>
  <c r="O108" i="54" s="1"/>
  <c r="N45" i="60"/>
  <c r="N181" i="62"/>
  <c r="O181" i="62" s="1"/>
  <c r="N207" i="77"/>
  <c r="O207" i="77" s="1"/>
  <c r="N82" i="57"/>
  <c r="O82" i="57" s="1"/>
  <c r="N56" i="70"/>
  <c r="O56" i="70" s="1"/>
  <c r="N117" i="48"/>
  <c r="O117" i="48" s="1"/>
  <c r="N99" i="49"/>
  <c r="O99" i="49" s="1"/>
  <c r="N211" i="22"/>
  <c r="O211" i="22" s="1"/>
  <c r="N194" i="66"/>
  <c r="O194" i="66" s="1"/>
  <c r="N149" i="18"/>
  <c r="O149" i="18" s="1"/>
  <c r="N136" i="61"/>
  <c r="O136" i="61" s="1"/>
  <c r="N231" i="26"/>
  <c r="O231" i="26" s="1"/>
  <c r="N183" i="30"/>
  <c r="O183" i="30" s="1"/>
  <c r="N87" i="80"/>
  <c r="O87" i="80" s="1"/>
  <c r="N189" i="43"/>
  <c r="O189" i="43" s="1"/>
  <c r="N44" i="32"/>
  <c r="O44" i="32" s="1"/>
  <c r="N223" i="60"/>
  <c r="O223" i="60" s="1"/>
  <c r="N224" i="51"/>
  <c r="O224" i="51" s="1"/>
  <c r="N19" i="73"/>
  <c r="O19" i="73" s="1"/>
  <c r="N34" i="77"/>
  <c r="O34" i="77" s="1"/>
  <c r="N181" i="4"/>
  <c r="O181" i="4" s="1"/>
  <c r="N108" i="80"/>
  <c r="O108" i="80" s="1"/>
  <c r="N195" i="67"/>
  <c r="O195" i="67" s="1"/>
  <c r="N6" i="36"/>
  <c r="N28" i="71"/>
  <c r="O28" i="71" s="1"/>
  <c r="N65" i="56"/>
  <c r="O65" i="56" s="1"/>
  <c r="N228" i="66"/>
  <c r="O228" i="66" s="1"/>
  <c r="N224" i="41"/>
  <c r="O224" i="41" s="1"/>
  <c r="N153" i="11"/>
  <c r="O153" i="11" s="1"/>
  <c r="N196" i="21"/>
  <c r="O196" i="21" s="1"/>
  <c r="N182" i="41"/>
  <c r="O182" i="41" s="1"/>
  <c r="N39" i="42"/>
  <c r="N57" i="64"/>
  <c r="O57" i="64" s="1"/>
  <c r="N57" i="46"/>
  <c r="O57" i="46" s="1"/>
  <c r="N75" i="34"/>
  <c r="O75" i="34" s="1"/>
  <c r="N12" i="77"/>
  <c r="N11" i="9"/>
  <c r="O11" i="9" s="1"/>
  <c r="N183" i="25"/>
  <c r="O183" i="25" s="1"/>
  <c r="N84" i="26"/>
  <c r="O84" i="26" s="1"/>
  <c r="N138" i="57"/>
  <c r="O138" i="57" s="1"/>
  <c r="N147" i="45"/>
  <c r="O147" i="45" s="1"/>
  <c r="N212" i="76"/>
  <c r="O212" i="76" s="1"/>
  <c r="N115" i="22"/>
  <c r="O115" i="22" s="1"/>
  <c r="N215" i="2"/>
  <c r="O215" i="2" s="1"/>
  <c r="N172" i="45"/>
  <c r="O172" i="45" s="1"/>
  <c r="N158" i="21"/>
  <c r="O158" i="21" s="1"/>
  <c r="N225" i="45"/>
  <c r="O225" i="45" s="1"/>
  <c r="N30" i="29"/>
  <c r="N39" i="77"/>
  <c r="N225" i="37"/>
  <c r="O225" i="37" s="1"/>
  <c r="N67" i="65"/>
  <c r="O67" i="65" s="1"/>
  <c r="N119" i="28"/>
  <c r="O119" i="28" s="1"/>
  <c r="N186" i="6"/>
  <c r="O186" i="6" s="1"/>
  <c r="N35" i="7"/>
  <c r="O35" i="7" s="1"/>
  <c r="N47" i="66"/>
  <c r="O47" i="66" s="1"/>
  <c r="N109" i="50"/>
  <c r="O109" i="50" s="1"/>
  <c r="N83" i="56"/>
  <c r="O83" i="56" s="1"/>
  <c r="N163" i="78"/>
  <c r="O163" i="78" s="1"/>
  <c r="N100" i="21"/>
  <c r="O100" i="21" s="1"/>
  <c r="N189" i="51"/>
  <c r="O189" i="51" s="1"/>
  <c r="N101" i="30"/>
  <c r="O101" i="30" s="1"/>
  <c r="N114" i="62"/>
  <c r="O114" i="62" s="1"/>
  <c r="N75" i="11"/>
  <c r="O75" i="11" s="1"/>
  <c r="N158" i="7"/>
  <c r="O158" i="7" s="1"/>
  <c r="N169" i="46"/>
  <c r="O169" i="46" s="1"/>
  <c r="N20" i="13"/>
  <c r="O20" i="13" s="1"/>
  <c r="N100" i="28"/>
  <c r="O100" i="28" s="1"/>
  <c r="N191" i="66"/>
  <c r="O191" i="66" s="1"/>
  <c r="N56" i="24"/>
  <c r="O56" i="24" s="1"/>
  <c r="N198" i="24"/>
  <c r="O198" i="24" s="1"/>
  <c r="N123" i="4"/>
  <c r="O123" i="4" s="1"/>
  <c r="N12" i="59"/>
  <c r="N189" i="57"/>
  <c r="O189" i="57" s="1"/>
  <c r="N110" i="32"/>
  <c r="O110" i="32" s="1"/>
  <c r="N194" i="1"/>
  <c r="O194" i="1" s="1"/>
  <c r="N218" i="17"/>
  <c r="O218" i="17" s="1"/>
  <c r="N159" i="80"/>
  <c r="O159" i="80" s="1"/>
  <c r="N210" i="57"/>
  <c r="O210" i="57" s="1"/>
  <c r="N128" i="16"/>
  <c r="O128" i="16" s="1"/>
  <c r="N85" i="15"/>
  <c r="O85" i="15" s="1"/>
  <c r="N107" i="47"/>
  <c r="O107" i="47" s="1"/>
  <c r="N76" i="33"/>
  <c r="O76" i="33" s="1"/>
  <c r="N157" i="17"/>
  <c r="O157" i="17" s="1"/>
  <c r="N89" i="14"/>
  <c r="O89" i="14" s="1"/>
  <c r="N50" i="79"/>
  <c r="O50" i="79" s="1"/>
  <c r="N105" i="58"/>
  <c r="O105" i="58" s="1"/>
  <c r="N209" i="39"/>
  <c r="O209" i="39" s="1"/>
  <c r="N143" i="12"/>
  <c r="O143" i="12" s="1"/>
  <c r="N57" i="65"/>
  <c r="O57" i="65" s="1"/>
  <c r="N83" i="62"/>
  <c r="O83" i="62" s="1"/>
  <c r="N129" i="44"/>
  <c r="O129" i="44" s="1"/>
  <c r="N126" i="69"/>
  <c r="O126" i="69" s="1"/>
  <c r="N162" i="64"/>
  <c r="O162" i="64" s="1"/>
  <c r="N4" i="65"/>
  <c r="O4" i="65" s="1"/>
  <c r="N199" i="32"/>
  <c r="O199" i="32" s="1"/>
  <c r="N154" i="7"/>
  <c r="O154" i="7" s="1"/>
  <c r="N73" i="34"/>
  <c r="O73" i="34" s="1"/>
  <c r="N164" i="2"/>
  <c r="O164" i="2" s="1"/>
  <c r="N198" i="41"/>
  <c r="O198" i="41" s="1"/>
  <c r="N55" i="29"/>
  <c r="O55" i="29" s="1"/>
  <c r="N181" i="26"/>
  <c r="O181" i="26" s="1"/>
  <c r="N216" i="37"/>
  <c r="O216" i="37" s="1"/>
  <c r="N226" i="17"/>
  <c r="O226" i="17" s="1"/>
  <c r="N64" i="5"/>
  <c r="O64" i="5" s="1"/>
  <c r="N72" i="49"/>
  <c r="O72" i="49" s="1"/>
  <c r="N52" i="48"/>
  <c r="O52" i="48" s="1"/>
  <c r="N230" i="40"/>
  <c r="O230" i="40" s="1"/>
  <c r="N215" i="66"/>
  <c r="O215" i="66" s="1"/>
  <c r="N102" i="73"/>
  <c r="O102" i="73" s="1"/>
  <c r="N49" i="16"/>
  <c r="O49" i="16" s="1"/>
  <c r="N204" i="32"/>
  <c r="O204" i="32" s="1"/>
  <c r="N33" i="74"/>
  <c r="N223" i="62"/>
  <c r="O223" i="62" s="1"/>
  <c r="N210" i="59"/>
  <c r="O210" i="59" s="1"/>
  <c r="N100" i="8"/>
  <c r="O100" i="8" s="1"/>
  <c r="N232" i="47"/>
  <c r="O232" i="47" s="1"/>
  <c r="N58" i="6"/>
  <c r="O58" i="6" s="1"/>
  <c r="N120" i="56"/>
  <c r="O120" i="56" s="1"/>
  <c r="N104" i="16"/>
  <c r="O104" i="16" s="1"/>
  <c r="N26" i="64"/>
  <c r="O26" i="64" s="1"/>
  <c r="N165" i="71"/>
  <c r="O165" i="71" s="1"/>
  <c r="N104" i="53"/>
  <c r="O104" i="53" s="1"/>
  <c r="N230" i="9"/>
  <c r="O230" i="9" s="1"/>
  <c r="N221" i="56"/>
  <c r="O221" i="56" s="1"/>
  <c r="N68" i="20"/>
  <c r="O68" i="20" s="1"/>
  <c r="N46" i="79"/>
  <c r="O46" i="79" s="1"/>
  <c r="N62" i="18"/>
  <c r="O62" i="18" s="1"/>
  <c r="N184" i="29"/>
  <c r="O184" i="29" s="1"/>
  <c r="N202" i="49"/>
  <c r="O202" i="49" s="1"/>
  <c r="N223" i="73"/>
  <c r="O223" i="73" s="1"/>
  <c r="N221" i="14"/>
  <c r="O221" i="14" s="1"/>
  <c r="N209" i="12"/>
  <c r="O209" i="12" s="1"/>
  <c r="N113" i="74"/>
  <c r="O113" i="74" s="1"/>
  <c r="N155" i="5"/>
  <c r="O155" i="5" s="1"/>
  <c r="N187" i="69"/>
  <c r="O187" i="69" s="1"/>
  <c r="N18" i="8"/>
  <c r="N106" i="25"/>
  <c r="O106" i="25" s="1"/>
  <c r="N7" i="76"/>
  <c r="O7" i="76" s="1"/>
  <c r="N130" i="18"/>
  <c r="O130" i="18" s="1"/>
  <c r="N155" i="2"/>
  <c r="O155" i="2" s="1"/>
  <c r="N223" i="63"/>
  <c r="O223" i="63" s="1"/>
  <c r="N147" i="73"/>
  <c r="O147" i="73" s="1"/>
  <c r="N197" i="3"/>
  <c r="O197" i="3" s="1"/>
  <c r="N87" i="46"/>
  <c r="O87" i="46" s="1"/>
  <c r="N7" i="13"/>
  <c r="O7" i="13" s="1"/>
  <c r="N24" i="50"/>
  <c r="N121" i="71"/>
  <c r="O121" i="71" s="1"/>
  <c r="N50" i="43"/>
  <c r="O50" i="43" s="1"/>
  <c r="N190" i="44"/>
  <c r="O190" i="44" s="1"/>
  <c r="N110" i="33"/>
  <c r="O110" i="33" s="1"/>
  <c r="N215" i="70"/>
  <c r="O215" i="70" s="1"/>
  <c r="N179" i="54"/>
  <c r="O179" i="54" s="1"/>
  <c r="N54" i="74"/>
  <c r="N116" i="36"/>
  <c r="O116" i="36" s="1"/>
  <c r="N150" i="56"/>
  <c r="O150" i="56" s="1"/>
  <c r="N166" i="6"/>
  <c r="O166" i="6" s="1"/>
  <c r="N81" i="9"/>
  <c r="O81" i="9" s="1"/>
  <c r="N26" i="58"/>
  <c r="O26" i="58" s="1"/>
  <c r="N44" i="50"/>
  <c r="O44" i="50" s="1"/>
  <c r="N201" i="63"/>
  <c r="O201" i="63" s="1"/>
  <c r="N139" i="58"/>
  <c r="O139" i="58" s="1"/>
  <c r="N209" i="45"/>
  <c r="O209" i="45" s="1"/>
  <c r="N224" i="59"/>
  <c r="O224" i="59" s="1"/>
  <c r="N196" i="20"/>
  <c r="O196" i="20" s="1"/>
  <c r="N156" i="69"/>
  <c r="O156" i="69" s="1"/>
  <c r="N231" i="77"/>
  <c r="O231" i="77" s="1"/>
  <c r="N28" i="23"/>
  <c r="N26" i="29"/>
  <c r="O26" i="29" s="1"/>
  <c r="N208" i="26"/>
  <c r="O208" i="26" s="1"/>
  <c r="N190" i="17"/>
  <c r="O190" i="17" s="1"/>
  <c r="N156" i="22"/>
  <c r="O156" i="22" s="1"/>
  <c r="N203" i="35"/>
  <c r="O203" i="35" s="1"/>
  <c r="N30" i="21"/>
  <c r="N119" i="54"/>
  <c r="O119" i="54" s="1"/>
  <c r="N140" i="39"/>
  <c r="O140" i="39" s="1"/>
  <c r="N18" i="18"/>
  <c r="N93" i="29"/>
  <c r="O93" i="29" s="1"/>
  <c r="N29" i="17"/>
  <c r="O29" i="17" s="1"/>
  <c r="N121" i="10"/>
  <c r="O121" i="10" s="1"/>
  <c r="N108" i="53"/>
  <c r="O108" i="53" s="1"/>
  <c r="N161" i="31"/>
  <c r="O161" i="31" s="1"/>
  <c r="N172" i="61"/>
  <c r="O172" i="61" s="1"/>
  <c r="N65" i="14"/>
  <c r="O65" i="14" s="1"/>
  <c r="N177" i="26"/>
  <c r="O177" i="26" s="1"/>
  <c r="N173" i="34"/>
  <c r="O173" i="34" s="1"/>
  <c r="N125" i="2"/>
  <c r="O125" i="2" s="1"/>
  <c r="N100" i="37"/>
  <c r="O100" i="37" s="1"/>
  <c r="N121" i="13"/>
  <c r="O121" i="13" s="1"/>
  <c r="N83" i="70"/>
  <c r="O83" i="70" s="1"/>
  <c r="N139" i="71"/>
  <c r="O139" i="71" s="1"/>
  <c r="N145" i="44"/>
  <c r="O145" i="44" s="1"/>
  <c r="N109" i="16"/>
  <c r="O109" i="16" s="1"/>
  <c r="N210" i="40"/>
  <c r="O210" i="40" s="1"/>
  <c r="N216" i="69"/>
  <c r="O216" i="69" s="1"/>
  <c r="N12" i="40"/>
  <c r="N21" i="9"/>
  <c r="N212" i="78"/>
  <c r="O212" i="78" s="1"/>
  <c r="N16" i="29"/>
  <c r="O16" i="29" s="1"/>
  <c r="N124" i="76"/>
  <c r="O124" i="76" s="1"/>
  <c r="N7" i="62"/>
  <c r="O7" i="62" s="1"/>
  <c r="N145" i="43"/>
  <c r="O145" i="43" s="1"/>
  <c r="N128" i="57"/>
  <c r="O128" i="57" s="1"/>
  <c r="N146" i="27"/>
  <c r="O146" i="27" s="1"/>
  <c r="N108" i="8"/>
  <c r="O108" i="8" s="1"/>
  <c r="N188" i="41"/>
  <c r="O188" i="41" s="1"/>
  <c r="N150" i="9"/>
  <c r="O150" i="9" s="1"/>
  <c r="N174" i="78"/>
  <c r="O174" i="78" s="1"/>
  <c r="N68" i="34"/>
  <c r="O68" i="34" s="1"/>
  <c r="N144" i="18"/>
  <c r="O144" i="18" s="1"/>
  <c r="N105" i="54"/>
  <c r="O105" i="54" s="1"/>
  <c r="N214" i="80"/>
  <c r="O214" i="80" s="1"/>
  <c r="N213" i="22"/>
  <c r="O213" i="22" s="1"/>
  <c r="N110" i="38"/>
  <c r="O110" i="38" s="1"/>
  <c r="N116" i="73"/>
  <c r="O116" i="73" s="1"/>
  <c r="N39" i="53"/>
  <c r="N97" i="30"/>
  <c r="O97" i="30" s="1"/>
  <c r="N65" i="73"/>
  <c r="O65" i="73" s="1"/>
  <c r="N153" i="56"/>
  <c r="O153" i="56" s="1"/>
  <c r="N23" i="18"/>
  <c r="O23" i="18" s="1"/>
  <c r="N111" i="68"/>
  <c r="O111" i="68" s="1"/>
  <c r="N125" i="42"/>
  <c r="O125" i="42" s="1"/>
  <c r="N53" i="36"/>
  <c r="O53" i="36" s="1"/>
  <c r="N127" i="43"/>
  <c r="O127" i="43" s="1"/>
  <c r="N219" i="57"/>
  <c r="O219" i="57" s="1"/>
  <c r="N129" i="32"/>
  <c r="O129" i="32" s="1"/>
  <c r="N176" i="44"/>
  <c r="O176" i="44" s="1"/>
  <c r="N114" i="3"/>
  <c r="O114" i="3" s="1"/>
  <c r="N110" i="80"/>
  <c r="O110" i="80" s="1"/>
  <c r="N159" i="70"/>
  <c r="O159" i="70" s="1"/>
  <c r="N218" i="26"/>
  <c r="O218" i="26" s="1"/>
  <c r="N155" i="31"/>
  <c r="O155" i="31" s="1"/>
  <c r="N202" i="2"/>
  <c r="O202" i="2" s="1"/>
  <c r="N162" i="3"/>
  <c r="O162" i="3" s="1"/>
  <c r="N86" i="42"/>
  <c r="O86" i="42" s="1"/>
  <c r="N181" i="32"/>
  <c r="O181" i="32" s="1"/>
  <c r="N209" i="54"/>
  <c r="O209" i="54" s="1"/>
  <c r="N223" i="38"/>
  <c r="O223" i="38" s="1"/>
  <c r="N152" i="2"/>
  <c r="O152" i="2" s="1"/>
  <c r="N171" i="46"/>
  <c r="O171" i="46" s="1"/>
  <c r="N135" i="39"/>
  <c r="O135" i="39" s="1"/>
  <c r="N42" i="18"/>
  <c r="N168" i="37"/>
  <c r="O168" i="37" s="1"/>
  <c r="N154" i="79"/>
  <c r="O154" i="79" s="1"/>
  <c r="N59" i="9"/>
  <c r="O59" i="9" s="1"/>
  <c r="N39" i="18"/>
  <c r="N11" i="70"/>
  <c r="O11" i="70" s="1"/>
  <c r="N8" i="69"/>
  <c r="O8" i="69" s="1"/>
  <c r="N112" i="71"/>
  <c r="O112" i="71" s="1"/>
  <c r="N105" i="80"/>
  <c r="O105" i="80" s="1"/>
  <c r="N42" i="2"/>
  <c r="N94" i="11"/>
  <c r="O94" i="11" s="1"/>
  <c r="N151" i="63"/>
  <c r="O151" i="63" s="1"/>
  <c r="N18" i="36"/>
  <c r="N64" i="53"/>
  <c r="O64" i="53" s="1"/>
  <c r="N219" i="13"/>
  <c r="O219" i="13" s="1"/>
  <c r="N146" i="29"/>
  <c r="O146" i="29" s="1"/>
  <c r="N31" i="31"/>
  <c r="O31" i="31" s="1"/>
  <c r="N43" i="20"/>
  <c r="O43" i="20" s="1"/>
  <c r="N89" i="57"/>
  <c r="O89" i="57" s="1"/>
  <c r="N156" i="44"/>
  <c r="O156" i="44" s="1"/>
  <c r="N142" i="73"/>
  <c r="O142" i="73" s="1"/>
  <c r="N82" i="80"/>
  <c r="O82" i="80" s="1"/>
  <c r="N56" i="41"/>
  <c r="O56" i="41" s="1"/>
  <c r="N197" i="69"/>
  <c r="O197" i="69" s="1"/>
  <c r="N18" i="25"/>
  <c r="N133" i="6"/>
  <c r="O133" i="6" s="1"/>
  <c r="N228" i="31"/>
  <c r="O228" i="31" s="1"/>
  <c r="N215" i="58"/>
  <c r="O215" i="58" s="1"/>
  <c r="N123" i="10"/>
  <c r="O123" i="10" s="1"/>
  <c r="N214" i="71"/>
  <c r="O214" i="71" s="1"/>
  <c r="N200" i="11"/>
  <c r="O200" i="11" s="1"/>
  <c r="N43" i="63"/>
  <c r="O43" i="63" s="1"/>
  <c r="N135" i="21"/>
  <c r="O135" i="21" s="1"/>
  <c r="N181" i="33"/>
  <c r="O181" i="33" s="1"/>
  <c r="N225" i="63"/>
  <c r="O225" i="63" s="1"/>
  <c r="N3" i="72"/>
  <c r="N201" i="23"/>
  <c r="O201" i="23" s="1"/>
  <c r="N30" i="37"/>
  <c r="N119" i="14"/>
  <c r="O119" i="14" s="1"/>
  <c r="N36" i="72"/>
  <c r="N79" i="66"/>
  <c r="O79" i="66" s="1"/>
  <c r="N44" i="10"/>
  <c r="O44" i="10" s="1"/>
  <c r="N54" i="15"/>
  <c r="N228" i="34"/>
  <c r="O228" i="34" s="1"/>
  <c r="N43" i="41"/>
  <c r="O43" i="41" s="1"/>
  <c r="N58" i="80"/>
  <c r="O58" i="80" s="1"/>
  <c r="N34" i="34"/>
  <c r="O34" i="34" s="1"/>
  <c r="N137" i="17"/>
  <c r="O137" i="17" s="1"/>
  <c r="N132" i="56"/>
  <c r="O132" i="56" s="1"/>
  <c r="N191" i="22"/>
  <c r="O191" i="22" s="1"/>
  <c r="N195" i="13"/>
  <c r="O195" i="13" s="1"/>
  <c r="N180" i="58"/>
  <c r="O180" i="58" s="1"/>
  <c r="N228" i="63"/>
  <c r="O228" i="63" s="1"/>
  <c r="N40" i="70"/>
  <c r="O40" i="70" s="1"/>
  <c r="N166" i="51"/>
  <c r="O166" i="51" s="1"/>
  <c r="N160" i="20"/>
  <c r="O160" i="20" s="1"/>
  <c r="N186" i="43"/>
  <c r="O186" i="43" s="1"/>
  <c r="N65" i="71"/>
  <c r="O65" i="71" s="1"/>
  <c r="N199" i="12"/>
  <c r="O199" i="12" s="1"/>
  <c r="N177" i="63"/>
  <c r="O177" i="63" s="1"/>
  <c r="N227" i="37"/>
  <c r="O227" i="37" s="1"/>
  <c r="N44" i="80"/>
  <c r="O44" i="80" s="1"/>
  <c r="N128" i="51"/>
  <c r="O128" i="51" s="1"/>
  <c r="N82" i="8"/>
  <c r="O82" i="8" s="1"/>
  <c r="N93" i="66"/>
  <c r="O93" i="66" s="1"/>
  <c r="N205" i="10"/>
  <c r="O205" i="10" s="1"/>
  <c r="N65" i="64"/>
  <c r="O65" i="64" s="1"/>
  <c r="N225" i="62"/>
  <c r="O225" i="62" s="1"/>
  <c r="N218" i="4"/>
  <c r="O218" i="4" s="1"/>
  <c r="N6" i="22"/>
  <c r="N19" i="25"/>
  <c r="O19" i="25" s="1"/>
  <c r="N19" i="63"/>
  <c r="O19" i="63" s="1"/>
  <c r="N151" i="56"/>
  <c r="O151" i="56" s="1"/>
  <c r="N161" i="39"/>
  <c r="O161" i="39" s="1"/>
  <c r="N223" i="77"/>
  <c r="O223" i="77" s="1"/>
  <c r="N139" i="20"/>
  <c r="O139" i="20" s="1"/>
  <c r="N40" i="25"/>
  <c r="O40" i="25" s="1"/>
  <c r="N6" i="14"/>
  <c r="N177" i="7"/>
  <c r="O177" i="7" s="1"/>
  <c r="N39" i="64"/>
  <c r="N180" i="37"/>
  <c r="O180" i="37" s="1"/>
  <c r="N146" i="56"/>
  <c r="O146" i="56" s="1"/>
  <c r="N110" i="40"/>
  <c r="O110" i="40" s="1"/>
  <c r="N130" i="23"/>
  <c r="O130" i="23" s="1"/>
  <c r="N28" i="51"/>
  <c r="O28" i="51" s="1"/>
  <c r="N147" i="47"/>
  <c r="O147" i="47" s="1"/>
  <c r="N214" i="63"/>
  <c r="O214" i="63" s="1"/>
  <c r="N48" i="1"/>
  <c r="N12" i="17"/>
  <c r="N75" i="44"/>
  <c r="O75" i="44" s="1"/>
  <c r="N81" i="3"/>
  <c r="O81" i="3" s="1"/>
  <c r="N124" i="33"/>
  <c r="O124" i="33" s="1"/>
  <c r="N206" i="5"/>
  <c r="O206" i="5" s="1"/>
  <c r="N28" i="28"/>
  <c r="O28" i="28" s="1"/>
  <c r="N177" i="42"/>
  <c r="O177" i="42" s="1"/>
  <c r="N149" i="13"/>
  <c r="O149" i="13" s="1"/>
  <c r="N170" i="35"/>
  <c r="O170" i="35" s="1"/>
  <c r="N189" i="4"/>
  <c r="O189" i="4" s="1"/>
  <c r="N45" i="6"/>
  <c r="N136" i="40"/>
  <c r="O136" i="40" s="1"/>
  <c r="N12" i="63"/>
  <c r="N82" i="64"/>
  <c r="O82" i="64" s="1"/>
  <c r="N40" i="58"/>
  <c r="O40" i="58" s="1"/>
  <c r="N69" i="71"/>
  <c r="O69" i="71" s="1"/>
  <c r="N186" i="30"/>
  <c r="O186" i="30" s="1"/>
  <c r="N96" i="58"/>
  <c r="O96" i="58" s="1"/>
  <c r="N45" i="30"/>
  <c r="N98" i="22"/>
  <c r="O98" i="22" s="1"/>
  <c r="N170" i="60"/>
  <c r="O170" i="60" s="1"/>
  <c r="N72" i="4"/>
  <c r="O72" i="4" s="1"/>
  <c r="N163" i="65"/>
  <c r="O163" i="65" s="1"/>
  <c r="N170" i="16"/>
  <c r="O170" i="16" s="1"/>
  <c r="N8" i="57"/>
  <c r="O8" i="57" s="1"/>
  <c r="N105" i="17"/>
  <c r="O105" i="17" s="1"/>
  <c r="N59" i="50"/>
  <c r="O59" i="50" s="1"/>
  <c r="N124" i="49"/>
  <c r="O124" i="49" s="1"/>
  <c r="N117" i="59"/>
  <c r="O117" i="59" s="1"/>
  <c r="N63" i="62"/>
  <c r="O63" i="62" s="1"/>
  <c r="N88" i="51"/>
  <c r="O88" i="51" s="1"/>
  <c r="N4" i="70"/>
  <c r="O4" i="70" s="1"/>
  <c r="N102" i="10"/>
  <c r="O102" i="10" s="1"/>
  <c r="N189" i="80"/>
  <c r="O189" i="80" s="1"/>
  <c r="N50" i="75"/>
  <c r="O50" i="75" s="1"/>
  <c r="N225" i="67"/>
  <c r="O225" i="67" s="1"/>
  <c r="N232" i="5"/>
  <c r="O232" i="5" s="1"/>
  <c r="N194" i="79"/>
  <c r="O194" i="79" s="1"/>
  <c r="N58" i="70"/>
  <c r="O58" i="70" s="1"/>
  <c r="N50" i="59"/>
  <c r="O50" i="59" s="1"/>
  <c r="N194" i="59"/>
  <c r="O194" i="59" s="1"/>
  <c r="N138" i="38"/>
  <c r="O138" i="38" s="1"/>
  <c r="N38" i="18"/>
  <c r="O38" i="18" s="1"/>
  <c r="N146" i="35"/>
  <c r="O146" i="35" s="1"/>
  <c r="N136" i="68"/>
  <c r="O136" i="68" s="1"/>
  <c r="N84" i="64"/>
  <c r="O84" i="64" s="1"/>
  <c r="N220" i="69"/>
  <c r="O220" i="69" s="1"/>
  <c r="N130" i="80"/>
  <c r="O130" i="80" s="1"/>
  <c r="N96" i="45"/>
  <c r="O96" i="45" s="1"/>
  <c r="N6" i="56"/>
  <c r="N44" i="75"/>
  <c r="O44" i="75" s="1"/>
  <c r="N102" i="56"/>
  <c r="O102" i="56" s="1"/>
  <c r="N165" i="66"/>
  <c r="O165" i="66" s="1"/>
  <c r="N171" i="1"/>
  <c r="O171" i="1" s="1"/>
  <c r="N96" i="70"/>
  <c r="O96" i="70" s="1"/>
  <c r="N66" i="69"/>
  <c r="O66" i="69" s="1"/>
  <c r="N200" i="17"/>
  <c r="O200" i="17" s="1"/>
  <c r="N160" i="49"/>
  <c r="O160" i="49" s="1"/>
  <c r="N29" i="76"/>
  <c r="O29" i="76" s="1"/>
  <c r="N31" i="62"/>
  <c r="O31" i="62" s="1"/>
  <c r="N35" i="62"/>
  <c r="O35" i="62" s="1"/>
  <c r="N218" i="14"/>
  <c r="O218" i="14" s="1"/>
  <c r="N225" i="49"/>
  <c r="O225" i="49" s="1"/>
  <c r="N181" i="18"/>
  <c r="O181" i="18" s="1"/>
  <c r="N22" i="2"/>
  <c r="O22" i="2" s="1"/>
  <c r="N28" i="40"/>
  <c r="O28" i="40" s="1"/>
  <c r="N158" i="42"/>
  <c r="O158" i="42" s="1"/>
  <c r="N54" i="3"/>
  <c r="N180" i="40"/>
  <c r="O180" i="40" s="1"/>
  <c r="N29" i="70"/>
  <c r="O29" i="70" s="1"/>
  <c r="N12" i="68"/>
  <c r="N90" i="5"/>
  <c r="O90" i="5" s="1"/>
  <c r="N58" i="37"/>
  <c r="O58" i="37" s="1"/>
  <c r="N55" i="13"/>
  <c r="O55" i="13" s="1"/>
  <c r="N205" i="22"/>
  <c r="O205" i="22" s="1"/>
  <c r="N112" i="79"/>
  <c r="O112" i="79" s="1"/>
  <c r="N220" i="38"/>
  <c r="O220" i="38" s="1"/>
  <c r="N123" i="50"/>
  <c r="O123" i="50" s="1"/>
  <c r="N141" i="20"/>
  <c r="O141" i="20" s="1"/>
  <c r="N8" i="64"/>
  <c r="O8" i="64" s="1"/>
  <c r="N40" i="78"/>
  <c r="O40" i="78" s="1"/>
  <c r="N150" i="8"/>
  <c r="O150" i="8" s="1"/>
  <c r="N72" i="43"/>
  <c r="O72" i="43" s="1"/>
  <c r="N73" i="36"/>
  <c r="O73" i="36" s="1"/>
  <c r="N7" i="32"/>
  <c r="O7" i="32" s="1"/>
  <c r="N79" i="6"/>
  <c r="O79" i="6" s="1"/>
  <c r="N26" i="79"/>
  <c r="N218" i="11"/>
  <c r="O218" i="11" s="1"/>
  <c r="N120" i="66"/>
  <c r="O120" i="66" s="1"/>
  <c r="N18" i="45"/>
  <c r="N25" i="36"/>
  <c r="O25" i="36" s="1"/>
  <c r="N194" i="36"/>
  <c r="O194" i="36" s="1"/>
  <c r="N150" i="12"/>
  <c r="O150" i="12" s="1"/>
  <c r="N33" i="24"/>
  <c r="N106" i="68"/>
  <c r="O106" i="68" s="1"/>
  <c r="N155" i="6"/>
  <c r="O155" i="6" s="1"/>
  <c r="N79" i="79"/>
  <c r="O79" i="79" s="1"/>
  <c r="N135" i="64"/>
  <c r="O135" i="64" s="1"/>
  <c r="N150" i="27"/>
  <c r="O150" i="27" s="1"/>
  <c r="N69" i="7"/>
  <c r="O69" i="7" s="1"/>
  <c r="N108" i="22"/>
  <c r="O108" i="22" s="1"/>
  <c r="N26" i="11"/>
  <c r="O26" i="11" s="1"/>
  <c r="N209" i="16"/>
  <c r="O209" i="16" s="1"/>
  <c r="N139" i="21"/>
  <c r="O139" i="21" s="1"/>
  <c r="N11" i="65"/>
  <c r="O11" i="65" s="1"/>
  <c r="N165" i="12"/>
  <c r="O165" i="12" s="1"/>
  <c r="N103" i="48"/>
  <c r="O103" i="48" s="1"/>
  <c r="N151" i="17"/>
  <c r="O151" i="17" s="1"/>
  <c r="N106" i="33"/>
  <c r="O106" i="33" s="1"/>
  <c r="N142" i="41"/>
  <c r="O142" i="41" s="1"/>
  <c r="N194" i="20"/>
  <c r="O194" i="20" s="1"/>
  <c r="N89" i="2"/>
  <c r="O89" i="2" s="1"/>
  <c r="N47" i="80"/>
  <c r="O47" i="80" s="1"/>
  <c r="N38" i="23"/>
  <c r="N165" i="49"/>
  <c r="O165" i="49" s="1"/>
  <c r="N179" i="60"/>
  <c r="O179" i="60" s="1"/>
  <c r="N78" i="64"/>
  <c r="O78" i="64" s="1"/>
  <c r="N92" i="12"/>
  <c r="O92" i="12" s="1"/>
  <c r="N23" i="15"/>
  <c r="O23" i="15" s="1"/>
  <c r="N199" i="9"/>
  <c r="O199" i="9" s="1"/>
  <c r="N218" i="65"/>
  <c r="O218" i="65" s="1"/>
  <c r="N11" i="32"/>
  <c r="O11" i="32" s="1"/>
  <c r="N224" i="20"/>
  <c r="O224" i="20" s="1"/>
  <c r="N45" i="71"/>
  <c r="N77" i="31"/>
  <c r="O77" i="31" s="1"/>
  <c r="N172" i="13"/>
  <c r="O172" i="13" s="1"/>
  <c r="N182" i="45"/>
  <c r="O182" i="45" s="1"/>
  <c r="N48" i="71"/>
  <c r="N229" i="44"/>
  <c r="O229" i="44" s="1"/>
  <c r="N196" i="28"/>
  <c r="O196" i="28" s="1"/>
  <c r="N190" i="9"/>
  <c r="O190" i="9" s="1"/>
  <c r="N13" i="31"/>
  <c r="O13" i="31" s="1"/>
  <c r="N57" i="68"/>
  <c r="O57" i="68" s="1"/>
  <c r="N70" i="5"/>
  <c r="O70" i="5" s="1"/>
  <c r="N100" i="9"/>
  <c r="O100" i="9" s="1"/>
  <c r="N110" i="29"/>
  <c r="O110" i="29" s="1"/>
  <c r="N169" i="36"/>
  <c r="O169" i="36" s="1"/>
  <c r="N46" i="42"/>
  <c r="O46" i="42" s="1"/>
  <c r="N55" i="75"/>
  <c r="O55" i="75" s="1"/>
  <c r="N72" i="70"/>
  <c r="O72" i="70" s="1"/>
  <c r="N134" i="18"/>
  <c r="O134" i="18" s="1"/>
  <c r="N77" i="5"/>
  <c r="O77" i="5" s="1"/>
  <c r="N30" i="80"/>
  <c r="N160" i="62"/>
  <c r="O160" i="62" s="1"/>
  <c r="N228" i="23"/>
  <c r="O228" i="23" s="1"/>
  <c r="N218" i="41"/>
  <c r="O218" i="41" s="1"/>
  <c r="N176" i="28"/>
  <c r="O176" i="28" s="1"/>
  <c r="N218" i="78"/>
  <c r="O218" i="78" s="1"/>
  <c r="N31" i="1"/>
  <c r="N158" i="60"/>
  <c r="O158" i="60" s="1"/>
  <c r="N204" i="49"/>
  <c r="O204" i="49" s="1"/>
  <c r="N36" i="35"/>
  <c r="N215" i="69"/>
  <c r="O215" i="69" s="1"/>
  <c r="N179" i="38"/>
  <c r="O179" i="38" s="1"/>
  <c r="N7" i="80"/>
  <c r="O7" i="80" s="1"/>
  <c r="N216" i="9"/>
  <c r="O216" i="9" s="1"/>
  <c r="N111" i="17"/>
  <c r="O111" i="17" s="1"/>
  <c r="N115" i="40"/>
  <c r="O115" i="40" s="1"/>
  <c r="N96" i="53"/>
  <c r="O96" i="53" s="1"/>
  <c r="N94" i="38"/>
  <c r="O94" i="38" s="1"/>
  <c r="N47" i="68"/>
  <c r="O47" i="68" s="1"/>
  <c r="N43" i="67"/>
  <c r="O43" i="67" s="1"/>
  <c r="N41" i="5"/>
  <c r="O41" i="5" s="1"/>
  <c r="N163" i="6"/>
  <c r="O163" i="6" s="1"/>
  <c r="N71" i="39"/>
  <c r="O71" i="39" s="1"/>
  <c r="N72" i="8"/>
  <c r="O72" i="8" s="1"/>
  <c r="N31" i="65"/>
  <c r="N13" i="15"/>
  <c r="O13" i="15" s="1"/>
  <c r="N223" i="43"/>
  <c r="O223" i="43" s="1"/>
  <c r="N32" i="40"/>
  <c r="O32" i="40" s="1"/>
  <c r="N148" i="23"/>
  <c r="O148" i="23" s="1"/>
  <c r="N110" i="31"/>
  <c r="O110" i="31" s="1"/>
  <c r="N26" i="40"/>
  <c r="O26" i="40" s="1"/>
  <c r="N88" i="39"/>
  <c r="O88" i="39" s="1"/>
  <c r="N109" i="11"/>
  <c r="O109" i="11" s="1"/>
  <c r="N124" i="68"/>
  <c r="O124" i="68" s="1"/>
  <c r="N200" i="75"/>
  <c r="O200" i="75" s="1"/>
  <c r="N182" i="51"/>
  <c r="O182" i="51" s="1"/>
  <c r="N91" i="33"/>
  <c r="O91" i="33" s="1"/>
  <c r="N213" i="53"/>
  <c r="O213" i="53" s="1"/>
  <c r="N144" i="32"/>
  <c r="O144" i="32" s="1"/>
  <c r="N57" i="66"/>
  <c r="O57" i="66" s="1"/>
  <c r="N147" i="44"/>
  <c r="O147" i="44" s="1"/>
  <c r="N72" i="22"/>
  <c r="O72" i="22" s="1"/>
  <c r="N147" i="20"/>
  <c r="O147" i="20" s="1"/>
  <c r="N229" i="14"/>
  <c r="O229" i="14" s="1"/>
  <c r="N119" i="72"/>
  <c r="O119" i="72" s="1"/>
  <c r="N5" i="7"/>
  <c r="O5" i="7" s="1"/>
  <c r="N14" i="54"/>
  <c r="O14" i="54" s="1"/>
  <c r="N113" i="76"/>
  <c r="O113" i="76" s="1"/>
  <c r="N153" i="63"/>
  <c r="O153" i="63" s="1"/>
  <c r="N184" i="48"/>
  <c r="O184" i="48" s="1"/>
  <c r="N63" i="31"/>
  <c r="O63" i="31" s="1"/>
  <c r="N161" i="57"/>
  <c r="O161" i="57" s="1"/>
  <c r="N91" i="79"/>
  <c r="O91" i="79" s="1"/>
  <c r="N63" i="77"/>
  <c r="O63" i="77" s="1"/>
  <c r="N105" i="71"/>
  <c r="O105" i="71" s="1"/>
  <c r="N83" i="32"/>
  <c r="O83" i="32" s="1"/>
  <c r="N174" i="80"/>
  <c r="O174" i="80" s="1"/>
  <c r="N102" i="42"/>
  <c r="O102" i="42" s="1"/>
  <c r="N223" i="35"/>
  <c r="O223" i="35" s="1"/>
  <c r="N183" i="31"/>
  <c r="O183" i="31" s="1"/>
  <c r="N39" i="23"/>
  <c r="N162" i="65"/>
  <c r="O162" i="65" s="1"/>
  <c r="N180" i="48"/>
  <c r="O180" i="48" s="1"/>
  <c r="N18" i="4"/>
  <c r="N64" i="8"/>
  <c r="O64" i="8" s="1"/>
  <c r="N83" i="25"/>
  <c r="O83" i="25" s="1"/>
  <c r="N95" i="13"/>
  <c r="O95" i="13" s="1"/>
  <c r="N6" i="26"/>
  <c r="N104" i="23"/>
  <c r="O104" i="23" s="1"/>
  <c r="N213" i="7"/>
  <c r="O213" i="7" s="1"/>
  <c r="N54" i="56"/>
  <c r="N138" i="22"/>
  <c r="O138" i="22" s="1"/>
  <c r="N208" i="30"/>
  <c r="O208" i="30" s="1"/>
  <c r="N67" i="77"/>
  <c r="O67" i="77" s="1"/>
  <c r="N74" i="35"/>
  <c r="O74" i="35" s="1"/>
  <c r="N177" i="4"/>
  <c r="O177" i="4" s="1"/>
  <c r="N38" i="48"/>
  <c r="O38" i="48" s="1"/>
  <c r="N41" i="36"/>
  <c r="O41" i="36" s="1"/>
  <c r="N119" i="27"/>
  <c r="O119" i="27" s="1"/>
  <c r="N22" i="59"/>
  <c r="O22" i="59" s="1"/>
  <c r="N219" i="80"/>
  <c r="O219" i="80" s="1"/>
  <c r="N40" i="20"/>
  <c r="O40" i="20" s="1"/>
  <c r="N212" i="54"/>
  <c r="O212" i="54" s="1"/>
  <c r="N15" i="36"/>
  <c r="N166" i="9"/>
  <c r="O166" i="9" s="1"/>
  <c r="N128" i="70"/>
  <c r="O128" i="70" s="1"/>
  <c r="N143" i="69"/>
  <c r="O143" i="69" s="1"/>
  <c r="N62" i="38"/>
  <c r="O62" i="38" s="1"/>
  <c r="N121" i="39"/>
  <c r="O121" i="39" s="1"/>
  <c r="N202" i="77"/>
  <c r="O202" i="77" s="1"/>
  <c r="N180" i="51"/>
  <c r="O180" i="51" s="1"/>
  <c r="N117" i="69"/>
  <c r="O117" i="69" s="1"/>
  <c r="N123" i="37"/>
  <c r="O123" i="37" s="1"/>
  <c r="N180" i="75"/>
  <c r="O180" i="75" s="1"/>
  <c r="N29" i="45"/>
  <c r="O29" i="45" s="1"/>
  <c r="N55" i="56"/>
  <c r="O55" i="56" s="1"/>
  <c r="N176" i="54"/>
  <c r="O176" i="54" s="1"/>
  <c r="N219" i="18"/>
  <c r="O219" i="18" s="1"/>
  <c r="N62" i="78"/>
  <c r="O62" i="78" s="1"/>
  <c r="N217" i="47"/>
  <c r="O217" i="47" s="1"/>
  <c r="N81" i="4"/>
  <c r="O81" i="4" s="1"/>
  <c r="N216" i="1"/>
  <c r="O216" i="1" s="1"/>
  <c r="N99" i="32"/>
  <c r="O99" i="32" s="1"/>
  <c r="N208" i="4"/>
  <c r="O208" i="4" s="1"/>
  <c r="N108" i="16"/>
  <c r="O108" i="16" s="1"/>
  <c r="N174" i="59"/>
  <c r="O174" i="59" s="1"/>
  <c r="N48" i="78"/>
  <c r="N21" i="21"/>
  <c r="N108" i="20"/>
  <c r="O108" i="20" s="1"/>
  <c r="N33" i="32"/>
  <c r="N92" i="79"/>
  <c r="O92" i="79" s="1"/>
  <c r="N25" i="26"/>
  <c r="O25" i="26" s="1"/>
  <c r="N180" i="57"/>
  <c r="O180" i="57" s="1"/>
  <c r="N85" i="32"/>
  <c r="O85" i="32" s="1"/>
  <c r="N147" i="41"/>
  <c r="O147" i="41" s="1"/>
  <c r="N215" i="27"/>
  <c r="O215" i="27" s="1"/>
  <c r="N54" i="12"/>
  <c r="N127" i="59"/>
  <c r="O127" i="59" s="1"/>
  <c r="N63" i="59"/>
  <c r="O63" i="59" s="1"/>
  <c r="N150" i="17"/>
  <c r="O150" i="17" s="1"/>
  <c r="N54" i="4"/>
  <c r="N153" i="33"/>
  <c r="O153" i="33" s="1"/>
  <c r="N163" i="2"/>
  <c r="O163" i="2" s="1"/>
  <c r="N25" i="62"/>
  <c r="O25" i="62" s="1"/>
  <c r="N73" i="56"/>
  <c r="O73" i="56" s="1"/>
  <c r="N130" i="28"/>
  <c r="O130" i="28" s="1"/>
  <c r="N148" i="70"/>
  <c r="O148" i="70" s="1"/>
  <c r="N19" i="16"/>
  <c r="O19" i="16" s="1"/>
  <c r="N24" i="56"/>
  <c r="N154" i="65"/>
  <c r="O154" i="65" s="1"/>
  <c r="N63" i="8"/>
  <c r="O63" i="8" s="1"/>
  <c r="N226" i="48"/>
  <c r="O226" i="48" s="1"/>
  <c r="N22" i="33"/>
  <c r="O22" i="33" s="1"/>
  <c r="N222" i="73"/>
  <c r="O222" i="73" s="1"/>
  <c r="N192" i="4"/>
  <c r="O192" i="4" s="1"/>
  <c r="N216" i="20"/>
  <c r="O216" i="20" s="1"/>
  <c r="N149" i="22"/>
  <c r="O149" i="22" s="1"/>
  <c r="N197" i="59"/>
  <c r="O197" i="59" s="1"/>
  <c r="N195" i="33"/>
  <c r="O195" i="33" s="1"/>
  <c r="N68" i="35"/>
  <c r="O68" i="35" s="1"/>
  <c r="N45" i="34"/>
  <c r="N164" i="67"/>
  <c r="O164" i="67" s="1"/>
  <c r="N100" i="6"/>
  <c r="O100" i="6" s="1"/>
  <c r="N222" i="72"/>
  <c r="O222" i="72" s="1"/>
  <c r="N186" i="16"/>
  <c r="O186" i="16" s="1"/>
  <c r="N55" i="6"/>
  <c r="O55" i="6" s="1"/>
  <c r="N30" i="17"/>
  <c r="N210" i="21"/>
  <c r="O210" i="21" s="1"/>
  <c r="N154" i="45"/>
  <c r="O154" i="45" s="1"/>
  <c r="N229" i="35"/>
  <c r="O229" i="35" s="1"/>
  <c r="N202" i="14"/>
  <c r="O202" i="14" s="1"/>
  <c r="N81" i="78"/>
  <c r="O81" i="78" s="1"/>
  <c r="N230" i="79"/>
  <c r="O230" i="79" s="1"/>
  <c r="N68" i="12"/>
  <c r="O68" i="12" s="1"/>
  <c r="N122" i="40"/>
  <c r="O122" i="40" s="1"/>
  <c r="N145" i="6"/>
  <c r="O145" i="6" s="1"/>
  <c r="N109" i="34"/>
  <c r="O109" i="34" s="1"/>
  <c r="N38" i="63"/>
  <c r="O38" i="63" s="1"/>
  <c r="N150" i="1"/>
  <c r="O150" i="1" s="1"/>
  <c r="N104" i="69"/>
  <c r="O104" i="69" s="1"/>
  <c r="N32" i="26"/>
  <c r="O32" i="26" s="1"/>
  <c r="N39" i="34"/>
  <c r="N137" i="13"/>
  <c r="O137" i="13" s="1"/>
  <c r="N184" i="3"/>
  <c r="O184" i="3" s="1"/>
  <c r="N192" i="25"/>
  <c r="O192" i="25" s="1"/>
  <c r="N118" i="10"/>
  <c r="O118" i="10" s="1"/>
  <c r="N22" i="51"/>
  <c r="O22" i="51" s="1"/>
  <c r="N184" i="30"/>
  <c r="O184" i="30" s="1"/>
  <c r="N68" i="78"/>
  <c r="O68" i="78" s="1"/>
  <c r="N71" i="28"/>
  <c r="O71" i="28" s="1"/>
  <c r="N232" i="3"/>
  <c r="O232" i="3" s="1"/>
  <c r="N221" i="69"/>
  <c r="O221" i="69" s="1"/>
  <c r="N64" i="16"/>
  <c r="O64" i="16" s="1"/>
  <c r="N52" i="3"/>
  <c r="O52" i="3" s="1"/>
  <c r="N217" i="66"/>
  <c r="O217" i="66" s="1"/>
  <c r="N37" i="27"/>
  <c r="N63" i="46"/>
  <c r="O63" i="46" s="1"/>
  <c r="N222" i="44"/>
  <c r="O222" i="44" s="1"/>
  <c r="N40" i="8"/>
  <c r="O40" i="8" s="1"/>
  <c r="N157" i="54"/>
  <c r="O157" i="54" s="1"/>
  <c r="N137" i="54"/>
  <c r="O137" i="54" s="1"/>
  <c r="N148" i="47"/>
  <c r="O148" i="47" s="1"/>
  <c r="N127" i="35"/>
  <c r="O127" i="35" s="1"/>
  <c r="N144" i="65"/>
  <c r="O144" i="65" s="1"/>
  <c r="N75" i="40"/>
  <c r="O75" i="40" s="1"/>
  <c r="N223" i="3"/>
  <c r="O223" i="3" s="1"/>
  <c r="N180" i="18"/>
  <c r="O180" i="18" s="1"/>
  <c r="N168" i="62"/>
  <c r="O168" i="62" s="1"/>
  <c r="N145" i="4"/>
  <c r="O145" i="4" s="1"/>
  <c r="N134" i="65"/>
  <c r="O134" i="65" s="1"/>
  <c r="N117" i="2"/>
  <c r="O117" i="2" s="1"/>
  <c r="N91" i="26"/>
  <c r="O91" i="26" s="1"/>
  <c r="N33" i="20"/>
  <c r="N111" i="2"/>
  <c r="O111" i="2" s="1"/>
  <c r="N197" i="41"/>
  <c r="O197" i="41" s="1"/>
  <c r="N225" i="60"/>
  <c r="O225" i="60" s="1"/>
  <c r="N110" i="21"/>
  <c r="O110" i="21" s="1"/>
  <c r="N164" i="65"/>
  <c r="O164" i="65" s="1"/>
  <c r="N59" i="36"/>
  <c r="O59" i="36" s="1"/>
  <c r="N12" i="28"/>
  <c r="N203" i="80"/>
  <c r="O203" i="80" s="1"/>
  <c r="N75" i="54"/>
  <c r="O75" i="54" s="1"/>
  <c r="N222" i="60"/>
  <c r="O222" i="60" s="1"/>
  <c r="N125" i="53"/>
  <c r="O125" i="53" s="1"/>
  <c r="N108" i="45"/>
  <c r="O108" i="45" s="1"/>
  <c r="N112" i="33"/>
  <c r="O112" i="33" s="1"/>
  <c r="N52" i="60"/>
  <c r="O52" i="60" s="1"/>
  <c r="N223" i="30"/>
  <c r="O223" i="30" s="1"/>
  <c r="N176" i="35"/>
  <c r="O176" i="35" s="1"/>
  <c r="N125" i="70"/>
  <c r="O125" i="70" s="1"/>
  <c r="N136" i="3"/>
  <c r="O136" i="3" s="1"/>
  <c r="N50" i="41"/>
  <c r="O50" i="41" s="1"/>
  <c r="N73" i="80"/>
  <c r="O73" i="80" s="1"/>
  <c r="N77" i="23"/>
  <c r="O77" i="23" s="1"/>
  <c r="N123" i="21"/>
  <c r="O123" i="21" s="1"/>
  <c r="N131" i="9"/>
  <c r="O131" i="9" s="1"/>
  <c r="N201" i="49"/>
  <c r="O201" i="49" s="1"/>
  <c r="N144" i="59"/>
  <c r="O144" i="59" s="1"/>
  <c r="N44" i="36"/>
  <c r="O44" i="36" s="1"/>
  <c r="N15" i="50"/>
  <c r="N60" i="65"/>
  <c r="O60" i="65" s="1"/>
  <c r="N63" i="3"/>
  <c r="O63" i="3" s="1"/>
  <c r="N100" i="57"/>
  <c r="O100" i="57" s="1"/>
  <c r="N53" i="78"/>
  <c r="O53" i="78" s="1"/>
  <c r="N148" i="53"/>
  <c r="O148" i="53" s="1"/>
  <c r="N10" i="48"/>
  <c r="O10" i="48" s="1"/>
  <c r="N140" i="34"/>
  <c r="O140" i="34" s="1"/>
  <c r="N70" i="64"/>
  <c r="O70" i="64" s="1"/>
  <c r="N72" i="27"/>
  <c r="O72" i="27" s="1"/>
  <c r="N218" i="54"/>
  <c r="O218" i="54" s="1"/>
  <c r="N15" i="65"/>
  <c r="N184" i="4"/>
  <c r="O184" i="4" s="1"/>
  <c r="N147" i="77"/>
  <c r="O147" i="77" s="1"/>
  <c r="N70" i="49"/>
  <c r="O70" i="49" s="1"/>
  <c r="N214" i="1"/>
  <c r="O214" i="1" s="1"/>
  <c r="N106" i="10"/>
  <c r="O106" i="10" s="1"/>
  <c r="N183" i="50"/>
  <c r="O183" i="50" s="1"/>
  <c r="N136" i="43"/>
  <c r="O136" i="43" s="1"/>
  <c r="N3" i="80"/>
  <c r="N3" i="3"/>
  <c r="N171" i="29"/>
  <c r="O171" i="29" s="1"/>
  <c r="N186" i="56"/>
  <c r="O186" i="56" s="1"/>
  <c r="N73" i="65"/>
  <c r="O73" i="65" s="1"/>
  <c r="N88" i="16"/>
  <c r="O88" i="16" s="1"/>
  <c r="N161" i="36"/>
  <c r="O161" i="36" s="1"/>
  <c r="N180" i="66"/>
  <c r="O180" i="66" s="1"/>
  <c r="N162" i="23"/>
  <c r="O162" i="23" s="1"/>
  <c r="N153" i="48"/>
  <c r="O153" i="48" s="1"/>
  <c r="N172" i="42"/>
  <c r="O172" i="42" s="1"/>
  <c r="N28" i="44"/>
  <c r="O28" i="44" s="1"/>
  <c r="N132" i="11"/>
  <c r="O132" i="11" s="1"/>
  <c r="N69" i="37"/>
  <c r="O69" i="37" s="1"/>
  <c r="N111" i="69"/>
  <c r="O111" i="69" s="1"/>
  <c r="N221" i="3"/>
  <c r="O221" i="3" s="1"/>
  <c r="N195" i="16"/>
  <c r="O195" i="16" s="1"/>
  <c r="N74" i="53"/>
  <c r="O74" i="53" s="1"/>
  <c r="N166" i="68"/>
  <c r="O166" i="68" s="1"/>
  <c r="N225" i="7"/>
  <c r="O225" i="7" s="1"/>
  <c r="N136" i="79"/>
  <c r="O136" i="79" s="1"/>
  <c r="N222" i="43"/>
  <c r="O222" i="43" s="1"/>
  <c r="N176" i="70"/>
  <c r="O176" i="70" s="1"/>
  <c r="N111" i="32"/>
  <c r="O111" i="32" s="1"/>
  <c r="N136" i="18"/>
  <c r="O136" i="18" s="1"/>
  <c r="N95" i="35"/>
  <c r="O95" i="35" s="1"/>
  <c r="N232" i="6"/>
  <c r="O232" i="6" s="1"/>
  <c r="N65" i="68"/>
  <c r="O65" i="68" s="1"/>
  <c r="N203" i="73"/>
  <c r="O203" i="73" s="1"/>
  <c r="N179" i="56"/>
  <c r="O179" i="56" s="1"/>
  <c r="N111" i="8"/>
  <c r="O111" i="8" s="1"/>
  <c r="N56" i="13"/>
  <c r="O56" i="13" s="1"/>
  <c r="N201" i="12"/>
  <c r="O201" i="12" s="1"/>
  <c r="N92" i="56"/>
  <c r="O92" i="56" s="1"/>
  <c r="N24" i="9"/>
  <c r="N207" i="9"/>
  <c r="O207" i="9" s="1"/>
  <c r="N155" i="3"/>
  <c r="O155" i="3" s="1"/>
  <c r="N49" i="30"/>
  <c r="O49" i="30" s="1"/>
  <c r="N151" i="11"/>
  <c r="O151" i="11" s="1"/>
  <c r="N214" i="77"/>
  <c r="O214" i="77" s="1"/>
  <c r="N22" i="69"/>
  <c r="O22" i="69" s="1"/>
  <c r="N83" i="61"/>
  <c r="O83" i="61" s="1"/>
  <c r="N212" i="12"/>
  <c r="O212" i="12" s="1"/>
  <c r="N176" i="16"/>
  <c r="O176" i="16" s="1"/>
  <c r="N150" i="29"/>
  <c r="O150" i="29" s="1"/>
  <c r="N26" i="16"/>
  <c r="O26" i="16" s="1"/>
  <c r="N15" i="16"/>
  <c r="N168" i="48"/>
  <c r="O168" i="48" s="1"/>
  <c r="N218" i="3"/>
  <c r="O218" i="3" s="1"/>
  <c r="N161" i="33"/>
  <c r="O161" i="33" s="1"/>
  <c r="N90" i="49"/>
  <c r="O90" i="49" s="1"/>
  <c r="N61" i="40"/>
  <c r="O61" i="40" s="1"/>
  <c r="N88" i="14"/>
  <c r="O88" i="14" s="1"/>
  <c r="N31" i="25"/>
  <c r="O31" i="25" s="1"/>
  <c r="N97" i="74"/>
  <c r="O97" i="74" s="1"/>
  <c r="N165" i="34"/>
  <c r="O165" i="34" s="1"/>
  <c r="N110" i="16"/>
  <c r="O110" i="16" s="1"/>
  <c r="N184" i="31"/>
  <c r="O184" i="31" s="1"/>
  <c r="N135" i="58"/>
  <c r="O135" i="58" s="1"/>
  <c r="N156" i="17"/>
  <c r="O156" i="17" s="1"/>
  <c r="N227" i="6"/>
  <c r="O227" i="6" s="1"/>
  <c r="N81" i="18"/>
  <c r="O81" i="18" s="1"/>
  <c r="N142" i="74"/>
  <c r="O142" i="74" s="1"/>
  <c r="N109" i="75"/>
  <c r="O109" i="75" s="1"/>
  <c r="N212" i="74"/>
  <c r="O212" i="74" s="1"/>
  <c r="N138" i="72"/>
  <c r="O138" i="72" s="1"/>
  <c r="N129" i="47"/>
  <c r="O129" i="47" s="1"/>
  <c r="N75" i="32"/>
  <c r="O75" i="32" s="1"/>
  <c r="N21" i="5"/>
  <c r="N81" i="71"/>
  <c r="O81" i="71" s="1"/>
  <c r="N224" i="22"/>
  <c r="O224" i="22" s="1"/>
  <c r="N163" i="37"/>
  <c r="O163" i="37" s="1"/>
  <c r="N87" i="6"/>
  <c r="O87" i="6" s="1"/>
  <c r="N167" i="58"/>
  <c r="O167" i="58" s="1"/>
  <c r="N32" i="46"/>
  <c r="O32" i="46" s="1"/>
  <c r="N22" i="9"/>
  <c r="O22" i="9" s="1"/>
  <c r="N12" i="35"/>
  <c r="N36" i="36"/>
  <c r="N167" i="44"/>
  <c r="O167" i="44" s="1"/>
  <c r="N148" i="60"/>
  <c r="O148" i="60" s="1"/>
  <c r="N182" i="4"/>
  <c r="O182" i="4" s="1"/>
  <c r="N211" i="67"/>
  <c r="O211" i="67" s="1"/>
  <c r="N93" i="24"/>
  <c r="O93" i="24" s="1"/>
  <c r="N101" i="12"/>
  <c r="O101" i="12" s="1"/>
  <c r="N34" i="53"/>
  <c r="O34" i="53" s="1"/>
  <c r="N155" i="65"/>
  <c r="O155" i="65" s="1"/>
  <c r="N93" i="39"/>
  <c r="O93" i="39" s="1"/>
  <c r="N214" i="34"/>
  <c r="O214" i="34" s="1"/>
  <c r="N126" i="38"/>
  <c r="O126" i="38" s="1"/>
  <c r="N15" i="33"/>
  <c r="N231" i="72"/>
  <c r="O231" i="72" s="1"/>
  <c r="N23" i="20"/>
  <c r="O23" i="20" s="1"/>
  <c r="N94" i="54"/>
  <c r="O94" i="54" s="1"/>
  <c r="N73" i="24"/>
  <c r="O73" i="24" s="1"/>
  <c r="N23" i="74"/>
  <c r="O23" i="74" s="1"/>
  <c r="N106" i="75"/>
  <c r="O106" i="75" s="1"/>
  <c r="N33" i="8"/>
  <c r="N60" i="60"/>
  <c r="O60" i="60" s="1"/>
  <c r="N197" i="5"/>
  <c r="O197" i="5" s="1"/>
  <c r="N208" i="39"/>
  <c r="O208" i="39" s="1"/>
  <c r="N215" i="41"/>
  <c r="O215" i="41" s="1"/>
  <c r="N75" i="6"/>
  <c r="O75" i="6" s="1"/>
  <c r="N134" i="51"/>
  <c r="O134" i="51" s="1"/>
  <c r="N144" i="45"/>
  <c r="O144" i="45" s="1"/>
  <c r="N167" i="7"/>
  <c r="O167" i="7" s="1"/>
  <c r="N28" i="43"/>
  <c r="O28" i="43" s="1"/>
  <c r="N55" i="59"/>
  <c r="O55" i="59" s="1"/>
  <c r="N56" i="38"/>
  <c r="O56" i="38" s="1"/>
  <c r="N121" i="61"/>
  <c r="O121" i="61" s="1"/>
  <c r="N208" i="9"/>
  <c r="O208" i="9" s="1"/>
  <c r="N98" i="67"/>
  <c r="O98" i="67" s="1"/>
  <c r="N75" i="15"/>
  <c r="O75" i="15" s="1"/>
  <c r="N32" i="27"/>
  <c r="O32" i="27" s="1"/>
  <c r="N178" i="39"/>
  <c r="O178" i="39" s="1"/>
  <c r="N65" i="60"/>
  <c r="O65" i="60" s="1"/>
  <c r="N10" i="72"/>
  <c r="N112" i="41"/>
  <c r="O112" i="41" s="1"/>
  <c r="N46" i="4"/>
  <c r="O46" i="4" s="1"/>
  <c r="N87" i="42"/>
  <c r="O87" i="42" s="1"/>
  <c r="N37" i="44"/>
  <c r="N207" i="62"/>
  <c r="O207" i="62" s="1"/>
  <c r="N134" i="20"/>
  <c r="O134" i="20" s="1"/>
  <c r="N83" i="65"/>
  <c r="O83" i="65" s="1"/>
  <c r="N34" i="3"/>
  <c r="O34" i="3" s="1"/>
  <c r="N129" i="62"/>
  <c r="O129" i="62" s="1"/>
  <c r="N34" i="36"/>
  <c r="O34" i="36" s="1"/>
  <c r="N210" i="67"/>
  <c r="O210" i="67" s="1"/>
  <c r="N60" i="75"/>
  <c r="O60" i="75" s="1"/>
  <c r="N71" i="36"/>
  <c r="O71" i="36" s="1"/>
  <c r="N37" i="58"/>
  <c r="O37" i="58" s="1"/>
  <c r="N66" i="62"/>
  <c r="O66" i="62" s="1"/>
  <c r="N168" i="64"/>
  <c r="O168" i="64" s="1"/>
  <c r="N51" i="68"/>
  <c r="N196" i="68"/>
  <c r="O196" i="68" s="1"/>
  <c r="N197" i="30"/>
  <c r="O197" i="30" s="1"/>
  <c r="N141" i="53"/>
  <c r="O141" i="53" s="1"/>
  <c r="N106" i="4"/>
  <c r="O106" i="4" s="1"/>
  <c r="N139" i="41"/>
  <c r="O139" i="41" s="1"/>
  <c r="N186" i="24"/>
  <c r="O186" i="24" s="1"/>
  <c r="N3" i="6"/>
  <c r="N98" i="51"/>
  <c r="O98" i="51" s="1"/>
  <c r="N42" i="43"/>
  <c r="N28" i="11"/>
  <c r="O28" i="11" s="1"/>
  <c r="N57" i="4"/>
  <c r="O57" i="4" s="1"/>
  <c r="N125" i="3"/>
  <c r="O125" i="3" s="1"/>
  <c r="N139" i="17"/>
  <c r="O139" i="17" s="1"/>
  <c r="N123" i="28"/>
  <c r="O123" i="28" s="1"/>
  <c r="N10" i="33"/>
  <c r="O10" i="33" s="1"/>
  <c r="N216" i="4"/>
  <c r="O216" i="4" s="1"/>
  <c r="N193" i="59"/>
  <c r="O193" i="59" s="1"/>
  <c r="N74" i="45"/>
  <c r="O74" i="45" s="1"/>
  <c r="N129" i="39"/>
  <c r="O129" i="39" s="1"/>
  <c r="N67" i="58"/>
  <c r="O67" i="58" s="1"/>
  <c r="N57" i="35"/>
  <c r="O57" i="35" s="1"/>
  <c r="N90" i="7"/>
  <c r="O90" i="7" s="1"/>
  <c r="N73" i="72"/>
  <c r="O73" i="72" s="1"/>
  <c r="N187" i="23"/>
  <c r="O187" i="23" s="1"/>
  <c r="N98" i="54"/>
  <c r="O98" i="54" s="1"/>
  <c r="N36" i="9"/>
  <c r="N130" i="77"/>
  <c r="O130" i="77" s="1"/>
  <c r="N152" i="45"/>
  <c r="O152" i="45" s="1"/>
  <c r="N150" i="63"/>
  <c r="O150" i="63" s="1"/>
  <c r="N140" i="71"/>
  <c r="O140" i="71" s="1"/>
  <c r="N11" i="56"/>
  <c r="O11" i="56" s="1"/>
  <c r="N174" i="23"/>
  <c r="O174" i="23" s="1"/>
  <c r="N113" i="38"/>
  <c r="O113" i="38" s="1"/>
  <c r="N225" i="5"/>
  <c r="O225" i="5" s="1"/>
  <c r="N117" i="51"/>
  <c r="O117" i="51" s="1"/>
  <c r="N148" i="28"/>
  <c r="O148" i="28" s="1"/>
  <c r="N145" i="34"/>
  <c r="O145" i="34" s="1"/>
  <c r="N159" i="17"/>
  <c r="O159" i="17" s="1"/>
  <c r="N27" i="83"/>
  <c r="N188" i="81"/>
  <c r="O188" i="81" s="1"/>
  <c r="N73" i="83"/>
  <c r="O73" i="83" s="1"/>
  <c r="N130" i="82"/>
  <c r="O130" i="82" s="1"/>
  <c r="N142" i="82"/>
  <c r="O142" i="82" s="1"/>
  <c r="N164" i="82"/>
  <c r="O164" i="82" s="1"/>
  <c r="N65" i="81"/>
  <c r="O65" i="81" s="1"/>
  <c r="N180" i="83"/>
  <c r="O180" i="83" s="1"/>
  <c r="N112" i="83"/>
  <c r="O112" i="83" s="1"/>
  <c r="N108" i="81"/>
  <c r="O108" i="81" s="1"/>
  <c r="N39" i="60"/>
  <c r="N126" i="81"/>
  <c r="O126" i="81" s="1"/>
  <c r="N137" i="39"/>
  <c r="O137" i="39" s="1"/>
  <c r="N64" i="10"/>
  <c r="O64" i="10" s="1"/>
  <c r="N23" i="7"/>
  <c r="O23" i="7" s="1"/>
  <c r="N118" i="67"/>
  <c r="O118" i="67" s="1"/>
  <c r="N23" i="81"/>
  <c r="O23" i="81" s="1"/>
  <c r="N143" i="23"/>
  <c r="O143" i="23" s="1"/>
  <c r="N130" i="15"/>
  <c r="O130" i="15" s="1"/>
  <c r="N48" i="56"/>
  <c r="N145" i="62"/>
  <c r="O145" i="62" s="1"/>
  <c r="N89" i="79"/>
  <c r="O89" i="79" s="1"/>
  <c r="N67" i="18"/>
  <c r="O67" i="18" s="1"/>
  <c r="N70" i="68"/>
  <c r="O70" i="68" s="1"/>
  <c r="N187" i="32"/>
  <c r="O187" i="32" s="1"/>
  <c r="N221" i="38"/>
  <c r="O221" i="38" s="1"/>
  <c r="N81" i="64"/>
  <c r="O81" i="64" s="1"/>
  <c r="N178" i="48"/>
  <c r="O178" i="48" s="1"/>
  <c r="N222" i="76"/>
  <c r="O222" i="76" s="1"/>
  <c r="N76" i="48"/>
  <c r="O76" i="48" s="1"/>
  <c r="N233" i="51"/>
  <c r="O233" i="51" s="1"/>
  <c r="N213" i="59"/>
  <c r="O213" i="59" s="1"/>
  <c r="N73" i="38"/>
  <c r="O73" i="38" s="1"/>
  <c r="N166" i="65"/>
  <c r="O166" i="65" s="1"/>
  <c r="N24" i="82"/>
  <c r="N61" i="42"/>
  <c r="O61" i="42" s="1"/>
  <c r="N123" i="49"/>
  <c r="O123" i="49" s="1"/>
  <c r="N108" i="24"/>
  <c r="O108" i="24" s="1"/>
  <c r="N24" i="72"/>
  <c r="N49" i="45"/>
  <c r="O49" i="45" s="1"/>
  <c r="N189" i="48"/>
  <c r="O189" i="48" s="1"/>
  <c r="N147" i="49"/>
  <c r="O147" i="49" s="1"/>
  <c r="N41" i="10"/>
  <c r="O41" i="10" s="1"/>
  <c r="N178" i="17"/>
  <c r="O178" i="17" s="1"/>
  <c r="N226" i="69"/>
  <c r="O226" i="69" s="1"/>
  <c r="N173" i="42"/>
  <c r="O173" i="42" s="1"/>
  <c r="N171" i="54"/>
  <c r="O171" i="54" s="1"/>
  <c r="N105" i="76"/>
  <c r="O105" i="76" s="1"/>
  <c r="N98" i="72"/>
  <c r="O98" i="72" s="1"/>
  <c r="N176" i="36"/>
  <c r="O176" i="36" s="1"/>
  <c r="N214" i="49"/>
  <c r="O214" i="49" s="1"/>
  <c r="N126" i="21"/>
  <c r="O126" i="21" s="1"/>
  <c r="N11" i="23"/>
  <c r="N140" i="46"/>
  <c r="O140" i="46" s="1"/>
  <c r="N197" i="26"/>
  <c r="O197" i="26" s="1"/>
  <c r="N117" i="27"/>
  <c r="O117" i="27" s="1"/>
  <c r="N61" i="58"/>
  <c r="O61" i="58" s="1"/>
  <c r="N180" i="4"/>
  <c r="O180" i="4" s="1"/>
  <c r="N28" i="13"/>
  <c r="O28" i="13" s="1"/>
  <c r="N72" i="31"/>
  <c r="O72" i="31" s="1"/>
  <c r="N191" i="39"/>
  <c r="O191" i="39" s="1"/>
  <c r="N108" i="46"/>
  <c r="O108" i="46" s="1"/>
  <c r="N141" i="45"/>
  <c r="O141" i="45" s="1"/>
  <c r="N221" i="39"/>
  <c r="O221" i="39" s="1"/>
  <c r="N29" i="8"/>
  <c r="O29" i="8" s="1"/>
  <c r="N108" i="2"/>
  <c r="O108" i="2" s="1"/>
  <c r="N77" i="11"/>
  <c r="O77" i="11" s="1"/>
  <c r="N8" i="45"/>
  <c r="O8" i="45" s="1"/>
  <c r="N56" i="42"/>
  <c r="O56" i="42" s="1"/>
  <c r="N176" i="25"/>
  <c r="O176" i="25" s="1"/>
  <c r="N87" i="54"/>
  <c r="O87" i="54" s="1"/>
  <c r="N27" i="28"/>
  <c r="N119" i="74"/>
  <c r="O119" i="74" s="1"/>
  <c r="N5" i="67"/>
  <c r="O5" i="67" s="1"/>
  <c r="N120" i="48"/>
  <c r="O120" i="48" s="1"/>
  <c r="N152" i="43"/>
  <c r="O152" i="43" s="1"/>
  <c r="N188" i="51"/>
  <c r="O188" i="51" s="1"/>
  <c r="N190" i="39"/>
  <c r="O190" i="39" s="1"/>
  <c r="N182" i="75"/>
  <c r="O182" i="75" s="1"/>
  <c r="N126" i="13"/>
  <c r="O126" i="13" s="1"/>
  <c r="N78" i="17"/>
  <c r="O78" i="17" s="1"/>
  <c r="N53" i="49"/>
  <c r="O53" i="49" s="1"/>
  <c r="N17" i="71"/>
  <c r="O17" i="71" s="1"/>
  <c r="N155" i="45"/>
  <c r="O155" i="45" s="1"/>
  <c r="N68" i="74"/>
  <c r="O68" i="74" s="1"/>
  <c r="N41" i="74"/>
  <c r="O41" i="74" s="1"/>
  <c r="N34" i="18"/>
  <c r="O34" i="18" s="1"/>
  <c r="N204" i="59"/>
  <c r="O204" i="59" s="1"/>
  <c r="N42" i="71"/>
  <c r="N195" i="31"/>
  <c r="O195" i="31" s="1"/>
  <c r="N28" i="62"/>
  <c r="O28" i="62" s="1"/>
  <c r="N118" i="23"/>
  <c r="O118" i="23" s="1"/>
  <c r="N201" i="66"/>
  <c r="O201" i="66" s="1"/>
  <c r="N58" i="18"/>
  <c r="O58" i="18" s="1"/>
  <c r="N233" i="6"/>
  <c r="O233" i="6" s="1"/>
  <c r="N116" i="25"/>
  <c r="O116" i="25" s="1"/>
  <c r="N72" i="54"/>
  <c r="O72" i="54" s="1"/>
  <c r="N44" i="14"/>
  <c r="O44" i="14" s="1"/>
  <c r="N185" i="61"/>
  <c r="O185" i="61" s="1"/>
  <c r="N187" i="72"/>
  <c r="O187" i="72" s="1"/>
  <c r="N131" i="29"/>
  <c r="O131" i="29" s="1"/>
  <c r="N129" i="50"/>
  <c r="O129" i="50" s="1"/>
  <c r="N233" i="34"/>
  <c r="O233" i="34" s="1"/>
  <c r="N152" i="6"/>
  <c r="O152" i="6" s="1"/>
  <c r="N147" i="72"/>
  <c r="O147" i="72" s="1"/>
  <c r="N66" i="34"/>
  <c r="O66" i="34" s="1"/>
  <c r="N101" i="2"/>
  <c r="O101" i="2" s="1"/>
  <c r="N26" i="5"/>
  <c r="O26" i="5" s="1"/>
  <c r="N28" i="49"/>
  <c r="O28" i="49" s="1"/>
  <c r="N92" i="11"/>
  <c r="O92" i="11" s="1"/>
  <c r="N227" i="56"/>
  <c r="O227" i="56" s="1"/>
  <c r="N98" i="38"/>
  <c r="O98" i="38" s="1"/>
  <c r="N165" i="47"/>
  <c r="O165" i="47" s="1"/>
  <c r="N36" i="1"/>
  <c r="N200" i="30"/>
  <c r="O200" i="30" s="1"/>
  <c r="N154" i="51"/>
  <c r="O154" i="51" s="1"/>
  <c r="N160" i="67"/>
  <c r="O160" i="67" s="1"/>
  <c r="N101" i="15"/>
  <c r="O101" i="15" s="1"/>
  <c r="N112" i="49"/>
  <c r="O112" i="49" s="1"/>
  <c r="N209" i="27"/>
  <c r="O209" i="27" s="1"/>
  <c r="N26" i="23"/>
  <c r="N63" i="6"/>
  <c r="O63" i="6" s="1"/>
  <c r="N156" i="26"/>
  <c r="O156" i="26" s="1"/>
  <c r="N221" i="36"/>
  <c r="O221" i="36" s="1"/>
  <c r="N24" i="71"/>
  <c r="N109" i="9"/>
  <c r="O109" i="9" s="1"/>
  <c r="N211" i="75"/>
  <c r="O211" i="75" s="1"/>
  <c r="N7" i="15"/>
  <c r="O7" i="15" s="1"/>
  <c r="N72" i="72"/>
  <c r="O72" i="72" s="1"/>
  <c r="N41" i="72"/>
  <c r="O41" i="72" s="1"/>
  <c r="N59" i="72"/>
  <c r="O59" i="72" s="1"/>
  <c r="N53" i="43"/>
  <c r="O53" i="43" s="1"/>
  <c r="N107" i="46"/>
  <c r="O107" i="46" s="1"/>
  <c r="N229" i="61"/>
  <c r="O229" i="61" s="1"/>
  <c r="N51" i="58"/>
  <c r="N209" i="77"/>
  <c r="O209" i="77" s="1"/>
  <c r="N194" i="38"/>
  <c r="O194" i="38" s="1"/>
  <c r="N218" i="15"/>
  <c r="O218" i="15" s="1"/>
  <c r="N4" i="38"/>
  <c r="O4" i="38" s="1"/>
  <c r="N208" i="28"/>
  <c r="O208" i="28" s="1"/>
  <c r="N134" i="57"/>
  <c r="O134" i="57" s="1"/>
  <c r="N4" i="49"/>
  <c r="O4" i="49" s="1"/>
  <c r="N95" i="10"/>
  <c r="O95" i="10" s="1"/>
  <c r="N101" i="56"/>
  <c r="O101" i="56" s="1"/>
  <c r="N196" i="54"/>
  <c r="O196" i="54" s="1"/>
  <c r="N131" i="5"/>
  <c r="O131" i="5" s="1"/>
  <c r="N233" i="31"/>
  <c r="O233" i="31" s="1"/>
  <c r="N144" i="2"/>
  <c r="O144" i="2" s="1"/>
  <c r="N55" i="66"/>
  <c r="O55" i="66" s="1"/>
  <c r="N157" i="73"/>
  <c r="O157" i="73" s="1"/>
  <c r="N46" i="39"/>
  <c r="O46" i="39" s="1"/>
  <c r="N178" i="5"/>
  <c r="O178" i="5" s="1"/>
  <c r="N105" i="62"/>
  <c r="O105" i="62" s="1"/>
  <c r="N51" i="43"/>
  <c r="N183" i="23"/>
  <c r="O183" i="23" s="1"/>
  <c r="N94" i="8"/>
  <c r="O94" i="8" s="1"/>
  <c r="N36" i="18"/>
  <c r="N215" i="64"/>
  <c r="O215" i="64" s="1"/>
  <c r="N206" i="73"/>
  <c r="O206" i="73" s="1"/>
  <c r="N4" i="46"/>
  <c r="O4" i="46" s="1"/>
  <c r="N28" i="34"/>
  <c r="O28" i="34" s="1"/>
  <c r="N181" i="7"/>
  <c r="O181" i="7" s="1"/>
  <c r="N77" i="53"/>
  <c r="O77" i="53" s="1"/>
  <c r="N55" i="80"/>
  <c r="O55" i="80" s="1"/>
  <c r="N68" i="21"/>
  <c r="O68" i="21" s="1"/>
  <c r="N163" i="36"/>
  <c r="O163" i="36" s="1"/>
  <c r="N15" i="59"/>
  <c r="N200" i="48"/>
  <c r="O200" i="48" s="1"/>
  <c r="N179" i="50"/>
  <c r="O179" i="50" s="1"/>
  <c r="N105" i="49"/>
  <c r="O105" i="49" s="1"/>
  <c r="N91" i="64"/>
  <c r="O91" i="64" s="1"/>
  <c r="N216" i="29"/>
  <c r="O216" i="29" s="1"/>
  <c r="N163" i="48"/>
  <c r="O163" i="48" s="1"/>
  <c r="N164" i="23"/>
  <c r="O164" i="23" s="1"/>
  <c r="N19" i="5"/>
  <c r="O19" i="5" s="1"/>
  <c r="N25" i="12"/>
  <c r="N3" i="64"/>
  <c r="N53" i="24"/>
  <c r="O53" i="24" s="1"/>
  <c r="N182" i="22"/>
  <c r="O182" i="22" s="1"/>
  <c r="N45" i="15"/>
  <c r="N176" i="21"/>
  <c r="O176" i="21" s="1"/>
  <c r="N91" i="22"/>
  <c r="O91" i="22" s="1"/>
  <c r="N153" i="66"/>
  <c r="O153" i="66" s="1"/>
  <c r="N192" i="80"/>
  <c r="O192" i="80" s="1"/>
  <c r="N103" i="42"/>
  <c r="O103" i="42" s="1"/>
  <c r="N42" i="39"/>
  <c r="N130" i="60"/>
  <c r="O130" i="60" s="1"/>
  <c r="N228" i="71"/>
  <c r="O228" i="71" s="1"/>
  <c r="N184" i="65"/>
  <c r="O184" i="65" s="1"/>
  <c r="N14" i="16"/>
  <c r="O14" i="16" s="1"/>
  <c r="N107" i="17"/>
  <c r="O107" i="17" s="1"/>
  <c r="N85" i="35"/>
  <c r="O85" i="35" s="1"/>
  <c r="N94" i="7"/>
  <c r="O94" i="7" s="1"/>
  <c r="N7" i="60"/>
  <c r="O7" i="60" s="1"/>
  <c r="N122" i="74"/>
  <c r="O122" i="74" s="1"/>
  <c r="N134" i="34"/>
  <c r="O134" i="34" s="1"/>
  <c r="N189" i="29"/>
  <c r="O189" i="29" s="1"/>
  <c r="N104" i="75"/>
  <c r="O104" i="75" s="1"/>
  <c r="N138" i="40"/>
  <c r="O138" i="40" s="1"/>
  <c r="N103" i="65"/>
  <c r="O103" i="65" s="1"/>
  <c r="N9" i="66"/>
  <c r="N167" i="49"/>
  <c r="O167" i="49" s="1"/>
  <c r="N16" i="30"/>
  <c r="O16" i="30" s="1"/>
  <c r="N102" i="25"/>
  <c r="O102" i="25" s="1"/>
  <c r="N209" i="35"/>
  <c r="O209" i="35" s="1"/>
  <c r="N91" i="40"/>
  <c r="O91" i="40" s="1"/>
  <c r="N214" i="18"/>
  <c r="O214" i="18" s="1"/>
  <c r="N200" i="22"/>
  <c r="O200" i="22" s="1"/>
  <c r="N45" i="48"/>
  <c r="N45" i="12"/>
  <c r="N93" i="37"/>
  <c r="O93" i="37" s="1"/>
  <c r="N36" i="71"/>
  <c r="N65" i="35"/>
  <c r="O65" i="35" s="1"/>
  <c r="N62" i="71"/>
  <c r="O62" i="71" s="1"/>
  <c r="N146" i="2"/>
  <c r="O146" i="2" s="1"/>
  <c r="N101" i="62"/>
  <c r="O101" i="62" s="1"/>
  <c r="N124" i="15"/>
  <c r="O124" i="15" s="1"/>
  <c r="N90" i="60"/>
  <c r="O90" i="60" s="1"/>
  <c r="N77" i="10"/>
  <c r="O77" i="10" s="1"/>
  <c r="N133" i="31"/>
  <c r="O133" i="31" s="1"/>
  <c r="N28" i="75"/>
  <c r="O28" i="75" s="1"/>
  <c r="N47" i="21"/>
  <c r="O47" i="21" s="1"/>
  <c r="N82" i="74"/>
  <c r="O82" i="74" s="1"/>
  <c r="N94" i="61"/>
  <c r="O94" i="61" s="1"/>
  <c r="N20" i="6"/>
  <c r="O20" i="6" s="1"/>
  <c r="N31" i="29"/>
  <c r="O31" i="29" s="1"/>
  <c r="N168" i="49"/>
  <c r="O168" i="49" s="1"/>
  <c r="N227" i="36"/>
  <c r="O227" i="36" s="1"/>
  <c r="N184" i="27"/>
  <c r="O184" i="27" s="1"/>
  <c r="N138" i="48"/>
  <c r="O138" i="48" s="1"/>
  <c r="N92" i="28"/>
  <c r="O92" i="28" s="1"/>
  <c r="N37" i="60"/>
  <c r="O37" i="60" s="1"/>
  <c r="N41" i="4"/>
  <c r="O41" i="4" s="1"/>
  <c r="N137" i="44"/>
  <c r="O137" i="44" s="1"/>
  <c r="N155" i="72"/>
  <c r="O155" i="72" s="1"/>
  <c r="N180" i="7"/>
  <c r="O180" i="7" s="1"/>
  <c r="N114" i="26"/>
  <c r="O114" i="26" s="1"/>
  <c r="N182" i="37"/>
  <c r="O182" i="37" s="1"/>
  <c r="N23" i="64"/>
  <c r="O23" i="64" s="1"/>
  <c r="N124" i="2"/>
  <c r="O124" i="2" s="1"/>
  <c r="N160" i="6"/>
  <c r="O160" i="6" s="1"/>
  <c r="N208" i="69"/>
  <c r="O208" i="69" s="1"/>
  <c r="N28" i="63"/>
  <c r="O28" i="63" s="1"/>
  <c r="N35" i="43"/>
  <c r="O35" i="43" s="1"/>
  <c r="N225" i="18"/>
  <c r="O225" i="18" s="1"/>
  <c r="N212" i="50"/>
  <c r="O212" i="50" s="1"/>
  <c r="N164" i="33"/>
  <c r="O164" i="33" s="1"/>
  <c r="N222" i="15"/>
  <c r="O222" i="15" s="1"/>
  <c r="N122" i="68"/>
  <c r="O122" i="68" s="1"/>
  <c r="N154" i="5"/>
  <c r="O154" i="5" s="1"/>
  <c r="N207" i="78"/>
  <c r="O207" i="78" s="1"/>
  <c r="N89" i="37"/>
  <c r="O89" i="37" s="1"/>
  <c r="N163" i="67"/>
  <c r="O163" i="67" s="1"/>
  <c r="N203" i="62"/>
  <c r="O203" i="62" s="1"/>
  <c r="N56" i="68"/>
  <c r="O56" i="68" s="1"/>
  <c r="N68" i="33"/>
  <c r="O68" i="33" s="1"/>
  <c r="N160" i="80"/>
  <c r="O160" i="80" s="1"/>
  <c r="N23" i="9"/>
  <c r="O23" i="9" s="1"/>
  <c r="N165" i="4"/>
  <c r="O165" i="4" s="1"/>
  <c r="N14" i="48"/>
  <c r="O14" i="48" s="1"/>
  <c r="N29" i="40"/>
  <c r="O29" i="40" s="1"/>
  <c r="N170" i="33"/>
  <c r="O170" i="33" s="1"/>
  <c r="N213" i="62"/>
  <c r="O213" i="62" s="1"/>
  <c r="N226" i="68"/>
  <c r="O226" i="68" s="1"/>
  <c r="N176" i="42"/>
  <c r="O176" i="42" s="1"/>
  <c r="N94" i="56"/>
  <c r="O94" i="56" s="1"/>
  <c r="N101" i="25"/>
  <c r="O101" i="25" s="1"/>
  <c r="N157" i="31"/>
  <c r="O157" i="31" s="1"/>
  <c r="N44" i="5"/>
  <c r="O44" i="5" s="1"/>
  <c r="N185" i="62"/>
  <c r="O185" i="62" s="1"/>
  <c r="N52" i="42"/>
  <c r="O52" i="42" s="1"/>
  <c r="N193" i="67"/>
  <c r="O193" i="67" s="1"/>
  <c r="N121" i="40"/>
  <c r="O121" i="40" s="1"/>
  <c r="N141" i="54"/>
  <c r="O141" i="54" s="1"/>
  <c r="N185" i="28"/>
  <c r="O185" i="28" s="1"/>
  <c r="N136" i="12"/>
  <c r="O136" i="12" s="1"/>
  <c r="N49" i="57"/>
  <c r="O49" i="57" s="1"/>
  <c r="N52" i="37"/>
  <c r="O52" i="37" s="1"/>
  <c r="N39" i="35"/>
  <c r="N209" i="3"/>
  <c r="O209" i="3" s="1"/>
  <c r="N11" i="2"/>
  <c r="O11" i="2" s="1"/>
  <c r="N204" i="51"/>
  <c r="O204" i="51" s="1"/>
  <c r="N129" i="80"/>
  <c r="O129" i="80" s="1"/>
  <c r="N138" i="13"/>
  <c r="O138" i="13" s="1"/>
  <c r="N6" i="50"/>
  <c r="N212" i="16"/>
  <c r="O212" i="16" s="1"/>
  <c r="N181" i="36"/>
  <c r="O181" i="36" s="1"/>
  <c r="N135" i="8"/>
  <c r="O135" i="8" s="1"/>
  <c r="N71" i="41"/>
  <c r="O71" i="41" s="1"/>
  <c r="N32" i="50"/>
  <c r="O32" i="50" s="1"/>
  <c r="N96" i="43"/>
  <c r="O96" i="43" s="1"/>
  <c r="N127" i="8"/>
  <c r="O127" i="8" s="1"/>
  <c r="N63" i="9"/>
  <c r="O63" i="9" s="1"/>
  <c r="N223" i="46"/>
  <c r="O223" i="46" s="1"/>
  <c r="N185" i="39"/>
  <c r="O185" i="39" s="1"/>
  <c r="N123" i="24"/>
  <c r="O123" i="24" s="1"/>
  <c r="N197" i="16"/>
  <c r="O197" i="16" s="1"/>
  <c r="N147" i="37"/>
  <c r="O147" i="37" s="1"/>
  <c r="N172" i="63"/>
  <c r="O172" i="63" s="1"/>
  <c r="N115" i="4"/>
  <c r="O115" i="4" s="1"/>
  <c r="N145" i="46"/>
  <c r="O145" i="46" s="1"/>
  <c r="N9" i="29"/>
  <c r="N76" i="80"/>
  <c r="O76" i="80" s="1"/>
  <c r="N114" i="59"/>
  <c r="O114" i="59" s="1"/>
  <c r="N162" i="21"/>
  <c r="O162" i="21" s="1"/>
  <c r="N24" i="70"/>
  <c r="N199" i="33"/>
  <c r="O199" i="33" s="1"/>
  <c r="N212" i="49"/>
  <c r="O212" i="49" s="1"/>
  <c r="N185" i="34"/>
  <c r="O185" i="34" s="1"/>
  <c r="N172" i="51"/>
  <c r="O172" i="51" s="1"/>
  <c r="N199" i="37"/>
  <c r="O199" i="37" s="1"/>
  <c r="N93" i="40"/>
  <c r="O93" i="40" s="1"/>
  <c r="N226" i="11"/>
  <c r="O226" i="11" s="1"/>
  <c r="N132" i="4"/>
  <c r="O132" i="4" s="1"/>
  <c r="N220" i="16"/>
  <c r="O220" i="16" s="1"/>
  <c r="N122" i="38"/>
  <c r="O122" i="38" s="1"/>
  <c r="N99" i="70"/>
  <c r="O99" i="70" s="1"/>
  <c r="N197" i="53"/>
  <c r="O197" i="53" s="1"/>
  <c r="N4" i="11"/>
  <c r="O4" i="11" s="1"/>
  <c r="N164" i="37"/>
  <c r="O164" i="37" s="1"/>
  <c r="N57" i="31"/>
  <c r="O57" i="31" s="1"/>
  <c r="N77" i="4"/>
  <c r="O77" i="4" s="1"/>
  <c r="N200" i="27"/>
  <c r="O200" i="27" s="1"/>
  <c r="N147" i="2"/>
  <c r="O147" i="2" s="1"/>
  <c r="N174" i="38"/>
  <c r="O174" i="38" s="1"/>
  <c r="N174" i="79"/>
  <c r="O174" i="79" s="1"/>
  <c r="N75" i="74"/>
  <c r="O75" i="74" s="1"/>
  <c r="N123" i="66"/>
  <c r="O123" i="66" s="1"/>
  <c r="N83" i="38"/>
  <c r="O83" i="38" s="1"/>
  <c r="N213" i="58"/>
  <c r="O213" i="58" s="1"/>
  <c r="N69" i="24"/>
  <c r="O69" i="24" s="1"/>
  <c r="N52" i="18"/>
  <c r="O52" i="18" s="1"/>
  <c r="N137" i="28"/>
  <c r="O137" i="28" s="1"/>
  <c r="N70" i="12"/>
  <c r="O70" i="12" s="1"/>
  <c r="N64" i="32"/>
  <c r="O64" i="32" s="1"/>
  <c r="N125" i="71"/>
  <c r="O125" i="71" s="1"/>
  <c r="N106" i="11"/>
  <c r="O106" i="11" s="1"/>
  <c r="N5" i="26"/>
  <c r="O5" i="26" s="1"/>
  <c r="N197" i="46"/>
  <c r="O197" i="46" s="1"/>
  <c r="N159" i="41"/>
  <c r="O159" i="41" s="1"/>
  <c r="N17" i="64"/>
  <c r="O17" i="64" s="1"/>
  <c r="N129" i="24"/>
  <c r="O129" i="24" s="1"/>
  <c r="N58" i="44"/>
  <c r="O58" i="44" s="1"/>
  <c r="N46" i="76"/>
  <c r="O46" i="76" s="1"/>
  <c r="N61" i="24"/>
  <c r="O61" i="24" s="1"/>
  <c r="N23" i="56"/>
  <c r="O23" i="56" s="1"/>
  <c r="N103" i="79"/>
  <c r="O103" i="79" s="1"/>
  <c r="N142" i="71"/>
  <c r="O142" i="71" s="1"/>
  <c r="N122" i="28"/>
  <c r="O122" i="28" s="1"/>
  <c r="N114" i="39"/>
  <c r="O114" i="39" s="1"/>
  <c r="N83" i="22"/>
  <c r="O83" i="22" s="1"/>
  <c r="N137" i="43"/>
  <c r="O137" i="43" s="1"/>
  <c r="N224" i="50"/>
  <c r="O224" i="50" s="1"/>
  <c r="N34" i="49"/>
  <c r="O34" i="49" s="1"/>
  <c r="N57" i="6"/>
  <c r="O57" i="6" s="1"/>
  <c r="N168" i="1"/>
  <c r="O168" i="1" s="1"/>
  <c r="N31" i="43"/>
  <c r="O31" i="43" s="1"/>
  <c r="N126" i="79"/>
  <c r="O126" i="79" s="1"/>
  <c r="N151" i="18"/>
  <c r="O151" i="18" s="1"/>
  <c r="N114" i="22"/>
  <c r="O114" i="22" s="1"/>
  <c r="N131" i="66"/>
  <c r="O131" i="66" s="1"/>
  <c r="N75" i="76"/>
  <c r="O75" i="76" s="1"/>
  <c r="N95" i="62"/>
  <c r="O95" i="62" s="1"/>
  <c r="N85" i="65"/>
  <c r="O85" i="65" s="1"/>
  <c r="N91" i="14"/>
  <c r="O91" i="14" s="1"/>
  <c r="N212" i="18"/>
  <c r="O212" i="18" s="1"/>
  <c r="N196" i="71"/>
  <c r="O196" i="71" s="1"/>
  <c r="N81" i="77"/>
  <c r="O81" i="77" s="1"/>
  <c r="N46" i="15"/>
  <c r="O46" i="15" s="1"/>
  <c r="N113" i="48"/>
  <c r="O113" i="48" s="1"/>
  <c r="N200" i="73"/>
  <c r="O200" i="73" s="1"/>
  <c r="N159" i="33"/>
  <c r="O159" i="33" s="1"/>
  <c r="N172" i="38"/>
  <c r="O172" i="38" s="1"/>
  <c r="N131" i="62"/>
  <c r="O131" i="62" s="1"/>
  <c r="N60" i="13"/>
  <c r="O60" i="13" s="1"/>
  <c r="N54" i="16"/>
  <c r="N225" i="47"/>
  <c r="O225" i="47" s="1"/>
  <c r="N10" i="17"/>
  <c r="O10" i="17" s="1"/>
  <c r="N29" i="65"/>
  <c r="O29" i="65" s="1"/>
  <c r="N188" i="1"/>
  <c r="O188" i="1" s="1"/>
  <c r="N47" i="30"/>
  <c r="O47" i="30" s="1"/>
  <c r="N147" i="23"/>
  <c r="O147" i="23" s="1"/>
  <c r="N68" i="7"/>
  <c r="O68" i="7" s="1"/>
  <c r="N68" i="65"/>
  <c r="O68" i="65" s="1"/>
  <c r="N41" i="69"/>
  <c r="N209" i="71"/>
  <c r="O209" i="71" s="1"/>
  <c r="N99" i="63"/>
  <c r="O99" i="63" s="1"/>
  <c r="N226" i="62"/>
  <c r="O226" i="62" s="1"/>
  <c r="N192" i="61"/>
  <c r="O192" i="61" s="1"/>
  <c r="N94" i="50"/>
  <c r="O94" i="50" s="1"/>
  <c r="N75" i="70"/>
  <c r="O75" i="70" s="1"/>
  <c r="N216" i="14"/>
  <c r="O216" i="14" s="1"/>
  <c r="N107" i="49"/>
  <c r="O107" i="49" s="1"/>
  <c r="N38" i="54"/>
  <c r="O38" i="54" s="1"/>
  <c r="N198" i="2"/>
  <c r="O198" i="2" s="1"/>
  <c r="N54" i="45"/>
  <c r="N21" i="45"/>
  <c r="N208" i="44"/>
  <c r="O208" i="44" s="1"/>
  <c r="N151" i="9"/>
  <c r="O151" i="9" s="1"/>
  <c r="N222" i="1"/>
  <c r="O222" i="1" s="1"/>
  <c r="N88" i="42"/>
  <c r="O88" i="42" s="1"/>
  <c r="N50" i="46"/>
  <c r="O50" i="46" s="1"/>
  <c r="N170" i="54"/>
  <c r="O170" i="54" s="1"/>
  <c r="N172" i="17"/>
  <c r="O172" i="17" s="1"/>
  <c r="N212" i="53"/>
  <c r="O212" i="53" s="1"/>
  <c r="N170" i="42"/>
  <c r="O170" i="42" s="1"/>
  <c r="N153" i="2"/>
  <c r="O153" i="2" s="1"/>
  <c r="N207" i="57"/>
  <c r="O207" i="57" s="1"/>
  <c r="N75" i="4"/>
  <c r="O75" i="4" s="1"/>
  <c r="N214" i="14"/>
  <c r="O214" i="14" s="1"/>
  <c r="N48" i="38"/>
  <c r="N31" i="28"/>
  <c r="O31" i="28" s="1"/>
  <c r="N183" i="1"/>
  <c r="O183" i="1" s="1"/>
  <c r="N82" i="47"/>
  <c r="O82" i="47" s="1"/>
  <c r="N48" i="20"/>
  <c r="N154" i="71"/>
  <c r="O154" i="71" s="1"/>
  <c r="N226" i="28"/>
  <c r="O226" i="28" s="1"/>
  <c r="N145" i="80"/>
  <c r="O145" i="80" s="1"/>
  <c r="N92" i="62"/>
  <c r="O92" i="62" s="1"/>
  <c r="N48" i="67"/>
  <c r="N194" i="22"/>
  <c r="O194" i="22" s="1"/>
  <c r="N48" i="18"/>
  <c r="N61" i="39"/>
  <c r="O61" i="39" s="1"/>
  <c r="N66" i="58"/>
  <c r="O66" i="58" s="1"/>
  <c r="N31" i="9"/>
  <c r="O31" i="9" s="1"/>
  <c r="N5" i="80"/>
  <c r="O5" i="80" s="1"/>
  <c r="N188" i="61"/>
  <c r="O188" i="61" s="1"/>
  <c r="N16" i="35"/>
  <c r="O16" i="35" s="1"/>
  <c r="N197" i="14"/>
  <c r="O197" i="14" s="1"/>
  <c r="N166" i="25"/>
  <c r="O166" i="25" s="1"/>
  <c r="N209" i="8"/>
  <c r="O209" i="8" s="1"/>
  <c r="N112" i="36"/>
  <c r="O112" i="36" s="1"/>
  <c r="N114" i="50"/>
  <c r="O114" i="50" s="1"/>
  <c r="N175" i="48"/>
  <c r="O175" i="48" s="1"/>
  <c r="N95" i="77"/>
  <c r="O95" i="77" s="1"/>
  <c r="N189" i="62"/>
  <c r="O189" i="62" s="1"/>
  <c r="N171" i="65"/>
  <c r="O171" i="65" s="1"/>
  <c r="N157" i="27"/>
  <c r="O157" i="27" s="1"/>
  <c r="N202" i="13"/>
  <c r="O202" i="13" s="1"/>
  <c r="N207" i="68"/>
  <c r="O207" i="68" s="1"/>
  <c r="N225" i="50"/>
  <c r="O225" i="50" s="1"/>
  <c r="N11" i="47"/>
  <c r="O11" i="47" s="1"/>
  <c r="N201" i="67"/>
  <c r="O201" i="67" s="1"/>
  <c r="N159" i="37"/>
  <c r="O159" i="37" s="1"/>
  <c r="N121" i="9"/>
  <c r="O121" i="9" s="1"/>
  <c r="N128" i="41"/>
  <c r="O128" i="41" s="1"/>
  <c r="N177" i="21"/>
  <c r="O177" i="21" s="1"/>
  <c r="N184" i="68"/>
  <c r="O184" i="68" s="1"/>
  <c r="N163" i="23"/>
  <c r="O163" i="23" s="1"/>
  <c r="N143" i="57"/>
  <c r="O143" i="57" s="1"/>
  <c r="N197" i="35"/>
  <c r="O197" i="35" s="1"/>
  <c r="N107" i="4"/>
  <c r="O107" i="4" s="1"/>
  <c r="N23" i="42"/>
  <c r="O23" i="42" s="1"/>
  <c r="N158" i="16"/>
  <c r="O158" i="16" s="1"/>
  <c r="N99" i="78"/>
  <c r="O99" i="78" s="1"/>
  <c r="N85" i="58"/>
  <c r="O85" i="58" s="1"/>
  <c r="N119" i="10"/>
  <c r="O119" i="10" s="1"/>
  <c r="N114" i="43"/>
  <c r="O114" i="43" s="1"/>
  <c r="N40" i="38"/>
  <c r="O40" i="38" s="1"/>
  <c r="N145" i="5"/>
  <c r="O145" i="5" s="1"/>
  <c r="N112" i="51"/>
  <c r="O112" i="51" s="1"/>
  <c r="N173" i="4"/>
  <c r="O173" i="4" s="1"/>
  <c r="N78" i="1"/>
  <c r="O78" i="1" s="1"/>
  <c r="N225" i="51"/>
  <c r="O225" i="51" s="1"/>
  <c r="N169" i="31"/>
  <c r="O169" i="31" s="1"/>
  <c r="N111" i="12"/>
  <c r="O111" i="12" s="1"/>
  <c r="N127" i="58"/>
  <c r="O127" i="58" s="1"/>
  <c r="N58" i="29"/>
  <c r="O58" i="29" s="1"/>
  <c r="N20" i="40"/>
  <c r="O20" i="40" s="1"/>
  <c r="N87" i="77"/>
  <c r="O87" i="77" s="1"/>
  <c r="N28" i="73"/>
  <c r="O28" i="73" s="1"/>
  <c r="N184" i="18"/>
  <c r="O184" i="18" s="1"/>
  <c r="N169" i="24"/>
  <c r="O169" i="24" s="1"/>
  <c r="N63" i="37"/>
  <c r="O63" i="37" s="1"/>
  <c r="N22" i="67"/>
  <c r="O22" i="67" s="1"/>
  <c r="N230" i="80"/>
  <c r="O230" i="80" s="1"/>
  <c r="N173" i="68"/>
  <c r="O173" i="68" s="1"/>
  <c r="N54" i="59"/>
  <c r="N165" i="21"/>
  <c r="O165" i="21" s="1"/>
  <c r="N161" i="8"/>
  <c r="O161" i="8" s="1"/>
  <c r="N58" i="78"/>
  <c r="O58" i="78" s="1"/>
  <c r="N212" i="66"/>
  <c r="O212" i="66" s="1"/>
  <c r="N169" i="63"/>
  <c r="O169" i="63" s="1"/>
  <c r="N193" i="3"/>
  <c r="O193" i="3" s="1"/>
  <c r="N148" i="16"/>
  <c r="O148" i="16" s="1"/>
  <c r="N34" i="54"/>
  <c r="O34" i="54" s="1"/>
  <c r="N201" i="68"/>
  <c r="O201" i="68" s="1"/>
  <c r="N206" i="25"/>
  <c r="O206" i="25" s="1"/>
  <c r="N209" i="41"/>
  <c r="O209" i="41" s="1"/>
  <c r="N207" i="46"/>
  <c r="O207" i="46" s="1"/>
  <c r="N62" i="77"/>
  <c r="O62" i="77" s="1"/>
  <c r="N221" i="62"/>
  <c r="O221" i="62" s="1"/>
  <c r="N190" i="62"/>
  <c r="O190" i="62" s="1"/>
  <c r="N98" i="8"/>
  <c r="O98" i="8" s="1"/>
  <c r="N101" i="61"/>
  <c r="O101" i="61" s="1"/>
  <c r="N122" i="72"/>
  <c r="O122" i="72" s="1"/>
  <c r="N82" i="22"/>
  <c r="O82" i="22" s="1"/>
  <c r="N67" i="5"/>
  <c r="O67" i="5" s="1"/>
  <c r="N149" i="57"/>
  <c r="O149" i="57" s="1"/>
  <c r="N121" i="47"/>
  <c r="O121" i="47" s="1"/>
  <c r="N31" i="35"/>
  <c r="O31" i="35" s="1"/>
  <c r="N66" i="38"/>
  <c r="O66" i="38" s="1"/>
  <c r="N38" i="28"/>
  <c r="O38" i="28" s="1"/>
  <c r="N178" i="16"/>
  <c r="O178" i="16" s="1"/>
  <c r="N143" i="65"/>
  <c r="O143" i="65" s="1"/>
  <c r="N226" i="6"/>
  <c r="O226" i="6" s="1"/>
  <c r="N137" i="11"/>
  <c r="O137" i="11" s="1"/>
  <c r="N144" i="72"/>
  <c r="O144" i="72" s="1"/>
  <c r="N216" i="50"/>
  <c r="O216" i="50" s="1"/>
  <c r="N25" i="14"/>
  <c r="O25" i="14" s="1"/>
  <c r="N76" i="46"/>
  <c r="O76" i="46" s="1"/>
  <c r="N221" i="34"/>
  <c r="O221" i="34" s="1"/>
  <c r="N186" i="45"/>
  <c r="O186" i="45" s="1"/>
  <c r="N193" i="48"/>
  <c r="O193" i="48" s="1"/>
  <c r="N89" i="60"/>
  <c r="O89" i="60" s="1"/>
  <c r="N193" i="1"/>
  <c r="O193" i="1" s="1"/>
  <c r="N34" i="14"/>
  <c r="O34" i="14" s="1"/>
  <c r="N20" i="65"/>
  <c r="O20" i="65" s="1"/>
  <c r="N5" i="9"/>
  <c r="O5" i="9" s="1"/>
  <c r="N48" i="12"/>
  <c r="N173" i="60"/>
  <c r="O173" i="60" s="1"/>
  <c r="N216" i="18"/>
  <c r="O216" i="18" s="1"/>
  <c r="N15" i="27"/>
  <c r="N119" i="40"/>
  <c r="O119" i="40" s="1"/>
  <c r="N141" i="3"/>
  <c r="O141" i="3" s="1"/>
  <c r="N42" i="37"/>
  <c r="N122" i="26"/>
  <c r="O122" i="26" s="1"/>
  <c r="N219" i="56"/>
  <c r="O219" i="56" s="1"/>
  <c r="N144" i="15"/>
  <c r="O144" i="15" s="1"/>
  <c r="N59" i="46"/>
  <c r="O59" i="46" s="1"/>
  <c r="N173" i="11"/>
  <c r="O173" i="11" s="1"/>
  <c r="N75" i="66"/>
  <c r="O75" i="66" s="1"/>
  <c r="N61" i="70"/>
  <c r="O61" i="70" s="1"/>
  <c r="N66" i="74"/>
  <c r="O66" i="74" s="1"/>
  <c r="N198" i="22"/>
  <c r="O198" i="22" s="1"/>
  <c r="N204" i="54"/>
  <c r="O204" i="54" s="1"/>
  <c r="N157" i="58"/>
  <c r="O157" i="58" s="1"/>
  <c r="N23" i="17"/>
  <c r="O23" i="17" s="1"/>
  <c r="N143" i="77"/>
  <c r="O143" i="77" s="1"/>
  <c r="N149" i="44"/>
  <c r="O149" i="44" s="1"/>
  <c r="N117" i="76"/>
  <c r="O117" i="76" s="1"/>
  <c r="N65" i="38"/>
  <c r="O65" i="38" s="1"/>
  <c r="N233" i="15"/>
  <c r="O233" i="15" s="1"/>
  <c r="N157" i="12"/>
  <c r="O157" i="12" s="1"/>
  <c r="N227" i="46"/>
  <c r="O227" i="46" s="1"/>
  <c r="N204" i="21"/>
  <c r="O204" i="21" s="1"/>
  <c r="N11" i="6"/>
  <c r="O11" i="6" s="1"/>
  <c r="N178" i="20"/>
  <c r="O178" i="20" s="1"/>
  <c r="N85" i="24"/>
  <c r="O85" i="24" s="1"/>
  <c r="N57" i="7"/>
  <c r="O57" i="7" s="1"/>
  <c r="N188" i="24"/>
  <c r="O188" i="24" s="1"/>
  <c r="N103" i="22"/>
  <c r="O103" i="22" s="1"/>
  <c r="N146" i="5"/>
  <c r="O146" i="5" s="1"/>
  <c r="N132" i="12"/>
  <c r="O132" i="12" s="1"/>
  <c r="N227" i="33"/>
  <c r="O227" i="33" s="1"/>
  <c r="N21" i="30"/>
  <c r="N107" i="6"/>
  <c r="O107" i="6" s="1"/>
  <c r="N19" i="24"/>
  <c r="O19" i="24" s="1"/>
  <c r="N121" i="44"/>
  <c r="O121" i="44" s="1"/>
  <c r="N95" i="29"/>
  <c r="O95" i="29" s="1"/>
  <c r="N38" i="17"/>
  <c r="O38" i="17" s="1"/>
  <c r="N17" i="79"/>
  <c r="O17" i="79" s="1"/>
  <c r="N100" i="29"/>
  <c r="O100" i="29" s="1"/>
  <c r="N159" i="18"/>
  <c r="O159" i="18" s="1"/>
  <c r="N185" i="9"/>
  <c r="O185" i="9" s="1"/>
  <c r="N111" i="48"/>
  <c r="O111" i="48" s="1"/>
  <c r="N131" i="13"/>
  <c r="O131" i="13" s="1"/>
  <c r="N88" i="13"/>
  <c r="O88" i="13" s="1"/>
  <c r="N15" i="1"/>
  <c r="N185" i="70"/>
  <c r="O185" i="70" s="1"/>
  <c r="N127" i="33"/>
  <c r="O127" i="33" s="1"/>
  <c r="N42" i="32"/>
  <c r="N221" i="13"/>
  <c r="O221" i="13" s="1"/>
  <c r="N216" i="8"/>
  <c r="O216" i="8" s="1"/>
  <c r="N11" i="48"/>
  <c r="O11" i="48" s="1"/>
  <c r="N154" i="69"/>
  <c r="O154" i="69" s="1"/>
  <c r="N171" i="34"/>
  <c r="O171" i="34" s="1"/>
  <c r="N71" i="58"/>
  <c r="O71" i="58" s="1"/>
  <c r="N148" i="24"/>
  <c r="O148" i="24" s="1"/>
  <c r="N141" i="14"/>
  <c r="O141" i="14" s="1"/>
  <c r="N63" i="15"/>
  <c r="O63" i="15" s="1"/>
  <c r="N28" i="4"/>
  <c r="O28" i="4" s="1"/>
  <c r="N178" i="77"/>
  <c r="O178" i="77" s="1"/>
  <c r="N214" i="4"/>
  <c r="O214" i="4" s="1"/>
  <c r="N125" i="9"/>
  <c r="O125" i="9" s="1"/>
  <c r="N151" i="29"/>
  <c r="O151" i="29" s="1"/>
  <c r="N217" i="46"/>
  <c r="O217" i="46" s="1"/>
  <c r="N103" i="75"/>
  <c r="O103" i="75" s="1"/>
  <c r="N114" i="74"/>
  <c r="O114" i="74" s="1"/>
  <c r="N206" i="1"/>
  <c r="O206" i="1" s="1"/>
  <c r="N60" i="39"/>
  <c r="O60" i="39" s="1"/>
  <c r="N113" i="2"/>
  <c r="O113" i="2" s="1"/>
  <c r="N6" i="35"/>
  <c r="N78" i="48"/>
  <c r="O78" i="48" s="1"/>
  <c r="N232" i="75"/>
  <c r="O232" i="75" s="1"/>
  <c r="N209" i="66"/>
  <c r="O209" i="66" s="1"/>
  <c r="N66" i="40"/>
  <c r="O66" i="40" s="1"/>
  <c r="N25" i="35"/>
  <c r="O25" i="35" s="1"/>
  <c r="N147" i="9"/>
  <c r="O147" i="9" s="1"/>
  <c r="N46" i="70"/>
  <c r="O46" i="70" s="1"/>
  <c r="N106" i="38"/>
  <c r="O106" i="38" s="1"/>
  <c r="N224" i="1"/>
  <c r="O224" i="1" s="1"/>
  <c r="N152" i="12"/>
  <c r="O152" i="12" s="1"/>
  <c r="N144" i="51"/>
  <c r="O144" i="51" s="1"/>
  <c r="N157" i="47"/>
  <c r="O157" i="47" s="1"/>
  <c r="N62" i="13"/>
  <c r="O62" i="13" s="1"/>
  <c r="N102" i="2"/>
  <c r="O102" i="2" s="1"/>
  <c r="N108" i="75"/>
  <c r="O108" i="75" s="1"/>
  <c r="N230" i="64"/>
  <c r="O230" i="64" s="1"/>
  <c r="N175" i="36"/>
  <c r="O175" i="36" s="1"/>
  <c r="N226" i="72"/>
  <c r="O226" i="72" s="1"/>
  <c r="N27" i="42"/>
  <c r="N37" i="34"/>
  <c r="O37" i="34" s="1"/>
  <c r="N101" i="32"/>
  <c r="O101" i="32" s="1"/>
  <c r="N51" i="49"/>
  <c r="N142" i="58"/>
  <c r="O142" i="58" s="1"/>
  <c r="N40" i="4"/>
  <c r="O40" i="4" s="1"/>
  <c r="N44" i="67"/>
  <c r="O44" i="67" s="1"/>
  <c r="N122" i="5"/>
  <c r="O122" i="5" s="1"/>
  <c r="N81" i="37"/>
  <c r="O81" i="37" s="1"/>
  <c r="N216" i="42"/>
  <c r="O216" i="42" s="1"/>
  <c r="N196" i="4"/>
  <c r="O196" i="4" s="1"/>
  <c r="N47" i="18"/>
  <c r="O47" i="18" s="1"/>
  <c r="N92" i="13"/>
  <c r="O92" i="13" s="1"/>
  <c r="N187" i="34"/>
  <c r="O187" i="34" s="1"/>
  <c r="N61" i="83"/>
  <c r="O61" i="83" s="1"/>
  <c r="N18" i="83"/>
  <c r="N55" i="83"/>
  <c r="O55" i="83" s="1"/>
  <c r="N194" i="82"/>
  <c r="O194" i="82" s="1"/>
  <c r="N126" i="83"/>
  <c r="O126" i="83" s="1"/>
  <c r="N228" i="82"/>
  <c r="O228" i="82" s="1"/>
  <c r="N56" i="81"/>
  <c r="O56" i="81" s="1"/>
  <c r="N66" i="82"/>
  <c r="O66" i="82" s="1"/>
  <c r="N178" i="83"/>
  <c r="O178" i="83" s="1"/>
  <c r="N96" i="30"/>
  <c r="O96" i="30" s="1"/>
  <c r="N197" i="21"/>
  <c r="O197" i="21" s="1"/>
  <c r="N112" i="81"/>
  <c r="O112" i="81" s="1"/>
  <c r="N207" i="26"/>
  <c r="O207" i="26" s="1"/>
  <c r="N98" i="58"/>
  <c r="O98" i="58" s="1"/>
  <c r="N18" i="29"/>
  <c r="N77" i="26"/>
  <c r="O77" i="26" s="1"/>
  <c r="N117" i="81"/>
  <c r="O117" i="81" s="1"/>
  <c r="N101" i="73"/>
  <c r="O101" i="73" s="1"/>
  <c r="N191" i="57"/>
  <c r="O191" i="57" s="1"/>
  <c r="N198" i="74"/>
  <c r="O198" i="74" s="1"/>
  <c r="N15" i="9"/>
  <c r="N63" i="35"/>
  <c r="O63" i="35" s="1"/>
  <c r="N104" i="18"/>
  <c r="O104" i="18" s="1"/>
  <c r="N108" i="10"/>
  <c r="O108" i="10" s="1"/>
  <c r="N198" i="81"/>
  <c r="O198" i="81" s="1"/>
  <c r="N214" i="5"/>
  <c r="O214" i="5" s="1"/>
  <c r="N36" i="24"/>
  <c r="N33" i="7"/>
  <c r="N11" i="78"/>
  <c r="O11" i="78" s="1"/>
  <c r="N225" i="2"/>
  <c r="O225" i="2" s="1"/>
  <c r="N56" i="65"/>
  <c r="O56" i="65" s="1"/>
  <c r="N38" i="53"/>
  <c r="O38" i="53" s="1"/>
  <c r="N8" i="51"/>
  <c r="O8" i="51" s="1"/>
  <c r="N3" i="58"/>
  <c r="N181" i="12"/>
  <c r="O181" i="12" s="1"/>
  <c r="N186" i="35"/>
  <c r="O186" i="35" s="1"/>
  <c r="N113" i="72"/>
  <c r="O113" i="72" s="1"/>
  <c r="N210" i="18"/>
  <c r="O210" i="18" s="1"/>
  <c r="N173" i="53"/>
  <c r="O173" i="53" s="1"/>
  <c r="N4" i="82"/>
  <c r="O4" i="82" s="1"/>
  <c r="N201" i="61"/>
  <c r="O201" i="61" s="1"/>
  <c r="N7" i="48"/>
  <c r="O7" i="48" s="1"/>
  <c r="N206" i="4"/>
  <c r="O206" i="4" s="1"/>
  <c r="N45" i="68"/>
  <c r="N55" i="25"/>
  <c r="O55" i="25" s="1"/>
  <c r="N35" i="51"/>
  <c r="O35" i="51" s="1"/>
  <c r="N13" i="76"/>
  <c r="O13" i="76" s="1"/>
  <c r="N72" i="13"/>
  <c r="O72" i="13" s="1"/>
  <c r="N4" i="37"/>
  <c r="O4" i="37" s="1"/>
  <c r="N185" i="43"/>
  <c r="O185" i="43" s="1"/>
  <c r="N25" i="27"/>
  <c r="N89" i="74"/>
  <c r="O89" i="74" s="1"/>
  <c r="N208" i="53"/>
  <c r="O208" i="53" s="1"/>
  <c r="N184" i="37"/>
  <c r="O184" i="37" s="1"/>
  <c r="N132" i="26"/>
  <c r="O132" i="26" s="1"/>
  <c r="N206" i="13"/>
  <c r="O206" i="13" s="1"/>
  <c r="N127" i="72"/>
  <c r="O127" i="72" s="1"/>
  <c r="N88" i="20"/>
  <c r="O88" i="20" s="1"/>
  <c r="N193" i="13"/>
  <c r="O193" i="13" s="1"/>
  <c r="N115" i="66"/>
  <c r="O115" i="66" s="1"/>
  <c r="N122" i="10"/>
  <c r="O122" i="10" s="1"/>
  <c r="N23" i="71"/>
  <c r="O23" i="71" s="1"/>
  <c r="N223" i="76"/>
  <c r="O223" i="76" s="1"/>
  <c r="N148" i="44"/>
  <c r="O148" i="44" s="1"/>
  <c r="N142" i="34"/>
  <c r="O142" i="34" s="1"/>
  <c r="N228" i="68"/>
  <c r="O228" i="68" s="1"/>
  <c r="N194" i="78"/>
  <c r="O194" i="78" s="1"/>
  <c r="N148" i="49"/>
  <c r="O148" i="49" s="1"/>
  <c r="N118" i="63"/>
  <c r="O118" i="63" s="1"/>
  <c r="N64" i="22"/>
  <c r="O64" i="22" s="1"/>
  <c r="N33" i="34"/>
  <c r="N177" i="35"/>
  <c r="O177" i="35" s="1"/>
  <c r="N40" i="74"/>
  <c r="O40" i="74" s="1"/>
  <c r="N125" i="62"/>
  <c r="O125" i="62" s="1"/>
  <c r="N11" i="21"/>
  <c r="O11" i="21" s="1"/>
  <c r="N126" i="26"/>
  <c r="O126" i="26" s="1"/>
  <c r="N173" i="43"/>
  <c r="O173" i="43" s="1"/>
  <c r="N24" i="37"/>
  <c r="N151" i="3"/>
  <c r="O151" i="3" s="1"/>
  <c r="N144" i="60"/>
  <c r="O144" i="60" s="1"/>
  <c r="N107" i="20"/>
  <c r="O107" i="20" s="1"/>
  <c r="N78" i="3"/>
  <c r="O78" i="3" s="1"/>
  <c r="N214" i="40"/>
  <c r="O214" i="40" s="1"/>
  <c r="N121" i="72"/>
  <c r="O121" i="72" s="1"/>
  <c r="N131" i="39"/>
  <c r="O131" i="39" s="1"/>
  <c r="N109" i="61"/>
  <c r="O109" i="61" s="1"/>
  <c r="N22" i="27"/>
  <c r="O22" i="27" s="1"/>
  <c r="N22" i="71"/>
  <c r="O22" i="71" s="1"/>
  <c r="N153" i="53"/>
  <c r="O153" i="53" s="1"/>
  <c r="N52" i="6"/>
  <c r="O52" i="6" s="1"/>
  <c r="N177" i="12"/>
  <c r="O177" i="12" s="1"/>
  <c r="N5" i="44"/>
  <c r="O5" i="44" s="1"/>
  <c r="N224" i="44"/>
  <c r="O224" i="44" s="1"/>
  <c r="N85" i="43"/>
  <c r="O85" i="43" s="1"/>
  <c r="N202" i="75"/>
  <c r="O202" i="75" s="1"/>
  <c r="N107" i="27"/>
  <c r="O107" i="27" s="1"/>
  <c r="N74" i="30"/>
  <c r="O74" i="30" s="1"/>
  <c r="N135" i="47"/>
  <c r="O135" i="47" s="1"/>
  <c r="N213" i="46"/>
  <c r="O213" i="46" s="1"/>
  <c r="N225" i="15"/>
  <c r="O225" i="15" s="1"/>
  <c r="N114" i="10"/>
  <c r="O114" i="10" s="1"/>
  <c r="N52" i="77"/>
  <c r="O52" i="77" s="1"/>
  <c r="N5" i="45"/>
  <c r="O5" i="45" s="1"/>
  <c r="N116" i="44"/>
  <c r="O116" i="44" s="1"/>
  <c r="N207" i="72"/>
  <c r="O207" i="72" s="1"/>
  <c r="N123" i="31"/>
  <c r="O123" i="31" s="1"/>
  <c r="N72" i="23"/>
  <c r="O72" i="23" s="1"/>
  <c r="N47" i="53"/>
  <c r="O47" i="53" s="1"/>
  <c r="N157" i="24"/>
  <c r="O157" i="24" s="1"/>
  <c r="N173" i="66"/>
  <c r="O173" i="66" s="1"/>
  <c r="N121" i="58"/>
  <c r="O121" i="58" s="1"/>
  <c r="N45" i="10"/>
  <c r="N151" i="46"/>
  <c r="O151" i="46" s="1"/>
  <c r="N27" i="10"/>
  <c r="N225" i="54"/>
  <c r="O225" i="54" s="1"/>
  <c r="N63" i="53"/>
  <c r="O63" i="53" s="1"/>
  <c r="N129" i="33"/>
  <c r="O129" i="33" s="1"/>
  <c r="N35" i="28"/>
  <c r="O35" i="28" s="1"/>
  <c r="N180" i="34"/>
  <c r="O180" i="34" s="1"/>
  <c r="N66" i="42"/>
  <c r="O66" i="42" s="1"/>
  <c r="N134" i="42"/>
  <c r="O134" i="42" s="1"/>
  <c r="N133" i="27"/>
  <c r="O133" i="27" s="1"/>
  <c r="N81" i="20"/>
  <c r="O81" i="20" s="1"/>
  <c r="N153" i="61"/>
  <c r="O153" i="61" s="1"/>
  <c r="N39" i="75"/>
  <c r="N116" i="12"/>
  <c r="O116" i="12" s="1"/>
  <c r="N69" i="74"/>
  <c r="O69" i="74" s="1"/>
  <c r="N233" i="14"/>
  <c r="O233" i="14" s="1"/>
  <c r="N54" i="17"/>
  <c r="N27" i="65"/>
  <c r="N41" i="64"/>
  <c r="O41" i="64" s="1"/>
  <c r="N114" i="53"/>
  <c r="O114" i="53" s="1"/>
  <c r="N119" i="25"/>
  <c r="O119" i="25" s="1"/>
  <c r="N43" i="3"/>
  <c r="O43" i="3" s="1"/>
  <c r="N135" i="75"/>
  <c r="O135" i="75" s="1"/>
  <c r="N176" i="59"/>
  <c r="O176" i="59" s="1"/>
  <c r="N55" i="27"/>
  <c r="O55" i="27" s="1"/>
  <c r="N212" i="20"/>
  <c r="O212" i="20" s="1"/>
  <c r="N121" i="78"/>
  <c r="O121" i="78" s="1"/>
  <c r="N187" i="53"/>
  <c r="O187" i="53" s="1"/>
  <c r="N95" i="47"/>
  <c r="O95" i="47" s="1"/>
  <c r="N91" i="70"/>
  <c r="O91" i="70" s="1"/>
  <c r="N88" i="2"/>
  <c r="O88" i="2" s="1"/>
  <c r="N63" i="22"/>
  <c r="O63" i="22" s="1"/>
  <c r="N84" i="71"/>
  <c r="O84" i="71" s="1"/>
  <c r="N197" i="7"/>
  <c r="O197" i="7" s="1"/>
  <c r="N47" i="24"/>
  <c r="O47" i="24" s="1"/>
  <c r="N119" i="78"/>
  <c r="O119" i="78" s="1"/>
  <c r="N188" i="59"/>
  <c r="O188" i="59" s="1"/>
  <c r="N111" i="43"/>
  <c r="O111" i="43" s="1"/>
  <c r="N39" i="57"/>
  <c r="N172" i="37"/>
  <c r="O172" i="37" s="1"/>
  <c r="N196" i="7"/>
  <c r="O196" i="7" s="1"/>
  <c r="N145" i="64"/>
  <c r="O145" i="64" s="1"/>
  <c r="N150" i="78"/>
  <c r="O150" i="78" s="1"/>
  <c r="N129" i="69"/>
  <c r="O129" i="69" s="1"/>
  <c r="N18" i="42"/>
  <c r="N149" i="78"/>
  <c r="O149" i="78" s="1"/>
  <c r="N133" i="56"/>
  <c r="O133" i="56" s="1"/>
  <c r="N27" i="3"/>
  <c r="N210" i="62"/>
  <c r="O210" i="62" s="1"/>
  <c r="N19" i="70"/>
  <c r="N74" i="60"/>
  <c r="O74" i="60" s="1"/>
  <c r="N124" i="79"/>
  <c r="O124" i="79" s="1"/>
  <c r="N176" i="77"/>
  <c r="O176" i="77" s="1"/>
  <c r="N216" i="31"/>
  <c r="O216" i="31" s="1"/>
  <c r="N112" i="23"/>
  <c r="O112" i="23" s="1"/>
  <c r="N26" i="14"/>
  <c r="O26" i="14" s="1"/>
  <c r="N31" i="66"/>
  <c r="N78" i="58"/>
  <c r="O78" i="58" s="1"/>
  <c r="N142" i="5"/>
  <c r="O142" i="5" s="1"/>
  <c r="N78" i="59"/>
  <c r="O78" i="59" s="1"/>
  <c r="N103" i="68"/>
  <c r="O103" i="68" s="1"/>
  <c r="N222" i="14"/>
  <c r="O222" i="14" s="1"/>
  <c r="N137" i="68"/>
  <c r="O137" i="68" s="1"/>
  <c r="N60" i="11"/>
  <c r="O60" i="11" s="1"/>
  <c r="N26" i="2"/>
  <c r="O26" i="2" s="1"/>
  <c r="N199" i="46"/>
  <c r="O199" i="46" s="1"/>
  <c r="N122" i="76"/>
  <c r="O122" i="76" s="1"/>
  <c r="N126" i="67"/>
  <c r="O126" i="67" s="1"/>
  <c r="N100" i="62"/>
  <c r="O100" i="62" s="1"/>
  <c r="N111" i="36"/>
  <c r="O111" i="36" s="1"/>
  <c r="N148" i="14"/>
  <c r="O148" i="14" s="1"/>
  <c r="N142" i="78"/>
  <c r="O142" i="78" s="1"/>
  <c r="N41" i="80"/>
  <c r="O41" i="80" s="1"/>
  <c r="N111" i="59"/>
  <c r="O111" i="59" s="1"/>
  <c r="N29" i="60"/>
  <c r="O29" i="60" s="1"/>
  <c r="N44" i="30"/>
  <c r="O44" i="30" s="1"/>
  <c r="N46" i="12"/>
  <c r="O46" i="12" s="1"/>
  <c r="N186" i="59"/>
  <c r="O186" i="59" s="1"/>
  <c r="N46" i="40"/>
  <c r="O46" i="40" s="1"/>
  <c r="N110" i="51"/>
  <c r="O110" i="51" s="1"/>
  <c r="N134" i="64"/>
  <c r="O134" i="64" s="1"/>
  <c r="N214" i="28"/>
  <c r="O214" i="28" s="1"/>
  <c r="N114" i="11"/>
  <c r="O114" i="11" s="1"/>
  <c r="N129" i="5"/>
  <c r="O129" i="5" s="1"/>
  <c r="N184" i="25"/>
  <c r="O184" i="25" s="1"/>
  <c r="N211" i="6"/>
  <c r="O211" i="6" s="1"/>
  <c r="N190" i="77"/>
  <c r="O190" i="77" s="1"/>
  <c r="N48" i="17"/>
  <c r="N84" i="27"/>
  <c r="O84" i="27" s="1"/>
  <c r="N152" i="57"/>
  <c r="O152" i="57" s="1"/>
  <c r="N140" i="10"/>
  <c r="O140" i="10" s="1"/>
  <c r="N165" i="41"/>
  <c r="O165" i="41" s="1"/>
  <c r="N135" i="42"/>
  <c r="O135" i="42" s="1"/>
  <c r="N182" i="63"/>
  <c r="O182" i="63" s="1"/>
  <c r="N211" i="70"/>
  <c r="O211" i="70" s="1"/>
  <c r="N84" i="31"/>
  <c r="O84" i="31" s="1"/>
  <c r="N182" i="48"/>
  <c r="O182" i="48" s="1"/>
  <c r="N194" i="27"/>
  <c r="O194" i="27" s="1"/>
  <c r="N33" i="70"/>
  <c r="N112" i="35"/>
  <c r="O112" i="35" s="1"/>
  <c r="N203" i="57"/>
  <c r="O203" i="57" s="1"/>
  <c r="N49" i="66"/>
  <c r="O49" i="66" s="1"/>
  <c r="N85" i="75"/>
  <c r="O85" i="75" s="1"/>
  <c r="N119" i="15"/>
  <c r="O119" i="15" s="1"/>
  <c r="N191" i="75"/>
  <c r="O191" i="75" s="1"/>
  <c r="N148" i="1"/>
  <c r="O148" i="1" s="1"/>
  <c r="N99" i="44"/>
  <c r="O99" i="44" s="1"/>
  <c r="N184" i="13"/>
  <c r="O184" i="13" s="1"/>
  <c r="N217" i="38"/>
  <c r="O217" i="38" s="1"/>
  <c r="N155" i="49"/>
  <c r="O155" i="49" s="1"/>
  <c r="N230" i="33"/>
  <c r="O230" i="33" s="1"/>
  <c r="N30" i="30"/>
  <c r="N97" i="25"/>
  <c r="O97" i="25" s="1"/>
  <c r="N93" i="53"/>
  <c r="O93" i="53" s="1"/>
  <c r="N8" i="32"/>
  <c r="O8" i="32" s="1"/>
  <c r="N69" i="2"/>
  <c r="O69" i="2" s="1"/>
  <c r="N118" i="32"/>
  <c r="O118" i="32" s="1"/>
  <c r="N125" i="18"/>
  <c r="O125" i="18" s="1"/>
  <c r="N9" i="45"/>
  <c r="N164" i="14"/>
  <c r="O164" i="14" s="1"/>
  <c r="N113" i="21"/>
  <c r="O113" i="21" s="1"/>
  <c r="N230" i="69"/>
  <c r="O230" i="69" s="1"/>
  <c r="N222" i="23"/>
  <c r="O222" i="23" s="1"/>
  <c r="N190" i="72"/>
  <c r="O190" i="72" s="1"/>
  <c r="N16" i="48"/>
  <c r="O16" i="48" s="1"/>
  <c r="N89" i="8"/>
  <c r="O89" i="8" s="1"/>
  <c r="N203" i="49"/>
  <c r="O203" i="49" s="1"/>
  <c r="N68" i="30"/>
  <c r="O68" i="30" s="1"/>
  <c r="N33" i="10"/>
  <c r="N20" i="73"/>
  <c r="O20" i="73" s="1"/>
  <c r="N192" i="28"/>
  <c r="O192" i="28" s="1"/>
  <c r="N143" i="15"/>
  <c r="O143" i="15" s="1"/>
  <c r="N19" i="2"/>
  <c r="O19" i="2" s="1"/>
  <c r="N99" i="48"/>
  <c r="O99" i="48" s="1"/>
  <c r="N96" i="40"/>
  <c r="O96" i="40" s="1"/>
  <c r="N181" i="28"/>
  <c r="O181" i="28" s="1"/>
  <c r="N151" i="25"/>
  <c r="O151" i="25" s="1"/>
  <c r="N194" i="43"/>
  <c r="O194" i="43" s="1"/>
  <c r="N108" i="61"/>
  <c r="O108" i="61" s="1"/>
  <c r="N65" i="74"/>
  <c r="O65" i="74" s="1"/>
  <c r="N209" i="44"/>
  <c r="O209" i="44" s="1"/>
  <c r="N220" i="10"/>
  <c r="O220" i="10" s="1"/>
  <c r="N204" i="78"/>
  <c r="O204" i="78" s="1"/>
  <c r="N204" i="70"/>
  <c r="O204" i="70" s="1"/>
  <c r="N211" i="57"/>
  <c r="O211" i="57" s="1"/>
  <c r="N3" i="14"/>
  <c r="N209" i="38"/>
  <c r="O209" i="38" s="1"/>
  <c r="N233" i="41"/>
  <c r="O233" i="41" s="1"/>
  <c r="N179" i="51"/>
  <c r="O179" i="51" s="1"/>
  <c r="N76" i="13"/>
  <c r="O76" i="13" s="1"/>
  <c r="N56" i="2"/>
  <c r="O56" i="2" s="1"/>
  <c r="N6" i="32"/>
  <c r="N179" i="35"/>
  <c r="O179" i="35" s="1"/>
  <c r="N110" i="49"/>
  <c r="O110" i="49" s="1"/>
  <c r="N149" i="50"/>
  <c r="O149" i="50" s="1"/>
  <c r="N174" i="29"/>
  <c r="O174" i="29" s="1"/>
  <c r="N122" i="24"/>
  <c r="O122" i="24" s="1"/>
  <c r="N64" i="34"/>
  <c r="O64" i="34" s="1"/>
  <c r="N25" i="2"/>
  <c r="N111" i="23"/>
  <c r="O111" i="23" s="1"/>
  <c r="N62" i="50"/>
  <c r="O62" i="50" s="1"/>
  <c r="N34" i="4"/>
  <c r="O34" i="4" s="1"/>
  <c r="N33" i="54"/>
  <c r="N14" i="5"/>
  <c r="O14" i="5" s="1"/>
  <c r="N71" i="33"/>
  <c r="O71" i="33" s="1"/>
  <c r="N171" i="58"/>
  <c r="O171" i="58" s="1"/>
  <c r="N161" i="15"/>
  <c r="O161" i="15" s="1"/>
  <c r="N218" i="72"/>
  <c r="O218" i="72" s="1"/>
  <c r="N154" i="16"/>
  <c r="O154" i="16" s="1"/>
  <c r="N224" i="16"/>
  <c r="O224" i="16" s="1"/>
  <c r="N139" i="53"/>
  <c r="O139" i="53" s="1"/>
  <c r="N130" i="12"/>
  <c r="O130" i="12" s="1"/>
  <c r="N151" i="12"/>
  <c r="O151" i="12" s="1"/>
  <c r="N142" i="29"/>
  <c r="O142" i="29" s="1"/>
  <c r="N133" i="3"/>
  <c r="O133" i="3" s="1"/>
  <c r="N169" i="2"/>
  <c r="O169" i="2" s="1"/>
  <c r="N162" i="17"/>
  <c r="O162" i="17" s="1"/>
  <c r="N37" i="25"/>
  <c r="N161" i="37"/>
  <c r="O161" i="37" s="1"/>
  <c r="N121" i="66"/>
  <c r="O121" i="66" s="1"/>
  <c r="N111" i="66"/>
  <c r="O111" i="66" s="1"/>
  <c r="N129" i="42"/>
  <c r="O129" i="42" s="1"/>
  <c r="N123" i="86"/>
  <c r="O123" i="86" s="1"/>
  <c r="N17" i="86"/>
  <c r="O17" i="86" s="1"/>
  <c r="N48" i="86"/>
  <c r="N24" i="86"/>
  <c r="N61" i="86"/>
  <c r="O61" i="86" s="1"/>
  <c r="N81" i="86"/>
  <c r="O81" i="86" s="1"/>
  <c r="N97" i="86"/>
  <c r="O97" i="86" s="1"/>
  <c r="N115" i="86"/>
  <c r="O115" i="86" s="1"/>
  <c r="N127" i="86"/>
  <c r="O127" i="86" s="1"/>
  <c r="N135" i="86"/>
  <c r="O135" i="86" s="1"/>
  <c r="N143" i="86"/>
  <c r="O143" i="86" s="1"/>
  <c r="N151" i="86"/>
  <c r="O151" i="86" s="1"/>
  <c r="N159" i="86"/>
  <c r="O159" i="86" s="1"/>
  <c r="N167" i="86"/>
  <c r="O167" i="86" s="1"/>
  <c r="N175" i="86"/>
  <c r="O175" i="86" s="1"/>
  <c r="N183" i="86"/>
  <c r="O183" i="86" s="1"/>
  <c r="N191" i="86"/>
  <c r="O191" i="86" s="1"/>
  <c r="N199" i="86"/>
  <c r="O199" i="86" s="1"/>
  <c r="N207" i="86"/>
  <c r="O207" i="86" s="1"/>
  <c r="N215" i="86"/>
  <c r="O215" i="86" s="1"/>
  <c r="N223" i="86"/>
  <c r="O223" i="86" s="1"/>
  <c r="N231" i="86"/>
  <c r="O231" i="86" s="1"/>
  <c r="N37" i="87"/>
  <c r="O37" i="87" s="1"/>
  <c r="N45" i="87"/>
  <c r="N5" i="87"/>
  <c r="O5" i="87" s="1"/>
  <c r="N13" i="87"/>
  <c r="O13" i="87" s="1"/>
  <c r="N25" i="87"/>
  <c r="O25" i="87" s="1"/>
  <c r="N51" i="87"/>
  <c r="N59" i="87"/>
  <c r="O59" i="87" s="1"/>
  <c r="N67" i="87"/>
  <c r="O67" i="87" s="1"/>
  <c r="N75" i="87"/>
  <c r="O75" i="87" s="1"/>
  <c r="N83" i="87"/>
  <c r="O83" i="87" s="1"/>
  <c r="N91" i="87"/>
  <c r="O91" i="87" s="1"/>
  <c r="N99" i="87"/>
  <c r="O99" i="87" s="1"/>
  <c r="N107" i="87"/>
  <c r="O107" i="87" s="1"/>
  <c r="N115" i="87"/>
  <c r="O115" i="87" s="1"/>
  <c r="N123" i="87"/>
  <c r="O123" i="87" s="1"/>
  <c r="N131" i="87"/>
  <c r="O131" i="87" s="1"/>
  <c r="N139" i="87"/>
  <c r="O139" i="87" s="1"/>
  <c r="N147" i="87"/>
  <c r="O147" i="87" s="1"/>
  <c r="N155" i="87"/>
  <c r="O155" i="87" s="1"/>
  <c r="N163" i="87"/>
  <c r="O163" i="87" s="1"/>
  <c r="N171" i="87"/>
  <c r="O171" i="87" s="1"/>
  <c r="N32" i="86"/>
  <c r="O32" i="86" s="1"/>
  <c r="N4" i="86"/>
  <c r="O4" i="86" s="1"/>
  <c r="N51" i="86"/>
  <c r="N65" i="86"/>
  <c r="O65" i="86" s="1"/>
  <c r="N85" i="86"/>
  <c r="O85" i="86" s="1"/>
  <c r="N101" i="86"/>
  <c r="O101" i="86" s="1"/>
  <c r="N119" i="86"/>
  <c r="O119" i="86" s="1"/>
  <c r="N129" i="86"/>
  <c r="O129" i="86" s="1"/>
  <c r="N137" i="86"/>
  <c r="O137" i="86" s="1"/>
  <c r="N145" i="86"/>
  <c r="O145" i="86" s="1"/>
  <c r="N153" i="86"/>
  <c r="O153" i="86" s="1"/>
  <c r="N161" i="86"/>
  <c r="O161" i="86" s="1"/>
  <c r="N169" i="86"/>
  <c r="O169" i="86" s="1"/>
  <c r="N177" i="86"/>
  <c r="O177" i="86" s="1"/>
  <c r="N185" i="86"/>
  <c r="O185" i="86" s="1"/>
  <c r="N193" i="86"/>
  <c r="O193" i="86" s="1"/>
  <c r="N201" i="86"/>
  <c r="O201" i="86" s="1"/>
  <c r="N209" i="86"/>
  <c r="O209" i="86" s="1"/>
  <c r="N217" i="86"/>
  <c r="O217" i="86" s="1"/>
  <c r="N225" i="86"/>
  <c r="O225" i="86" s="1"/>
  <c r="N17" i="87"/>
  <c r="O17" i="87" s="1"/>
  <c r="N39" i="87"/>
  <c r="N47" i="87"/>
  <c r="O47" i="87" s="1"/>
  <c r="N7" i="87"/>
  <c r="O7" i="87" s="1"/>
  <c r="N15" i="87"/>
  <c r="N27" i="87"/>
  <c r="N53" i="87"/>
  <c r="O53" i="87" s="1"/>
  <c r="N61" i="87"/>
  <c r="O61" i="87" s="1"/>
  <c r="N69" i="87"/>
  <c r="O69" i="87" s="1"/>
  <c r="N77" i="87"/>
  <c r="O77" i="87" s="1"/>
  <c r="N85" i="87"/>
  <c r="O85" i="87" s="1"/>
  <c r="N93" i="87"/>
  <c r="O93" i="87" s="1"/>
  <c r="N101" i="87"/>
  <c r="O101" i="87" s="1"/>
  <c r="N109" i="87"/>
  <c r="O109" i="87" s="1"/>
  <c r="N117" i="87"/>
  <c r="O117" i="87" s="1"/>
  <c r="N125" i="87"/>
  <c r="O125" i="87" s="1"/>
  <c r="N133" i="87"/>
  <c r="O133" i="87" s="1"/>
  <c r="N141" i="87"/>
  <c r="O141" i="87" s="1"/>
  <c r="N149" i="87"/>
  <c r="O149" i="87" s="1"/>
  <c r="N157" i="87"/>
  <c r="O157" i="87" s="1"/>
  <c r="N165" i="87"/>
  <c r="O165" i="87" s="1"/>
  <c r="N173" i="87"/>
  <c r="O173" i="87" s="1"/>
  <c r="N175" i="87"/>
  <c r="O175" i="87" s="1"/>
  <c r="N185" i="87"/>
  <c r="O185" i="87" s="1"/>
  <c r="N193" i="87"/>
  <c r="O193" i="87" s="1"/>
  <c r="N201" i="87"/>
  <c r="O201" i="87" s="1"/>
  <c r="N209" i="87"/>
  <c r="O209" i="87" s="1"/>
  <c r="N217" i="87"/>
  <c r="O217" i="87" s="1"/>
  <c r="N225" i="87"/>
  <c r="O225" i="87" s="1"/>
  <c r="N3" i="88"/>
  <c r="N11" i="88"/>
  <c r="O11" i="88" s="1"/>
  <c r="N36" i="88"/>
  <c r="N50" i="88"/>
  <c r="O50" i="88" s="1"/>
  <c r="N58" i="88"/>
  <c r="O58" i="88" s="1"/>
  <c r="N66" i="88"/>
  <c r="O66" i="88" s="1"/>
  <c r="N28" i="88"/>
  <c r="O28" i="88" s="1"/>
  <c r="N39" i="88"/>
  <c r="N69" i="88"/>
  <c r="O69" i="88" s="1"/>
  <c r="N77" i="88"/>
  <c r="O77" i="88" s="1"/>
  <c r="N85" i="88"/>
  <c r="O85" i="88" s="1"/>
  <c r="N93" i="88"/>
  <c r="O93" i="88" s="1"/>
  <c r="N101" i="88"/>
  <c r="O101" i="88" s="1"/>
  <c r="N109" i="88"/>
  <c r="O109" i="88" s="1"/>
  <c r="N117" i="88"/>
  <c r="O117" i="88" s="1"/>
  <c r="N125" i="88"/>
  <c r="O125" i="88" s="1"/>
  <c r="N133" i="88"/>
  <c r="O133" i="88" s="1"/>
  <c r="N141" i="88"/>
  <c r="O141" i="88" s="1"/>
  <c r="N149" i="88"/>
  <c r="O149" i="88" s="1"/>
  <c r="N157" i="88"/>
  <c r="O157" i="88" s="1"/>
  <c r="N165" i="88"/>
  <c r="O165" i="88" s="1"/>
  <c r="N173" i="88"/>
  <c r="O173" i="88" s="1"/>
  <c r="N181" i="88"/>
  <c r="O181" i="88" s="1"/>
  <c r="N189" i="88"/>
  <c r="O189" i="88" s="1"/>
  <c r="N197" i="88"/>
  <c r="O197" i="88" s="1"/>
  <c r="N205" i="88"/>
  <c r="O205" i="88" s="1"/>
  <c r="N213" i="88"/>
  <c r="O213" i="88" s="1"/>
  <c r="N221" i="88"/>
  <c r="O221" i="88" s="1"/>
  <c r="N229" i="88"/>
  <c r="O229" i="88" s="1"/>
  <c r="N110" i="60"/>
  <c r="O110" i="60" s="1"/>
  <c r="N222" i="39"/>
  <c r="O222" i="39" s="1"/>
  <c r="N35" i="36"/>
  <c r="O35" i="36" s="1"/>
  <c r="N186" i="33"/>
  <c r="O186" i="33" s="1"/>
  <c r="N146" i="13"/>
  <c r="O146" i="13" s="1"/>
  <c r="N23" i="37"/>
  <c r="O23" i="37" s="1"/>
  <c r="N45" i="46"/>
  <c r="N183" i="87"/>
  <c r="O183" i="87" s="1"/>
  <c r="N191" i="87"/>
  <c r="O191" i="87" s="1"/>
  <c r="N199" i="87"/>
  <c r="O199" i="87" s="1"/>
  <c r="N207" i="87"/>
  <c r="O207" i="87" s="1"/>
  <c r="N215" i="87"/>
  <c r="O215" i="87" s="1"/>
  <c r="N223" i="87"/>
  <c r="O223" i="87" s="1"/>
  <c r="N231" i="87"/>
  <c r="O231" i="87" s="1"/>
  <c r="N9" i="88"/>
  <c r="N25" i="88"/>
  <c r="O25" i="88" s="1"/>
  <c r="N48" i="88"/>
  <c r="N56" i="88"/>
  <c r="O56" i="88" s="1"/>
  <c r="N64" i="88"/>
  <c r="O64" i="88" s="1"/>
  <c r="N23" i="88"/>
  <c r="O23" i="88" s="1"/>
  <c r="N34" i="88"/>
  <c r="O34" i="88" s="1"/>
  <c r="N67" i="88"/>
  <c r="O67" i="88" s="1"/>
  <c r="N75" i="88"/>
  <c r="O75" i="88" s="1"/>
  <c r="N83" i="88"/>
  <c r="O83" i="88" s="1"/>
  <c r="N91" i="88"/>
  <c r="O91" i="88" s="1"/>
  <c r="N99" i="88"/>
  <c r="O99" i="88" s="1"/>
  <c r="N107" i="88"/>
  <c r="O107" i="88" s="1"/>
  <c r="N115" i="88"/>
  <c r="O115" i="88" s="1"/>
  <c r="N123" i="88"/>
  <c r="O123" i="88" s="1"/>
  <c r="N131" i="88"/>
  <c r="O131" i="88" s="1"/>
  <c r="N139" i="88"/>
  <c r="O139" i="88" s="1"/>
  <c r="N147" i="88"/>
  <c r="O147" i="88" s="1"/>
  <c r="N155" i="88"/>
  <c r="O155" i="88" s="1"/>
  <c r="N163" i="88"/>
  <c r="O163" i="88" s="1"/>
  <c r="N171" i="88"/>
  <c r="O171" i="88" s="1"/>
  <c r="N179" i="88"/>
  <c r="O179" i="88" s="1"/>
  <c r="N187" i="88"/>
  <c r="O187" i="88" s="1"/>
  <c r="N195" i="88"/>
  <c r="O195" i="88" s="1"/>
  <c r="N77" i="2"/>
  <c r="O77" i="2" s="1"/>
  <c r="N72" i="28"/>
  <c r="O72" i="28" s="1"/>
  <c r="N227" i="64"/>
  <c r="O227" i="64" s="1"/>
  <c r="N205" i="80"/>
  <c r="O205" i="80" s="1"/>
  <c r="N74" i="47"/>
  <c r="O74" i="47" s="1"/>
  <c r="N130" i="79"/>
  <c r="O130" i="79" s="1"/>
  <c r="N161" i="44"/>
  <c r="O161" i="44" s="1"/>
  <c r="N81" i="23"/>
  <c r="O81" i="23" s="1"/>
  <c r="N47" i="1"/>
  <c r="O47" i="1" s="1"/>
  <c r="N133" i="18"/>
  <c r="O133" i="18" s="1"/>
  <c r="N24" i="36"/>
  <c r="N170" i="69"/>
  <c r="O170" i="69" s="1"/>
  <c r="N163" i="69"/>
  <c r="O163" i="69" s="1"/>
  <c r="N198" i="36"/>
  <c r="O198" i="36" s="1"/>
  <c r="N64" i="78"/>
  <c r="O64" i="78" s="1"/>
  <c r="N4" i="63"/>
  <c r="O4" i="63" s="1"/>
  <c r="N175" i="16"/>
  <c r="O175" i="16" s="1"/>
  <c r="N99" i="39"/>
  <c r="O99" i="39" s="1"/>
  <c r="N4" i="59"/>
  <c r="O4" i="59" s="1"/>
  <c r="N183" i="27"/>
  <c r="O183" i="27" s="1"/>
  <c r="N208" i="16"/>
  <c r="O208" i="16" s="1"/>
  <c r="N194" i="7"/>
  <c r="O194" i="7" s="1"/>
  <c r="N129" i="77"/>
  <c r="O129" i="77" s="1"/>
  <c r="N213" i="40"/>
  <c r="O213" i="40" s="1"/>
  <c r="N207" i="22"/>
  <c r="O207" i="22" s="1"/>
  <c r="N188" i="69"/>
  <c r="O188" i="69" s="1"/>
  <c r="N155" i="60"/>
  <c r="O155" i="60" s="1"/>
  <c r="N153" i="36"/>
  <c r="O153" i="36" s="1"/>
  <c r="N184" i="74"/>
  <c r="O184" i="74" s="1"/>
  <c r="N93" i="49"/>
  <c r="O93" i="49" s="1"/>
  <c r="N52" i="14"/>
  <c r="O52" i="14" s="1"/>
  <c r="N202" i="56"/>
  <c r="O202" i="56" s="1"/>
  <c r="N221" i="10"/>
  <c r="O221" i="10" s="1"/>
  <c r="N39" i="32"/>
  <c r="N63" i="67"/>
  <c r="O63" i="67" s="1"/>
  <c r="N91" i="9"/>
  <c r="O91" i="9" s="1"/>
  <c r="N146" i="9"/>
  <c r="O146" i="9" s="1"/>
  <c r="N114" i="63"/>
  <c r="O114" i="63" s="1"/>
  <c r="N132" i="30"/>
  <c r="O132" i="30" s="1"/>
  <c r="N189" i="16"/>
  <c r="O189" i="16" s="1"/>
  <c r="N53" i="18"/>
  <c r="O53" i="18" s="1"/>
  <c r="N62" i="64"/>
  <c r="O62" i="64" s="1"/>
  <c r="N3" i="40"/>
  <c r="N219" i="28"/>
  <c r="O219" i="28" s="1"/>
  <c r="N134" i="10"/>
  <c r="O134" i="10" s="1"/>
  <c r="N37" i="8"/>
  <c r="O37" i="8" s="1"/>
  <c r="N159" i="15"/>
  <c r="O159" i="15" s="1"/>
  <c r="N96" i="38"/>
  <c r="O96" i="38" s="1"/>
  <c r="N180" i="8"/>
  <c r="O180" i="8" s="1"/>
  <c r="N23" i="80"/>
  <c r="O23" i="80" s="1"/>
  <c r="N90" i="51"/>
  <c r="O90" i="51" s="1"/>
  <c r="N210" i="10"/>
  <c r="O210" i="10" s="1"/>
  <c r="N119" i="3"/>
  <c r="O119" i="3" s="1"/>
  <c r="N190" i="59"/>
  <c r="O190" i="59" s="1"/>
  <c r="N138" i="10"/>
  <c r="O138" i="10" s="1"/>
  <c r="N187" i="76"/>
  <c r="O187" i="76" s="1"/>
  <c r="N168" i="78"/>
  <c r="O168" i="78" s="1"/>
  <c r="N138" i="20"/>
  <c r="O138" i="20" s="1"/>
  <c r="N142" i="23"/>
  <c r="O142" i="23" s="1"/>
  <c r="N176" i="18"/>
  <c r="O176" i="18" s="1"/>
  <c r="N77" i="68"/>
  <c r="O77" i="68" s="1"/>
  <c r="N96" i="27"/>
  <c r="O96" i="27" s="1"/>
  <c r="N202" i="6"/>
  <c r="O202" i="6" s="1"/>
  <c r="N129" i="58"/>
  <c r="O129" i="58" s="1"/>
  <c r="N122" i="75"/>
  <c r="O122" i="75" s="1"/>
  <c r="N62" i="24"/>
  <c r="O62" i="24" s="1"/>
  <c r="N46" i="66"/>
  <c r="O46" i="66" s="1"/>
  <c r="N101" i="51"/>
  <c r="O101" i="51" s="1"/>
  <c r="N76" i="12"/>
  <c r="O76" i="12" s="1"/>
  <c r="N46" i="29"/>
  <c r="O46" i="29" s="1"/>
  <c r="N219" i="17"/>
  <c r="O219" i="17" s="1"/>
  <c r="N229" i="27"/>
  <c r="O229" i="27" s="1"/>
  <c r="N120" i="13"/>
  <c r="O120" i="13" s="1"/>
  <c r="N133" i="68"/>
  <c r="O133" i="68" s="1"/>
  <c r="N150" i="68"/>
  <c r="O150" i="68" s="1"/>
  <c r="N91" i="49"/>
  <c r="O91" i="49" s="1"/>
  <c r="N63" i="64"/>
  <c r="O63" i="64" s="1"/>
  <c r="N5" i="60"/>
  <c r="O5" i="60" s="1"/>
  <c r="N89" i="36"/>
  <c r="O89" i="36" s="1"/>
  <c r="N224" i="64"/>
  <c r="O224" i="64" s="1"/>
  <c r="N132" i="28"/>
  <c r="O132" i="28" s="1"/>
  <c r="N51" i="23"/>
  <c r="N4" i="35"/>
  <c r="O4" i="35" s="1"/>
  <c r="N56" i="33"/>
  <c r="O56" i="33" s="1"/>
  <c r="N156" i="11"/>
  <c r="O156" i="11" s="1"/>
  <c r="N133" i="15"/>
  <c r="O133" i="15" s="1"/>
  <c r="N152" i="70"/>
  <c r="O152" i="70" s="1"/>
  <c r="N90" i="2"/>
  <c r="O90" i="2" s="1"/>
  <c r="N80" i="22"/>
  <c r="O80" i="22" s="1"/>
  <c r="N16" i="3"/>
  <c r="O16" i="3" s="1"/>
  <c r="N223" i="44"/>
  <c r="O223" i="44" s="1"/>
  <c r="N139" i="70"/>
  <c r="O139" i="70" s="1"/>
  <c r="N178" i="25"/>
  <c r="O178" i="25" s="1"/>
  <c r="N113" i="8"/>
  <c r="O113" i="8" s="1"/>
  <c r="N229" i="10"/>
  <c r="O229" i="10" s="1"/>
  <c r="N147" i="64"/>
  <c r="O147" i="64" s="1"/>
  <c r="N226" i="10"/>
  <c r="O226" i="10" s="1"/>
  <c r="N74" i="58"/>
  <c r="O74" i="58" s="1"/>
  <c r="N33" i="60"/>
  <c r="N89" i="45"/>
  <c r="O89" i="45" s="1"/>
  <c r="N52" i="15"/>
  <c r="O52" i="15" s="1"/>
  <c r="N123" i="68"/>
  <c r="O123" i="68" s="1"/>
  <c r="N232" i="30"/>
  <c r="O232" i="30" s="1"/>
  <c r="N224" i="48"/>
  <c r="O224" i="48" s="1"/>
  <c r="N207" i="79"/>
  <c r="O207" i="79" s="1"/>
  <c r="N135" i="29"/>
  <c r="O135" i="29" s="1"/>
  <c r="N230" i="37"/>
  <c r="O230" i="37" s="1"/>
  <c r="N150" i="67"/>
  <c r="O150" i="67" s="1"/>
  <c r="N165" i="46"/>
  <c r="O165" i="46" s="1"/>
  <c r="N30" i="60"/>
  <c r="N70" i="75"/>
  <c r="O70" i="75" s="1"/>
  <c r="N207" i="40"/>
  <c r="O207" i="40" s="1"/>
  <c r="N41" i="13"/>
  <c r="O41" i="13" s="1"/>
  <c r="N224" i="60"/>
  <c r="O224" i="60" s="1"/>
  <c r="N195" i="71"/>
  <c r="O195" i="71" s="1"/>
  <c r="N186" i="61"/>
  <c r="O186" i="61" s="1"/>
  <c r="N107" i="10"/>
  <c r="O107" i="10" s="1"/>
  <c r="N195" i="23"/>
  <c r="O195" i="23" s="1"/>
  <c r="N213" i="73"/>
  <c r="O213" i="73" s="1"/>
  <c r="N106" i="48"/>
  <c r="O106" i="48" s="1"/>
  <c r="N37" i="5"/>
  <c r="O37" i="5" s="1"/>
  <c r="N154" i="34"/>
  <c r="O154" i="34" s="1"/>
  <c r="N182" i="47"/>
  <c r="O182" i="47" s="1"/>
  <c r="N122" i="4"/>
  <c r="O122" i="4" s="1"/>
  <c r="N64" i="30"/>
  <c r="O64" i="30" s="1"/>
  <c r="N186" i="51"/>
  <c r="O186" i="51" s="1"/>
  <c r="N200" i="32"/>
  <c r="O200" i="32" s="1"/>
  <c r="N226" i="33"/>
  <c r="O226" i="33" s="1"/>
  <c r="N114" i="5"/>
  <c r="O114" i="5" s="1"/>
  <c r="N91" i="35"/>
  <c r="O91" i="35" s="1"/>
  <c r="N193" i="76"/>
  <c r="O193" i="76" s="1"/>
  <c r="N73" i="9"/>
  <c r="O73" i="9" s="1"/>
  <c r="N33" i="17"/>
  <c r="N227" i="51"/>
  <c r="O227" i="51" s="1"/>
  <c r="N81" i="25"/>
  <c r="O81" i="25" s="1"/>
  <c r="N78" i="70"/>
  <c r="O78" i="70" s="1"/>
  <c r="N112" i="16"/>
  <c r="O112" i="16" s="1"/>
  <c r="N208" i="1"/>
  <c r="O208" i="1" s="1"/>
  <c r="N24" i="31"/>
  <c r="N35" i="70"/>
  <c r="N120" i="41"/>
  <c r="O120" i="41" s="1"/>
  <c r="N78" i="36"/>
  <c r="O78" i="36" s="1"/>
  <c r="N92" i="7"/>
  <c r="O92" i="7" s="1"/>
  <c r="N147" i="46"/>
  <c r="O147" i="46" s="1"/>
  <c r="N103" i="5"/>
  <c r="O103" i="5" s="1"/>
  <c r="N129" i="11"/>
  <c r="O129" i="11" s="1"/>
  <c r="N16" i="18"/>
  <c r="O16" i="18" s="1"/>
  <c r="N154" i="10"/>
  <c r="O154" i="10" s="1"/>
  <c r="N194" i="24"/>
  <c r="O194" i="24" s="1"/>
  <c r="N220" i="21"/>
  <c r="O220" i="21" s="1"/>
  <c r="N64" i="75"/>
  <c r="O64" i="75" s="1"/>
  <c r="N212" i="15"/>
  <c r="O212" i="15" s="1"/>
  <c r="N80" i="32"/>
  <c r="O80" i="32" s="1"/>
  <c r="N65" i="59"/>
  <c r="O65" i="59" s="1"/>
  <c r="N31" i="59"/>
  <c r="O31" i="59" s="1"/>
  <c r="N138" i="62"/>
  <c r="O138" i="62" s="1"/>
  <c r="N98" i="63"/>
  <c r="O98" i="63" s="1"/>
  <c r="N120" i="59"/>
  <c r="O120" i="59" s="1"/>
  <c r="N63" i="21"/>
  <c r="O63" i="21" s="1"/>
  <c r="N69" i="20"/>
  <c r="O69" i="20" s="1"/>
  <c r="N203" i="67"/>
  <c r="O203" i="67" s="1"/>
  <c r="N56" i="59"/>
  <c r="O56" i="59" s="1"/>
  <c r="N229" i="24"/>
  <c r="O229" i="24" s="1"/>
  <c r="N92" i="3"/>
  <c r="O92" i="3" s="1"/>
  <c r="N181" i="59"/>
  <c r="O181" i="59" s="1"/>
  <c r="N219" i="66"/>
  <c r="O219" i="66" s="1"/>
  <c r="N100" i="24"/>
  <c r="O100" i="24" s="1"/>
  <c r="N145" i="12"/>
  <c r="O145" i="12" s="1"/>
  <c r="N23" i="68"/>
  <c r="O23" i="68" s="1"/>
  <c r="N27" i="1"/>
  <c r="N125" i="58"/>
  <c r="O125" i="58" s="1"/>
  <c r="N152" i="58"/>
  <c r="O152" i="58" s="1"/>
  <c r="N77" i="24"/>
  <c r="O77" i="24" s="1"/>
  <c r="N134" i="73"/>
  <c r="O134" i="73" s="1"/>
  <c r="N153" i="68"/>
  <c r="O153" i="68" s="1"/>
  <c r="N87" i="40"/>
  <c r="O87" i="40" s="1"/>
  <c r="N229" i="56"/>
  <c r="O229" i="56" s="1"/>
  <c r="N99" i="73"/>
  <c r="O99" i="73" s="1"/>
  <c r="N80" i="65"/>
  <c r="O80" i="65" s="1"/>
  <c r="N114" i="30"/>
  <c r="O114" i="30" s="1"/>
  <c r="N155" i="51"/>
  <c r="O155" i="51" s="1"/>
  <c r="N226" i="50"/>
  <c r="O226" i="50" s="1"/>
  <c r="N90" i="57"/>
  <c r="O90" i="57" s="1"/>
  <c r="N106" i="15"/>
  <c r="O106" i="15" s="1"/>
  <c r="N3" i="24"/>
  <c r="N141" i="38"/>
  <c r="O141" i="38" s="1"/>
  <c r="N113" i="77"/>
  <c r="O113" i="77" s="1"/>
  <c r="N60" i="7"/>
  <c r="O60" i="7" s="1"/>
  <c r="N41" i="71"/>
  <c r="O41" i="71" s="1"/>
  <c r="N58" i="77"/>
  <c r="O58" i="77" s="1"/>
  <c r="N144" i="57"/>
  <c r="O144" i="57" s="1"/>
  <c r="N19" i="47"/>
  <c r="O19" i="47" s="1"/>
  <c r="N110" i="15"/>
  <c r="O110" i="15" s="1"/>
  <c r="N155" i="12"/>
  <c r="O155" i="12" s="1"/>
  <c r="N22" i="5"/>
  <c r="O22" i="5" s="1"/>
  <c r="N22" i="22"/>
  <c r="O22" i="22" s="1"/>
  <c r="N67" i="74"/>
  <c r="O67" i="74" s="1"/>
  <c r="N5" i="61"/>
  <c r="O5" i="61" s="1"/>
  <c r="N114" i="45"/>
  <c r="O114" i="45" s="1"/>
  <c r="N186" i="48"/>
  <c r="O186" i="48" s="1"/>
  <c r="N16" i="54"/>
  <c r="O16" i="54" s="1"/>
  <c r="N101" i="17"/>
  <c r="O101" i="17" s="1"/>
  <c r="N95" i="74"/>
  <c r="O95" i="74" s="1"/>
  <c r="N161" i="26"/>
  <c r="O161" i="26" s="1"/>
  <c r="N7" i="71"/>
  <c r="O7" i="71" s="1"/>
  <c r="N44" i="68"/>
  <c r="O44" i="68" s="1"/>
  <c r="N220" i="7"/>
  <c r="O220" i="7" s="1"/>
  <c r="N38" i="13"/>
  <c r="O38" i="13" s="1"/>
  <c r="N224" i="23"/>
  <c r="O224" i="23" s="1"/>
  <c r="N32" i="11"/>
  <c r="O32" i="11" s="1"/>
  <c r="N54" i="39"/>
  <c r="N193" i="9"/>
  <c r="O193" i="9" s="1"/>
  <c r="N53" i="37"/>
  <c r="O53" i="37" s="1"/>
  <c r="N30" i="35"/>
  <c r="N34" i="31"/>
  <c r="O34" i="31" s="1"/>
  <c r="N152" i="17"/>
  <c r="O152" i="17" s="1"/>
  <c r="N233" i="46"/>
  <c r="O233" i="46" s="1"/>
  <c r="N3" i="59"/>
  <c r="N179" i="57"/>
  <c r="O179" i="57" s="1"/>
  <c r="N87" i="3"/>
  <c r="O87" i="3" s="1"/>
  <c r="N68" i="47"/>
  <c r="O68" i="47" s="1"/>
  <c r="N84" i="76"/>
  <c r="O84" i="76" s="1"/>
  <c r="N79" i="5"/>
  <c r="O79" i="5" s="1"/>
  <c r="N180" i="1"/>
  <c r="O180" i="1" s="1"/>
  <c r="N117" i="12"/>
  <c r="O117" i="12" s="1"/>
  <c r="N194" i="64"/>
  <c r="O194" i="64" s="1"/>
  <c r="N174" i="8"/>
  <c r="O174" i="8" s="1"/>
  <c r="N166" i="13"/>
  <c r="O166" i="13" s="1"/>
  <c r="N189" i="54"/>
  <c r="O189" i="54" s="1"/>
  <c r="N154" i="77"/>
  <c r="O154" i="77" s="1"/>
  <c r="N186" i="18"/>
  <c r="O186" i="18" s="1"/>
  <c r="N70" i="35"/>
  <c r="O70" i="35" s="1"/>
  <c r="N190" i="75"/>
  <c r="O190" i="75" s="1"/>
  <c r="N209" i="29"/>
  <c r="O209" i="29" s="1"/>
  <c r="N220" i="35"/>
  <c r="O220" i="35" s="1"/>
  <c r="N87" i="74"/>
  <c r="O87" i="74" s="1"/>
  <c r="N13" i="29"/>
  <c r="O13" i="29" s="1"/>
  <c r="N128" i="47"/>
  <c r="O128" i="47" s="1"/>
  <c r="N28" i="72"/>
  <c r="O28" i="72" s="1"/>
  <c r="N14" i="23"/>
  <c r="N160" i="57"/>
  <c r="O160" i="57" s="1"/>
  <c r="N148" i="10"/>
  <c r="O148" i="10" s="1"/>
  <c r="N63" i="11"/>
  <c r="O63" i="11" s="1"/>
  <c r="N231" i="48"/>
  <c r="O231" i="48" s="1"/>
  <c r="N10" i="54"/>
  <c r="O10" i="54" s="1"/>
  <c r="N106" i="76"/>
  <c r="O106" i="76" s="1"/>
  <c r="N15" i="34"/>
  <c r="N101" i="43"/>
  <c r="O101" i="43" s="1"/>
  <c r="N68" i="76"/>
  <c r="O68" i="76" s="1"/>
  <c r="N156" i="39"/>
  <c r="O156" i="39" s="1"/>
  <c r="N121" i="53"/>
  <c r="O121" i="53" s="1"/>
  <c r="N13" i="62"/>
  <c r="O13" i="62" s="1"/>
  <c r="N182" i="42"/>
  <c r="O182" i="42" s="1"/>
  <c r="N231" i="23"/>
  <c r="O231" i="23" s="1"/>
  <c r="N73" i="58"/>
  <c r="O73" i="58" s="1"/>
  <c r="N126" i="47"/>
  <c r="O126" i="47" s="1"/>
  <c r="N28" i="21"/>
  <c r="O28" i="21" s="1"/>
  <c r="N230" i="60"/>
  <c r="O230" i="60" s="1"/>
  <c r="N16" i="42"/>
  <c r="O16" i="42" s="1"/>
  <c r="N223" i="32"/>
  <c r="O223" i="32" s="1"/>
  <c r="N119" i="37"/>
  <c r="O119" i="37" s="1"/>
  <c r="N113" i="10"/>
  <c r="O113" i="10" s="1"/>
  <c r="N185" i="40"/>
  <c r="O185" i="40" s="1"/>
  <c r="N5" i="34"/>
  <c r="O5" i="34" s="1"/>
  <c r="N18" i="41"/>
  <c r="N49" i="42"/>
  <c r="O49" i="42" s="1"/>
  <c r="N36" i="73"/>
  <c r="N202" i="33"/>
  <c r="O202" i="33" s="1"/>
  <c r="N89" i="46"/>
  <c r="O89" i="46" s="1"/>
  <c r="N46" i="48"/>
  <c r="O46" i="48" s="1"/>
  <c r="N7" i="53"/>
  <c r="O7" i="53" s="1"/>
  <c r="N7" i="5"/>
  <c r="O7" i="5" s="1"/>
  <c r="N146" i="60"/>
  <c r="O146" i="60" s="1"/>
  <c r="N28" i="22"/>
  <c r="O28" i="22" s="1"/>
  <c r="N7" i="24"/>
  <c r="O7" i="24" s="1"/>
  <c r="N91" i="76"/>
  <c r="O91" i="76" s="1"/>
  <c r="N199" i="7"/>
  <c r="O199" i="7" s="1"/>
  <c r="N148" i="45"/>
  <c r="O148" i="45" s="1"/>
  <c r="N5" i="4"/>
  <c r="O5" i="4" s="1"/>
  <c r="N99" i="29"/>
  <c r="O99" i="29" s="1"/>
  <c r="N118" i="43"/>
  <c r="O118" i="43" s="1"/>
  <c r="N41" i="31"/>
  <c r="O41" i="31" s="1"/>
  <c r="N224" i="21"/>
  <c r="O224" i="21" s="1"/>
  <c r="N203" i="48"/>
  <c r="O203" i="48" s="1"/>
  <c r="N8" i="75"/>
  <c r="O8" i="75" s="1"/>
  <c r="N78" i="8"/>
  <c r="O78" i="8" s="1"/>
  <c r="N196" i="39"/>
  <c r="O196" i="39" s="1"/>
  <c r="N195" i="65"/>
  <c r="O195" i="65" s="1"/>
  <c r="N142" i="38"/>
  <c r="O142" i="38" s="1"/>
  <c r="N158" i="27"/>
  <c r="O158" i="27" s="1"/>
  <c r="N144" i="39"/>
  <c r="O144" i="39" s="1"/>
  <c r="N68" i="1"/>
  <c r="O68" i="1" s="1"/>
  <c r="N49" i="24"/>
  <c r="O49" i="24" s="1"/>
  <c r="N153" i="74"/>
  <c r="O153" i="74" s="1"/>
  <c r="N166" i="27"/>
  <c r="O166" i="27" s="1"/>
  <c r="N45" i="23"/>
  <c r="N95" i="61"/>
  <c r="O95" i="61" s="1"/>
  <c r="N220" i="54"/>
  <c r="O220" i="54" s="1"/>
  <c r="N84" i="68"/>
  <c r="O84" i="68" s="1"/>
  <c r="N222" i="9"/>
  <c r="O222" i="9" s="1"/>
  <c r="N145" i="18"/>
  <c r="O145" i="18" s="1"/>
  <c r="N116" i="40"/>
  <c r="O116" i="40" s="1"/>
  <c r="N127" i="12"/>
  <c r="O127" i="12" s="1"/>
  <c r="N33" i="11"/>
  <c r="N209" i="6"/>
  <c r="O209" i="6" s="1"/>
  <c r="N67" i="25"/>
  <c r="O67" i="25" s="1"/>
  <c r="N92" i="75"/>
  <c r="O92" i="75" s="1"/>
  <c r="N166" i="50"/>
  <c r="O166" i="50" s="1"/>
  <c r="N119" i="50"/>
  <c r="O119" i="50" s="1"/>
  <c r="N120" i="28"/>
  <c r="O120" i="28" s="1"/>
  <c r="N208" i="75"/>
  <c r="O208" i="75" s="1"/>
  <c r="N85" i="23"/>
  <c r="O85" i="23" s="1"/>
  <c r="N30" i="9"/>
  <c r="N86" i="18"/>
  <c r="O86" i="18" s="1"/>
  <c r="N122" i="69"/>
  <c r="O122" i="69" s="1"/>
  <c r="N128" i="63"/>
  <c r="O128" i="63" s="1"/>
  <c r="N87" i="83"/>
  <c r="O87" i="83" s="1"/>
  <c r="N26" i="83"/>
  <c r="O26" i="83" s="1"/>
  <c r="N87" i="10"/>
  <c r="O87" i="10" s="1"/>
  <c r="N114" i="83"/>
  <c r="O114" i="83" s="1"/>
  <c r="N22" i="82"/>
  <c r="O22" i="82" s="1"/>
  <c r="N150" i="83"/>
  <c r="O150" i="83" s="1"/>
  <c r="N72" i="82"/>
  <c r="O72" i="82" s="1"/>
  <c r="N18" i="82"/>
  <c r="N9" i="81"/>
  <c r="N132" i="57"/>
  <c r="O132" i="57" s="1"/>
  <c r="N183" i="37"/>
  <c r="O183" i="37" s="1"/>
  <c r="N107" i="60"/>
  <c r="O107" i="60" s="1"/>
  <c r="N201" i="58"/>
  <c r="O201" i="58" s="1"/>
  <c r="N134" i="74"/>
  <c r="O134" i="74" s="1"/>
  <c r="N121" i="68"/>
  <c r="O121" i="68" s="1"/>
  <c r="N63" i="25"/>
  <c r="O63" i="25" s="1"/>
  <c r="N104" i="81"/>
  <c r="O104" i="81" s="1"/>
  <c r="N210" i="27"/>
  <c r="O210" i="27" s="1"/>
  <c r="N54" i="22"/>
  <c r="N199" i="23"/>
  <c r="O199" i="23" s="1"/>
  <c r="N125" i="65"/>
  <c r="O125" i="65" s="1"/>
  <c r="N54" i="26"/>
  <c r="N32" i="74"/>
  <c r="O32" i="74" s="1"/>
  <c r="N220" i="14"/>
  <c r="O220" i="14" s="1"/>
  <c r="N154" i="54"/>
  <c r="O154" i="54" s="1"/>
  <c r="N39" i="73"/>
  <c r="N115" i="49"/>
  <c r="O115" i="49" s="1"/>
  <c r="N52" i="72"/>
  <c r="O52" i="72" s="1"/>
  <c r="N15" i="45"/>
  <c r="N54" i="42"/>
  <c r="N41" i="23"/>
  <c r="N56" i="28"/>
  <c r="O56" i="28" s="1"/>
  <c r="N164" i="74"/>
  <c r="O164" i="74" s="1"/>
  <c r="N27" i="17"/>
  <c r="N120" i="73"/>
  <c r="O120" i="73" s="1"/>
  <c r="N110" i="24"/>
  <c r="O110" i="24" s="1"/>
  <c r="N81" i="22"/>
  <c r="O81" i="22" s="1"/>
  <c r="N17" i="61"/>
  <c r="O17" i="61" s="1"/>
  <c r="N220" i="58"/>
  <c r="O220" i="58" s="1"/>
  <c r="N224" i="38"/>
  <c r="O224" i="38" s="1"/>
  <c r="N147" i="35"/>
  <c r="O147" i="35" s="1"/>
  <c r="N145" i="8"/>
  <c r="O145" i="8" s="1"/>
  <c r="N160" i="5"/>
  <c r="O160" i="5" s="1"/>
  <c r="N167" i="15"/>
  <c r="O167" i="15" s="1"/>
  <c r="N180" i="44"/>
  <c r="O180" i="44" s="1"/>
  <c r="N187" i="47"/>
  <c r="O187" i="47" s="1"/>
  <c r="N51" i="11"/>
  <c r="N105" i="25"/>
  <c r="O105" i="25" s="1"/>
  <c r="N8" i="37"/>
  <c r="O8" i="37" s="1"/>
  <c r="N220" i="51"/>
  <c r="O220" i="51" s="1"/>
  <c r="N70" i="16"/>
  <c r="O70" i="16" s="1"/>
  <c r="N101" i="42"/>
  <c r="O101" i="42" s="1"/>
  <c r="N177" i="74"/>
  <c r="O177" i="74" s="1"/>
  <c r="N11" i="17"/>
  <c r="O11" i="17" s="1"/>
  <c r="N92" i="39"/>
  <c r="O92" i="39" s="1"/>
  <c r="N92" i="77"/>
  <c r="O92" i="77" s="1"/>
  <c r="N90" i="70"/>
  <c r="O90" i="70" s="1"/>
  <c r="N43" i="56"/>
  <c r="O43" i="56" s="1"/>
  <c r="N36" i="29"/>
  <c r="N82" i="21"/>
  <c r="O82" i="21" s="1"/>
  <c r="N42" i="17"/>
  <c r="N168" i="69"/>
  <c r="O168" i="69" s="1"/>
  <c r="N135" i="3"/>
  <c r="O135" i="3" s="1"/>
  <c r="N30" i="2"/>
  <c r="N210" i="16"/>
  <c r="O210" i="16" s="1"/>
  <c r="N99" i="57"/>
  <c r="O99" i="57" s="1"/>
  <c r="N44" i="40"/>
  <c r="O44" i="40" s="1"/>
  <c r="N100" i="63"/>
  <c r="O100" i="63" s="1"/>
  <c r="N65" i="13"/>
  <c r="O65" i="13" s="1"/>
  <c r="N24" i="63"/>
  <c r="N141" i="7"/>
  <c r="O141" i="7" s="1"/>
  <c r="N208" i="38"/>
  <c r="O208" i="38" s="1"/>
  <c r="N94" i="48"/>
  <c r="O94" i="48" s="1"/>
  <c r="N166" i="63"/>
  <c r="O166" i="63" s="1"/>
  <c r="N23" i="8"/>
  <c r="O23" i="8" s="1"/>
  <c r="N72" i="30"/>
  <c r="O72" i="30" s="1"/>
  <c r="N48" i="45"/>
  <c r="N24" i="11"/>
  <c r="N57" i="15"/>
  <c r="O57" i="15" s="1"/>
  <c r="N96" i="2"/>
  <c r="O96" i="2" s="1"/>
  <c r="N33" i="43"/>
  <c r="N130" i="51"/>
  <c r="O130" i="51" s="1"/>
  <c r="N232" i="43"/>
  <c r="O232" i="43" s="1"/>
  <c r="N195" i="6"/>
  <c r="O195" i="6" s="1"/>
  <c r="N187" i="49"/>
  <c r="O187" i="49" s="1"/>
  <c r="N197" i="29"/>
  <c r="O197" i="29" s="1"/>
  <c r="N189" i="14"/>
  <c r="O189" i="14" s="1"/>
  <c r="N130" i="9"/>
  <c r="O130" i="9" s="1"/>
  <c r="N172" i="54"/>
  <c r="O172" i="54" s="1"/>
  <c r="N14" i="75"/>
  <c r="O14" i="75" s="1"/>
  <c r="N193" i="30"/>
  <c r="O193" i="30" s="1"/>
  <c r="N39" i="48"/>
  <c r="N104" i="12"/>
  <c r="O104" i="12" s="1"/>
  <c r="N168" i="3"/>
  <c r="O168" i="3" s="1"/>
  <c r="N173" i="61"/>
  <c r="O173" i="61" s="1"/>
  <c r="N106" i="23"/>
  <c r="O106" i="23" s="1"/>
  <c r="N95" i="67"/>
  <c r="O95" i="67" s="1"/>
  <c r="N229" i="39"/>
  <c r="O229" i="39" s="1"/>
  <c r="N39" i="25"/>
  <c r="N58" i="51"/>
  <c r="O58" i="51" s="1"/>
  <c r="N18" i="66"/>
  <c r="N214" i="33"/>
  <c r="O214" i="33" s="1"/>
  <c r="N73" i="57"/>
  <c r="O73" i="57" s="1"/>
  <c r="N219" i="39"/>
  <c r="O219" i="39" s="1"/>
  <c r="N209" i="49"/>
  <c r="O209" i="49" s="1"/>
  <c r="N45" i="35"/>
  <c r="N74" i="3"/>
  <c r="O74" i="3" s="1"/>
  <c r="N147" i="12"/>
  <c r="O147" i="12" s="1"/>
  <c r="N35" i="13"/>
  <c r="O35" i="13" s="1"/>
  <c r="N136" i="74"/>
  <c r="O136" i="74" s="1"/>
  <c r="N187" i="58"/>
  <c r="O187" i="58" s="1"/>
  <c r="N165" i="20"/>
  <c r="O165" i="20" s="1"/>
  <c r="N22" i="61"/>
  <c r="O22" i="61" s="1"/>
  <c r="N195" i="28"/>
  <c r="O195" i="28" s="1"/>
  <c r="N39" i="4"/>
  <c r="N207" i="30"/>
  <c r="O207" i="30" s="1"/>
  <c r="N60" i="6"/>
  <c r="O60" i="6" s="1"/>
  <c r="N52" i="38"/>
  <c r="O52" i="38" s="1"/>
  <c r="N123" i="25"/>
  <c r="O123" i="25" s="1"/>
  <c r="N8" i="26"/>
  <c r="O8" i="26" s="1"/>
  <c r="N85" i="5"/>
  <c r="O85" i="5" s="1"/>
  <c r="N154" i="37"/>
  <c r="O154" i="37" s="1"/>
  <c r="N139" i="12"/>
  <c r="O139" i="12" s="1"/>
  <c r="N119" i="44"/>
  <c r="O119" i="44" s="1"/>
  <c r="N123" i="30"/>
  <c r="O123" i="30" s="1"/>
  <c r="N181" i="25"/>
  <c r="O181" i="25" s="1"/>
  <c r="N161" i="6"/>
  <c r="O161" i="6" s="1"/>
  <c r="N106" i="34"/>
  <c r="O106" i="34" s="1"/>
  <c r="N106" i="53"/>
  <c r="O106" i="53" s="1"/>
  <c r="N5" i="22"/>
  <c r="O5" i="22" s="1"/>
  <c r="N114" i="28"/>
  <c r="O114" i="28" s="1"/>
  <c r="N107" i="13"/>
  <c r="O107" i="13" s="1"/>
  <c r="N57" i="26"/>
  <c r="O57" i="26" s="1"/>
  <c r="N220" i="53"/>
  <c r="O220" i="53" s="1"/>
  <c r="N48" i="49"/>
  <c r="N188" i="18"/>
  <c r="O188" i="18" s="1"/>
  <c r="N31" i="79"/>
  <c r="N39" i="9"/>
  <c r="N155" i="77"/>
  <c r="O155" i="77" s="1"/>
  <c r="N81" i="16"/>
  <c r="O81" i="16" s="1"/>
  <c r="N110" i="78"/>
  <c r="O110" i="78" s="1"/>
  <c r="N45" i="31"/>
  <c r="N3" i="44"/>
  <c r="N59" i="16"/>
  <c r="O59" i="16" s="1"/>
  <c r="N70" i="63"/>
  <c r="O70" i="63" s="1"/>
  <c r="N59" i="22"/>
  <c r="O59" i="22" s="1"/>
  <c r="N147" i="69"/>
  <c r="O147" i="69" s="1"/>
  <c r="N10" i="73"/>
  <c r="O10" i="73" s="1"/>
  <c r="N104" i="66"/>
  <c r="O104" i="66" s="1"/>
  <c r="N160" i="10"/>
  <c r="O160" i="10" s="1"/>
  <c r="N77" i="37"/>
  <c r="O77" i="37" s="1"/>
  <c r="N56" i="1"/>
  <c r="O56" i="1" s="1"/>
  <c r="N48" i="53"/>
  <c r="N166" i="38"/>
  <c r="O166" i="38" s="1"/>
  <c r="N105" i="57"/>
  <c r="O105" i="57" s="1"/>
  <c r="N208" i="24"/>
  <c r="O208" i="24" s="1"/>
  <c r="N198" i="25"/>
  <c r="O198" i="25" s="1"/>
  <c r="N167" i="57"/>
  <c r="O167" i="57" s="1"/>
  <c r="N227" i="77"/>
  <c r="O227" i="77" s="1"/>
  <c r="N53" i="53"/>
  <c r="O53" i="53" s="1"/>
  <c r="N198" i="78"/>
  <c r="O198" i="78" s="1"/>
  <c r="N232" i="32"/>
  <c r="O232" i="32" s="1"/>
  <c r="N165" i="11"/>
  <c r="O165" i="11" s="1"/>
  <c r="N219" i="1"/>
  <c r="O219" i="1" s="1"/>
  <c r="N96" i="39"/>
  <c r="O96" i="39" s="1"/>
  <c r="N217" i="10"/>
  <c r="O217" i="10" s="1"/>
  <c r="N51" i="70"/>
  <c r="N24" i="58"/>
  <c r="N63" i="14"/>
  <c r="O63" i="14" s="1"/>
  <c r="N217" i="62"/>
  <c r="O217" i="62" s="1"/>
  <c r="N172" i="18"/>
  <c r="O172" i="18" s="1"/>
  <c r="N113" i="23"/>
  <c r="O113" i="23" s="1"/>
  <c r="N176" i="2"/>
  <c r="O176" i="2" s="1"/>
  <c r="N17" i="38"/>
  <c r="O17" i="38" s="1"/>
  <c r="N205" i="38"/>
  <c r="O205" i="38" s="1"/>
  <c r="N116" i="51"/>
  <c r="O116" i="51" s="1"/>
  <c r="N106" i="50"/>
  <c r="O106" i="50" s="1"/>
  <c r="N232" i="14"/>
  <c r="O232" i="14" s="1"/>
  <c r="N42" i="79"/>
  <c r="N224" i="13"/>
  <c r="O224" i="13" s="1"/>
  <c r="N146" i="71"/>
  <c r="O146" i="71" s="1"/>
  <c r="N72" i="32"/>
  <c r="O72" i="32" s="1"/>
  <c r="N217" i="40"/>
  <c r="O217" i="40" s="1"/>
  <c r="N207" i="47"/>
  <c r="O207" i="47" s="1"/>
  <c r="N163" i="64"/>
  <c r="O163" i="64" s="1"/>
  <c r="N74" i="1"/>
  <c r="O74" i="1" s="1"/>
  <c r="N62" i="31"/>
  <c r="O62" i="31" s="1"/>
  <c r="N47" i="22"/>
  <c r="O47" i="22" s="1"/>
  <c r="N183" i="12"/>
  <c r="O183" i="12" s="1"/>
  <c r="N80" i="4"/>
  <c r="O80" i="4" s="1"/>
  <c r="N52" i="29"/>
  <c r="O52" i="29" s="1"/>
  <c r="N44" i="6"/>
  <c r="O44" i="6" s="1"/>
  <c r="N141" i="67"/>
  <c r="O141" i="67" s="1"/>
  <c r="N112" i="34"/>
  <c r="O112" i="34" s="1"/>
  <c r="N99" i="66"/>
  <c r="O99" i="66" s="1"/>
  <c r="N110" i="20"/>
  <c r="O110" i="20" s="1"/>
  <c r="N76" i="58"/>
  <c r="O76" i="58" s="1"/>
  <c r="N116" i="4"/>
  <c r="O116" i="4" s="1"/>
  <c r="N110" i="3"/>
  <c r="O110" i="3" s="1"/>
  <c r="N121" i="62"/>
  <c r="O121" i="62" s="1"/>
  <c r="N163" i="54"/>
  <c r="O163" i="54" s="1"/>
  <c r="N208" i="34"/>
  <c r="O208" i="34" s="1"/>
  <c r="N74" i="24"/>
  <c r="O74" i="24" s="1"/>
  <c r="N143" i="33"/>
  <c r="O143" i="33" s="1"/>
  <c r="N138" i="27"/>
  <c r="O138" i="27" s="1"/>
  <c r="N40" i="50"/>
  <c r="O40" i="50" s="1"/>
  <c r="N36" i="59"/>
  <c r="N25" i="18"/>
  <c r="O25" i="18" s="1"/>
  <c r="N141" i="17"/>
  <c r="O141" i="17" s="1"/>
  <c r="N153" i="15"/>
  <c r="O153" i="15" s="1"/>
  <c r="N213" i="75"/>
  <c r="O213" i="75" s="1"/>
  <c r="N4" i="79"/>
  <c r="O4" i="79" s="1"/>
  <c r="N207" i="59"/>
  <c r="O207" i="59" s="1"/>
  <c r="N82" i="11"/>
  <c r="O82" i="11" s="1"/>
  <c r="N65" i="37"/>
  <c r="O65" i="37" s="1"/>
  <c r="N196" i="58"/>
  <c r="O196" i="58" s="1"/>
  <c r="N78" i="31"/>
  <c r="O78" i="31" s="1"/>
  <c r="N96" i="54"/>
  <c r="O96" i="54" s="1"/>
  <c r="N54" i="71"/>
  <c r="N125" i="5"/>
  <c r="O125" i="5" s="1"/>
  <c r="N44" i="48"/>
  <c r="O44" i="48" s="1"/>
  <c r="N193" i="39"/>
  <c r="O193" i="39" s="1"/>
  <c r="N206" i="35"/>
  <c r="O206" i="35" s="1"/>
  <c r="N178" i="37"/>
  <c r="O178" i="37" s="1"/>
  <c r="N193" i="44"/>
  <c r="O193" i="44" s="1"/>
  <c r="N195" i="24"/>
  <c r="O195" i="24" s="1"/>
  <c r="N133" i="9"/>
  <c r="O133" i="9" s="1"/>
  <c r="N13" i="21"/>
  <c r="O13" i="21" s="1"/>
  <c r="N143" i="51"/>
  <c r="O143" i="51" s="1"/>
  <c r="N62" i="51"/>
  <c r="O62" i="51" s="1"/>
  <c r="N43" i="48"/>
  <c r="O43" i="48" s="1"/>
  <c r="N4" i="45"/>
  <c r="O4" i="45" s="1"/>
  <c r="N3" i="4"/>
  <c r="N185" i="66"/>
  <c r="O185" i="66" s="1"/>
  <c r="N59" i="68"/>
  <c r="O59" i="68" s="1"/>
  <c r="N26" i="10"/>
  <c r="O26" i="10" s="1"/>
  <c r="N95" i="14"/>
  <c r="O95" i="14" s="1"/>
  <c r="N196" i="5"/>
  <c r="O196" i="5" s="1"/>
  <c r="N60" i="34"/>
  <c r="O60" i="34" s="1"/>
  <c r="N74" i="33"/>
  <c r="O74" i="33" s="1"/>
  <c r="N58" i="35"/>
  <c r="O58" i="35" s="1"/>
  <c r="N79" i="58"/>
  <c r="O79" i="58" s="1"/>
  <c r="N117" i="18"/>
  <c r="O117" i="18" s="1"/>
  <c r="N67" i="63"/>
  <c r="O67" i="63" s="1"/>
  <c r="N84" i="65"/>
  <c r="O84" i="65" s="1"/>
  <c r="N41" i="58"/>
  <c r="O41" i="58" s="1"/>
  <c r="N231" i="43"/>
  <c r="O231" i="43" s="1"/>
  <c r="N138" i="51"/>
  <c r="O138" i="51" s="1"/>
  <c r="N90" i="40"/>
  <c r="O90" i="40" s="1"/>
  <c r="N221" i="2"/>
  <c r="O221" i="2" s="1"/>
  <c r="N67" i="22"/>
  <c r="O67" i="22" s="1"/>
  <c r="N115" i="58"/>
  <c r="O115" i="58" s="1"/>
  <c r="N193" i="33"/>
  <c r="O193" i="33" s="1"/>
  <c r="N114" i="78"/>
  <c r="O114" i="78" s="1"/>
  <c r="N44" i="57"/>
  <c r="O44" i="57" s="1"/>
  <c r="N161" i="24"/>
  <c r="O161" i="24" s="1"/>
  <c r="N117" i="42"/>
  <c r="O117" i="42" s="1"/>
  <c r="N143" i="44"/>
  <c r="O143" i="44" s="1"/>
  <c r="N66" i="11"/>
  <c r="O66" i="11" s="1"/>
  <c r="N115" i="35"/>
  <c r="O115" i="35" s="1"/>
  <c r="N157" i="67"/>
  <c r="O157" i="67" s="1"/>
  <c r="N7" i="2"/>
  <c r="O7" i="2" s="1"/>
  <c r="N107" i="14"/>
  <c r="O107" i="14" s="1"/>
  <c r="N101" i="50"/>
  <c r="O101" i="50" s="1"/>
  <c r="N191" i="77"/>
  <c r="O191" i="77" s="1"/>
  <c r="N112" i="22"/>
  <c r="O112" i="22" s="1"/>
  <c r="N101" i="71"/>
  <c r="O101" i="71" s="1"/>
  <c r="N28" i="14"/>
  <c r="O28" i="14" s="1"/>
  <c r="N43" i="54"/>
  <c r="O43" i="54" s="1"/>
  <c r="N154" i="25"/>
  <c r="O154" i="25" s="1"/>
  <c r="N109" i="45"/>
  <c r="O109" i="45" s="1"/>
  <c r="N136" i="34"/>
  <c r="O136" i="34" s="1"/>
  <c r="N80" i="39"/>
  <c r="O80" i="39" s="1"/>
  <c r="N130" i="21"/>
  <c r="O130" i="21" s="1"/>
  <c r="N215" i="13"/>
  <c r="O215" i="13" s="1"/>
  <c r="N10" i="62"/>
  <c r="O10" i="62" s="1"/>
  <c r="N113" i="67"/>
  <c r="O113" i="67" s="1"/>
  <c r="N215" i="22"/>
  <c r="O215" i="22" s="1"/>
  <c r="N217" i="41"/>
  <c r="O217" i="41" s="1"/>
  <c r="N164" i="80"/>
  <c r="O164" i="80" s="1"/>
  <c r="N130" i="29"/>
  <c r="O130" i="29" s="1"/>
  <c r="N203" i="36"/>
  <c r="O203" i="36" s="1"/>
  <c r="N98" i="69"/>
  <c r="O98" i="69" s="1"/>
  <c r="N148" i="79"/>
  <c r="O148" i="79" s="1"/>
  <c r="N27" i="6"/>
  <c r="N101" i="24"/>
  <c r="O101" i="24" s="1"/>
  <c r="N68" i="67"/>
  <c r="O68" i="67" s="1"/>
  <c r="N71" i="56"/>
  <c r="O71" i="56" s="1"/>
  <c r="N103" i="70"/>
  <c r="O103" i="70" s="1"/>
  <c r="N125" i="39"/>
  <c r="O125" i="39" s="1"/>
  <c r="N111" i="56"/>
  <c r="O111" i="56" s="1"/>
  <c r="N88" i="44"/>
  <c r="O88" i="44" s="1"/>
  <c r="N62" i="41"/>
  <c r="O62" i="41" s="1"/>
  <c r="N200" i="2"/>
  <c r="O200" i="2" s="1"/>
  <c r="N142" i="68"/>
  <c r="O142" i="68" s="1"/>
  <c r="N102" i="40"/>
  <c r="O102" i="40" s="1"/>
  <c r="N85" i="49"/>
  <c r="O85" i="49" s="1"/>
  <c r="N32" i="30"/>
  <c r="O32" i="30" s="1"/>
  <c r="N190" i="5"/>
  <c r="O190" i="5" s="1"/>
  <c r="N197" i="70"/>
  <c r="O197" i="70" s="1"/>
  <c r="N12" i="44"/>
  <c r="N200" i="59"/>
  <c r="O200" i="59" s="1"/>
  <c r="N111" i="7"/>
  <c r="O111" i="7" s="1"/>
  <c r="N36" i="57"/>
  <c r="N156" i="29"/>
  <c r="O156" i="29" s="1"/>
  <c r="N217" i="25"/>
  <c r="O217" i="25" s="1"/>
  <c r="N3" i="57"/>
  <c r="N189" i="6"/>
  <c r="O189" i="6" s="1"/>
  <c r="N66" i="9"/>
  <c r="O66" i="9" s="1"/>
  <c r="N199" i="73"/>
  <c r="O199" i="73" s="1"/>
  <c r="N20" i="38"/>
  <c r="O20" i="38" s="1"/>
  <c r="N202" i="29"/>
  <c r="O202" i="29" s="1"/>
  <c r="N72" i="50"/>
  <c r="O72" i="50" s="1"/>
  <c r="N33" i="75"/>
  <c r="N83" i="31"/>
  <c r="O83" i="31" s="1"/>
  <c r="N112" i="30"/>
  <c r="O112" i="30" s="1"/>
  <c r="N97" i="7"/>
  <c r="O97" i="7" s="1"/>
  <c r="N177" i="33"/>
  <c r="O177" i="33" s="1"/>
  <c r="N154" i="53"/>
  <c r="O154" i="53" s="1"/>
  <c r="N84" i="38"/>
  <c r="O84" i="38" s="1"/>
  <c r="N170" i="26"/>
  <c r="O170" i="26" s="1"/>
  <c r="N63" i="12"/>
  <c r="O63" i="12" s="1"/>
  <c r="N28" i="33"/>
  <c r="O28" i="33" s="1"/>
  <c r="N212" i="31"/>
  <c r="O212" i="31" s="1"/>
  <c r="N184" i="51"/>
  <c r="O184" i="51" s="1"/>
  <c r="N147" i="71"/>
  <c r="O147" i="71" s="1"/>
  <c r="N203" i="59"/>
  <c r="O203" i="59" s="1"/>
  <c r="N179" i="16"/>
  <c r="O179" i="16" s="1"/>
  <c r="N63" i="10"/>
  <c r="O63" i="10" s="1"/>
  <c r="N230" i="61"/>
  <c r="O230" i="61" s="1"/>
  <c r="N192" i="53"/>
  <c r="O192" i="53" s="1"/>
  <c r="N121" i="4"/>
  <c r="O121" i="4" s="1"/>
  <c r="N79" i="69"/>
  <c r="O79" i="69" s="1"/>
  <c r="N213" i="6"/>
  <c r="O213" i="6" s="1"/>
  <c r="N75" i="39"/>
  <c r="O75" i="39" s="1"/>
  <c r="N3" i="71"/>
  <c r="N179" i="62"/>
  <c r="O179" i="62" s="1"/>
  <c r="N167" i="24"/>
  <c r="O167" i="24" s="1"/>
  <c r="N22" i="63"/>
  <c r="O22" i="63" s="1"/>
  <c r="N53" i="16"/>
  <c r="O53" i="16" s="1"/>
  <c r="N171" i="45"/>
  <c r="O171" i="45" s="1"/>
  <c r="N194" i="42"/>
  <c r="O194" i="42" s="1"/>
  <c r="N101" i="74"/>
  <c r="O101" i="74" s="1"/>
  <c r="N56" i="36"/>
  <c r="O56" i="36" s="1"/>
  <c r="N115" i="64"/>
  <c r="O115" i="64" s="1"/>
  <c r="N140" i="27"/>
  <c r="O140" i="27" s="1"/>
  <c r="N179" i="41"/>
  <c r="O179" i="41" s="1"/>
  <c r="N75" i="71"/>
  <c r="O75" i="71" s="1"/>
  <c r="N3" i="56"/>
  <c r="N94" i="33"/>
  <c r="O94" i="33" s="1"/>
  <c r="N62" i="7"/>
  <c r="O62" i="7" s="1"/>
  <c r="N121" i="21"/>
  <c r="O121" i="21" s="1"/>
  <c r="N219" i="79"/>
  <c r="O219" i="79" s="1"/>
  <c r="N223" i="57"/>
  <c r="O223" i="57" s="1"/>
  <c r="N14" i="26"/>
  <c r="O14" i="26" s="1"/>
  <c r="N204" i="29"/>
  <c r="O204" i="29" s="1"/>
  <c r="N163" i="47"/>
  <c r="O163" i="47" s="1"/>
  <c r="N90" i="8"/>
  <c r="O90" i="8" s="1"/>
  <c r="N182" i="66"/>
  <c r="O182" i="66" s="1"/>
  <c r="N84" i="24"/>
  <c r="O84" i="24" s="1"/>
  <c r="N215" i="23"/>
  <c r="O215" i="23" s="1"/>
  <c r="N193" i="65"/>
  <c r="O193" i="65" s="1"/>
  <c r="N82" i="49"/>
  <c r="O82" i="49" s="1"/>
  <c r="N96" i="1"/>
  <c r="O96" i="1" s="1"/>
  <c r="N130" i="40"/>
  <c r="O130" i="40" s="1"/>
  <c r="N202" i="30"/>
  <c r="O202" i="30" s="1"/>
  <c r="N218" i="79"/>
  <c r="O218" i="79" s="1"/>
  <c r="N162" i="48"/>
  <c r="O162" i="48" s="1"/>
  <c r="N46" i="41"/>
  <c r="O46" i="41" s="1"/>
  <c r="N20" i="51"/>
  <c r="O20" i="51" s="1"/>
  <c r="N76" i="54"/>
  <c r="O76" i="54" s="1"/>
  <c r="N57" i="33"/>
  <c r="O57" i="33" s="1"/>
  <c r="N193" i="46"/>
  <c r="O193" i="46" s="1"/>
  <c r="N179" i="69"/>
  <c r="O179" i="69" s="1"/>
  <c r="N73" i="39"/>
  <c r="O73" i="39" s="1"/>
  <c r="N24" i="41"/>
  <c r="N132" i="64"/>
  <c r="O132" i="64" s="1"/>
  <c r="N41" i="16"/>
  <c r="O41" i="16" s="1"/>
  <c r="N218" i="77"/>
  <c r="O218" i="77" s="1"/>
  <c r="N188" i="13"/>
  <c r="O188" i="13" s="1"/>
  <c r="N101" i="37"/>
  <c r="O101" i="37" s="1"/>
  <c r="N171" i="18"/>
  <c r="O171" i="18" s="1"/>
  <c r="N174" i="62"/>
  <c r="O174" i="62" s="1"/>
  <c r="N83" i="74"/>
  <c r="O83" i="74" s="1"/>
  <c r="N29" i="68"/>
  <c r="O29" i="68" s="1"/>
  <c r="N120" i="27"/>
  <c r="O120" i="27" s="1"/>
  <c r="N53" i="63"/>
  <c r="O53" i="63" s="1"/>
  <c r="N56" i="16"/>
  <c r="O56" i="16" s="1"/>
  <c r="N197" i="60"/>
  <c r="O197" i="60" s="1"/>
  <c r="N58" i="12"/>
  <c r="O58" i="12" s="1"/>
  <c r="N203" i="63"/>
  <c r="O203" i="63" s="1"/>
  <c r="N205" i="59"/>
  <c r="O205" i="59" s="1"/>
  <c r="N125" i="73"/>
  <c r="O125" i="73" s="1"/>
  <c r="N176" i="62"/>
  <c r="O176" i="62" s="1"/>
  <c r="N128" i="78"/>
  <c r="O128" i="78" s="1"/>
  <c r="N10" i="69"/>
  <c r="O10" i="69" s="1"/>
  <c r="N157" i="70"/>
  <c r="O157" i="70" s="1"/>
  <c r="N120" i="57"/>
  <c r="O120" i="57" s="1"/>
  <c r="N81" i="10"/>
  <c r="O81" i="10" s="1"/>
  <c r="N205" i="37"/>
  <c r="O205" i="37" s="1"/>
  <c r="N137" i="7"/>
  <c r="O137" i="7" s="1"/>
  <c r="N56" i="76"/>
  <c r="O56" i="76" s="1"/>
  <c r="N79" i="32"/>
  <c r="O79" i="32" s="1"/>
  <c r="N95" i="42"/>
  <c r="O95" i="42" s="1"/>
  <c r="N186" i="31"/>
  <c r="O186" i="31" s="1"/>
  <c r="N196" i="37"/>
  <c r="O196" i="37" s="1"/>
  <c r="N216" i="48"/>
  <c r="O216" i="48" s="1"/>
  <c r="N188" i="9"/>
  <c r="O188" i="9" s="1"/>
  <c r="N213" i="25"/>
  <c r="O213" i="25" s="1"/>
  <c r="N116" i="70"/>
  <c r="O116" i="70" s="1"/>
  <c r="N38" i="44"/>
  <c r="O38" i="44" s="1"/>
  <c r="N129" i="31"/>
  <c r="O129" i="31" s="1"/>
  <c r="N84" i="60"/>
  <c r="O84" i="60" s="1"/>
  <c r="N65" i="50"/>
  <c r="O65" i="50" s="1"/>
  <c r="N167" i="79"/>
  <c r="O167" i="79" s="1"/>
  <c r="N12" i="76"/>
  <c r="N146" i="54"/>
  <c r="O146" i="54" s="1"/>
  <c r="N146" i="40"/>
  <c r="O146" i="40" s="1"/>
  <c r="N205" i="78"/>
  <c r="O205" i="78" s="1"/>
  <c r="N150" i="30"/>
  <c r="O150" i="30" s="1"/>
  <c r="N117" i="4"/>
  <c r="O117" i="4" s="1"/>
  <c r="N111" i="63"/>
  <c r="O111" i="63" s="1"/>
  <c r="N219" i="24"/>
  <c r="O219" i="24" s="1"/>
  <c r="N204" i="12"/>
  <c r="O204" i="12" s="1"/>
  <c r="N20" i="22"/>
  <c r="O20" i="22" s="1"/>
  <c r="N180" i="54"/>
  <c r="O180" i="54" s="1"/>
  <c r="N12" i="16"/>
  <c r="N12" i="53"/>
  <c r="N49" i="63"/>
  <c r="O49" i="63" s="1"/>
  <c r="N224" i="3"/>
  <c r="O224" i="3" s="1"/>
  <c r="N101" i="3"/>
  <c r="O101" i="3" s="1"/>
  <c r="N92" i="71"/>
  <c r="O92" i="71" s="1"/>
  <c r="N166" i="48"/>
  <c r="O166" i="48" s="1"/>
  <c r="N220" i="50"/>
  <c r="O220" i="50" s="1"/>
  <c r="N176" i="56"/>
  <c r="O176" i="56" s="1"/>
  <c r="N89" i="1"/>
  <c r="O89" i="1" s="1"/>
  <c r="N76" i="70"/>
  <c r="O76" i="70" s="1"/>
  <c r="N210" i="23"/>
  <c r="O210" i="23" s="1"/>
  <c r="N117" i="44"/>
  <c r="O117" i="44" s="1"/>
  <c r="N122" i="48"/>
  <c r="O122" i="48" s="1"/>
  <c r="N22" i="32"/>
  <c r="O22" i="32" s="1"/>
  <c r="N99" i="15"/>
  <c r="O99" i="15" s="1"/>
  <c r="N186" i="44"/>
  <c r="O186" i="44" s="1"/>
  <c r="N143" i="66"/>
  <c r="O143" i="66" s="1"/>
  <c r="N220" i="47"/>
  <c r="O220" i="47" s="1"/>
  <c r="N153" i="70"/>
  <c r="O153" i="70" s="1"/>
  <c r="N203" i="17"/>
  <c r="O203" i="17" s="1"/>
  <c r="N7" i="59"/>
  <c r="O7" i="59" s="1"/>
  <c r="N38" i="59"/>
  <c r="O38" i="59" s="1"/>
  <c r="N169" i="23"/>
  <c r="O169" i="23" s="1"/>
  <c r="N41" i="57"/>
  <c r="O41" i="57" s="1"/>
  <c r="N100" i="51"/>
  <c r="O100" i="51" s="1"/>
  <c r="N174" i="43"/>
  <c r="O174" i="43" s="1"/>
  <c r="N198" i="59"/>
  <c r="O198" i="59" s="1"/>
  <c r="N103" i="8"/>
  <c r="O103" i="8" s="1"/>
  <c r="N193" i="2"/>
  <c r="O193" i="2" s="1"/>
  <c r="N100" i="25"/>
  <c r="O100" i="25" s="1"/>
  <c r="N218" i="1"/>
  <c r="O218" i="1" s="1"/>
  <c r="N16" i="69"/>
  <c r="N198" i="44"/>
  <c r="O198" i="44" s="1"/>
  <c r="N71" i="4"/>
  <c r="O71" i="4" s="1"/>
  <c r="N116" i="64"/>
  <c r="O116" i="64" s="1"/>
  <c r="N148" i="62"/>
  <c r="O148" i="62" s="1"/>
  <c r="N192" i="39"/>
  <c r="O192" i="39" s="1"/>
  <c r="N168" i="28"/>
  <c r="O168" i="28" s="1"/>
  <c r="N175" i="44"/>
  <c r="O175" i="44" s="1"/>
  <c r="N212" i="24"/>
  <c r="O212" i="24" s="1"/>
  <c r="N180" i="25"/>
  <c r="O180" i="25" s="1"/>
  <c r="N100" i="41"/>
  <c r="O100" i="41" s="1"/>
  <c r="N186" i="53"/>
  <c r="O186" i="53" s="1"/>
  <c r="N103" i="77"/>
  <c r="O103" i="77" s="1"/>
  <c r="N216" i="51"/>
  <c r="O216" i="51" s="1"/>
  <c r="N167" i="68"/>
  <c r="O167" i="68" s="1"/>
  <c r="N162" i="11"/>
  <c r="O162" i="11" s="1"/>
  <c r="N124" i="50"/>
  <c r="O124" i="50" s="1"/>
  <c r="N86" i="3"/>
  <c r="O86" i="3" s="1"/>
  <c r="N180" i="49"/>
  <c r="O180" i="49" s="1"/>
  <c r="N215" i="44"/>
  <c r="O215" i="44" s="1"/>
  <c r="N19" i="26"/>
  <c r="O19" i="26" s="1"/>
  <c r="N60" i="31"/>
  <c r="O60" i="31" s="1"/>
  <c r="N88" i="58"/>
  <c r="O88" i="58" s="1"/>
  <c r="N24" i="24"/>
  <c r="N88" i="10"/>
  <c r="O88" i="10" s="1"/>
  <c r="N15" i="57"/>
  <c r="N178" i="53"/>
  <c r="O178" i="53" s="1"/>
  <c r="N220" i="12"/>
  <c r="O220" i="12" s="1"/>
  <c r="N121" i="34"/>
  <c r="O121" i="34" s="1"/>
  <c r="N213" i="13"/>
  <c r="O213" i="13" s="1"/>
  <c r="N56" i="53"/>
  <c r="O56" i="53" s="1"/>
  <c r="N192" i="42"/>
  <c r="O192" i="42" s="1"/>
  <c r="N140" i="40"/>
  <c r="O140" i="40" s="1"/>
  <c r="N120" i="50"/>
  <c r="O120" i="50" s="1"/>
  <c r="N217" i="63"/>
  <c r="O217" i="63" s="1"/>
  <c r="N18" i="75"/>
  <c r="N230" i="39"/>
  <c r="O230" i="39" s="1"/>
  <c r="N87" i="41"/>
  <c r="O87" i="41" s="1"/>
  <c r="N224" i="49"/>
  <c r="O224" i="49" s="1"/>
  <c r="N222" i="77"/>
  <c r="O222" i="77" s="1"/>
  <c r="N206" i="76"/>
  <c r="O206" i="76" s="1"/>
  <c r="N197" i="74"/>
  <c r="O197" i="74" s="1"/>
  <c r="N59" i="7"/>
  <c r="O59" i="7" s="1"/>
  <c r="N36" i="64"/>
  <c r="N37" i="62"/>
  <c r="O37" i="62" s="1"/>
  <c r="N197" i="72"/>
  <c r="O197" i="72" s="1"/>
  <c r="N130" i="45"/>
  <c r="O130" i="45" s="1"/>
  <c r="N199" i="74"/>
  <c r="O199" i="74" s="1"/>
  <c r="N150" i="60"/>
  <c r="O150" i="60" s="1"/>
  <c r="N177" i="44"/>
  <c r="O177" i="44" s="1"/>
  <c r="N229" i="49"/>
  <c r="O229" i="49" s="1"/>
  <c r="N80" i="27"/>
  <c r="O80" i="27" s="1"/>
  <c r="N8" i="39"/>
  <c r="O8" i="39" s="1"/>
  <c r="N160" i="61"/>
  <c r="O160" i="61" s="1"/>
  <c r="N147" i="75"/>
  <c r="O147" i="75" s="1"/>
  <c r="N212" i="4"/>
  <c r="O212" i="4" s="1"/>
  <c r="N134" i="7"/>
  <c r="O134" i="7" s="1"/>
  <c r="N79" i="49"/>
  <c r="O79" i="49" s="1"/>
  <c r="N178" i="31"/>
  <c r="O178" i="31" s="1"/>
  <c r="N218" i="36"/>
  <c r="O218" i="36" s="1"/>
  <c r="N102" i="7"/>
  <c r="O102" i="7" s="1"/>
  <c r="N157" i="40"/>
  <c r="O157" i="40" s="1"/>
  <c r="N42" i="25"/>
  <c r="N59" i="10"/>
  <c r="O59" i="10" s="1"/>
  <c r="N6" i="25"/>
  <c r="N86" i="16"/>
  <c r="O86" i="16" s="1"/>
  <c r="N28" i="68"/>
  <c r="O28" i="68" s="1"/>
  <c r="N158" i="71"/>
  <c r="O158" i="71" s="1"/>
  <c r="N53" i="11"/>
  <c r="O53" i="11" s="1"/>
  <c r="N22" i="62"/>
  <c r="O22" i="62" s="1"/>
  <c r="N105" i="64"/>
  <c r="O105" i="64" s="1"/>
  <c r="N128" i="26"/>
  <c r="O128" i="26" s="1"/>
  <c r="N220" i="68"/>
  <c r="O220" i="68" s="1"/>
  <c r="N188" i="77"/>
  <c r="O188" i="77" s="1"/>
  <c r="N53" i="3"/>
  <c r="O53" i="3" s="1"/>
  <c r="N74" i="26"/>
  <c r="O74" i="26" s="1"/>
  <c r="N205" i="2"/>
  <c r="O205" i="2" s="1"/>
  <c r="N175" i="26"/>
  <c r="O175" i="26" s="1"/>
  <c r="N177" i="75"/>
  <c r="O177" i="75" s="1"/>
  <c r="N200" i="78"/>
  <c r="O200" i="78" s="1"/>
  <c r="N114" i="32"/>
  <c r="O114" i="32" s="1"/>
  <c r="N4" i="69"/>
  <c r="O4" i="69" s="1"/>
  <c r="N139" i="77"/>
  <c r="O139" i="77" s="1"/>
  <c r="N174" i="3"/>
  <c r="O174" i="3" s="1"/>
  <c r="N148" i="54"/>
  <c r="O148" i="54" s="1"/>
  <c r="N117" i="61"/>
  <c r="O117" i="61" s="1"/>
  <c r="N27" i="8"/>
  <c r="N205" i="4"/>
  <c r="O205" i="4" s="1"/>
  <c r="N91" i="32"/>
  <c r="O91" i="32" s="1"/>
  <c r="N150" i="10"/>
  <c r="O150" i="10" s="1"/>
  <c r="N228" i="74"/>
  <c r="O228" i="74" s="1"/>
  <c r="N105" i="65"/>
  <c r="O105" i="65" s="1"/>
  <c r="N217" i="11"/>
  <c r="O217" i="11" s="1"/>
  <c r="N11" i="29"/>
  <c r="O11" i="29" s="1"/>
  <c r="N30" i="65"/>
  <c r="N139" i="33"/>
  <c r="O139" i="33" s="1"/>
  <c r="N116" i="78"/>
  <c r="O116" i="78" s="1"/>
  <c r="N219" i="26"/>
  <c r="O219" i="26" s="1"/>
  <c r="N74" i="31"/>
  <c r="O74" i="31" s="1"/>
  <c r="N159" i="1"/>
  <c r="O159" i="1" s="1"/>
  <c r="N169" i="20"/>
  <c r="O169" i="20" s="1"/>
  <c r="N20" i="16"/>
  <c r="O20" i="16" s="1"/>
  <c r="N125" i="67"/>
  <c r="O125" i="67" s="1"/>
  <c r="N102" i="44"/>
  <c r="O102" i="44" s="1"/>
  <c r="N204" i="36"/>
  <c r="O204" i="36" s="1"/>
  <c r="N202" i="23"/>
  <c r="O202" i="23" s="1"/>
  <c r="N99" i="40"/>
  <c r="O99" i="40" s="1"/>
  <c r="N72" i="65"/>
  <c r="O72" i="65" s="1"/>
  <c r="N113" i="31"/>
  <c r="O113" i="31" s="1"/>
  <c r="N186" i="9"/>
  <c r="O186" i="9" s="1"/>
  <c r="N48" i="7"/>
  <c r="N165" i="29"/>
  <c r="O165" i="29" s="1"/>
  <c r="N145" i="75"/>
  <c r="O145" i="75" s="1"/>
  <c r="N91" i="74"/>
  <c r="O91" i="74" s="1"/>
  <c r="N179" i="8"/>
  <c r="O179" i="8" s="1"/>
  <c r="N124" i="40"/>
  <c r="O124" i="40" s="1"/>
  <c r="N116" i="41"/>
  <c r="O116" i="41" s="1"/>
  <c r="N145" i="70"/>
  <c r="O145" i="70" s="1"/>
  <c r="N122" i="14"/>
  <c r="O122" i="14" s="1"/>
  <c r="N203" i="40"/>
  <c r="O203" i="40" s="1"/>
  <c r="N130" i="17"/>
  <c r="O130" i="17" s="1"/>
  <c r="N130" i="39"/>
  <c r="O130" i="39" s="1"/>
  <c r="N123" i="32"/>
  <c r="O123" i="32" s="1"/>
  <c r="N34" i="56"/>
  <c r="O34" i="56" s="1"/>
  <c r="N152" i="78"/>
  <c r="O152" i="78" s="1"/>
  <c r="N155" i="33"/>
  <c r="O155" i="33" s="1"/>
  <c r="N7" i="31"/>
  <c r="O7" i="31" s="1"/>
  <c r="N171" i="49"/>
  <c r="O171" i="49" s="1"/>
  <c r="N142" i="21"/>
  <c r="O142" i="21" s="1"/>
  <c r="N211" i="72"/>
  <c r="O211" i="72" s="1"/>
  <c r="N233" i="8"/>
  <c r="O233" i="8" s="1"/>
  <c r="N34" i="13"/>
  <c r="O34" i="13" s="1"/>
  <c r="N112" i="56"/>
  <c r="O112" i="56" s="1"/>
  <c r="N206" i="47"/>
  <c r="O206" i="47" s="1"/>
  <c r="N144" i="46"/>
  <c r="O144" i="46" s="1"/>
  <c r="N176" i="46"/>
  <c r="O176" i="46" s="1"/>
  <c r="N50" i="34"/>
  <c r="O50" i="34" s="1"/>
  <c r="N198" i="20"/>
  <c r="O198" i="20" s="1"/>
  <c r="N172" i="5"/>
  <c r="O172" i="5" s="1"/>
  <c r="N160" i="59"/>
  <c r="O160" i="59" s="1"/>
  <c r="N205" i="31"/>
  <c r="O205" i="31" s="1"/>
  <c r="N26" i="43"/>
  <c r="O26" i="43" s="1"/>
  <c r="N210" i="44"/>
  <c r="O210" i="44" s="1"/>
  <c r="N50" i="54"/>
  <c r="O50" i="54" s="1"/>
  <c r="N181" i="47"/>
  <c r="O181" i="47" s="1"/>
  <c r="N109" i="6"/>
  <c r="O109" i="6" s="1"/>
  <c r="N137" i="26"/>
  <c r="O137" i="26" s="1"/>
  <c r="N118" i="7"/>
  <c r="O118" i="7" s="1"/>
  <c r="N175" i="33"/>
  <c r="O175" i="33" s="1"/>
  <c r="N222" i="3"/>
  <c r="O222" i="3" s="1"/>
  <c r="N51" i="47"/>
  <c r="N37" i="10"/>
  <c r="O37" i="10" s="1"/>
  <c r="N230" i="2"/>
  <c r="O230" i="2" s="1"/>
  <c r="N218" i="71"/>
  <c r="O218" i="71" s="1"/>
  <c r="N203" i="38"/>
  <c r="O203" i="38" s="1"/>
  <c r="N122" i="27"/>
  <c r="O122" i="27" s="1"/>
  <c r="N130" i="10"/>
  <c r="O130" i="10" s="1"/>
  <c r="N153" i="60"/>
  <c r="O153" i="60" s="1"/>
  <c r="N101" i="75"/>
  <c r="O101" i="75" s="1"/>
  <c r="N168" i="70"/>
  <c r="O168" i="70" s="1"/>
  <c r="N152" i="54"/>
  <c r="O152" i="54" s="1"/>
  <c r="N222" i="17"/>
  <c r="O222" i="17" s="1"/>
  <c r="N69" i="16"/>
  <c r="O69" i="16" s="1"/>
  <c r="N217" i="60"/>
  <c r="O217" i="60" s="1"/>
  <c r="N53" i="20"/>
  <c r="O53" i="20" s="1"/>
  <c r="N84" i="69"/>
  <c r="O84" i="69" s="1"/>
  <c r="N20" i="83"/>
  <c r="O20" i="83" s="1"/>
  <c r="N58" i="83"/>
  <c r="O58" i="83" s="1"/>
  <c r="N60" i="83"/>
  <c r="O60" i="83" s="1"/>
  <c r="N68" i="82"/>
  <c r="O68" i="82" s="1"/>
  <c r="N176" i="83"/>
  <c r="O176" i="83" s="1"/>
  <c r="N102" i="82"/>
  <c r="O102" i="82" s="1"/>
  <c r="N208" i="83"/>
  <c r="O208" i="83" s="1"/>
  <c r="N198" i="82"/>
  <c r="O198" i="82" s="1"/>
  <c r="N192" i="82"/>
  <c r="O192" i="82" s="1"/>
  <c r="N121" i="81"/>
  <c r="O121" i="81" s="1"/>
  <c r="N175" i="29"/>
  <c r="O175" i="29" s="1"/>
  <c r="N11" i="81"/>
  <c r="O11" i="81" s="1"/>
  <c r="N115" i="21"/>
  <c r="O115" i="21" s="1"/>
  <c r="N182" i="16"/>
  <c r="O182" i="16" s="1"/>
  <c r="N124" i="46"/>
  <c r="O124" i="46" s="1"/>
  <c r="N163" i="43"/>
  <c r="O163" i="43" s="1"/>
  <c r="N104" i="14"/>
  <c r="O104" i="14" s="1"/>
  <c r="N218" i="75"/>
  <c r="O218" i="75" s="1"/>
  <c r="N97" i="44"/>
  <c r="O97" i="44" s="1"/>
  <c r="N205" i="6"/>
  <c r="O205" i="6" s="1"/>
  <c r="N188" i="4"/>
  <c r="O188" i="4" s="1"/>
  <c r="N64" i="42"/>
  <c r="O64" i="42" s="1"/>
  <c r="N133" i="48"/>
  <c r="O133" i="48" s="1"/>
  <c r="N128" i="53"/>
  <c r="O128" i="53" s="1"/>
  <c r="N114" i="67"/>
  <c r="O114" i="67" s="1"/>
  <c r="N22" i="20"/>
  <c r="N58" i="32"/>
  <c r="O58" i="32" s="1"/>
  <c r="N18" i="14"/>
  <c r="N30" i="3"/>
  <c r="N185" i="47"/>
  <c r="O185" i="47" s="1"/>
  <c r="N159" i="29"/>
  <c r="O159" i="29" s="1"/>
  <c r="N190" i="11"/>
  <c r="O190" i="11" s="1"/>
  <c r="N227" i="28"/>
  <c r="O227" i="28" s="1"/>
  <c r="N17" i="63"/>
  <c r="O17" i="63" s="1"/>
  <c r="N192" i="41"/>
  <c r="O192" i="41" s="1"/>
  <c r="N47" i="72"/>
  <c r="O47" i="72" s="1"/>
  <c r="N31" i="12"/>
  <c r="O31" i="12" s="1"/>
  <c r="N202" i="59"/>
  <c r="O202" i="59" s="1"/>
  <c r="N229" i="53"/>
  <c r="O229" i="53" s="1"/>
  <c r="N191" i="70"/>
  <c r="O191" i="70" s="1"/>
  <c r="N98" i="9"/>
  <c r="O98" i="9" s="1"/>
  <c r="N94" i="62"/>
  <c r="O94" i="62" s="1"/>
  <c r="N213" i="67"/>
  <c r="O213" i="67" s="1"/>
  <c r="N153" i="79"/>
  <c r="O153" i="79" s="1"/>
  <c r="N210" i="81"/>
  <c r="O210" i="81" s="1"/>
  <c r="N81" i="17"/>
  <c r="O81" i="17" s="1"/>
  <c r="N165" i="74"/>
  <c r="O165" i="74" s="1"/>
  <c r="N127" i="49"/>
  <c r="O127" i="49" s="1"/>
  <c r="N19" i="48"/>
  <c r="O19" i="48" s="1"/>
  <c r="N233" i="50"/>
  <c r="O233" i="50" s="1"/>
  <c r="N217" i="70"/>
  <c r="O217" i="70" s="1"/>
  <c r="N161" i="67"/>
  <c r="O161" i="67" s="1"/>
  <c r="N80" i="50"/>
  <c r="O80" i="50" s="1"/>
  <c r="N133" i="22"/>
  <c r="O133" i="22" s="1"/>
  <c r="N169" i="45"/>
  <c r="O169" i="45" s="1"/>
  <c r="N148" i="58"/>
  <c r="O148" i="58" s="1"/>
  <c r="N211" i="30"/>
  <c r="O211" i="30" s="1"/>
  <c r="N199" i="53"/>
  <c r="O199" i="53" s="1"/>
  <c r="N19" i="71"/>
  <c r="N195" i="48"/>
  <c r="O195" i="48" s="1"/>
  <c r="N48" i="59"/>
  <c r="N114" i="20"/>
  <c r="O114" i="20" s="1"/>
  <c r="N138" i="58"/>
  <c r="O138" i="58" s="1"/>
  <c r="N189" i="1"/>
  <c r="O189" i="1" s="1"/>
  <c r="N41" i="50"/>
  <c r="O41" i="50" s="1"/>
  <c r="N25" i="67"/>
  <c r="O25" i="67" s="1"/>
  <c r="N208" i="14"/>
  <c r="O208" i="14" s="1"/>
  <c r="N115" i="1"/>
  <c r="O115" i="1" s="1"/>
  <c r="N159" i="28"/>
  <c r="O159" i="28" s="1"/>
  <c r="N50" i="26"/>
  <c r="O50" i="26" s="1"/>
  <c r="N141" i="2"/>
  <c r="O141" i="2" s="1"/>
  <c r="N94" i="28"/>
  <c r="O94" i="28" s="1"/>
  <c r="N209" i="61"/>
  <c r="O209" i="61" s="1"/>
  <c r="N46" i="26"/>
  <c r="O46" i="26" s="1"/>
  <c r="N169" i="59"/>
  <c r="O169" i="59" s="1"/>
  <c r="N153" i="25"/>
  <c r="O153" i="25" s="1"/>
  <c r="N15" i="26"/>
  <c r="N216" i="39"/>
  <c r="O216" i="39" s="1"/>
  <c r="N37" i="72"/>
  <c r="O37" i="72" s="1"/>
  <c r="N188" i="65"/>
  <c r="O188" i="65" s="1"/>
  <c r="N158" i="23"/>
  <c r="O158" i="23" s="1"/>
  <c r="N225" i="27"/>
  <c r="O225" i="27" s="1"/>
  <c r="N65" i="36"/>
  <c r="O65" i="36" s="1"/>
  <c r="N213" i="63"/>
  <c r="O213" i="63" s="1"/>
  <c r="N157" i="57"/>
  <c r="O157" i="57" s="1"/>
  <c r="N43" i="14"/>
  <c r="O43" i="14" s="1"/>
  <c r="N207" i="43"/>
  <c r="O207" i="43" s="1"/>
  <c r="N89" i="39"/>
  <c r="O89" i="39" s="1"/>
  <c r="N167" i="45"/>
  <c r="O167" i="45" s="1"/>
  <c r="N58" i="27"/>
  <c r="O58" i="27" s="1"/>
  <c r="N204" i="43"/>
  <c r="O204" i="43" s="1"/>
  <c r="N104" i="49"/>
  <c r="O104" i="49" s="1"/>
  <c r="N92" i="72"/>
  <c r="O92" i="72" s="1"/>
  <c r="N78" i="79"/>
  <c r="O78" i="79" s="1"/>
  <c r="N12" i="71"/>
  <c r="N189" i="41"/>
  <c r="O189" i="41" s="1"/>
  <c r="N30" i="25"/>
  <c r="N20" i="18"/>
  <c r="O20" i="18" s="1"/>
  <c r="N54" i="27"/>
  <c r="N160" i="7"/>
  <c r="O160" i="7" s="1"/>
  <c r="N207" i="28"/>
  <c r="O207" i="28" s="1"/>
  <c r="N204" i="75"/>
  <c r="O204" i="75" s="1"/>
  <c r="N60" i="76"/>
  <c r="O60" i="76" s="1"/>
  <c r="N129" i="23"/>
  <c r="O129" i="23" s="1"/>
  <c r="N91" i="54"/>
  <c r="O91" i="54" s="1"/>
  <c r="N173" i="49"/>
  <c r="O173" i="49" s="1"/>
  <c r="N204" i="2"/>
  <c r="O204" i="2" s="1"/>
  <c r="N136" i="30"/>
  <c r="O136" i="30" s="1"/>
  <c r="N169" i="49"/>
  <c r="O169" i="49" s="1"/>
  <c r="N101" i="13"/>
  <c r="O101" i="13" s="1"/>
  <c r="N203" i="28"/>
  <c r="O203" i="28" s="1"/>
  <c r="N156" i="66"/>
  <c r="O156" i="66" s="1"/>
  <c r="N201" i="35"/>
  <c r="O201" i="35" s="1"/>
  <c r="N223" i="69"/>
  <c r="O223" i="69" s="1"/>
  <c r="N130" i="54"/>
  <c r="O130" i="54" s="1"/>
  <c r="N81" i="29"/>
  <c r="O81" i="29" s="1"/>
  <c r="N169" i="39"/>
  <c r="O169" i="39" s="1"/>
  <c r="N34" i="61"/>
  <c r="O34" i="61" s="1"/>
  <c r="N189" i="9"/>
  <c r="O189" i="9" s="1"/>
  <c r="N133" i="53"/>
  <c r="O133" i="53" s="1"/>
  <c r="N105" i="37"/>
  <c r="O105" i="37" s="1"/>
  <c r="N141" i="32"/>
  <c r="O141" i="32" s="1"/>
  <c r="N19" i="34"/>
  <c r="O19" i="34" s="1"/>
  <c r="N86" i="10"/>
  <c r="O86" i="10" s="1"/>
  <c r="N206" i="16"/>
  <c r="O206" i="16" s="1"/>
  <c r="N80" i="8"/>
  <c r="O80" i="8" s="1"/>
  <c r="N35" i="76"/>
  <c r="O35" i="76" s="1"/>
  <c r="N232" i="13"/>
  <c r="O232" i="13" s="1"/>
  <c r="N201" i="45"/>
  <c r="O201" i="45" s="1"/>
  <c r="N182" i="54"/>
  <c r="O182" i="54" s="1"/>
  <c r="N62" i="43"/>
  <c r="O62" i="43" s="1"/>
  <c r="N13" i="67"/>
  <c r="O13" i="67" s="1"/>
  <c r="N96" i="9"/>
  <c r="O96" i="9" s="1"/>
  <c r="N96" i="6"/>
  <c r="O96" i="6" s="1"/>
  <c r="N120" i="6"/>
  <c r="O120" i="6" s="1"/>
  <c r="N170" i="56"/>
  <c r="O170" i="56" s="1"/>
  <c r="N204" i="5"/>
  <c r="O204" i="5" s="1"/>
  <c r="N146" i="62"/>
  <c r="O146" i="62" s="1"/>
  <c r="N233" i="21"/>
  <c r="O233" i="21" s="1"/>
  <c r="N97" i="62"/>
  <c r="O97" i="62" s="1"/>
  <c r="N33" i="5"/>
  <c r="N86" i="27"/>
  <c r="O86" i="27" s="1"/>
  <c r="N230" i="49"/>
  <c r="O230" i="49" s="1"/>
  <c r="N24" i="65"/>
  <c r="N20" i="15"/>
  <c r="O20" i="15" s="1"/>
  <c r="N53" i="15"/>
  <c r="O53" i="15" s="1"/>
  <c r="N165" i="48"/>
  <c r="O165" i="48" s="1"/>
  <c r="N225" i="33"/>
  <c r="O225" i="33" s="1"/>
  <c r="N123" i="54"/>
  <c r="O123" i="54" s="1"/>
  <c r="N138" i="66"/>
  <c r="O138" i="66" s="1"/>
  <c r="N187" i="25"/>
  <c r="O187" i="25" s="1"/>
  <c r="N23" i="35"/>
  <c r="O23" i="35" s="1"/>
  <c r="N60" i="24"/>
  <c r="O60" i="24" s="1"/>
  <c r="N64" i="41"/>
  <c r="O64" i="41" s="1"/>
  <c r="N83" i="43"/>
  <c r="O83" i="43" s="1"/>
  <c r="N69" i="48"/>
  <c r="O69" i="48" s="1"/>
  <c r="N120" i="64"/>
  <c r="O120" i="64" s="1"/>
  <c r="N230" i="44"/>
  <c r="O230" i="44" s="1"/>
  <c r="N36" i="20"/>
  <c r="N161" i="4"/>
  <c r="O161" i="4" s="1"/>
  <c r="N95" i="22"/>
  <c r="O95" i="22" s="1"/>
  <c r="N94" i="51"/>
  <c r="O94" i="51" s="1"/>
  <c r="N190" i="79"/>
  <c r="O190" i="79" s="1"/>
  <c r="N194" i="67"/>
  <c r="O194" i="67" s="1"/>
  <c r="N101" i="65"/>
  <c r="O101" i="65" s="1"/>
  <c r="N185" i="30"/>
  <c r="O185" i="30" s="1"/>
  <c r="N39" i="12"/>
  <c r="N52" i="8"/>
  <c r="O52" i="8" s="1"/>
  <c r="N216" i="33"/>
  <c r="O216" i="33" s="1"/>
  <c r="N118" i="39"/>
  <c r="O118" i="39" s="1"/>
  <c r="N175" i="42"/>
  <c r="O175" i="42" s="1"/>
  <c r="N157" i="42"/>
  <c r="O157" i="42" s="1"/>
  <c r="N63" i="79"/>
  <c r="O63" i="79" s="1"/>
  <c r="N92" i="66"/>
  <c r="O92" i="66" s="1"/>
  <c r="N185" i="2"/>
  <c r="O185" i="2" s="1"/>
  <c r="N34" i="35"/>
  <c r="O34" i="35" s="1"/>
  <c r="N23" i="32"/>
  <c r="O23" i="32" s="1"/>
  <c r="N192" i="8"/>
  <c r="O192" i="8" s="1"/>
  <c r="N175" i="69"/>
  <c r="O175" i="69" s="1"/>
  <c r="N5" i="63"/>
  <c r="O5" i="63" s="1"/>
  <c r="N232" i="49"/>
  <c r="O232" i="49" s="1"/>
  <c r="N12" i="41"/>
  <c r="N155" i="80"/>
  <c r="O155" i="80" s="1"/>
  <c r="N104" i="59"/>
  <c r="O104" i="59" s="1"/>
  <c r="N161" i="60"/>
  <c r="O161" i="60" s="1"/>
  <c r="N224" i="72"/>
  <c r="O224" i="72" s="1"/>
  <c r="N211" i="59"/>
  <c r="O211" i="59" s="1"/>
  <c r="N97" i="31"/>
  <c r="O97" i="31" s="1"/>
  <c r="N211" i="48"/>
  <c r="O211" i="48" s="1"/>
  <c r="N193" i="43"/>
  <c r="O193" i="43" s="1"/>
  <c r="N66" i="29"/>
  <c r="O66" i="29" s="1"/>
  <c r="N103" i="41"/>
  <c r="O103" i="41" s="1"/>
  <c r="N190" i="45"/>
  <c r="O190" i="45" s="1"/>
  <c r="N218" i="76"/>
  <c r="O218" i="76" s="1"/>
  <c r="N208" i="42"/>
  <c r="O208" i="42" s="1"/>
  <c r="N52" i="66"/>
  <c r="N125" i="4"/>
  <c r="O125" i="4" s="1"/>
  <c r="N138" i="7"/>
  <c r="O138" i="7" s="1"/>
  <c r="N140" i="29"/>
  <c r="O140" i="29" s="1"/>
  <c r="N46" i="47"/>
  <c r="O46" i="47" s="1"/>
  <c r="N191" i="48"/>
  <c r="O191" i="48" s="1"/>
  <c r="N166" i="78"/>
  <c r="O166" i="78" s="1"/>
  <c r="N45" i="47"/>
  <c r="N55" i="7"/>
  <c r="O55" i="7" s="1"/>
  <c r="N15" i="51"/>
  <c r="N188" i="43"/>
  <c r="O188" i="43" s="1"/>
  <c r="N213" i="17"/>
  <c r="O213" i="17" s="1"/>
  <c r="N198" i="66"/>
  <c r="O198" i="66" s="1"/>
  <c r="N138" i="35"/>
  <c r="O138" i="35" s="1"/>
  <c r="N211" i="41"/>
  <c r="O211" i="41" s="1"/>
  <c r="N53" i="9"/>
  <c r="O53" i="9" s="1"/>
  <c r="N111" i="71"/>
  <c r="O111" i="71" s="1"/>
  <c r="N174" i="58"/>
  <c r="O174" i="58" s="1"/>
  <c r="N21" i="66"/>
  <c r="N222" i="21"/>
  <c r="O222" i="21" s="1"/>
  <c r="N63" i="54"/>
  <c r="O63" i="54" s="1"/>
  <c r="N190" i="46"/>
  <c r="O190" i="46" s="1"/>
  <c r="N64" i="2"/>
  <c r="O64" i="2" s="1"/>
  <c r="N19" i="14"/>
  <c r="O19" i="14" s="1"/>
  <c r="N176" i="7"/>
  <c r="O176" i="7" s="1"/>
  <c r="N123" i="57"/>
  <c r="O123" i="57" s="1"/>
  <c r="N63" i="20"/>
  <c r="O63" i="20" s="1"/>
  <c r="N182" i="27"/>
  <c r="O182" i="27" s="1"/>
  <c r="N83" i="68"/>
  <c r="O83" i="68" s="1"/>
  <c r="N38" i="39"/>
  <c r="O38" i="39" s="1"/>
  <c r="N3" i="5"/>
  <c r="N213" i="30"/>
  <c r="O213" i="30" s="1"/>
  <c r="N23" i="1"/>
  <c r="O23" i="1" s="1"/>
  <c r="N128" i="35"/>
  <c r="O128" i="35" s="1"/>
  <c r="N100" i="11"/>
  <c r="O100" i="11" s="1"/>
  <c r="N135" i="60"/>
  <c r="O135" i="60" s="1"/>
  <c r="N59" i="3"/>
  <c r="O59" i="3" s="1"/>
  <c r="N204" i="50"/>
  <c r="O204" i="50" s="1"/>
  <c r="N20" i="71"/>
  <c r="O20" i="71" s="1"/>
  <c r="N60" i="8"/>
  <c r="O60" i="8" s="1"/>
  <c r="N106" i="31"/>
  <c r="O106" i="31" s="1"/>
  <c r="N197" i="22"/>
  <c r="O197" i="22" s="1"/>
  <c r="N128" i="12"/>
  <c r="O128" i="12" s="1"/>
  <c r="N123" i="26"/>
  <c r="O123" i="26" s="1"/>
  <c r="N92" i="4"/>
  <c r="O92" i="4" s="1"/>
  <c r="N134" i="61"/>
  <c r="O134" i="61" s="1"/>
  <c r="N112" i="46"/>
  <c r="O112" i="46" s="1"/>
  <c r="N187" i="24"/>
  <c r="O187" i="24" s="1"/>
  <c r="N132" i="15"/>
  <c r="O132" i="15" s="1"/>
  <c r="N209" i="59"/>
  <c r="O209" i="59" s="1"/>
  <c r="N160" i="50"/>
  <c r="O160" i="50" s="1"/>
  <c r="N130" i="5"/>
  <c r="O130" i="5" s="1"/>
  <c r="N122" i="31"/>
  <c r="O122" i="31" s="1"/>
  <c r="N208" i="54"/>
  <c r="O208" i="54" s="1"/>
  <c r="N24" i="15"/>
  <c r="N131" i="49"/>
  <c r="O131" i="49" s="1"/>
  <c r="N95" i="39"/>
  <c r="O95" i="39" s="1"/>
  <c r="N231" i="59"/>
  <c r="O231" i="59" s="1"/>
  <c r="N137" i="24"/>
  <c r="O137" i="24" s="1"/>
  <c r="N129" i="73"/>
  <c r="O129" i="73" s="1"/>
  <c r="N111" i="58"/>
  <c r="O111" i="58" s="1"/>
  <c r="N227" i="17"/>
  <c r="O227" i="17" s="1"/>
  <c r="N14" i="61"/>
  <c r="O14" i="61" s="1"/>
  <c r="N216" i="13"/>
  <c r="O216" i="13" s="1"/>
  <c r="N191" i="26"/>
  <c r="O191" i="26" s="1"/>
  <c r="N45" i="79"/>
  <c r="N69" i="42"/>
  <c r="O69" i="42" s="1"/>
  <c r="N4" i="23"/>
  <c r="N77" i="12"/>
  <c r="O77" i="12" s="1"/>
  <c r="N142" i="12"/>
  <c r="O142" i="12" s="1"/>
  <c r="N217" i="58"/>
  <c r="O217" i="58" s="1"/>
  <c r="N122" i="34"/>
  <c r="O122" i="34" s="1"/>
  <c r="N177" i="14"/>
  <c r="O177" i="14" s="1"/>
  <c r="N223" i="21"/>
  <c r="O223" i="21" s="1"/>
  <c r="N27" i="5"/>
  <c r="N30" i="43"/>
  <c r="N66" i="31"/>
  <c r="O66" i="31" s="1"/>
  <c r="N20" i="72"/>
  <c r="O20" i="72" s="1"/>
  <c r="N21" i="47"/>
  <c r="N209" i="33"/>
  <c r="O209" i="33" s="1"/>
  <c r="N52" i="23"/>
  <c r="N6" i="23"/>
  <c r="N189" i="27"/>
  <c r="O189" i="27" s="1"/>
  <c r="N195" i="25"/>
  <c r="O195" i="25" s="1"/>
  <c r="N227" i="34"/>
  <c r="O227" i="34" s="1"/>
  <c r="N88" i="50"/>
  <c r="O88" i="50" s="1"/>
  <c r="N25" i="71"/>
  <c r="O25" i="71" s="1"/>
  <c r="N219" i="22"/>
  <c r="O219" i="22" s="1"/>
  <c r="N140" i="72"/>
  <c r="O140" i="72" s="1"/>
  <c r="N70" i="61"/>
  <c r="O70" i="61" s="1"/>
  <c r="N70" i="74"/>
  <c r="O70" i="74" s="1"/>
  <c r="N201" i="75"/>
  <c r="O201" i="75" s="1"/>
  <c r="N149" i="39"/>
  <c r="O149" i="39" s="1"/>
  <c r="N85" i="12"/>
  <c r="O85" i="12" s="1"/>
  <c r="N116" i="3"/>
  <c r="O116" i="3" s="1"/>
  <c r="N14" i="50"/>
  <c r="O14" i="50" s="1"/>
  <c r="N229" i="60"/>
  <c r="O229" i="60" s="1"/>
  <c r="N149" i="64"/>
  <c r="O149" i="64" s="1"/>
  <c r="N171" i="43"/>
  <c r="O171" i="43" s="1"/>
  <c r="N183" i="13"/>
  <c r="O183" i="13" s="1"/>
  <c r="N13" i="42"/>
  <c r="O13" i="42" s="1"/>
  <c r="N34" i="86"/>
  <c r="O34" i="86" s="1"/>
  <c r="N10" i="86"/>
  <c r="O10" i="86" s="1"/>
  <c r="N53" i="86"/>
  <c r="O53" i="86" s="1"/>
  <c r="N69" i="86"/>
  <c r="O69" i="86" s="1"/>
  <c r="N89" i="86"/>
  <c r="O89" i="86" s="1"/>
  <c r="N107" i="86"/>
  <c r="O107" i="86" s="1"/>
  <c r="N121" i="86"/>
  <c r="O121" i="86" s="1"/>
  <c r="N131" i="86"/>
  <c r="O131" i="86" s="1"/>
  <c r="N139" i="86"/>
  <c r="O139" i="86" s="1"/>
  <c r="N147" i="86"/>
  <c r="O147" i="86" s="1"/>
  <c r="N155" i="86"/>
  <c r="O155" i="86" s="1"/>
  <c r="N163" i="86"/>
  <c r="O163" i="86" s="1"/>
  <c r="N171" i="86"/>
  <c r="O171" i="86" s="1"/>
  <c r="N179" i="86"/>
  <c r="O179" i="86" s="1"/>
  <c r="N187" i="86"/>
  <c r="O187" i="86" s="1"/>
  <c r="N195" i="86"/>
  <c r="O195" i="86" s="1"/>
  <c r="N203" i="86"/>
  <c r="O203" i="86" s="1"/>
  <c r="N211" i="86"/>
  <c r="O211" i="86" s="1"/>
  <c r="N219" i="86"/>
  <c r="O219" i="86" s="1"/>
  <c r="N227" i="86"/>
  <c r="O227" i="86" s="1"/>
  <c r="N33" i="87"/>
  <c r="N41" i="87"/>
  <c r="O41" i="87" s="1"/>
  <c r="N49" i="87"/>
  <c r="O49" i="87" s="1"/>
  <c r="N9" i="87"/>
  <c r="N21" i="87"/>
  <c r="N29" i="87"/>
  <c r="O29" i="87" s="1"/>
  <c r="N55" i="87"/>
  <c r="O55" i="87" s="1"/>
  <c r="N63" i="87"/>
  <c r="O63" i="87" s="1"/>
  <c r="N71" i="87"/>
  <c r="O71" i="87" s="1"/>
  <c r="N79" i="87"/>
  <c r="O79" i="87" s="1"/>
  <c r="N87" i="87"/>
  <c r="O87" i="87" s="1"/>
  <c r="N95" i="87"/>
  <c r="O95" i="87" s="1"/>
  <c r="N103" i="87"/>
  <c r="O103" i="87" s="1"/>
  <c r="N111" i="87"/>
  <c r="O111" i="87" s="1"/>
  <c r="N119" i="87"/>
  <c r="O119" i="87" s="1"/>
  <c r="N127" i="87"/>
  <c r="O127" i="87" s="1"/>
  <c r="N135" i="87"/>
  <c r="O135" i="87" s="1"/>
  <c r="N143" i="87"/>
  <c r="O143" i="87" s="1"/>
  <c r="N151" i="87"/>
  <c r="O151" i="87" s="1"/>
  <c r="N159" i="87"/>
  <c r="O159" i="87" s="1"/>
  <c r="N167" i="87"/>
  <c r="O167" i="87" s="1"/>
  <c r="N30" i="86"/>
  <c r="N40" i="86"/>
  <c r="O40" i="86" s="1"/>
  <c r="N14" i="86"/>
  <c r="O14" i="86" s="1"/>
  <c r="N57" i="86"/>
  <c r="O57" i="86" s="1"/>
  <c r="N73" i="86"/>
  <c r="O73" i="86" s="1"/>
  <c r="N93" i="86"/>
  <c r="O93" i="86" s="1"/>
  <c r="N111" i="86"/>
  <c r="O111" i="86" s="1"/>
  <c r="N125" i="86"/>
  <c r="O125" i="86" s="1"/>
  <c r="N133" i="86"/>
  <c r="O133" i="86" s="1"/>
  <c r="N141" i="86"/>
  <c r="O141" i="86" s="1"/>
  <c r="N149" i="86"/>
  <c r="O149" i="86" s="1"/>
  <c r="N157" i="86"/>
  <c r="O157" i="86" s="1"/>
  <c r="N165" i="86"/>
  <c r="O165" i="86" s="1"/>
  <c r="N173" i="86"/>
  <c r="O173" i="86" s="1"/>
  <c r="N181" i="86"/>
  <c r="O181" i="86" s="1"/>
  <c r="N189" i="86"/>
  <c r="O189" i="86" s="1"/>
  <c r="N197" i="86"/>
  <c r="O197" i="86" s="1"/>
  <c r="N205" i="86"/>
  <c r="O205" i="86" s="1"/>
  <c r="N213" i="86"/>
  <c r="O213" i="86" s="1"/>
  <c r="N221" i="86"/>
  <c r="O221" i="86" s="1"/>
  <c r="N229" i="86"/>
  <c r="O229" i="86" s="1"/>
  <c r="N35" i="87"/>
  <c r="O35" i="87" s="1"/>
  <c r="N43" i="87"/>
  <c r="O43" i="87" s="1"/>
  <c r="N3" i="87"/>
  <c r="N11" i="87"/>
  <c r="O11" i="87" s="1"/>
  <c r="N23" i="87"/>
  <c r="O23" i="87" s="1"/>
  <c r="N31" i="87"/>
  <c r="O31" i="87" s="1"/>
  <c r="N57" i="87"/>
  <c r="O57" i="87" s="1"/>
  <c r="N65" i="87"/>
  <c r="O65" i="87" s="1"/>
  <c r="N73" i="87"/>
  <c r="O73" i="87" s="1"/>
  <c r="N81" i="87"/>
  <c r="O81" i="87" s="1"/>
  <c r="N89" i="87"/>
  <c r="O89" i="87" s="1"/>
  <c r="N97" i="87"/>
  <c r="O97" i="87" s="1"/>
  <c r="N105" i="87"/>
  <c r="O105" i="87" s="1"/>
  <c r="N113" i="87"/>
  <c r="O113" i="87" s="1"/>
  <c r="N121" i="87"/>
  <c r="O121" i="87" s="1"/>
  <c r="N129" i="87"/>
  <c r="O129" i="87" s="1"/>
  <c r="N137" i="87"/>
  <c r="O137" i="87" s="1"/>
  <c r="N145" i="87"/>
  <c r="O145" i="87" s="1"/>
  <c r="N153" i="87"/>
  <c r="O153" i="87" s="1"/>
  <c r="N161" i="87"/>
  <c r="O161" i="87" s="1"/>
  <c r="N169" i="87"/>
  <c r="O169" i="87" s="1"/>
  <c r="N177" i="87"/>
  <c r="O177" i="87" s="1"/>
  <c r="N181" i="87"/>
  <c r="O181" i="87" s="1"/>
  <c r="N189" i="87"/>
  <c r="O189" i="87" s="1"/>
  <c r="N197" i="87"/>
  <c r="O197" i="87" s="1"/>
  <c r="N205" i="87"/>
  <c r="O205" i="87" s="1"/>
  <c r="N213" i="87"/>
  <c r="O213" i="87" s="1"/>
  <c r="N221" i="87"/>
  <c r="O221" i="87" s="1"/>
  <c r="N229" i="87"/>
  <c r="O229" i="87" s="1"/>
  <c r="N7" i="88"/>
  <c r="O7" i="88" s="1"/>
  <c r="N15" i="88"/>
  <c r="N46" i="88"/>
  <c r="O46" i="88" s="1"/>
  <c r="N54" i="88"/>
  <c r="N62" i="88"/>
  <c r="O62" i="88" s="1"/>
  <c r="N21" i="88"/>
  <c r="N32" i="88"/>
  <c r="O32" i="88" s="1"/>
  <c r="N43" i="88"/>
  <c r="O43" i="88" s="1"/>
  <c r="N73" i="88"/>
  <c r="O73" i="88" s="1"/>
  <c r="N81" i="88"/>
  <c r="O81" i="88" s="1"/>
  <c r="N89" i="88"/>
  <c r="O89" i="88" s="1"/>
  <c r="N97" i="88"/>
  <c r="O97" i="88" s="1"/>
  <c r="N105" i="88"/>
  <c r="O105" i="88" s="1"/>
  <c r="N113" i="88"/>
  <c r="O113" i="88" s="1"/>
  <c r="N121" i="88"/>
  <c r="O121" i="88" s="1"/>
  <c r="N129" i="88"/>
  <c r="O129" i="88" s="1"/>
  <c r="N137" i="88"/>
  <c r="O137" i="88" s="1"/>
  <c r="N145" i="88"/>
  <c r="O145" i="88" s="1"/>
  <c r="N153" i="88"/>
  <c r="O153" i="88" s="1"/>
  <c r="N161" i="88"/>
  <c r="O161" i="88" s="1"/>
  <c r="N169" i="88"/>
  <c r="O169" i="88" s="1"/>
  <c r="N177" i="88"/>
  <c r="O177" i="88" s="1"/>
  <c r="N185" i="88"/>
  <c r="O185" i="88" s="1"/>
  <c r="N193" i="88"/>
  <c r="O193" i="88" s="1"/>
  <c r="N201" i="88"/>
  <c r="O201" i="88" s="1"/>
  <c r="N209" i="88"/>
  <c r="O209" i="88" s="1"/>
  <c r="N217" i="88"/>
  <c r="O217" i="88" s="1"/>
  <c r="N225" i="88"/>
  <c r="O225" i="88" s="1"/>
  <c r="N47" i="67"/>
  <c r="O47" i="67" s="1"/>
  <c r="N196" i="33"/>
  <c r="O196" i="33" s="1"/>
  <c r="N75" i="69"/>
  <c r="O75" i="69" s="1"/>
  <c r="N127" i="37"/>
  <c r="O127" i="37" s="1"/>
  <c r="N137" i="37"/>
  <c r="O137" i="37" s="1"/>
  <c r="N3" i="17"/>
  <c r="N221" i="73"/>
  <c r="O221" i="73" s="1"/>
  <c r="N179" i="87"/>
  <c r="O179" i="87" s="1"/>
  <c r="N187" i="87"/>
  <c r="O187" i="87" s="1"/>
  <c r="N195" i="87"/>
  <c r="O195" i="87" s="1"/>
  <c r="N130" i="32"/>
  <c r="O130" i="32" s="1"/>
  <c r="N203" i="44"/>
  <c r="O203" i="44" s="1"/>
  <c r="N62" i="57"/>
  <c r="O62" i="57" s="1"/>
  <c r="N143" i="13"/>
  <c r="O143" i="13" s="1"/>
  <c r="N219" i="60"/>
  <c r="O219" i="60" s="1"/>
  <c r="N225" i="14"/>
  <c r="O225" i="14" s="1"/>
  <c r="N147" i="27"/>
  <c r="O147" i="27" s="1"/>
  <c r="N88" i="32"/>
  <c r="O88" i="32" s="1"/>
  <c r="N49" i="41"/>
  <c r="O49" i="41" s="1"/>
  <c r="N6" i="48"/>
  <c r="N72" i="42"/>
  <c r="O72" i="42" s="1"/>
  <c r="N199" i="72"/>
  <c r="O199" i="72" s="1"/>
  <c r="N70" i="36"/>
  <c r="O70" i="36" s="1"/>
  <c r="N226" i="1"/>
  <c r="O226" i="1" s="1"/>
  <c r="N167" i="72"/>
  <c r="O167" i="72" s="1"/>
  <c r="N76" i="35"/>
  <c r="O76" i="35" s="1"/>
  <c r="N185" i="37"/>
  <c r="O185" i="37" s="1"/>
  <c r="N158" i="65"/>
  <c r="O158" i="65" s="1"/>
  <c r="N76" i="7"/>
  <c r="O76" i="7" s="1"/>
  <c r="N172" i="56"/>
  <c r="O172" i="56" s="1"/>
  <c r="N47" i="4"/>
  <c r="O47" i="4" s="1"/>
  <c r="N89" i="25"/>
  <c r="O89" i="25" s="1"/>
  <c r="N66" i="25"/>
  <c r="O66" i="25" s="1"/>
  <c r="N114" i="75"/>
  <c r="O114" i="75" s="1"/>
  <c r="N203" i="32"/>
  <c r="O203" i="32" s="1"/>
  <c r="N158" i="74"/>
  <c r="O158" i="74" s="1"/>
  <c r="N80" i="44"/>
  <c r="O80" i="44" s="1"/>
  <c r="N88" i="75"/>
  <c r="O88" i="75" s="1"/>
  <c r="N213" i="2"/>
  <c r="O213" i="2" s="1"/>
  <c r="N101" i="48"/>
  <c r="O101" i="48" s="1"/>
  <c r="N180" i="11"/>
  <c r="O180" i="11" s="1"/>
  <c r="N5" i="54"/>
  <c r="O5" i="54" s="1"/>
  <c r="N201" i="34"/>
  <c r="O201" i="34" s="1"/>
  <c r="N193" i="70"/>
  <c r="O193" i="70" s="1"/>
  <c r="N166" i="72"/>
  <c r="O166" i="72" s="1"/>
  <c r="N61" i="25"/>
  <c r="O61" i="25" s="1"/>
  <c r="N190" i="27"/>
  <c r="O190" i="27" s="1"/>
  <c r="N116" i="22"/>
  <c r="O116" i="22" s="1"/>
  <c r="N226" i="26"/>
  <c r="O226" i="26" s="1"/>
  <c r="N59" i="26"/>
  <c r="O59" i="26" s="1"/>
  <c r="N76" i="50"/>
  <c r="O76" i="50" s="1"/>
  <c r="N218" i="16"/>
  <c r="O218" i="16" s="1"/>
  <c r="N119" i="75"/>
  <c r="O119" i="75" s="1"/>
  <c r="N228" i="32"/>
  <c r="O228" i="32" s="1"/>
  <c r="N106" i="47"/>
  <c r="O106" i="47" s="1"/>
  <c r="N87" i="39"/>
  <c r="O87" i="39" s="1"/>
  <c r="N161" i="43"/>
  <c r="O161" i="43" s="1"/>
  <c r="N134" i="39"/>
  <c r="O134" i="39" s="1"/>
  <c r="N194" i="49"/>
  <c r="O194" i="49" s="1"/>
  <c r="N182" i="14"/>
  <c r="O182" i="14" s="1"/>
  <c r="N172" i="20"/>
  <c r="O172" i="20" s="1"/>
  <c r="N8" i="63"/>
  <c r="O8" i="63" s="1"/>
  <c r="N73" i="43"/>
  <c r="O73" i="43" s="1"/>
  <c r="N138" i="47"/>
  <c r="O138" i="47" s="1"/>
  <c r="N192" i="16"/>
  <c r="O192" i="16" s="1"/>
  <c r="N30" i="71"/>
  <c r="N113" i="7"/>
  <c r="O113" i="7" s="1"/>
  <c r="N7" i="47"/>
  <c r="O7" i="47" s="1"/>
  <c r="N62" i="9"/>
  <c r="O62" i="9" s="1"/>
  <c r="N118" i="6"/>
  <c r="O118" i="6" s="1"/>
  <c r="N214" i="25"/>
  <c r="O214" i="25" s="1"/>
  <c r="N164" i="30"/>
  <c r="O164" i="30" s="1"/>
  <c r="N205" i="45"/>
  <c r="O205" i="45" s="1"/>
  <c r="N115" i="28"/>
  <c r="O115" i="28" s="1"/>
  <c r="N80" i="49"/>
  <c r="O80" i="49" s="1"/>
  <c r="N177" i="41"/>
  <c r="O177" i="41" s="1"/>
  <c r="N10" i="27"/>
  <c r="O10" i="27" s="1"/>
  <c r="N210" i="42"/>
  <c r="O210" i="42" s="1"/>
  <c r="N167" i="48"/>
  <c r="O167" i="48" s="1"/>
  <c r="N164" i="13"/>
  <c r="O164" i="13" s="1"/>
  <c r="N77" i="74"/>
  <c r="O77" i="74" s="1"/>
  <c r="N228" i="6"/>
  <c r="O228" i="6" s="1"/>
  <c r="N164" i="75"/>
  <c r="O164" i="75" s="1"/>
  <c r="N5" i="71"/>
  <c r="O5" i="71" s="1"/>
  <c r="N171" i="57"/>
  <c r="O171" i="57" s="1"/>
  <c r="N94" i="75"/>
  <c r="O94" i="75" s="1"/>
  <c r="N20" i="42"/>
  <c r="O20" i="42" s="1"/>
  <c r="N168" i="25"/>
  <c r="O168" i="25" s="1"/>
  <c r="N52" i="74"/>
  <c r="O52" i="74" s="1"/>
  <c r="N155" i="75"/>
  <c r="O155" i="75" s="1"/>
  <c r="N140" i="17"/>
  <c r="O140" i="17" s="1"/>
  <c r="N127" i="45"/>
  <c r="O127" i="45" s="1"/>
  <c r="N104" i="74"/>
  <c r="O104" i="74" s="1"/>
  <c r="N6" i="67"/>
  <c r="N217" i="35"/>
  <c r="O217" i="35" s="1"/>
  <c r="N211" i="17"/>
  <c r="O211" i="17" s="1"/>
  <c r="N117" i="53"/>
  <c r="O117" i="53" s="1"/>
  <c r="N81" i="48"/>
  <c r="O81" i="48" s="1"/>
  <c r="N112" i="64"/>
  <c r="O112" i="64" s="1"/>
  <c r="N32" i="17"/>
  <c r="O32" i="17" s="1"/>
  <c r="N216" i="34"/>
  <c r="O216" i="34" s="1"/>
  <c r="N174" i="31"/>
  <c r="O174" i="31" s="1"/>
  <c r="N222" i="13"/>
  <c r="O222" i="13" s="1"/>
  <c r="N14" i="37"/>
  <c r="O14" i="37" s="1"/>
  <c r="N13" i="25"/>
  <c r="N119" i="56"/>
  <c r="O119" i="56" s="1"/>
  <c r="N203" i="51"/>
  <c r="O203" i="51" s="1"/>
  <c r="N179" i="42"/>
  <c r="O179" i="42" s="1"/>
  <c r="N224" i="27"/>
  <c r="O224" i="27" s="1"/>
  <c r="N93" i="61"/>
  <c r="O93" i="61" s="1"/>
  <c r="N89" i="3"/>
  <c r="O89" i="3" s="1"/>
  <c r="N229" i="71"/>
  <c r="O229" i="71" s="1"/>
  <c r="N189" i="46"/>
  <c r="O189" i="46" s="1"/>
  <c r="N192" i="72"/>
  <c r="O192" i="72" s="1"/>
  <c r="N178" i="72"/>
  <c r="O178" i="72" s="1"/>
  <c r="N148" i="5"/>
  <c r="O148" i="5" s="1"/>
  <c r="N71" i="47"/>
  <c r="O71" i="47" s="1"/>
  <c r="N169" i="43"/>
  <c r="O169" i="43" s="1"/>
  <c r="N111" i="29"/>
  <c r="O111" i="29" s="1"/>
  <c r="N188" i="74"/>
  <c r="O188" i="74" s="1"/>
  <c r="N10" i="75"/>
  <c r="O10" i="75" s="1"/>
  <c r="N83" i="72"/>
  <c r="O83" i="72" s="1"/>
  <c r="N72" i="67"/>
  <c r="O72" i="67" s="1"/>
  <c r="N171" i="6"/>
  <c r="O171" i="6" s="1"/>
  <c r="N70" i="51"/>
  <c r="O70" i="51" s="1"/>
  <c r="N201" i="72"/>
  <c r="O201" i="72" s="1"/>
  <c r="N78" i="62"/>
  <c r="O78" i="62" s="1"/>
  <c r="N69" i="67"/>
  <c r="O69" i="67" s="1"/>
  <c r="N73" i="2"/>
  <c r="O73" i="2" s="1"/>
  <c r="N200" i="16"/>
  <c r="O200" i="16" s="1"/>
  <c r="N167" i="3"/>
  <c r="O167" i="3" s="1"/>
  <c r="N144" i="33"/>
  <c r="O144" i="33" s="1"/>
  <c r="N177" i="46"/>
  <c r="O177" i="46" s="1"/>
  <c r="N183" i="20"/>
  <c r="O183" i="20" s="1"/>
  <c r="N163" i="72"/>
  <c r="O163" i="72" s="1"/>
  <c r="N227" i="1"/>
  <c r="O227" i="1" s="1"/>
  <c r="N77" i="75"/>
  <c r="O77" i="75" s="1"/>
  <c r="N37" i="53"/>
  <c r="O37" i="53" s="1"/>
  <c r="N81" i="24"/>
  <c r="O81" i="24" s="1"/>
  <c r="N105" i="3"/>
  <c r="O105" i="3" s="1"/>
  <c r="N120" i="65"/>
  <c r="O120" i="65" s="1"/>
  <c r="N71" i="7"/>
  <c r="O71" i="7" s="1"/>
  <c r="N148" i="15"/>
  <c r="O148" i="15" s="1"/>
  <c r="N34" i="15"/>
  <c r="O34" i="15" s="1"/>
  <c r="N176" i="66"/>
  <c r="O176" i="66" s="1"/>
  <c r="N51" i="64"/>
  <c r="N170" i="24"/>
  <c r="O170" i="24" s="1"/>
  <c r="N101" i="11"/>
  <c r="O101" i="11" s="1"/>
  <c r="N96" i="75"/>
  <c r="O96" i="75" s="1"/>
  <c r="N96" i="25"/>
  <c r="O96" i="25" s="1"/>
  <c r="N204" i="20"/>
  <c r="O204" i="20" s="1"/>
  <c r="N220" i="6"/>
  <c r="O220" i="6" s="1"/>
  <c r="N65" i="41"/>
  <c r="O65" i="41" s="1"/>
  <c r="N76" i="72"/>
  <c r="O76" i="72" s="1"/>
  <c r="N213" i="35"/>
  <c r="O213" i="35" s="1"/>
  <c r="N42" i="9"/>
  <c r="N116" i="30"/>
  <c r="O116" i="30" s="1"/>
  <c r="N166" i="37"/>
  <c r="O166" i="37" s="1"/>
  <c r="N15" i="41"/>
  <c r="N165" i="50"/>
  <c r="O165" i="50" s="1"/>
  <c r="N197" i="34"/>
  <c r="O197" i="34" s="1"/>
  <c r="N233" i="53"/>
  <c r="O233" i="53" s="1"/>
  <c r="N171" i="72"/>
  <c r="O171" i="72" s="1"/>
  <c r="N141" i="18"/>
  <c r="O141" i="18" s="1"/>
  <c r="N20" i="21"/>
  <c r="O20" i="21" s="1"/>
  <c r="N50" i="9"/>
  <c r="O50" i="9" s="1"/>
  <c r="N26" i="41"/>
  <c r="O26" i="41" s="1"/>
  <c r="N95" i="48"/>
  <c r="O95" i="48" s="1"/>
  <c r="N158" i="48"/>
  <c r="O158" i="48" s="1"/>
  <c r="N44" i="71"/>
  <c r="O44" i="71" s="1"/>
  <c r="N5" i="3"/>
  <c r="O5" i="3" s="1"/>
  <c r="N89" i="61"/>
  <c r="O89" i="61" s="1"/>
  <c r="N149" i="48"/>
  <c r="O149" i="48" s="1"/>
  <c r="N90" i="65"/>
  <c r="O90" i="65" s="1"/>
  <c r="N28" i="2"/>
  <c r="O28" i="2" s="1"/>
  <c r="N92" i="68"/>
  <c r="O92" i="68" s="1"/>
  <c r="N199" i="3"/>
  <c r="O199" i="3" s="1"/>
  <c r="N117" i="6"/>
  <c r="O117" i="6" s="1"/>
  <c r="N57" i="2"/>
  <c r="O57" i="2" s="1"/>
  <c r="N70" i="70"/>
  <c r="O70" i="70" s="1"/>
  <c r="N25" i="69"/>
  <c r="O25" i="69" s="1"/>
  <c r="N170" i="68"/>
  <c r="O170" i="68" s="1"/>
  <c r="N114" i="25"/>
  <c r="O114" i="25" s="1"/>
  <c r="N200" i="3"/>
  <c r="O200" i="3" s="1"/>
  <c r="N21" i="22"/>
  <c r="N115" i="3"/>
  <c r="O115" i="3" s="1"/>
  <c r="N86" i="17"/>
  <c r="O86" i="17" s="1"/>
  <c r="N218" i="39"/>
  <c r="O218" i="39" s="1"/>
  <c r="N227" i="88"/>
  <c r="O227" i="88" s="1"/>
  <c r="N219" i="88"/>
  <c r="O219" i="88" s="1"/>
  <c r="N211" i="88"/>
  <c r="O211" i="88" s="1"/>
  <c r="N203" i="88"/>
  <c r="O203" i="88" s="1"/>
  <c r="N191" i="88"/>
  <c r="O191" i="88" s="1"/>
  <c r="N175" i="88"/>
  <c r="O175" i="88" s="1"/>
  <c r="N159" i="88"/>
  <c r="O159" i="88" s="1"/>
  <c r="N143" i="88"/>
  <c r="O143" i="88" s="1"/>
  <c r="N127" i="88"/>
  <c r="O127" i="88" s="1"/>
  <c r="N111" i="88"/>
  <c r="O111" i="88" s="1"/>
  <c r="N95" i="88"/>
  <c r="O95" i="88" s="1"/>
  <c r="N79" i="88"/>
  <c r="O79" i="88" s="1"/>
  <c r="N41" i="88"/>
  <c r="O41" i="88" s="1"/>
  <c r="N18" i="88"/>
  <c r="N52" i="88"/>
  <c r="O52" i="88" s="1"/>
  <c r="N13" i="88"/>
  <c r="O13" i="88" s="1"/>
  <c r="N227" i="87"/>
  <c r="O227" i="87" s="1"/>
  <c r="N211" i="87"/>
  <c r="O211" i="87" s="1"/>
  <c r="N38" i="2"/>
  <c r="O38" i="2" s="1"/>
  <c r="N171" i="61"/>
  <c r="O171" i="61" s="1"/>
  <c r="N163" i="24"/>
  <c r="O163" i="24" s="1"/>
  <c r="N68" i="5"/>
  <c r="O68" i="5" s="1"/>
  <c r="N132" i="23"/>
  <c r="O132" i="23" s="1"/>
  <c r="N178" i="45"/>
  <c r="O178" i="45" s="1"/>
  <c r="N19" i="35"/>
  <c r="O19" i="35" s="1"/>
  <c r="N185" i="29"/>
  <c r="O185" i="29" s="1"/>
  <c r="N56" i="67"/>
  <c r="O56" i="67" s="1"/>
  <c r="N72" i="12"/>
  <c r="O72" i="12" s="1"/>
  <c r="N74" i="70"/>
  <c r="O74" i="70" s="1"/>
  <c r="N57" i="37"/>
  <c r="O57" i="37" s="1"/>
  <c r="N204" i="3"/>
  <c r="O204" i="3" s="1"/>
  <c r="N24" i="38"/>
  <c r="N96" i="17"/>
  <c r="O96" i="17" s="1"/>
  <c r="N149" i="27"/>
  <c r="O149" i="27" s="1"/>
  <c r="N69" i="43"/>
  <c r="O69" i="43" s="1"/>
  <c r="N176" i="24"/>
  <c r="O176" i="24" s="1"/>
  <c r="N190" i="42"/>
  <c r="O190" i="42" s="1"/>
  <c r="N100" i="45"/>
  <c r="O100" i="45" s="1"/>
  <c r="N211" i="20"/>
  <c r="O211" i="20" s="1"/>
  <c r="N23" i="5"/>
  <c r="O23" i="5" s="1"/>
  <c r="N141" i="46"/>
  <c r="O141" i="46" s="1"/>
  <c r="N82" i="53"/>
  <c r="O82" i="53" s="1"/>
  <c r="N93" i="48"/>
  <c r="O93" i="48" s="1"/>
  <c r="N79" i="65"/>
  <c r="O79" i="65" s="1"/>
  <c r="N31" i="63"/>
  <c r="O31" i="63" s="1"/>
  <c r="N233" i="48"/>
  <c r="O233" i="48" s="1"/>
  <c r="N158" i="40"/>
  <c r="O158" i="40" s="1"/>
  <c r="N204" i="8"/>
  <c r="O204" i="8" s="1"/>
  <c r="N99" i="45"/>
  <c r="O99" i="45" s="1"/>
  <c r="N6" i="40"/>
  <c r="N118" i="12"/>
  <c r="O118" i="12" s="1"/>
  <c r="N219" i="45"/>
  <c r="O219" i="45" s="1"/>
  <c r="N167" i="75"/>
  <c r="O167" i="75" s="1"/>
  <c r="N42" i="27"/>
  <c r="N81" i="60"/>
  <c r="O81" i="60" s="1"/>
  <c r="N11" i="71"/>
  <c r="O11" i="71" s="1"/>
  <c r="N225" i="13"/>
  <c r="O225" i="13" s="1"/>
  <c r="N231" i="62"/>
  <c r="O231" i="62" s="1"/>
  <c r="N126" i="28"/>
  <c r="O126" i="28" s="1"/>
  <c r="N130" i="4"/>
  <c r="O130" i="4" s="1"/>
  <c r="N10" i="10"/>
  <c r="O10" i="10" s="1"/>
  <c r="N127" i="66"/>
  <c r="O127" i="66" s="1"/>
  <c r="N45" i="9"/>
  <c r="N221" i="20"/>
  <c r="O221" i="20" s="1"/>
  <c r="N12" i="79"/>
  <c r="N180" i="32"/>
  <c r="O180" i="32" s="1"/>
  <c r="N217" i="16"/>
  <c r="O217" i="16" s="1"/>
  <c r="N35" i="39"/>
  <c r="O35" i="39" s="1"/>
  <c r="N228" i="21"/>
  <c r="O228" i="21" s="1"/>
  <c r="N88" i="12"/>
  <c r="O88" i="12" s="1"/>
  <c r="N217" i="22"/>
  <c r="O217" i="22" s="1"/>
  <c r="N157" i="21"/>
  <c r="O157" i="21" s="1"/>
  <c r="N153" i="35"/>
  <c r="O153" i="35" s="1"/>
  <c r="N116" i="26"/>
  <c r="O116" i="26" s="1"/>
  <c r="N230" i="74"/>
  <c r="O230" i="74" s="1"/>
  <c r="N28" i="29"/>
  <c r="O28" i="29" s="1"/>
  <c r="N207" i="42"/>
  <c r="O207" i="42" s="1"/>
  <c r="N29" i="30"/>
  <c r="O29" i="30" s="1"/>
  <c r="N103" i="32"/>
  <c r="O103" i="32" s="1"/>
  <c r="N27" i="75"/>
  <c r="N207" i="66"/>
  <c r="O207" i="66" s="1"/>
  <c r="N157" i="76"/>
  <c r="O157" i="76" s="1"/>
  <c r="N176" i="43"/>
  <c r="O176" i="43" s="1"/>
  <c r="N23" i="69"/>
  <c r="O23" i="69" s="1"/>
  <c r="N5" i="23"/>
  <c r="N140" i="2"/>
  <c r="O140" i="2" s="1"/>
  <c r="N93" i="67"/>
  <c r="O93" i="67" s="1"/>
  <c r="N18" i="79"/>
  <c r="N123" i="3"/>
  <c r="O123" i="3" s="1"/>
  <c r="N91" i="44"/>
  <c r="O91" i="44" s="1"/>
  <c r="N229" i="74"/>
  <c r="O229" i="74" s="1"/>
  <c r="N186" i="42"/>
  <c r="O186" i="42" s="1"/>
  <c r="N177" i="72"/>
  <c r="O177" i="72" s="1"/>
  <c r="N114" i="51"/>
  <c r="O114" i="51" s="1"/>
  <c r="N71" i="46"/>
  <c r="O71" i="46" s="1"/>
  <c r="N27" i="74"/>
  <c r="N124" i="43"/>
  <c r="O124" i="43" s="1"/>
  <c r="N52" i="34"/>
  <c r="O52" i="34" s="1"/>
  <c r="N99" i="47"/>
  <c r="O99" i="47" s="1"/>
  <c r="N89" i="70"/>
  <c r="O89" i="70" s="1"/>
  <c r="N34" i="41"/>
  <c r="O34" i="41" s="1"/>
  <c r="N170" i="48"/>
  <c r="O170" i="48" s="1"/>
  <c r="N200" i="66"/>
  <c r="O200" i="66" s="1"/>
  <c r="N200" i="18"/>
  <c r="O200" i="18" s="1"/>
  <c r="N103" i="16"/>
  <c r="O103" i="16" s="1"/>
  <c r="N185" i="26"/>
  <c r="O185" i="26" s="1"/>
  <c r="N109" i="3"/>
  <c r="O109" i="3" s="1"/>
  <c r="N82" i="76"/>
  <c r="O82" i="76" s="1"/>
  <c r="N129" i="7"/>
  <c r="O129" i="7" s="1"/>
  <c r="N60" i="71"/>
  <c r="O60" i="71" s="1"/>
  <c r="N73" i="23"/>
  <c r="O73" i="23" s="1"/>
  <c r="N144" i="50"/>
  <c r="O144" i="50" s="1"/>
  <c r="N84" i="33"/>
  <c r="O84" i="33" s="1"/>
  <c r="N33" i="57"/>
  <c r="N150" i="51"/>
  <c r="O150" i="51" s="1"/>
  <c r="N216" i="74"/>
  <c r="O216" i="74" s="1"/>
  <c r="N105" i="66"/>
  <c r="O105" i="66" s="1"/>
  <c r="N31" i="11"/>
  <c r="O31" i="11" s="1"/>
  <c r="N72" i="36"/>
  <c r="O72" i="36" s="1"/>
  <c r="N66" i="54"/>
  <c r="O66" i="54" s="1"/>
  <c r="N192" i="21"/>
  <c r="O192" i="21" s="1"/>
  <c r="N33" i="21"/>
  <c r="N132" i="74"/>
  <c r="O132" i="74" s="1"/>
  <c r="N28" i="47"/>
  <c r="O28" i="47" s="1"/>
  <c r="N53" i="21"/>
  <c r="O53" i="21" s="1"/>
  <c r="N227" i="44"/>
  <c r="O227" i="44" s="1"/>
  <c r="N166" i="31"/>
  <c r="O166" i="31" s="1"/>
  <c r="N90" i="1"/>
  <c r="O90" i="1" s="1"/>
  <c r="N91" i="41"/>
  <c r="O91" i="41" s="1"/>
  <c r="N100" i="50"/>
  <c r="O100" i="50" s="1"/>
  <c r="N106" i="16"/>
  <c r="O106" i="16" s="1"/>
  <c r="N66" i="56"/>
  <c r="O66" i="56" s="1"/>
  <c r="N41" i="39"/>
  <c r="O41" i="39" s="1"/>
  <c r="N52" i="41"/>
  <c r="O52" i="41" s="1"/>
  <c r="N76" i="43"/>
  <c r="O76" i="43" s="1"/>
  <c r="N180" i="10"/>
  <c r="O180" i="10" s="1"/>
  <c r="N160" i="66"/>
  <c r="O160" i="66" s="1"/>
  <c r="N47" i="70"/>
  <c r="O47" i="70" s="1"/>
  <c r="N17" i="11"/>
  <c r="O17" i="11" s="1"/>
  <c r="N193" i="75"/>
  <c r="O193" i="75" s="1"/>
  <c r="N133" i="24"/>
  <c r="O133" i="24" s="1"/>
  <c r="N140" i="28"/>
  <c r="O140" i="28" s="1"/>
  <c r="N116" i="2"/>
  <c r="O116" i="2" s="1"/>
  <c r="N124" i="42"/>
  <c r="O124" i="42" s="1"/>
  <c r="N138" i="75"/>
  <c r="O138" i="75" s="1"/>
  <c r="N75" i="68"/>
  <c r="O75" i="68" s="1"/>
  <c r="N67" i="21"/>
  <c r="O67" i="21" s="1"/>
  <c r="N108" i="67"/>
  <c r="O108" i="67" s="1"/>
  <c r="N227" i="38"/>
  <c r="O227" i="38" s="1"/>
  <c r="N82" i="75"/>
  <c r="O82" i="75" s="1"/>
  <c r="N223" i="72"/>
  <c r="O223" i="72" s="1"/>
  <c r="N219" i="34"/>
  <c r="O219" i="34" s="1"/>
  <c r="N81" i="61"/>
  <c r="O81" i="61" s="1"/>
  <c r="N9" i="44"/>
  <c r="N105" i="29"/>
  <c r="O105" i="29" s="1"/>
  <c r="N207" i="3"/>
  <c r="O207" i="3" s="1"/>
  <c r="N161" i="70"/>
  <c r="O161" i="70" s="1"/>
  <c r="N161" i="32"/>
  <c r="O161" i="32" s="1"/>
  <c r="N40" i="67"/>
  <c r="O40" i="67" s="1"/>
  <c r="N78" i="72"/>
  <c r="O78" i="72" s="1"/>
  <c r="N164" i="24"/>
  <c r="O164" i="24" s="1"/>
  <c r="N221" i="6"/>
  <c r="O221" i="6" s="1"/>
  <c r="N120" i="14"/>
  <c r="O120" i="14" s="1"/>
  <c r="N216" i="76"/>
  <c r="O216" i="76" s="1"/>
  <c r="N3" i="18"/>
  <c r="N194" i="21"/>
  <c r="O194" i="21" s="1"/>
  <c r="N220" i="29"/>
  <c r="O220" i="29" s="1"/>
  <c r="N104" i="73"/>
  <c r="O104" i="73" s="1"/>
  <c r="N10" i="16"/>
  <c r="O10" i="16" s="1"/>
  <c r="N182" i="6"/>
  <c r="O182" i="6" s="1"/>
  <c r="N9" i="6"/>
  <c r="I9" i="6" s="1"/>
  <c r="N92" i="41"/>
  <c r="O92" i="41" s="1"/>
  <c r="N161" i="16"/>
  <c r="O161" i="16" s="1"/>
  <c r="N117" i="65"/>
  <c r="O117" i="65" s="1"/>
  <c r="N87" i="71"/>
  <c r="O87" i="71" s="1"/>
  <c r="N109" i="18"/>
  <c r="O109" i="18" s="1"/>
  <c r="N44" i="29"/>
  <c r="O44" i="29" s="1"/>
  <c r="N194" i="8"/>
  <c r="O194" i="8" s="1"/>
  <c r="N18" i="57"/>
  <c r="N162" i="40"/>
  <c r="O162" i="40" s="1"/>
  <c r="N83" i="5"/>
  <c r="O83" i="5" s="1"/>
  <c r="N7" i="36"/>
  <c r="O7" i="36" s="1"/>
  <c r="N212" i="75"/>
  <c r="O212" i="75" s="1"/>
  <c r="N22" i="43"/>
  <c r="O22" i="43" s="1"/>
  <c r="N109" i="54"/>
  <c r="O109" i="54" s="1"/>
  <c r="N27" i="68"/>
  <c r="N135" i="72"/>
  <c r="O135" i="72" s="1"/>
  <c r="N114" i="49"/>
  <c r="O114" i="49" s="1"/>
  <c r="N40" i="10"/>
  <c r="O40" i="10" s="1"/>
  <c r="N188" i="38"/>
  <c r="O188" i="38" s="1"/>
  <c r="N231" i="88"/>
  <c r="O231" i="88" s="1"/>
  <c r="N223" i="88"/>
  <c r="O223" i="88" s="1"/>
  <c r="N215" i="88"/>
  <c r="O215" i="88" s="1"/>
  <c r="N207" i="88"/>
  <c r="O207" i="88" s="1"/>
  <c r="N199" i="88"/>
  <c r="O199" i="88" s="1"/>
  <c r="N183" i="88"/>
  <c r="O183" i="88" s="1"/>
  <c r="N167" i="88"/>
  <c r="O167" i="88" s="1"/>
  <c r="N151" i="88"/>
  <c r="O151" i="88" s="1"/>
  <c r="N135" i="88"/>
  <c r="O135" i="88" s="1"/>
  <c r="N119" i="88"/>
  <c r="O119" i="88" s="1"/>
  <c r="N103" i="88"/>
  <c r="O103" i="88" s="1"/>
  <c r="N87" i="88"/>
  <c r="O87" i="88" s="1"/>
  <c r="N71" i="88"/>
  <c r="O71" i="88" s="1"/>
  <c r="N30" i="88"/>
  <c r="N60" i="88"/>
  <c r="O60" i="88" s="1"/>
  <c r="N38" i="88"/>
  <c r="O38" i="88" s="1"/>
  <c r="N5" i="88"/>
  <c r="O5" i="88" s="1"/>
  <c r="N219" i="87"/>
  <c r="O219" i="87" s="1"/>
  <c r="N203" i="87"/>
  <c r="O203" i="87" s="1"/>
  <c r="N74" i="11"/>
  <c r="O74" i="11" s="1"/>
  <c r="N180" i="27"/>
  <c r="O180" i="27" s="1"/>
  <c r="N220" i="40"/>
  <c r="O220" i="40" s="1"/>
  <c r="N159" i="64"/>
  <c r="O159" i="64" s="1"/>
  <c r="N227" i="72"/>
  <c r="O227" i="72" s="1"/>
  <c r="N119" i="38"/>
  <c r="O119" i="38" s="1"/>
  <c r="N103" i="45"/>
  <c r="O103" i="45" s="1"/>
  <c r="N212" i="30"/>
  <c r="O212" i="30" s="1"/>
  <c r="N121" i="49"/>
  <c r="O121" i="49" s="1"/>
  <c r="N123" i="12"/>
  <c r="O123" i="12" s="1"/>
  <c r="N194" i="25"/>
  <c r="O194" i="25" s="1"/>
  <c r="N55" i="26"/>
  <c r="O55" i="26" s="1"/>
  <c r="N58" i="72"/>
  <c r="O58" i="72" s="1"/>
  <c r="N162" i="38"/>
  <c r="O162" i="38" s="1"/>
  <c r="N97" i="61"/>
  <c r="O97" i="61" s="1"/>
  <c r="N174" i="48"/>
  <c r="O174" i="48" s="1"/>
  <c r="N65" i="61"/>
  <c r="O65" i="61" s="1"/>
  <c r="N96" i="47"/>
  <c r="O96" i="47" s="1"/>
  <c r="N219" i="8"/>
  <c r="O219" i="8" s="1"/>
  <c r="N70" i="53"/>
  <c r="O70" i="53" s="1"/>
  <c r="N186" i="34"/>
  <c r="O186" i="34" s="1"/>
  <c r="N124" i="17"/>
  <c r="O124" i="17" s="1"/>
  <c r="N177" i="3"/>
  <c r="O177" i="3" s="1"/>
  <c r="N43" i="57"/>
  <c r="O43" i="57" s="1"/>
  <c r="N60" i="37"/>
  <c r="O60" i="37" s="1"/>
  <c r="N183" i="51"/>
  <c r="O183" i="51" s="1"/>
  <c r="N154" i="74"/>
  <c r="O154" i="74" s="1"/>
  <c r="N128" i="67"/>
  <c r="O128" i="67" s="1"/>
  <c r="N70" i="71"/>
  <c r="O70" i="71" s="1"/>
  <c r="N177" i="40"/>
  <c r="O177" i="40" s="1"/>
  <c r="N205" i="39"/>
  <c r="O205" i="39" s="1"/>
  <c r="N10" i="82"/>
  <c r="O10" i="82" s="1"/>
  <c r="N154" i="82"/>
  <c r="O154" i="82" s="1"/>
  <c r="N188" i="82"/>
  <c r="O188" i="82" s="1"/>
  <c r="N224" i="81"/>
  <c r="O224" i="81" s="1"/>
  <c r="N172" i="81"/>
  <c r="O172" i="81" s="1"/>
  <c r="N7" i="81"/>
  <c r="O7" i="81" s="1"/>
  <c r="N94" i="83"/>
  <c r="O94" i="83" s="1"/>
  <c r="N162" i="83"/>
  <c r="O162" i="83" s="1"/>
  <c r="N56" i="79"/>
  <c r="O56" i="79" s="1"/>
  <c r="N148" i="64"/>
  <c r="O148" i="64" s="1"/>
  <c r="N100" i="78"/>
  <c r="O100" i="78" s="1"/>
  <c r="N86" i="74"/>
  <c r="O86" i="74" s="1"/>
  <c r="N103" i="4"/>
  <c r="O103" i="4" s="1"/>
  <c r="N109" i="67"/>
  <c r="O109" i="67" s="1"/>
  <c r="N64" i="49"/>
  <c r="O64" i="49" s="1"/>
  <c r="N180" i="17"/>
  <c r="O180" i="17" s="1"/>
  <c r="N92" i="53"/>
  <c r="O92" i="53" s="1"/>
  <c r="N96" i="28"/>
  <c r="O96" i="28" s="1"/>
  <c r="N204" i="77"/>
  <c r="O204" i="77" s="1"/>
  <c r="N214" i="36"/>
  <c r="O214" i="36" s="1"/>
  <c r="N175" i="27"/>
  <c r="O175" i="27" s="1"/>
  <c r="N186" i="41"/>
  <c r="O186" i="41" s="1"/>
  <c r="N192" i="33"/>
  <c r="O192" i="33" s="1"/>
  <c r="N173" i="41"/>
  <c r="O173" i="41" s="1"/>
  <c r="N219" i="21"/>
  <c r="O219" i="21" s="1"/>
  <c r="N59" i="70"/>
  <c r="O59" i="70" s="1"/>
  <c r="N157" i="11"/>
  <c r="O157" i="11" s="1"/>
  <c r="N117" i="72"/>
  <c r="O117" i="72" s="1"/>
  <c r="N8" i="21"/>
  <c r="O8" i="21" s="1"/>
  <c r="N164" i="26"/>
  <c r="O164" i="26" s="1"/>
  <c r="N107" i="25"/>
  <c r="O107" i="25" s="1"/>
  <c r="N114" i="41"/>
  <c r="O114" i="41" s="1"/>
  <c r="N127" i="38"/>
  <c r="O127" i="38" s="1"/>
  <c r="N38" i="68"/>
  <c r="N84" i="8"/>
  <c r="O84" i="8" s="1"/>
  <c r="N110" i="58"/>
  <c r="O110" i="58" s="1"/>
  <c r="N119" i="33"/>
  <c r="O119" i="33" s="1"/>
  <c r="N101" i="33"/>
  <c r="O101" i="33" s="1"/>
  <c r="N127" i="26"/>
  <c r="O127" i="26" s="1"/>
  <c r="N34" i="76"/>
  <c r="O34" i="76" s="1"/>
  <c r="N142" i="57"/>
  <c r="O142" i="57" s="1"/>
  <c r="N11" i="1"/>
  <c r="O11" i="1" s="1"/>
  <c r="N98" i="17"/>
  <c r="O98" i="17" s="1"/>
  <c r="N105" i="53"/>
  <c r="O105" i="53" s="1"/>
  <c r="N82" i="48"/>
  <c r="O82" i="48" s="1"/>
  <c r="N132" i="63"/>
  <c r="O132" i="63" s="1"/>
  <c r="N88" i="35"/>
  <c r="O88" i="35" s="1"/>
  <c r="N211" i="27"/>
  <c r="O211" i="27" s="1"/>
  <c r="N130" i="36"/>
  <c r="O130" i="36" s="1"/>
  <c r="N117" i="23"/>
  <c r="O117" i="23" s="1"/>
  <c r="N187" i="18"/>
  <c r="O187" i="18" s="1"/>
  <c r="N103" i="76"/>
  <c r="O103" i="76" s="1"/>
  <c r="N167" i="28"/>
  <c r="O167" i="28" s="1"/>
  <c r="N9" i="40"/>
  <c r="N167" i="47"/>
  <c r="O167" i="47" s="1"/>
  <c r="N60" i="74"/>
  <c r="O60" i="74" s="1"/>
  <c r="N153" i="37"/>
  <c r="O153" i="37" s="1"/>
  <c r="N123" i="7"/>
  <c r="O123" i="7" s="1"/>
  <c r="N26" i="67"/>
  <c r="O26" i="67" s="1"/>
  <c r="N219" i="20"/>
  <c r="O219" i="20" s="1"/>
  <c r="N35" i="71"/>
  <c r="N87" i="15"/>
  <c r="O87" i="15" s="1"/>
  <c r="N38" i="31"/>
  <c r="O38" i="31" s="1"/>
  <c r="N18" i="50"/>
  <c r="N217" i="59"/>
  <c r="O217" i="59" s="1"/>
  <c r="N113" i="47"/>
  <c r="O113" i="47" s="1"/>
  <c r="N66" i="67"/>
  <c r="O66" i="67" s="1"/>
  <c r="N163" i="45"/>
  <c r="O163" i="45" s="1"/>
  <c r="N23" i="14"/>
  <c r="O23" i="14" s="1"/>
  <c r="N85" i="38"/>
  <c r="O85" i="38" s="1"/>
  <c r="N76" i="5"/>
  <c r="O76" i="5" s="1"/>
  <c r="N179" i="29"/>
  <c r="O179" i="29" s="1"/>
  <c r="N87" i="45"/>
  <c r="O87" i="45" s="1"/>
  <c r="N60" i="36"/>
  <c r="O60" i="36" s="1"/>
  <c r="N183" i="22"/>
  <c r="O183" i="22" s="1"/>
  <c r="N154" i="72"/>
  <c r="O154" i="72" s="1"/>
  <c r="N164" i="3"/>
  <c r="O164" i="3" s="1"/>
  <c r="N193" i="12"/>
  <c r="O193" i="12" s="1"/>
  <c r="N46" i="45"/>
  <c r="O46" i="45" s="1"/>
  <c r="N154" i="6"/>
  <c r="O154" i="6" s="1"/>
  <c r="N31" i="39"/>
  <c r="O31" i="39" s="1"/>
  <c r="N61" i="44"/>
  <c r="O61" i="44" s="1"/>
  <c r="N93" i="50"/>
  <c r="O93" i="50" s="1"/>
  <c r="N85" i="72"/>
  <c r="O85" i="72" s="1"/>
  <c r="N37" i="83"/>
  <c r="O37" i="83" s="1"/>
  <c r="N39" i="83"/>
  <c r="N190" i="82"/>
  <c r="O190" i="82" s="1"/>
  <c r="N113" i="81"/>
  <c r="O113" i="81" s="1"/>
  <c r="N136" i="83"/>
  <c r="O136" i="83" s="1"/>
  <c r="N25" i="15"/>
  <c r="O25" i="15" s="1"/>
  <c r="N100" i="20"/>
  <c r="O100" i="20" s="1"/>
  <c r="N167" i="81"/>
  <c r="O167" i="81" s="1"/>
  <c r="N35" i="21"/>
  <c r="O35" i="21" s="1"/>
  <c r="N25" i="75"/>
  <c r="N182" i="81"/>
  <c r="O182" i="81" s="1"/>
  <c r="N145" i="54"/>
  <c r="O145" i="54" s="1"/>
  <c r="N55" i="10"/>
  <c r="O55" i="10" s="1"/>
  <c r="N36" i="22"/>
  <c r="N148" i="22"/>
  <c r="O148" i="22" s="1"/>
  <c r="N173" i="47"/>
  <c r="O173" i="47" s="1"/>
  <c r="N7" i="69"/>
  <c r="O7" i="69" s="1"/>
  <c r="N191" i="43"/>
  <c r="O191" i="43" s="1"/>
  <c r="N71" i="67"/>
  <c r="O71" i="67" s="1"/>
  <c r="N113" i="50"/>
  <c r="O113" i="50" s="1"/>
  <c r="N123" i="64"/>
  <c r="O123" i="64" s="1"/>
  <c r="N141" i="13"/>
  <c r="O141" i="13" s="1"/>
  <c r="N196" i="70"/>
  <c r="O196" i="70" s="1"/>
  <c r="N39" i="33"/>
  <c r="N146" i="74"/>
  <c r="O146" i="74" s="1"/>
  <c r="N99" i="76"/>
  <c r="O99" i="76" s="1"/>
  <c r="N37" i="69"/>
  <c r="N184" i="6"/>
  <c r="O184" i="6" s="1"/>
  <c r="N51" i="57"/>
  <c r="N27" i="14"/>
  <c r="N214" i="56"/>
  <c r="O214" i="56" s="1"/>
  <c r="N224" i="15"/>
  <c r="O224" i="15" s="1"/>
  <c r="N230" i="72"/>
  <c r="O230" i="72" s="1"/>
  <c r="N13" i="35"/>
  <c r="O13" i="35" s="1"/>
  <c r="N119" i="61"/>
  <c r="O119" i="61" s="1"/>
  <c r="N107" i="30"/>
  <c r="O107" i="30" s="1"/>
  <c r="N145" i="11"/>
  <c r="O145" i="11" s="1"/>
  <c r="N231" i="44"/>
  <c r="O231" i="44" s="1"/>
  <c r="N48" i="72"/>
  <c r="N159" i="30"/>
  <c r="O159" i="30" s="1"/>
  <c r="N111" i="72"/>
  <c r="O111" i="72" s="1"/>
  <c r="N11" i="54"/>
  <c r="O11" i="54" s="1"/>
  <c r="N53" i="1"/>
  <c r="O53" i="1" s="1"/>
  <c r="N211" i="14"/>
  <c r="O211" i="14" s="1"/>
  <c r="N31" i="69"/>
  <c r="N105" i="34"/>
  <c r="O105" i="34" s="1"/>
  <c r="N58" i="59"/>
  <c r="O58" i="59" s="1"/>
  <c r="N36" i="56"/>
  <c r="N47" i="31"/>
  <c r="O47" i="31" s="1"/>
  <c r="N35" i="25"/>
  <c r="O35" i="25" s="1"/>
  <c r="N144" i="1"/>
  <c r="O144" i="1" s="1"/>
  <c r="N211" i="61"/>
  <c r="O211" i="61" s="1"/>
  <c r="N25" i="53"/>
  <c r="O25" i="53" s="1"/>
  <c r="N115" i="72"/>
  <c r="O115" i="72" s="1"/>
  <c r="N132" i="22"/>
  <c r="O132" i="22" s="1"/>
  <c r="N175" i="49"/>
  <c r="O175" i="49" s="1"/>
  <c r="N167" i="31"/>
  <c r="O167" i="31" s="1"/>
  <c r="N60" i="18"/>
  <c r="O60" i="18" s="1"/>
  <c r="N107" i="61"/>
  <c r="O107" i="61" s="1"/>
  <c r="N212" i="32"/>
  <c r="O212" i="32" s="1"/>
  <c r="N100" i="34"/>
  <c r="O100" i="34" s="1"/>
  <c r="N116" i="48"/>
  <c r="O116" i="48" s="1"/>
  <c r="N221" i="47"/>
  <c r="O221" i="47" s="1"/>
  <c r="N83" i="40"/>
  <c r="O83" i="40" s="1"/>
  <c r="N179" i="24"/>
  <c r="O179" i="24" s="1"/>
  <c r="N136" i="76"/>
  <c r="O136" i="76" s="1"/>
  <c r="N71" i="6"/>
  <c r="O71" i="6" s="1"/>
  <c r="N98" i="74"/>
  <c r="O98" i="74" s="1"/>
  <c r="N187" i="75"/>
  <c r="O187" i="75" s="1"/>
  <c r="N148" i="2"/>
  <c r="O148" i="2" s="1"/>
  <c r="N149" i="72"/>
  <c r="O149" i="72" s="1"/>
  <c r="N18" i="43"/>
  <c r="N102" i="30"/>
  <c r="O102" i="30" s="1"/>
  <c r="N95" i="69"/>
  <c r="O95" i="69" s="1"/>
  <c r="N118" i="62"/>
  <c r="O118" i="62" s="1"/>
  <c r="N139" i="42"/>
  <c r="O139" i="42" s="1"/>
  <c r="N128" i="45"/>
  <c r="O128" i="45" s="1"/>
  <c r="N112" i="25"/>
  <c r="O112" i="25" s="1"/>
  <c r="N170" i="10"/>
  <c r="O170" i="10" s="1"/>
  <c r="N132" i="66"/>
  <c r="O132" i="66" s="1"/>
  <c r="N106" i="70"/>
  <c r="O106" i="70" s="1"/>
  <c r="N224" i="28"/>
  <c r="O224" i="28" s="1"/>
  <c r="N15" i="15"/>
  <c r="N142" i="61"/>
  <c r="O142" i="61" s="1"/>
  <c r="N13" i="23"/>
  <c r="N215" i="1"/>
  <c r="O215" i="1" s="1"/>
  <c r="N179" i="45"/>
  <c r="O179" i="45" s="1"/>
  <c r="N183" i="32"/>
  <c r="O183" i="32" s="1"/>
  <c r="N45" i="17"/>
  <c r="N44" i="1"/>
  <c r="O44" i="1" s="1"/>
  <c r="N201" i="24"/>
  <c r="O201" i="24" s="1"/>
  <c r="N120" i="77"/>
  <c r="O120" i="77" s="1"/>
  <c r="N157" i="45"/>
  <c r="O157" i="45" s="1"/>
  <c r="N109" i="26"/>
  <c r="O109" i="26" s="1"/>
  <c r="N15" i="64"/>
  <c r="N74" i="22"/>
  <c r="O74" i="22" s="1"/>
  <c r="N3" i="54"/>
  <c r="N156" i="72"/>
  <c r="O156" i="72" s="1"/>
  <c r="N219" i="72"/>
  <c r="O219" i="72" s="1"/>
  <c r="N203" i="7"/>
  <c r="O203" i="7" s="1"/>
  <c r="N169" i="47"/>
  <c r="O169" i="47" s="1"/>
  <c r="N139" i="6"/>
  <c r="O139" i="6" s="1"/>
  <c r="N4" i="71"/>
  <c r="O4" i="71" s="1"/>
  <c r="N28" i="76"/>
  <c r="O28" i="76" s="1"/>
  <c r="N198" i="72"/>
  <c r="O198" i="72" s="1"/>
  <c r="N123" i="36"/>
  <c r="O123" i="36" s="1"/>
  <c r="N78" i="14"/>
  <c r="O78" i="14" s="1"/>
  <c r="N35" i="45"/>
  <c r="O35" i="45" s="1"/>
  <c r="N35" i="29"/>
  <c r="O35" i="29" s="1"/>
  <c r="N39" i="44"/>
  <c r="N214" i="9"/>
  <c r="O214" i="9" s="1"/>
  <c r="N54" i="11"/>
  <c r="N113" i="51"/>
  <c r="O113" i="51" s="1"/>
  <c r="N169" i="10"/>
  <c r="O169" i="10" s="1"/>
  <c r="N55" i="41"/>
  <c r="O55" i="41" s="1"/>
  <c r="P54" i="41" s="1"/>
  <c r="N62" i="28"/>
  <c r="O62" i="28" s="1"/>
  <c r="N80" i="46"/>
  <c r="O80" i="46" s="1"/>
  <c r="N107" i="58"/>
  <c r="O107" i="58" s="1"/>
  <c r="N64" i="74"/>
  <c r="O64" i="74" s="1"/>
  <c r="N105" i="28"/>
  <c r="O105" i="28" s="1"/>
  <c r="N66" i="64"/>
  <c r="O66" i="64" s="1"/>
  <c r="N152" i="14"/>
  <c r="O152" i="14" s="1"/>
  <c r="N222" i="48"/>
  <c r="O222" i="48" s="1"/>
  <c r="N3" i="30"/>
  <c r="N43" i="45"/>
  <c r="O43" i="45" s="1"/>
  <c r="N189" i="23"/>
  <c r="O189" i="23" s="1"/>
  <c r="N186" i="60"/>
  <c r="O186" i="60" s="1"/>
  <c r="N233" i="10"/>
  <c r="O233" i="10" s="1"/>
  <c r="N179" i="13"/>
  <c r="O179" i="13" s="1"/>
  <c r="N94" i="36"/>
  <c r="O94" i="36" s="1"/>
  <c r="N78" i="9"/>
  <c r="O78" i="9" s="1"/>
  <c r="N166" i="28"/>
  <c r="O166" i="28" s="1"/>
  <c r="N25" i="28"/>
  <c r="N45" i="62"/>
  <c r="N195" i="74"/>
  <c r="O195" i="74" s="1"/>
  <c r="N105" i="27"/>
  <c r="O105" i="27" s="1"/>
  <c r="N34" i="45"/>
  <c r="O34" i="45" s="1"/>
  <c r="N163" i="61"/>
  <c r="O163" i="61" s="1"/>
  <c r="N116" i="46"/>
  <c r="O116" i="46" s="1"/>
  <c r="N215" i="9"/>
  <c r="O215" i="9" s="1"/>
  <c r="N4" i="74"/>
  <c r="O4" i="74" s="1"/>
  <c r="N157" i="72"/>
  <c r="O157" i="72" s="1"/>
  <c r="N60" i="43"/>
  <c r="O60" i="43" s="1"/>
  <c r="N93" i="5"/>
  <c r="O93" i="5" s="1"/>
  <c r="N8" i="4"/>
  <c r="O8" i="4" s="1"/>
  <c r="N32" i="43"/>
  <c r="O32" i="43" s="1"/>
  <c r="N20" i="5"/>
  <c r="O20" i="5" s="1"/>
  <c r="N160" i="34"/>
  <c r="O160" i="34" s="1"/>
  <c r="N94" i="37"/>
  <c r="O94" i="37" s="1"/>
  <c r="N75" i="35"/>
  <c r="O75" i="35" s="1"/>
  <c r="N120" i="16"/>
  <c r="O120" i="16" s="1"/>
  <c r="N191" i="49"/>
  <c r="O191" i="49" s="1"/>
  <c r="N173" i="26"/>
  <c r="O173" i="26" s="1"/>
  <c r="N52" i="49"/>
  <c r="O52" i="49" s="1"/>
  <c r="N106" i="32"/>
  <c r="O106" i="32" s="1"/>
  <c r="N155" i="46"/>
  <c r="O155" i="46" s="1"/>
  <c r="N167" i="66"/>
  <c r="O167" i="66" s="1"/>
  <c r="N66" i="6"/>
  <c r="O66" i="6" s="1"/>
  <c r="N48" i="26"/>
  <c r="N28" i="77"/>
  <c r="O28" i="77" s="1"/>
  <c r="N174" i="33"/>
  <c r="O174" i="33" s="1"/>
  <c r="N74" i="49"/>
  <c r="O74" i="49" s="1"/>
  <c r="N93" i="10"/>
  <c r="O93" i="10" s="1"/>
  <c r="N200" i="10"/>
  <c r="O200" i="10" s="1"/>
  <c r="N14" i="17"/>
  <c r="O14" i="17" s="1"/>
  <c r="N4" i="66"/>
  <c r="O4" i="66" s="1"/>
  <c r="N92" i="8"/>
  <c r="O92" i="8" s="1"/>
  <c r="N7" i="49"/>
  <c r="O7" i="49" s="1"/>
  <c r="N225" i="26"/>
  <c r="O225" i="26" s="1"/>
  <c r="N61" i="7"/>
  <c r="O61" i="7" s="1"/>
  <c r="N137" i="5"/>
  <c r="O137" i="5" s="1"/>
  <c r="N25" i="20"/>
  <c r="O25" i="20" s="1"/>
  <c r="N8" i="59"/>
  <c r="O8" i="59" s="1"/>
  <c r="N188" i="68"/>
  <c r="O188" i="68" s="1"/>
  <c r="N25" i="8"/>
  <c r="N200" i="67"/>
  <c r="O200" i="67" s="1"/>
  <c r="N43" i="65"/>
  <c r="O43" i="65" s="1"/>
  <c r="N105" i="40"/>
  <c r="O105" i="40" s="1"/>
  <c r="N138" i="8"/>
  <c r="O138" i="8" s="1"/>
  <c r="N212" i="2"/>
  <c r="O212" i="2" s="1"/>
  <c r="N196" i="44"/>
  <c r="O196" i="44" s="1"/>
  <c r="N48" i="50"/>
  <c r="N180" i="3"/>
  <c r="O180" i="3" s="1"/>
  <c r="N24" i="21"/>
  <c r="N149" i="67"/>
  <c r="O149" i="67" s="1"/>
  <c r="N103" i="66"/>
  <c r="O103" i="66" s="1"/>
  <c r="N178" i="74"/>
  <c r="O178" i="74" s="1"/>
  <c r="N123" i="44"/>
  <c r="O123" i="44" s="1"/>
  <c r="N54" i="24"/>
  <c r="N41" i="43"/>
  <c r="O41" i="43" s="1"/>
  <c r="N193" i="28"/>
  <c r="O193" i="28" s="1"/>
  <c r="N98" i="34"/>
  <c r="O98" i="34" s="1"/>
  <c r="N145" i="14"/>
  <c r="O145" i="14" s="1"/>
  <c r="N124" i="48"/>
  <c r="O124" i="48" s="1"/>
  <c r="N211" i="11"/>
  <c r="O211" i="11" s="1"/>
  <c r="N180" i="26"/>
  <c r="O180" i="26" s="1"/>
  <c r="N160" i="35"/>
  <c r="O160" i="35" s="1"/>
  <c r="N86" i="24"/>
  <c r="O86" i="24" s="1"/>
  <c r="N59" i="45"/>
  <c r="O59" i="45" s="1"/>
  <c r="N223" i="56"/>
  <c r="O223" i="56" s="1"/>
  <c r="N187" i="54"/>
  <c r="O187" i="54" s="1"/>
  <c r="N174" i="25"/>
  <c r="O174" i="25" s="1"/>
  <c r="N59" i="47"/>
  <c r="O59" i="47" s="1"/>
  <c r="N58" i="13"/>
  <c r="O58" i="13" s="1"/>
  <c r="N80" i="20"/>
  <c r="O80" i="20" s="1"/>
  <c r="N111" i="61"/>
  <c r="O111" i="61" s="1"/>
  <c r="N204" i="24"/>
  <c r="O204" i="24" s="1"/>
  <c r="N79" i="83"/>
  <c r="O79" i="83" s="1"/>
  <c r="N65" i="83"/>
  <c r="O65" i="83" s="1"/>
  <c r="N172" i="83"/>
  <c r="O172" i="83" s="1"/>
  <c r="N100" i="81"/>
  <c r="O100" i="81" s="1"/>
  <c r="N192" i="83"/>
  <c r="O192" i="83" s="1"/>
  <c r="N101" i="53"/>
  <c r="O101" i="53" s="1"/>
  <c r="N218" i="27"/>
  <c r="O218" i="27" s="1"/>
  <c r="N213" i="3"/>
  <c r="O213" i="3" s="1"/>
  <c r="N178" i="59"/>
  <c r="O178" i="59" s="1"/>
  <c r="N177" i="10"/>
  <c r="O177" i="10" s="1"/>
  <c r="N208" i="59"/>
  <c r="O208" i="59" s="1"/>
  <c r="N184" i="21"/>
  <c r="O184" i="21" s="1"/>
  <c r="N182" i="64"/>
  <c r="O182" i="64" s="1"/>
  <c r="N119" i="42"/>
  <c r="O119" i="42" s="1"/>
  <c r="N55" i="77"/>
  <c r="O55" i="77" s="1"/>
  <c r="N96" i="36"/>
  <c r="O96" i="36" s="1"/>
  <c r="N52" i="36"/>
  <c r="O52" i="36" s="1"/>
  <c r="N24" i="54"/>
  <c r="N148" i="25"/>
  <c r="O148" i="25" s="1"/>
  <c r="N232" i="53"/>
  <c r="O232" i="53" s="1"/>
  <c r="N110" i="35"/>
  <c r="O110" i="35" s="1"/>
  <c r="N194" i="73"/>
  <c r="O194" i="73" s="1"/>
  <c r="N130" i="25"/>
  <c r="O130" i="25" s="1"/>
  <c r="N74" i="62"/>
  <c r="O74" i="62" s="1"/>
  <c r="N95" i="53"/>
  <c r="O95" i="53" s="1"/>
  <c r="N104" i="8"/>
  <c r="O104" i="8" s="1"/>
  <c r="N85" i="70"/>
  <c r="O85" i="70" s="1"/>
  <c r="N210" i="53"/>
  <c r="O210" i="53" s="1"/>
  <c r="N228" i="8"/>
  <c r="O228" i="8" s="1"/>
  <c r="N161" i="9"/>
  <c r="O161" i="9" s="1"/>
  <c r="N147" i="42"/>
  <c r="O147" i="42" s="1"/>
  <c r="N229" i="8"/>
  <c r="O229" i="8" s="1"/>
  <c r="N147" i="24"/>
  <c r="O147" i="24" s="1"/>
  <c r="N184" i="32"/>
  <c r="O184" i="32" s="1"/>
  <c r="N65" i="10"/>
  <c r="O65" i="10" s="1"/>
  <c r="N113" i="42"/>
  <c r="O113" i="42" s="1"/>
  <c r="N35" i="6"/>
  <c r="O35" i="6" s="1"/>
  <c r="N214" i="60"/>
  <c r="O214" i="60" s="1"/>
  <c r="N53" i="75"/>
  <c r="O53" i="75" s="1"/>
  <c r="N80" i="79"/>
  <c r="O80" i="79" s="1"/>
  <c r="N11" i="61"/>
  <c r="O11" i="61" s="1"/>
  <c r="N98" i="49"/>
  <c r="O98" i="49" s="1"/>
  <c r="N32" i="8"/>
  <c r="O32" i="8" s="1"/>
  <c r="N197" i="65"/>
  <c r="O197" i="65" s="1"/>
  <c r="N130" i="41"/>
  <c r="O130" i="41" s="1"/>
  <c r="N190" i="50"/>
  <c r="O190" i="50" s="1"/>
  <c r="N14" i="76"/>
  <c r="O14" i="76" s="1"/>
  <c r="N107" i="9"/>
  <c r="O107" i="9" s="1"/>
  <c r="N149" i="4"/>
  <c r="O149" i="4" s="1"/>
  <c r="N81" i="6"/>
  <c r="O81" i="6" s="1"/>
  <c r="N37" i="30"/>
  <c r="O37" i="30" s="1"/>
  <c r="N73" i="25"/>
  <c r="O73" i="25" s="1"/>
  <c r="N186" i="75"/>
  <c r="O186" i="75" s="1"/>
  <c r="N228" i="42"/>
  <c r="O228" i="42" s="1"/>
  <c r="N86" i="5"/>
  <c r="O86" i="5" s="1"/>
  <c r="N78" i="76"/>
  <c r="O78" i="76" s="1"/>
  <c r="N96" i="11"/>
  <c r="O96" i="11" s="1"/>
  <c r="N24" i="73"/>
  <c r="N154" i="70"/>
  <c r="O154" i="70" s="1"/>
  <c r="N61" i="54"/>
  <c r="O61" i="54" s="1"/>
  <c r="N132" i="9"/>
  <c r="O132" i="9" s="1"/>
  <c r="N131" i="77"/>
  <c r="O131" i="77" s="1"/>
  <c r="N125" i="77"/>
  <c r="O125" i="77" s="1"/>
  <c r="N95" i="8"/>
  <c r="O95" i="8" s="1"/>
  <c r="N218" i="24"/>
  <c r="O218" i="24" s="1"/>
  <c r="N114" i="60"/>
  <c r="O114" i="60" s="1"/>
  <c r="N197" i="31"/>
  <c r="O197" i="31" s="1"/>
  <c r="N18" i="54"/>
  <c r="N47" i="26"/>
  <c r="O47" i="26" s="1"/>
  <c r="N223" i="29"/>
  <c r="O223" i="29" s="1"/>
  <c r="N52" i="9"/>
  <c r="O52" i="9" s="1"/>
  <c r="N45" i="25"/>
  <c r="N104" i="45"/>
  <c r="O104" i="45" s="1"/>
  <c r="N4" i="67"/>
  <c r="O4" i="67" s="1"/>
  <c r="N177" i="32"/>
  <c r="O177" i="32" s="1"/>
  <c r="N32" i="75"/>
  <c r="O32" i="75" s="1"/>
  <c r="N210" i="60"/>
  <c r="O210" i="60" s="1"/>
  <c r="N163" i="74"/>
  <c r="O163" i="74" s="1"/>
  <c r="N68" i="44"/>
  <c r="O68" i="44" s="1"/>
  <c r="N51" i="59"/>
  <c r="N64" i="27"/>
  <c r="O64" i="27" s="1"/>
  <c r="N124" i="9"/>
  <c r="O124" i="9" s="1"/>
  <c r="N223" i="45"/>
  <c r="O223" i="45" s="1"/>
  <c r="N127" i="50"/>
  <c r="O127" i="50" s="1"/>
  <c r="N89" i="76"/>
  <c r="O89" i="76" s="1"/>
  <c r="N173" i="16"/>
  <c r="O173" i="16" s="1"/>
  <c r="N173" i="27"/>
  <c r="O173" i="27" s="1"/>
  <c r="N8" i="71"/>
  <c r="O8" i="71" s="1"/>
  <c r="N83" i="18"/>
  <c r="O83" i="18" s="1"/>
  <c r="N119" i="45"/>
  <c r="O119" i="45" s="1"/>
  <c r="N132" i="3"/>
  <c r="O132" i="3" s="1"/>
  <c r="N216" i="35"/>
  <c r="O216" i="35" s="1"/>
  <c r="N187" i="16"/>
  <c r="O187" i="16" s="1"/>
  <c r="N168" i="23"/>
  <c r="O168" i="23" s="1"/>
  <c r="N152" i="10"/>
  <c r="O152" i="10" s="1"/>
  <c r="N167" i="62"/>
  <c r="O167" i="62" s="1"/>
  <c r="N202" i="58"/>
  <c r="O202" i="58" s="1"/>
  <c r="N66" i="1"/>
  <c r="O66" i="1" s="1"/>
  <c r="N28" i="10"/>
  <c r="O28" i="10" s="1"/>
  <c r="N115" i="10"/>
  <c r="O115" i="10" s="1"/>
  <c r="N66" i="73"/>
  <c r="O66" i="73" s="1"/>
  <c r="N179" i="53"/>
  <c r="O179" i="53" s="1"/>
  <c r="N166" i="36"/>
  <c r="O166" i="36" s="1"/>
  <c r="N93" i="74"/>
  <c r="O93" i="74" s="1"/>
  <c r="N182" i="7"/>
  <c r="O182" i="7" s="1"/>
  <c r="N117" i="21"/>
  <c r="O117" i="21" s="1"/>
  <c r="N7" i="28"/>
  <c r="N22" i="28"/>
  <c r="O22" i="28" s="1"/>
  <c r="N189" i="36"/>
  <c r="O189" i="36" s="1"/>
  <c r="N10" i="46"/>
  <c r="O10" i="46" s="1"/>
  <c r="N70" i="57"/>
  <c r="O70" i="57" s="1"/>
  <c r="N169" i="75"/>
  <c r="O169" i="75" s="1"/>
  <c r="N214" i="8"/>
  <c r="O214" i="8" s="1"/>
  <c r="N185" i="4"/>
  <c r="O185" i="4" s="1"/>
  <c r="N197" i="13"/>
  <c r="O197" i="13" s="1"/>
  <c r="N56" i="50"/>
  <c r="O56" i="50" s="1"/>
  <c r="N177" i="58"/>
  <c r="O177" i="58" s="1"/>
  <c r="N81" i="33"/>
  <c r="O81" i="33" s="1"/>
  <c r="N142" i="53"/>
  <c r="O142" i="53" s="1"/>
  <c r="N71" i="13"/>
  <c r="O71" i="13" s="1"/>
  <c r="N88" i="1"/>
  <c r="O88" i="1" s="1"/>
  <c r="N96" i="42"/>
  <c r="O96" i="42" s="1"/>
  <c r="N135" i="17"/>
  <c r="O135" i="17" s="1"/>
  <c r="N14" i="49"/>
  <c r="O14" i="49" s="1"/>
  <c r="N129" i="65"/>
  <c r="O129" i="65" s="1"/>
  <c r="N205" i="49"/>
  <c r="O205" i="49" s="1"/>
  <c r="N60" i="64"/>
  <c r="O60" i="64" s="1"/>
  <c r="N59" i="28"/>
  <c r="O59" i="28" s="1"/>
  <c r="N140" i="6"/>
  <c r="O140" i="6" s="1"/>
  <c r="N67" i="60"/>
  <c r="O67" i="60" s="1"/>
  <c r="N135" i="31"/>
  <c r="O135" i="31" s="1"/>
  <c r="N197" i="63"/>
  <c r="O197" i="63" s="1"/>
  <c r="N50" i="27"/>
  <c r="O50" i="27" s="1"/>
  <c r="N45" i="2"/>
  <c r="N138" i="49"/>
  <c r="O138" i="49" s="1"/>
  <c r="N219" i="44"/>
  <c r="O219" i="44" s="1"/>
  <c r="N128" i="17"/>
  <c r="O128" i="17" s="1"/>
  <c r="N171" i="68"/>
  <c r="O171" i="68" s="1"/>
  <c r="N225" i="36"/>
  <c r="O225" i="36" s="1"/>
  <c r="N83" i="6"/>
  <c r="O83" i="6" s="1"/>
  <c r="N105" i="77"/>
  <c r="O105" i="77" s="1"/>
  <c r="N32" i="10"/>
  <c r="O32" i="10" s="1"/>
  <c r="N98" i="31"/>
  <c r="O98" i="31" s="1"/>
  <c r="N6" i="31"/>
  <c r="N37" i="14"/>
  <c r="O37" i="14" s="1"/>
  <c r="N62" i="21"/>
  <c r="O62" i="21" s="1"/>
  <c r="N37" i="75"/>
  <c r="O37" i="75" s="1"/>
  <c r="N26" i="7"/>
  <c r="O26" i="7" s="1"/>
  <c r="N172" i="36"/>
  <c r="O172" i="36" s="1"/>
  <c r="N193" i="17"/>
  <c r="O193" i="17" s="1"/>
  <c r="N83" i="24"/>
  <c r="O83" i="24" s="1"/>
  <c r="N94" i="2"/>
  <c r="O94" i="2" s="1"/>
  <c r="N210" i="48"/>
  <c r="O210" i="48" s="1"/>
  <c r="N74" i="74"/>
  <c r="O74" i="74" s="1"/>
  <c r="N151" i="62"/>
  <c r="O151" i="62" s="1"/>
  <c r="N106" i="24"/>
  <c r="O106" i="24" s="1"/>
  <c r="N224" i="74"/>
  <c r="O224" i="74" s="1"/>
  <c r="N214" i="75"/>
  <c r="O214" i="75" s="1"/>
  <c r="N43" i="66"/>
  <c r="O43" i="66" s="1"/>
  <c r="N220" i="27"/>
  <c r="O220" i="27" s="1"/>
  <c r="N119" i="77"/>
  <c r="O119" i="77" s="1"/>
  <c r="N126" i="75"/>
  <c r="O126" i="75" s="1"/>
  <c r="N133" i="40"/>
  <c r="O133" i="40" s="1"/>
  <c r="N190" i="57"/>
  <c r="O190" i="57" s="1"/>
  <c r="N105" i="38"/>
  <c r="O105" i="38" s="1"/>
  <c r="N34" i="39"/>
  <c r="O34" i="39" s="1"/>
  <c r="N217" i="1"/>
  <c r="O217" i="1" s="1"/>
  <c r="N169" i="40"/>
  <c r="O169" i="40" s="1"/>
  <c r="N209" i="1"/>
  <c r="O209" i="1" s="1"/>
  <c r="N68" i="18"/>
  <c r="O68" i="18" s="1"/>
  <c r="N29" i="83"/>
  <c r="O29" i="83" s="1"/>
  <c r="N218" i="82"/>
  <c r="O218" i="82" s="1"/>
  <c r="N108" i="83"/>
  <c r="O108" i="83" s="1"/>
  <c r="N90" i="82"/>
  <c r="O90" i="82" s="1"/>
  <c r="N178" i="29"/>
  <c r="O178" i="29" s="1"/>
  <c r="N154" i="81"/>
  <c r="O154" i="81" s="1"/>
  <c r="N90" i="80"/>
  <c r="O90" i="80" s="1"/>
  <c r="N103" i="12"/>
  <c r="O103" i="12" s="1"/>
  <c r="N224" i="53"/>
  <c r="O224" i="53" s="1"/>
  <c r="N204" i="37"/>
  <c r="O204" i="37" s="1"/>
  <c r="N153" i="18"/>
  <c r="O153" i="18" s="1"/>
  <c r="N165" i="62"/>
  <c r="O165" i="62" s="1"/>
  <c r="N41" i="32"/>
  <c r="O41" i="32" s="1"/>
  <c r="N133" i="12"/>
  <c r="O133" i="12" s="1"/>
  <c r="N219" i="14"/>
  <c r="O219" i="14" s="1"/>
  <c r="N221" i="35"/>
  <c r="O221" i="35" s="1"/>
  <c r="N131" i="60"/>
  <c r="O131" i="60" s="1"/>
  <c r="N92" i="6"/>
  <c r="O92" i="6" s="1"/>
  <c r="N68" i="50"/>
  <c r="O68" i="50" s="1"/>
  <c r="N142" i="63"/>
  <c r="O142" i="63" s="1"/>
  <c r="N95" i="17"/>
  <c r="O95" i="17" s="1"/>
  <c r="N66" i="46"/>
  <c r="O66" i="46" s="1"/>
  <c r="N166" i="47"/>
  <c r="O166" i="47" s="1"/>
  <c r="N62" i="62"/>
  <c r="O62" i="62" s="1"/>
  <c r="N95" i="56"/>
  <c r="O95" i="56" s="1"/>
  <c r="N101" i="36"/>
  <c r="O101" i="36" s="1"/>
  <c r="N124" i="57"/>
  <c r="O124" i="57" s="1"/>
  <c r="N49" i="31"/>
  <c r="O49" i="31" s="1"/>
  <c r="N25" i="47"/>
  <c r="O25" i="47" s="1"/>
  <c r="N39" i="13"/>
  <c r="N226" i="47"/>
  <c r="O226" i="47" s="1"/>
  <c r="N83" i="28"/>
  <c r="O83" i="28" s="1"/>
  <c r="N161" i="75"/>
  <c r="O161" i="75" s="1"/>
  <c r="N153" i="17"/>
  <c r="O153" i="17" s="1"/>
  <c r="N66" i="37"/>
  <c r="O66" i="37" s="1"/>
  <c r="N44" i="26"/>
  <c r="O44" i="26" s="1"/>
  <c r="N56" i="6"/>
  <c r="O56" i="6" s="1"/>
  <c r="N16" i="43"/>
  <c r="N193" i="36"/>
  <c r="O193" i="36" s="1"/>
  <c r="N143" i="28"/>
  <c r="O143" i="28" s="1"/>
  <c r="N6" i="10"/>
  <c r="N212" i="48"/>
  <c r="O212" i="48" s="1"/>
  <c r="N203" i="42"/>
  <c r="O203" i="42" s="1"/>
  <c r="N99" i="6"/>
  <c r="O99" i="6" s="1"/>
  <c r="N161" i="54"/>
  <c r="O161" i="54" s="1"/>
  <c r="N125" i="8"/>
  <c r="O125" i="8" s="1"/>
  <c r="N154" i="42"/>
  <c r="O154" i="42" s="1"/>
  <c r="N111" i="64"/>
  <c r="O111" i="64" s="1"/>
  <c r="N116" i="53"/>
  <c r="O116" i="53" s="1"/>
  <c r="N189" i="49"/>
  <c r="O189" i="49" s="1"/>
  <c r="N230" i="4"/>
  <c r="O230" i="4" s="1"/>
  <c r="N25" i="31"/>
  <c r="O25" i="31" s="1"/>
  <c r="N142" i="77"/>
  <c r="O142" i="77" s="1"/>
  <c r="N136" i="29"/>
  <c r="O136" i="29" s="1"/>
  <c r="N187" i="2"/>
  <c r="O187" i="2" s="1"/>
  <c r="N121" i="37"/>
  <c r="O121" i="37" s="1"/>
  <c r="N138" i="63"/>
  <c r="O138" i="63" s="1"/>
  <c r="N196" i="23"/>
  <c r="O196" i="23" s="1"/>
  <c r="N163" i="39"/>
  <c r="O163" i="39" s="1"/>
  <c r="N66" i="24"/>
  <c r="O66" i="24" s="1"/>
  <c r="N46" i="63"/>
  <c r="O46" i="63" s="1"/>
  <c r="N22" i="3"/>
  <c r="O22" i="3" s="1"/>
  <c r="N137" i="71"/>
  <c r="O137" i="71" s="1"/>
  <c r="N11" i="10"/>
  <c r="O11" i="10" s="1"/>
  <c r="N92" i="42"/>
  <c r="O92" i="42" s="1"/>
  <c r="N42" i="58"/>
  <c r="N211" i="21"/>
  <c r="O211" i="21" s="1"/>
  <c r="N84" i="17"/>
  <c r="O84" i="17" s="1"/>
  <c r="N215" i="43"/>
  <c r="O215" i="43" s="1"/>
  <c r="N208" i="29"/>
  <c r="O208" i="29" s="1"/>
  <c r="N225" i="48"/>
  <c r="O225" i="48" s="1"/>
  <c r="N153" i="6"/>
  <c r="O153" i="6" s="1"/>
  <c r="N3" i="10"/>
  <c r="N153" i="7"/>
  <c r="O153" i="7" s="1"/>
  <c r="N221" i="33"/>
  <c r="O221" i="33" s="1"/>
  <c r="N184" i="26"/>
  <c r="O184" i="26" s="1"/>
  <c r="N60" i="48"/>
  <c r="O60" i="48" s="1"/>
  <c r="N199" i="51"/>
  <c r="O199" i="51" s="1"/>
  <c r="N230" i="21"/>
  <c r="O230" i="21" s="1"/>
  <c r="N221" i="21"/>
  <c r="O221" i="21" s="1"/>
  <c r="N66" i="30"/>
  <c r="O66" i="30" s="1"/>
  <c r="N197" i="49"/>
  <c r="O197" i="49" s="1"/>
  <c r="N88" i="41"/>
  <c r="O88" i="41" s="1"/>
  <c r="N57" i="30"/>
  <c r="O57" i="30" s="1"/>
  <c r="N108" i="73"/>
  <c r="O108" i="73" s="1"/>
  <c r="N63" i="76"/>
  <c r="O63" i="76" s="1"/>
  <c r="N101" i="23"/>
  <c r="O101" i="23" s="1"/>
  <c r="N43" i="22"/>
  <c r="O43" i="22" s="1"/>
  <c r="N122" i="56"/>
  <c r="O122" i="56" s="1"/>
  <c r="N82" i="25"/>
  <c r="O82" i="25" s="1"/>
  <c r="N108" i="66"/>
  <c r="O108" i="66" s="1"/>
  <c r="N225" i="23"/>
  <c r="O225" i="23" s="1"/>
  <c r="N61" i="71"/>
  <c r="O61" i="71" s="1"/>
  <c r="N41" i="14"/>
  <c r="O41" i="14" s="1"/>
  <c r="N99" i="74"/>
  <c r="O99" i="74" s="1"/>
  <c r="N69" i="60"/>
  <c r="O69" i="60" s="1"/>
  <c r="N46" i="56"/>
  <c r="O46" i="56" s="1"/>
  <c r="N141" i="1"/>
  <c r="O141" i="1" s="1"/>
  <c r="N143" i="34"/>
  <c r="O143" i="34" s="1"/>
  <c r="N85" i="28"/>
  <c r="O85" i="28" s="1"/>
  <c r="N137" i="29"/>
  <c r="O137" i="29" s="1"/>
  <c r="N123" i="41"/>
  <c r="O123" i="41" s="1"/>
  <c r="N156" i="3"/>
  <c r="O156" i="3" s="1"/>
  <c r="N37" i="20"/>
  <c r="O37" i="20" s="1"/>
  <c r="N13" i="49"/>
  <c r="O13" i="49" s="1"/>
  <c r="N140" i="41"/>
  <c r="O140" i="41" s="1"/>
  <c r="N108" i="72"/>
  <c r="O108" i="72" s="1"/>
  <c r="N172" i="47"/>
  <c r="O172" i="47" s="1"/>
  <c r="N81" i="34"/>
  <c r="O81" i="34" s="1"/>
  <c r="N165" i="30"/>
  <c r="O165" i="30" s="1"/>
  <c r="N51" i="12"/>
  <c r="N219" i="32"/>
  <c r="O219" i="32" s="1"/>
  <c r="N93" i="72"/>
  <c r="O93" i="72" s="1"/>
  <c r="N174" i="51"/>
  <c r="O174" i="51" s="1"/>
  <c r="N120" i="36"/>
  <c r="O120" i="36" s="1"/>
  <c r="N88" i="69"/>
  <c r="O88" i="69" s="1"/>
  <c r="N14" i="74"/>
  <c r="O14" i="74" s="1"/>
  <c r="N35" i="41"/>
  <c r="O35" i="41" s="1"/>
  <c r="N29" i="31"/>
  <c r="O29" i="31" s="1"/>
  <c r="N146" i="7"/>
  <c r="O146" i="7" s="1"/>
  <c r="N9" i="18"/>
  <c r="N21" i="10"/>
  <c r="N204" i="25"/>
  <c r="O204" i="25" s="1"/>
  <c r="N154" i="17"/>
  <c r="O154" i="17" s="1"/>
  <c r="N5" i="28"/>
  <c r="O5" i="28" s="1"/>
  <c r="N4" i="50"/>
  <c r="O4" i="50" s="1"/>
  <c r="N157" i="51"/>
  <c r="O157" i="51" s="1"/>
  <c r="N185" i="35"/>
  <c r="O185" i="35" s="1"/>
  <c r="N122" i="23"/>
  <c r="O122" i="23" s="1"/>
  <c r="N21" i="71"/>
  <c r="N145" i="76"/>
  <c r="O145" i="76" s="1"/>
  <c r="N63" i="43"/>
  <c r="O63" i="43" s="1"/>
  <c r="N16" i="24"/>
  <c r="O16" i="24" s="1"/>
  <c r="N137" i="74"/>
  <c r="O137" i="74" s="1"/>
  <c r="N201" i="5"/>
  <c r="O201" i="5" s="1"/>
  <c r="N95" i="40"/>
  <c r="O95" i="40" s="1"/>
  <c r="N19" i="75"/>
  <c r="O19" i="75" s="1"/>
  <c r="N216" i="59"/>
  <c r="O216" i="59" s="1"/>
  <c r="N119" i="73"/>
  <c r="O119" i="73" s="1"/>
  <c r="N75" i="75"/>
  <c r="O75" i="75" s="1"/>
  <c r="N82" i="40"/>
  <c r="O82" i="40" s="1"/>
  <c r="N104" i="31"/>
  <c r="O104" i="31" s="1"/>
  <c r="N60" i="63"/>
  <c r="O60" i="63" s="1"/>
  <c r="N67" i="20"/>
  <c r="O67" i="20" s="1"/>
  <c r="N30" i="66"/>
  <c r="N28" i="83"/>
  <c r="O28" i="83" s="1"/>
  <c r="N64" i="83"/>
  <c r="O64" i="83" s="1"/>
  <c r="N76" i="83"/>
  <c r="O76" i="83" s="1"/>
  <c r="N84" i="82"/>
  <c r="O84" i="82" s="1"/>
  <c r="N48" i="82"/>
  <c r="N118" i="82"/>
  <c r="O118" i="82" s="1"/>
  <c r="N224" i="83"/>
  <c r="O224" i="83" s="1"/>
  <c r="N230" i="82"/>
  <c r="O230" i="82" s="1"/>
  <c r="N208" i="82"/>
  <c r="O208" i="82" s="1"/>
  <c r="N159" i="81"/>
  <c r="O159" i="81" s="1"/>
  <c r="N143" i="20"/>
  <c r="O143" i="20" s="1"/>
  <c r="N33" i="81"/>
  <c r="N9" i="63"/>
  <c r="N45" i="20"/>
  <c r="N153" i="38"/>
  <c r="O153" i="38" s="1"/>
  <c r="N201" i="77"/>
  <c r="O201" i="77" s="1"/>
  <c r="N203" i="24"/>
  <c r="O203" i="24" s="1"/>
  <c r="N211" i="38"/>
  <c r="O211" i="38" s="1"/>
  <c r="N9" i="54"/>
  <c r="N156" i="38"/>
  <c r="O156" i="38" s="1"/>
  <c r="N186" i="36"/>
  <c r="O186" i="36" s="1"/>
  <c r="N98" i="68"/>
  <c r="O98" i="68" s="1"/>
  <c r="N38" i="74"/>
  <c r="O38" i="74" s="1"/>
  <c r="N40" i="66"/>
  <c r="O40" i="66" s="1"/>
  <c r="N132" i="53"/>
  <c r="O132" i="53" s="1"/>
  <c r="N183" i="67"/>
  <c r="O183" i="67" s="1"/>
  <c r="N48" i="33"/>
  <c r="N110" i="34"/>
  <c r="O110" i="34" s="1"/>
  <c r="N87" i="44"/>
  <c r="O87" i="44" s="1"/>
  <c r="N78" i="68"/>
  <c r="O78" i="68" s="1"/>
  <c r="N149" i="35"/>
  <c r="O149" i="35" s="1"/>
  <c r="N79" i="25"/>
  <c r="O79" i="25" s="1"/>
  <c r="N155" i="34"/>
  <c r="O155" i="34" s="1"/>
  <c r="N190" i="56"/>
  <c r="O190" i="56" s="1"/>
  <c r="N92" i="30"/>
  <c r="O92" i="30" s="1"/>
  <c r="N9" i="27"/>
  <c r="N204" i="40"/>
  <c r="O204" i="40" s="1"/>
  <c r="N15" i="3"/>
  <c r="N97" i="53"/>
  <c r="O97" i="53" s="1"/>
  <c r="N198" i="32"/>
  <c r="O198" i="32" s="1"/>
  <c r="N218" i="10"/>
  <c r="O218" i="10" s="1"/>
  <c r="N176" i="5"/>
  <c r="O176" i="5" s="1"/>
  <c r="N69" i="62"/>
  <c r="O69" i="62" s="1"/>
  <c r="N191" i="76"/>
  <c r="O191" i="76" s="1"/>
  <c r="N8" i="82"/>
  <c r="O8" i="82" s="1"/>
  <c r="N175" i="24"/>
  <c r="O175" i="24" s="1"/>
  <c r="N23" i="38"/>
  <c r="O23" i="38" s="1"/>
  <c r="N32" i="13"/>
  <c r="O32" i="13" s="1"/>
  <c r="N223" i="5"/>
  <c r="O223" i="5" s="1"/>
  <c r="N37" i="2"/>
  <c r="O37" i="2" s="1"/>
  <c r="N200" i="42"/>
  <c r="O200" i="42" s="1"/>
  <c r="N22" i="37"/>
  <c r="O22" i="37" s="1"/>
  <c r="N33" i="13"/>
  <c r="N134" i="40"/>
  <c r="O134" i="40" s="1"/>
  <c r="N222" i="42"/>
  <c r="O222" i="42" s="1"/>
  <c r="N110" i="14"/>
  <c r="O110" i="14" s="1"/>
  <c r="N184" i="45"/>
  <c r="O184" i="45" s="1"/>
  <c r="N154" i="44"/>
  <c r="O154" i="44" s="1"/>
  <c r="N106" i="69"/>
  <c r="O106" i="69" s="1"/>
  <c r="N114" i="40"/>
  <c r="O114" i="40" s="1"/>
  <c r="N32" i="32"/>
  <c r="O32" i="32" s="1"/>
  <c r="N210" i="51"/>
  <c r="O210" i="51" s="1"/>
  <c r="N85" i="30"/>
  <c r="O85" i="30" s="1"/>
  <c r="N159" i="59"/>
  <c r="O159" i="59" s="1"/>
  <c r="N124" i="6"/>
  <c r="O124" i="6" s="1"/>
  <c r="N159" i="54"/>
  <c r="O159" i="54" s="1"/>
  <c r="N155" i="29"/>
  <c r="O155" i="29" s="1"/>
  <c r="N25" i="9"/>
  <c r="O25" i="9" s="1"/>
  <c r="N190" i="74"/>
  <c r="O190" i="74" s="1"/>
  <c r="N55" i="35"/>
  <c r="O55" i="35" s="1"/>
  <c r="N221" i="61"/>
  <c r="O221" i="61" s="1"/>
  <c r="N167" i="70"/>
  <c r="O167" i="70" s="1"/>
  <c r="N10" i="74"/>
  <c r="N91" i="72"/>
  <c r="O91" i="72" s="1"/>
  <c r="N167" i="13"/>
  <c r="O167" i="13" s="1"/>
  <c r="N115" i="53"/>
  <c r="O115" i="53" s="1"/>
  <c r="N213" i="34"/>
  <c r="O213" i="34" s="1"/>
  <c r="N159" i="56"/>
  <c r="O159" i="56" s="1"/>
  <c r="N231" i="74"/>
  <c r="O231" i="74" s="1"/>
  <c r="N226" i="54"/>
  <c r="O226" i="54" s="1"/>
  <c r="N41" i="54"/>
  <c r="O41" i="54" s="1"/>
  <c r="N64" i="44"/>
  <c r="O64" i="44" s="1"/>
  <c r="N49" i="79"/>
  <c r="O49" i="79" s="1"/>
  <c r="N180" i="29"/>
  <c r="O180" i="29" s="1"/>
  <c r="N182" i="25"/>
  <c r="O182" i="25" s="1"/>
  <c r="N85" i="1"/>
  <c r="O85" i="1" s="1"/>
  <c r="N37" i="46"/>
  <c r="O37" i="46" s="1"/>
  <c r="N28" i="35"/>
  <c r="O28" i="35" s="1"/>
  <c r="N6" i="75"/>
  <c r="N74" i="2"/>
  <c r="O74" i="2" s="1"/>
  <c r="N123" i="1"/>
  <c r="O123" i="1" s="1"/>
  <c r="N202" i="72"/>
  <c r="O202" i="72" s="1"/>
  <c r="N62" i="30"/>
  <c r="O62" i="30" s="1"/>
  <c r="N96" i="60"/>
  <c r="O96" i="60" s="1"/>
  <c r="N35" i="20"/>
  <c r="O35" i="20" s="1"/>
  <c r="N179" i="72"/>
  <c r="O179" i="72" s="1"/>
  <c r="N100" i="46"/>
  <c r="O100" i="46" s="1"/>
  <c r="N71" i="3"/>
  <c r="O71" i="3" s="1"/>
  <c r="N144" i="49"/>
  <c r="O144" i="49" s="1"/>
  <c r="N30" i="28"/>
  <c r="N205" i="56"/>
  <c r="O205" i="56" s="1"/>
  <c r="N9" i="35"/>
  <c r="N160" i="68"/>
  <c r="O160" i="68" s="1"/>
  <c r="N136" i="4"/>
  <c r="O136" i="4" s="1"/>
  <c r="N75" i="58"/>
  <c r="O75" i="58" s="1"/>
  <c r="N176" i="6"/>
  <c r="O176" i="6" s="1"/>
  <c r="N35" i="33"/>
  <c r="O35" i="33" s="1"/>
  <c r="N92" i="43"/>
  <c r="O92" i="43" s="1"/>
  <c r="N97" i="6"/>
  <c r="O97" i="6" s="1"/>
  <c r="N152" i="50"/>
  <c r="O152" i="50" s="1"/>
  <c r="N192" i="29"/>
  <c r="O192" i="29" s="1"/>
  <c r="N67" i="12"/>
  <c r="O67" i="12" s="1"/>
  <c r="N16" i="27"/>
  <c r="O16" i="27" s="1"/>
  <c r="N71" i="1"/>
  <c r="O71" i="1" s="1"/>
  <c r="N188" i="72"/>
  <c r="O188" i="72" s="1"/>
  <c r="N105" i="72"/>
  <c r="O105" i="72" s="1"/>
  <c r="N105" i="4"/>
  <c r="O105" i="4" s="1"/>
  <c r="N189" i="66"/>
  <c r="O189" i="66" s="1"/>
  <c r="N137" i="69"/>
  <c r="O137" i="69" s="1"/>
  <c r="N232" i="46"/>
  <c r="O232" i="46" s="1"/>
  <c r="N123" i="39"/>
  <c r="O123" i="39" s="1"/>
  <c r="N199" i="11"/>
  <c r="O199" i="11" s="1"/>
  <c r="N85" i="6"/>
  <c r="O85" i="6" s="1"/>
  <c r="N149" i="59"/>
  <c r="O149" i="59" s="1"/>
  <c r="N99" i="12"/>
  <c r="O99" i="12" s="1"/>
  <c r="N53" i="77"/>
  <c r="O53" i="77" s="1"/>
  <c r="N33" i="44"/>
  <c r="N232" i="38"/>
  <c r="O232" i="38" s="1"/>
  <c r="N163" i="5"/>
  <c r="O163" i="5" s="1"/>
  <c r="N100" i="58"/>
  <c r="O100" i="58" s="1"/>
  <c r="N144" i="10"/>
  <c r="O144" i="10" s="1"/>
  <c r="N197" i="23"/>
  <c r="O197" i="23" s="1"/>
  <c r="N141" i="63"/>
  <c r="O141" i="63" s="1"/>
  <c r="N125" i="16"/>
  <c r="O125" i="16" s="1"/>
  <c r="N99" i="50"/>
  <c r="O99" i="50" s="1"/>
  <c r="N77" i="83"/>
  <c r="O77" i="83" s="1"/>
  <c r="N25" i="83"/>
  <c r="O25" i="83" s="1"/>
  <c r="N63" i="83"/>
  <c r="O63" i="83" s="1"/>
  <c r="N210" i="82"/>
  <c r="O210" i="82" s="1"/>
  <c r="N156" i="83"/>
  <c r="O156" i="83" s="1"/>
  <c r="N100" i="83"/>
  <c r="O100" i="83" s="1"/>
  <c r="N84" i="81"/>
  <c r="O84" i="81" s="1"/>
  <c r="N82" i="82"/>
  <c r="O82" i="82" s="1"/>
  <c r="N194" i="83"/>
  <c r="O194" i="83" s="1"/>
  <c r="N153" i="45"/>
  <c r="O153" i="45" s="1"/>
  <c r="N206" i="38"/>
  <c r="O206" i="38" s="1"/>
  <c r="N138" i="81"/>
  <c r="O138" i="81" s="1"/>
  <c r="N102" i="20"/>
  <c r="O102" i="20" s="1"/>
  <c r="N14" i="25"/>
  <c r="O14" i="25" s="1"/>
  <c r="N150" i="81"/>
  <c r="O150" i="81" s="1"/>
  <c r="N92" i="64"/>
  <c r="O92" i="64" s="1"/>
  <c r="N155" i="81"/>
  <c r="O155" i="81" s="1"/>
  <c r="N50" i="5"/>
  <c r="O50" i="5" s="1"/>
  <c r="N112" i="76"/>
  <c r="O112" i="76" s="1"/>
  <c r="N42" i="74"/>
  <c r="N157" i="9"/>
  <c r="O157" i="9" s="1"/>
  <c r="N50" i="10"/>
  <c r="O50" i="10" s="1"/>
  <c r="N4" i="44"/>
  <c r="O4" i="44" s="1"/>
  <c r="N69" i="46"/>
  <c r="O69" i="46" s="1"/>
  <c r="N230" i="81"/>
  <c r="O230" i="81" s="1"/>
  <c r="N113" i="22"/>
  <c r="O113" i="22" s="1"/>
  <c r="N68" i="11"/>
  <c r="O68" i="11" s="1"/>
  <c r="N172" i="16"/>
  <c r="O172" i="16" s="1"/>
  <c r="N39" i="21"/>
  <c r="N200" i="56"/>
  <c r="O200" i="56" s="1"/>
  <c r="N39" i="72"/>
  <c r="N59" i="23"/>
  <c r="O59" i="23" s="1"/>
  <c r="N144" i="28"/>
  <c r="O144" i="28" s="1"/>
  <c r="N112" i="62"/>
  <c r="O112" i="62" s="1"/>
  <c r="N166" i="8"/>
  <c r="O166" i="8" s="1"/>
  <c r="N140" i="68"/>
  <c r="O140" i="68" s="1"/>
  <c r="N129" i="18"/>
  <c r="O129" i="18" s="1"/>
  <c r="N105" i="46"/>
  <c r="O105" i="46" s="1"/>
  <c r="N71" i="48"/>
  <c r="O71" i="48" s="1"/>
  <c r="N233" i="54"/>
  <c r="O233" i="54" s="1"/>
  <c r="N142" i="39"/>
  <c r="O142" i="39" s="1"/>
  <c r="N206" i="65"/>
  <c r="O206" i="65" s="1"/>
  <c r="N147" i="28"/>
  <c r="O147" i="28" s="1"/>
  <c r="N117" i="47"/>
  <c r="O117" i="47" s="1"/>
  <c r="N153" i="14"/>
  <c r="O153" i="14" s="1"/>
  <c r="N64" i="7"/>
  <c r="O64" i="7" s="1"/>
  <c r="N5" i="8"/>
  <c r="O5" i="8" s="1"/>
  <c r="N85" i="62"/>
  <c r="O85" i="62" s="1"/>
  <c r="N111" i="20"/>
  <c r="O111" i="20" s="1"/>
  <c r="N101" i="47"/>
  <c r="O101" i="47" s="1"/>
  <c r="N76" i="29"/>
  <c r="O76" i="29" s="1"/>
  <c r="N214" i="32"/>
  <c r="O214" i="32" s="1"/>
  <c r="N124" i="65"/>
  <c r="O124" i="65" s="1"/>
  <c r="N143" i="4"/>
  <c r="O143" i="4" s="1"/>
  <c r="N96" i="59"/>
  <c r="O96" i="59" s="1"/>
  <c r="N20" i="75"/>
  <c r="O20" i="75" s="1"/>
  <c r="N205" i="61"/>
  <c r="O205" i="61" s="1"/>
  <c r="N36" i="75"/>
  <c r="N175" i="68"/>
  <c r="O175" i="68" s="1"/>
  <c r="N44" i="74"/>
  <c r="O44" i="74" s="1"/>
  <c r="N153" i="40"/>
  <c r="O153" i="40" s="1"/>
  <c r="N228" i="2"/>
  <c r="O228" i="2" s="1"/>
  <c r="N150" i="20"/>
  <c r="O150" i="20" s="1"/>
  <c r="N224" i="33"/>
  <c r="O224" i="33" s="1"/>
  <c r="N56" i="32"/>
  <c r="O56" i="32" s="1"/>
  <c r="N34" i="2"/>
  <c r="O34" i="2" s="1"/>
  <c r="N152" i="32"/>
  <c r="O152" i="32" s="1"/>
  <c r="N102" i="61"/>
  <c r="O102" i="61" s="1"/>
  <c r="N85" i="61"/>
  <c r="O85" i="61" s="1"/>
  <c r="N26" i="42"/>
  <c r="O26" i="42" s="1"/>
  <c r="N204" i="38"/>
  <c r="O204" i="38" s="1"/>
  <c r="N71" i="72"/>
  <c r="O71" i="72" s="1"/>
  <c r="N164" i="32"/>
  <c r="O164" i="32" s="1"/>
  <c r="N173" i="28"/>
  <c r="O173" i="28" s="1"/>
  <c r="N190" i="43"/>
  <c r="O190" i="43" s="1"/>
  <c r="N186" i="70"/>
  <c r="O186" i="70" s="1"/>
  <c r="N129" i="75"/>
  <c r="O129" i="75" s="1"/>
  <c r="N188" i="60"/>
  <c r="O188" i="60" s="1"/>
  <c r="N21" i="32"/>
  <c r="N188" i="6"/>
  <c r="O188" i="6" s="1"/>
  <c r="N110" i="36"/>
  <c r="O110" i="36" s="1"/>
  <c r="N26" i="49"/>
  <c r="O26" i="49" s="1"/>
  <c r="N39" i="30"/>
  <c r="N25" i="74"/>
  <c r="O25" i="74" s="1"/>
  <c r="N57" i="12"/>
  <c r="O57" i="12" s="1"/>
  <c r="N57" i="48"/>
  <c r="O57" i="48" s="1"/>
  <c r="N183" i="66"/>
  <c r="O183" i="66" s="1"/>
  <c r="N210" i="29"/>
  <c r="O210" i="29" s="1"/>
  <c r="N111" i="13"/>
  <c r="O111" i="13" s="1"/>
  <c r="N78" i="46"/>
  <c r="O78" i="46" s="1"/>
  <c r="N106" i="60"/>
  <c r="O106" i="60" s="1"/>
  <c r="N5" i="70"/>
  <c r="O5" i="70" s="1"/>
  <c r="N82" i="29"/>
  <c r="O82" i="29" s="1"/>
  <c r="N43" i="44"/>
  <c r="O43" i="44" s="1"/>
  <c r="N11" i="75"/>
  <c r="O11" i="75" s="1"/>
  <c r="N5" i="36"/>
  <c r="O5" i="36" s="1"/>
  <c r="N136" i="5"/>
  <c r="O136" i="5" s="1"/>
  <c r="N139" i="27"/>
  <c r="O139" i="27" s="1"/>
  <c r="N157" i="64"/>
  <c r="O157" i="64" s="1"/>
  <c r="N225" i="57"/>
  <c r="O225" i="57" s="1"/>
  <c r="N49" i="72"/>
  <c r="O49" i="72" s="1"/>
  <c r="N75" i="43"/>
  <c r="O75" i="43" s="1"/>
  <c r="N197" i="43"/>
  <c r="O197" i="43" s="1"/>
  <c r="N231" i="8"/>
  <c r="O231" i="8" s="1"/>
  <c r="N181" i="9"/>
  <c r="O181" i="9" s="1"/>
  <c r="N169" i="72"/>
  <c r="O169" i="72" s="1"/>
  <c r="N131" i="26"/>
  <c r="O131" i="26" s="1"/>
  <c r="N141" i="75"/>
  <c r="O141" i="75" s="1"/>
  <c r="N185" i="17"/>
  <c r="O185" i="17" s="1"/>
  <c r="N96" i="7"/>
  <c r="O96" i="7" s="1"/>
  <c r="N140" i="16"/>
  <c r="O140" i="16" s="1"/>
  <c r="N221" i="43"/>
  <c r="O221" i="43" s="1"/>
  <c r="N225" i="75"/>
  <c r="O225" i="75" s="1"/>
  <c r="N214" i="27"/>
  <c r="O214" i="27" s="1"/>
  <c r="N99" i="65"/>
  <c r="O99" i="65" s="1"/>
  <c r="N124" i="66"/>
  <c r="O124" i="66" s="1"/>
  <c r="N112" i="58"/>
  <c r="O112" i="58" s="1"/>
  <c r="N111" i="54"/>
  <c r="O111" i="54" s="1"/>
  <c r="N5" i="66"/>
  <c r="O5" i="66" s="1"/>
  <c r="N227" i="49"/>
  <c r="O227" i="49" s="1"/>
  <c r="N110" i="11"/>
  <c r="O110" i="11" s="1"/>
  <c r="N216" i="23"/>
  <c r="O216" i="23" s="1"/>
  <c r="N177" i="48"/>
  <c r="O177" i="48" s="1"/>
  <c r="N203" i="72"/>
  <c r="O203" i="72" s="1"/>
  <c r="N110" i="62"/>
  <c r="O110" i="62" s="1"/>
  <c r="N228" i="27"/>
  <c r="O228" i="27" s="1"/>
  <c r="N126" i="34"/>
  <c r="O126" i="34" s="1"/>
  <c r="N135" i="51"/>
  <c r="O135" i="51" s="1"/>
  <c r="N48" i="77"/>
  <c r="N184" i="75"/>
  <c r="O184" i="75" s="1"/>
  <c r="N38" i="6"/>
  <c r="O38" i="6" s="1"/>
  <c r="N183" i="17"/>
  <c r="O183" i="17" s="1"/>
  <c r="N217" i="18"/>
  <c r="O217" i="18" s="1"/>
  <c r="N145" i="13"/>
  <c r="O145" i="13" s="1"/>
  <c r="N14" i="24"/>
  <c r="O14" i="24" s="1"/>
  <c r="N69" i="58"/>
  <c r="O69" i="58" s="1"/>
  <c r="N79" i="43"/>
  <c r="O79" i="43" s="1"/>
  <c r="N188" i="15"/>
  <c r="O188" i="15" s="1"/>
  <c r="N230" i="20"/>
  <c r="O230" i="20" s="1"/>
  <c r="N37" i="38"/>
  <c r="O37" i="38" s="1"/>
  <c r="N232" i="76"/>
  <c r="O232" i="76" s="1"/>
  <c r="N110" i="10"/>
  <c r="O110" i="10" s="1"/>
  <c r="N214" i="20"/>
  <c r="O214" i="20" s="1"/>
  <c r="N17" i="68"/>
  <c r="O17" i="68" s="1"/>
  <c r="N139" i="28"/>
  <c r="O139" i="28" s="1"/>
  <c r="N104" i="38"/>
  <c r="O104" i="38" s="1"/>
  <c r="N101" i="6"/>
  <c r="O101" i="6" s="1"/>
  <c r="N16" i="6"/>
  <c r="O16" i="6" s="1"/>
  <c r="N5" i="50"/>
  <c r="O5" i="50" s="1"/>
  <c r="N69" i="64"/>
  <c r="O69" i="64" s="1"/>
  <c r="N82" i="37"/>
  <c r="O82" i="37" s="1"/>
  <c r="N135" i="24"/>
  <c r="O135" i="24" s="1"/>
  <c r="N40" i="1"/>
  <c r="O40" i="1" s="1"/>
  <c r="N204" i="31"/>
  <c r="O204" i="31" s="1"/>
  <c r="N119" i="36"/>
  <c r="O119" i="36" s="1"/>
  <c r="N187" i="28"/>
  <c r="O187" i="28" s="1"/>
  <c r="N63" i="13"/>
  <c r="O63" i="13" s="1"/>
  <c r="N25" i="59"/>
  <c r="O25" i="59" s="1"/>
  <c r="N210" i="25"/>
  <c r="O210" i="25" s="1"/>
  <c r="N93" i="31"/>
  <c r="O93" i="31" s="1"/>
  <c r="N109" i="39"/>
  <c r="O109" i="39" s="1"/>
  <c r="N49" i="1"/>
  <c r="O49" i="1" s="1"/>
  <c r="N37" i="28"/>
  <c r="O37" i="28" s="1"/>
  <c r="N82" i="62"/>
  <c r="O82" i="62" s="1"/>
  <c r="N44" i="25"/>
  <c r="O44" i="25" s="1"/>
  <c r="N150" i="72"/>
  <c r="O150" i="72" s="1"/>
  <c r="N163" i="46"/>
  <c r="O163" i="46" s="1"/>
  <c r="N121" i="25"/>
  <c r="O121" i="25" s="1"/>
  <c r="N90" i="74"/>
  <c r="O90" i="74" s="1"/>
  <c r="N6" i="2"/>
  <c r="N15" i="25"/>
  <c r="N51" i="10"/>
  <c r="N102" i="72"/>
  <c r="O102" i="72" s="1"/>
  <c r="N162" i="58"/>
  <c r="O162" i="58" s="1"/>
  <c r="N73" i="17"/>
  <c r="O73" i="17" s="1"/>
  <c r="N190" i="68"/>
  <c r="O190" i="68" s="1"/>
  <c r="N26" i="65"/>
  <c r="O26" i="65" s="1"/>
  <c r="N136" i="72"/>
  <c r="O136" i="72" s="1"/>
  <c r="N47" i="42"/>
  <c r="O47" i="42" s="1"/>
  <c r="N183" i="39"/>
  <c r="O183" i="39" s="1"/>
  <c r="N56" i="7"/>
  <c r="O56" i="7" s="1"/>
  <c r="N227" i="48"/>
  <c r="O227" i="48" s="1"/>
  <c r="N70" i="54"/>
  <c r="O70" i="54" s="1"/>
  <c r="N152" i="74"/>
  <c r="O152" i="74" s="1"/>
  <c r="N69" i="6"/>
  <c r="O69" i="6" s="1"/>
  <c r="N23" i="83"/>
  <c r="O23" i="83" s="1"/>
  <c r="N38" i="82"/>
  <c r="O38" i="82" s="1"/>
  <c r="N69" i="83"/>
  <c r="O69" i="83" s="1"/>
  <c r="N124" i="82"/>
  <c r="O124" i="82" s="1"/>
  <c r="N128" i="82"/>
  <c r="O128" i="82" s="1"/>
  <c r="N156" i="82"/>
  <c r="O156" i="82" s="1"/>
  <c r="N45" i="81"/>
  <c r="N164" i="83"/>
  <c r="O164" i="83" s="1"/>
  <c r="N104" i="83"/>
  <c r="O104" i="83" s="1"/>
  <c r="N92" i="81"/>
  <c r="O92" i="81" s="1"/>
  <c r="N41" i="65"/>
  <c r="O41" i="65" s="1"/>
  <c r="N109" i="81"/>
  <c r="O109" i="81" s="1"/>
  <c r="N45" i="70"/>
  <c r="N69" i="51"/>
  <c r="O69" i="51" s="1"/>
  <c r="N11" i="34"/>
  <c r="O11" i="34" s="1"/>
  <c r="N201" i="50"/>
  <c r="O201" i="50" s="1"/>
  <c r="N226" i="83"/>
  <c r="O226" i="83" s="1"/>
  <c r="N115" i="36"/>
  <c r="O115" i="36" s="1"/>
  <c r="N135" i="61"/>
  <c r="O135" i="61" s="1"/>
  <c r="N21" i="62"/>
  <c r="N134" i="62"/>
  <c r="O134" i="62" s="1"/>
  <c r="N161" i="11"/>
  <c r="O161" i="11" s="1"/>
  <c r="N221" i="53"/>
  <c r="O221" i="53" s="1"/>
  <c r="N218" i="13"/>
  <c r="O218" i="13" s="1"/>
  <c r="N6" i="83"/>
  <c r="N78" i="83"/>
  <c r="O78" i="83" s="1"/>
  <c r="N64" i="82"/>
  <c r="O64" i="82" s="1"/>
  <c r="N232" i="83"/>
  <c r="O232" i="83" s="1"/>
  <c r="N216" i="82"/>
  <c r="O216" i="82" s="1"/>
  <c r="N92" i="78"/>
  <c r="O92" i="78" s="1"/>
  <c r="N36" i="34"/>
  <c r="N13" i="59"/>
  <c r="O13" i="59" s="1"/>
  <c r="N178" i="9"/>
  <c r="O178" i="9" s="1"/>
  <c r="N181" i="50"/>
  <c r="O181" i="50" s="1"/>
  <c r="N61" i="15"/>
  <c r="O61" i="15" s="1"/>
  <c r="N95" i="28"/>
  <c r="O95" i="28" s="1"/>
  <c r="N81" i="13"/>
  <c r="O81" i="13" s="1"/>
  <c r="N84" i="36"/>
  <c r="O84" i="36" s="1"/>
  <c r="N18" i="35"/>
  <c r="N153" i="69"/>
  <c r="O153" i="69" s="1"/>
  <c r="N179" i="39"/>
  <c r="O179" i="39" s="1"/>
  <c r="N221" i="71"/>
  <c r="O221" i="71" s="1"/>
  <c r="N203" i="75"/>
  <c r="O203" i="75" s="1"/>
  <c r="N92" i="63"/>
  <c r="O92" i="63" s="1"/>
  <c r="N118" i="75"/>
  <c r="O118" i="75" s="1"/>
  <c r="N52" i="17"/>
  <c r="O52" i="17" s="1"/>
  <c r="N44" i="56"/>
  <c r="O44" i="56" s="1"/>
  <c r="N37" i="39"/>
  <c r="N131" i="25"/>
  <c r="O131" i="25" s="1"/>
  <c r="N27" i="13"/>
  <c r="N210" i="68"/>
  <c r="O210" i="68" s="1"/>
  <c r="N147" i="34"/>
  <c r="O147" i="34" s="1"/>
  <c r="N56" i="60"/>
  <c r="O56" i="60" s="1"/>
  <c r="N62" i="72"/>
  <c r="O62" i="72" s="1"/>
  <c r="N113" i="24"/>
  <c r="O113" i="24" s="1"/>
  <c r="N183" i="44"/>
  <c r="O183" i="44" s="1"/>
  <c r="N157" i="20"/>
  <c r="O157" i="20" s="1"/>
  <c r="N139" i="68"/>
  <c r="O139" i="68" s="1"/>
  <c r="N33" i="71"/>
  <c r="N79" i="56"/>
  <c r="O79" i="56" s="1"/>
  <c r="N111" i="37"/>
  <c r="O111" i="37" s="1"/>
  <c r="N76" i="14"/>
  <c r="O76" i="14" s="1"/>
  <c r="N160" i="13"/>
  <c r="O160" i="13" s="1"/>
  <c r="N103" i="38"/>
  <c r="O103" i="38" s="1"/>
  <c r="N43" i="42"/>
  <c r="O43" i="42" s="1"/>
  <c r="N34" i="10"/>
  <c r="O34" i="10" s="1"/>
  <c r="N80" i="72"/>
  <c r="O80" i="72" s="1"/>
  <c r="N139" i="23"/>
  <c r="O139" i="23" s="1"/>
  <c r="N191" i="29"/>
  <c r="O191" i="29" s="1"/>
  <c r="N171" i="39"/>
  <c r="O171" i="39" s="1"/>
  <c r="N132" i="76"/>
  <c r="O132" i="76" s="1"/>
  <c r="N43" i="2"/>
  <c r="O43" i="2" s="1"/>
  <c r="N62" i="68"/>
  <c r="O62" i="68" s="1"/>
  <c r="N8" i="74"/>
  <c r="O8" i="74" s="1"/>
  <c r="N212" i="26"/>
  <c r="O212" i="26" s="1"/>
  <c r="N195" i="60"/>
  <c r="O195" i="60" s="1"/>
  <c r="N71" i="77"/>
  <c r="O71" i="77" s="1"/>
  <c r="N67" i="38"/>
  <c r="O67" i="38" s="1"/>
  <c r="N104" i="21"/>
  <c r="O104" i="21" s="1"/>
  <c r="N30" i="8"/>
  <c r="N44" i="47"/>
  <c r="O44" i="47" s="1"/>
  <c r="N85" i="78"/>
  <c r="O85" i="78" s="1"/>
  <c r="N72" i="14"/>
  <c r="O72" i="14" s="1"/>
  <c r="N73" i="53"/>
  <c r="O73" i="53" s="1"/>
  <c r="N207" i="25"/>
  <c r="O207" i="25" s="1"/>
  <c r="N34" i="66"/>
  <c r="N87" i="11"/>
  <c r="O87" i="11" s="1"/>
  <c r="N191" i="53"/>
  <c r="O191" i="53" s="1"/>
  <c r="N18" i="10"/>
  <c r="N141" i="16"/>
  <c r="O141" i="16" s="1"/>
  <c r="N17" i="72"/>
  <c r="O17" i="72" s="1"/>
  <c r="N44" i="72"/>
  <c r="O44" i="72" s="1"/>
  <c r="N171" i="3"/>
  <c r="O171" i="3" s="1"/>
  <c r="N125" i="25"/>
  <c r="O125" i="25" s="1"/>
  <c r="N166" i="11"/>
  <c r="O166" i="11" s="1"/>
  <c r="N120" i="11"/>
  <c r="O120" i="11" s="1"/>
  <c r="N222" i="7"/>
  <c r="O222" i="7" s="1"/>
  <c r="N186" i="37"/>
  <c r="O186" i="37" s="1"/>
  <c r="N12" i="43"/>
  <c r="N208" i="31"/>
  <c r="O208" i="31" s="1"/>
  <c r="N91" i="36"/>
  <c r="O91" i="36" s="1"/>
  <c r="N191" i="31"/>
  <c r="O191" i="31" s="1"/>
  <c r="N116" i="24"/>
  <c r="O116" i="24" s="1"/>
  <c r="N67" i="48"/>
  <c r="O67" i="48" s="1"/>
  <c r="N144" i="26"/>
  <c r="O144" i="26" s="1"/>
  <c r="N117" i="14"/>
  <c r="O117" i="14" s="1"/>
  <c r="N162" i="74"/>
  <c r="O162" i="74" s="1"/>
  <c r="N120" i="33"/>
  <c r="O120" i="33" s="1"/>
  <c r="N102" i="8"/>
  <c r="O102" i="8" s="1"/>
  <c r="N26" i="54"/>
  <c r="O26" i="54" s="1"/>
  <c r="N84" i="54"/>
  <c r="O84" i="54" s="1"/>
  <c r="N52" i="39"/>
  <c r="O52" i="39" s="1"/>
  <c r="N68" i="79"/>
  <c r="O68" i="79" s="1"/>
  <c r="N145" i="22"/>
  <c r="O145" i="22" s="1"/>
  <c r="N61" i="33"/>
  <c r="O61" i="33" s="1"/>
  <c r="N190" i="37"/>
  <c r="O190" i="37" s="1"/>
  <c r="N33" i="50"/>
  <c r="N70" i="4"/>
  <c r="O70" i="4" s="1"/>
  <c r="N40" i="37"/>
  <c r="O40" i="37" s="1"/>
  <c r="N89" i="28"/>
  <c r="O89" i="28" s="1"/>
  <c r="N104" i="57"/>
  <c r="O104" i="57" s="1"/>
  <c r="N70" i="60"/>
  <c r="O70" i="60" s="1"/>
  <c r="N86" i="28"/>
  <c r="O86" i="28" s="1"/>
  <c r="N75" i="46"/>
  <c r="O75" i="46" s="1"/>
  <c r="N159" i="76"/>
  <c r="O159" i="76" s="1"/>
  <c r="N8" i="41"/>
  <c r="O8" i="41" s="1"/>
  <c r="N198" i="43"/>
  <c r="O198" i="43" s="1"/>
  <c r="N115" i="24"/>
  <c r="O115" i="24" s="1"/>
  <c r="N158" i="11"/>
  <c r="O158" i="11" s="1"/>
  <c r="N19" i="1"/>
  <c r="O19" i="1" s="1"/>
  <c r="N10" i="6"/>
  <c r="O10" i="6" s="1"/>
  <c r="N99" i="21"/>
  <c r="O99" i="21" s="1"/>
  <c r="N190" i="64"/>
  <c r="O190" i="64" s="1"/>
  <c r="N187" i="38"/>
  <c r="O187" i="38" s="1"/>
  <c r="N49" i="37"/>
  <c r="O49" i="37" s="1"/>
  <c r="N60" i="30"/>
  <c r="O60" i="30" s="1"/>
  <c r="N174" i="54"/>
  <c r="O174" i="54" s="1"/>
  <c r="N58" i="8"/>
  <c r="O58" i="8" s="1"/>
  <c r="N17" i="5"/>
  <c r="O17" i="5" s="1"/>
  <c r="N98" i="13"/>
  <c r="O98" i="13" s="1"/>
  <c r="N233" i="1"/>
  <c r="O233" i="1" s="1"/>
  <c r="N176" i="3"/>
  <c r="O176" i="3" s="1"/>
  <c r="N37" i="22"/>
  <c r="O37" i="22" s="1"/>
  <c r="N220" i="30"/>
  <c r="O220" i="30" s="1"/>
  <c r="N134" i="59"/>
  <c r="O134" i="59" s="1"/>
  <c r="N192" i="57"/>
  <c r="O192" i="57" s="1"/>
  <c r="N212" i="23"/>
  <c r="O212" i="23" s="1"/>
  <c r="N149" i="20"/>
  <c r="O149" i="20" s="1"/>
  <c r="N91" i="4"/>
  <c r="O91" i="4" s="1"/>
  <c r="N232" i="34"/>
  <c r="O232" i="34" s="1"/>
  <c r="N133" i="8"/>
  <c r="O133" i="8" s="1"/>
  <c r="N83" i="75"/>
  <c r="O83" i="75" s="1"/>
  <c r="N62" i="46"/>
  <c r="O62" i="46" s="1"/>
  <c r="N8" i="49"/>
  <c r="O8" i="49" s="1"/>
  <c r="N130" i="57"/>
  <c r="O130" i="57" s="1"/>
  <c r="N32" i="36"/>
  <c r="O32" i="36" s="1"/>
  <c r="N122" i="21"/>
  <c r="O122" i="21" s="1"/>
  <c r="N100" i="38"/>
  <c r="O100" i="38" s="1"/>
  <c r="N122" i="6"/>
  <c r="O122" i="6" s="1"/>
  <c r="N13" i="32"/>
  <c r="O13" i="32" s="1"/>
  <c r="N11" i="5"/>
  <c r="O11" i="5" s="1"/>
  <c r="N56" i="25"/>
  <c r="O56" i="25" s="1"/>
  <c r="N170" i="46"/>
  <c r="O170" i="46" s="1"/>
  <c r="N62" i="4"/>
  <c r="O62" i="4" s="1"/>
  <c r="N135" i="38"/>
  <c r="O135" i="38" s="1"/>
  <c r="N143" i="62"/>
  <c r="O143" i="62" s="1"/>
  <c r="N30" i="7"/>
  <c r="N128" i="13"/>
  <c r="O128" i="13" s="1"/>
  <c r="N84" i="18"/>
  <c r="O84" i="18" s="1"/>
  <c r="N107" i="53"/>
  <c r="O107" i="53" s="1"/>
  <c r="N89" i="41"/>
  <c r="O89" i="41" s="1"/>
  <c r="N144" i="29"/>
  <c r="O144" i="29" s="1"/>
  <c r="N160" i="16"/>
  <c r="O160" i="16" s="1"/>
  <c r="N145" i="35"/>
  <c r="O145" i="35" s="1"/>
  <c r="N35" i="83"/>
  <c r="O35" i="83" s="1"/>
  <c r="N220" i="81"/>
  <c r="O220" i="81" s="1"/>
  <c r="N33" i="83"/>
  <c r="N146" i="82"/>
  <c r="O146" i="82" s="1"/>
  <c r="N174" i="82"/>
  <c r="O174" i="82" s="1"/>
  <c r="N180" i="82"/>
  <c r="O180" i="82" s="1"/>
  <c r="N97" i="81"/>
  <c r="O97" i="81" s="1"/>
  <c r="N208" i="81"/>
  <c r="O208" i="81" s="1"/>
  <c r="N128" i="83"/>
  <c r="O128" i="83" s="1"/>
  <c r="N158" i="81"/>
  <c r="O158" i="81" s="1"/>
  <c r="N220" i="59"/>
  <c r="O220" i="59" s="1"/>
  <c r="N163" i="81"/>
  <c r="O163" i="81" s="1"/>
  <c r="N107" i="33"/>
  <c r="O107" i="33" s="1"/>
  <c r="N38" i="49"/>
  <c r="O38" i="49" s="1"/>
  <c r="N170" i="27"/>
  <c r="O170" i="27" s="1"/>
  <c r="N138" i="71"/>
  <c r="O138" i="71" s="1"/>
  <c r="N29" i="81"/>
  <c r="N156" i="53"/>
  <c r="O156" i="53" s="1"/>
  <c r="N148" i="12"/>
  <c r="O148" i="12" s="1"/>
  <c r="N169" i="29"/>
  <c r="O169" i="29" s="1"/>
  <c r="N44" i="64"/>
  <c r="O44" i="64" s="1"/>
  <c r="N54" i="54"/>
  <c r="N64" i="57"/>
  <c r="O64" i="57" s="1"/>
  <c r="N31" i="41"/>
  <c r="O31" i="41" s="1"/>
  <c r="N204" i="10"/>
  <c r="O204" i="10" s="1"/>
  <c r="N118" i="18"/>
  <c r="O118" i="18" s="1"/>
  <c r="N62" i="26"/>
  <c r="O62" i="26" s="1"/>
  <c r="N57" i="21"/>
  <c r="O57" i="21" s="1"/>
  <c r="N5" i="31"/>
  <c r="O5" i="31" s="1"/>
  <c r="N163" i="15"/>
  <c r="O163" i="15" s="1"/>
  <c r="N160" i="22"/>
  <c r="O160" i="22" s="1"/>
  <c r="N9" i="7"/>
  <c r="N76" i="49"/>
  <c r="O76" i="49" s="1"/>
  <c r="N130" i="43"/>
  <c r="O130" i="43" s="1"/>
  <c r="N153" i="10"/>
  <c r="O153" i="10" s="1"/>
  <c r="N165" i="3"/>
  <c r="O165" i="3" s="1"/>
  <c r="N146" i="8"/>
  <c r="O146" i="8" s="1"/>
  <c r="N96" i="8"/>
  <c r="O96" i="8" s="1"/>
  <c r="N148" i="17"/>
  <c r="O148" i="17" s="1"/>
  <c r="N107" i="59"/>
  <c r="O107" i="59" s="1"/>
  <c r="N11" i="53"/>
  <c r="O11" i="53" s="1"/>
  <c r="N45" i="8"/>
  <c r="N89" i="50"/>
  <c r="O89" i="50" s="1"/>
  <c r="N171" i="67"/>
  <c r="O171" i="67" s="1"/>
  <c r="N85" i="34"/>
  <c r="O85" i="34" s="1"/>
  <c r="N86" i="47"/>
  <c r="O86" i="47" s="1"/>
  <c r="N77" i="6"/>
  <c r="O77" i="6" s="1"/>
  <c r="N220" i="24"/>
  <c r="O220" i="24" s="1"/>
  <c r="N213" i="16"/>
  <c r="O213" i="16" s="1"/>
  <c r="N74" i="29"/>
  <c r="O74" i="29" s="1"/>
  <c r="N125" i="43"/>
  <c r="O125" i="43" s="1"/>
  <c r="N141" i="34"/>
  <c r="O141" i="34" s="1"/>
  <c r="N218" i="23"/>
  <c r="O218" i="23" s="1"/>
  <c r="N168" i="72"/>
  <c r="O168" i="72" s="1"/>
  <c r="N35" i="40"/>
  <c r="O35" i="40" s="1"/>
  <c r="N161" i="13"/>
  <c r="O161" i="13" s="1"/>
  <c r="N31" i="49"/>
  <c r="O31" i="49" s="1"/>
  <c r="N70" i="23"/>
  <c r="O70" i="23" s="1"/>
  <c r="N133" i="61"/>
  <c r="O133" i="61" s="1"/>
  <c r="N200" i="53"/>
  <c r="O200" i="53" s="1"/>
  <c r="N50" i="3"/>
  <c r="O50" i="3" s="1"/>
  <c r="N103" i="47"/>
  <c r="O103" i="47" s="1"/>
  <c r="N130" i="16"/>
  <c r="O130" i="16" s="1"/>
  <c r="N34" i="7"/>
  <c r="O34" i="7" s="1"/>
  <c r="N209" i="74"/>
  <c r="O209" i="74" s="1"/>
  <c r="N205" i="72"/>
  <c r="O205" i="72" s="1"/>
  <c r="N87" i="60"/>
  <c r="O87" i="60" s="1"/>
  <c r="N49" i="46"/>
  <c r="O49" i="46" s="1"/>
  <c r="N172" i="26"/>
  <c r="O172" i="26" s="1"/>
  <c r="N31" i="38"/>
  <c r="O31" i="38" s="1"/>
  <c r="N169" i="37"/>
  <c r="O169" i="37" s="1"/>
  <c r="N57" i="41"/>
  <c r="O57" i="41" s="1"/>
  <c r="N159" i="5"/>
  <c r="O159" i="5" s="1"/>
  <c r="N137" i="12"/>
  <c r="O137" i="12" s="1"/>
  <c r="N129" i="21"/>
  <c r="O129" i="21" s="1"/>
  <c r="N149" i="40"/>
  <c r="O149" i="40" s="1"/>
  <c r="N123" i="74"/>
  <c r="O123" i="74" s="1"/>
  <c r="N110" i="44"/>
  <c r="O110" i="44" s="1"/>
  <c r="N227" i="45"/>
  <c r="O227" i="45" s="1"/>
  <c r="N232" i="2"/>
  <c r="O232" i="2" s="1"/>
  <c r="N203" i="12"/>
  <c r="O203" i="12" s="1"/>
  <c r="N107" i="11"/>
  <c r="O107" i="11" s="1"/>
  <c r="N39" i="39"/>
  <c r="N183" i="57"/>
  <c r="O183" i="57" s="1"/>
  <c r="N36" i="68"/>
  <c r="N127" i="71"/>
  <c r="O127" i="71" s="1"/>
  <c r="N97" i="10"/>
  <c r="O97" i="10" s="1"/>
  <c r="N212" i="44"/>
  <c r="O212" i="44" s="1"/>
  <c r="N96" i="4"/>
  <c r="O96" i="4" s="1"/>
  <c r="N206" i="23"/>
  <c r="O206" i="23" s="1"/>
  <c r="N146" i="39"/>
  <c r="O146" i="39" s="1"/>
  <c r="N106" i="20"/>
  <c r="O106" i="20" s="1"/>
  <c r="N220" i="70"/>
  <c r="O220" i="70" s="1"/>
  <c r="N173" i="35"/>
  <c r="O173" i="35" s="1"/>
  <c r="N126" i="14"/>
  <c r="O126" i="14" s="1"/>
  <c r="N177" i="28"/>
  <c r="O177" i="28" s="1"/>
  <c r="N176" i="20"/>
  <c r="O176" i="20" s="1"/>
  <c r="N206" i="3"/>
  <c r="O206" i="3" s="1"/>
  <c r="N122" i="7"/>
  <c r="O122" i="7" s="1"/>
  <c r="N129" i="56"/>
  <c r="O129" i="56" s="1"/>
  <c r="N93" i="22"/>
  <c r="O93" i="22" s="1"/>
  <c r="N204" i="33"/>
  <c r="O204" i="33" s="1"/>
  <c r="N121" i="17"/>
  <c r="O121" i="17" s="1"/>
  <c r="N182" i="20"/>
  <c r="O182" i="20" s="1"/>
  <c r="N175" i="13"/>
  <c r="O175" i="13" s="1"/>
  <c r="N182" i="71"/>
  <c r="O182" i="71" s="1"/>
  <c r="N200" i="8"/>
  <c r="O200" i="8" s="1"/>
  <c r="N68" i="17"/>
  <c r="O68" i="17" s="1"/>
  <c r="N28" i="60"/>
  <c r="O28" i="60" s="1"/>
  <c r="N68" i="61"/>
  <c r="O68" i="61" s="1"/>
  <c r="N109" i="25"/>
  <c r="O109" i="25" s="1"/>
  <c r="N60" i="28"/>
  <c r="O60" i="28" s="1"/>
  <c r="N96" i="26"/>
  <c r="O96" i="26" s="1"/>
  <c r="N204" i="9"/>
  <c r="O204" i="9" s="1"/>
  <c r="N69" i="3"/>
  <c r="O69" i="3" s="1"/>
  <c r="N163" i="22"/>
  <c r="O163" i="22" s="1"/>
  <c r="N112" i="44"/>
  <c r="O112" i="44" s="1"/>
  <c r="N4" i="34"/>
  <c r="O4" i="34" s="1"/>
  <c r="N76" i="6"/>
  <c r="O76" i="6" s="1"/>
  <c r="N128" i="43"/>
  <c r="O128" i="43" s="1"/>
  <c r="N152" i="46"/>
  <c r="O152" i="46" s="1"/>
  <c r="N49" i="71"/>
  <c r="O49" i="71" s="1"/>
  <c r="N76" i="61"/>
  <c r="O76" i="61" s="1"/>
  <c r="N202" i="64"/>
  <c r="O202" i="64" s="1"/>
  <c r="N120" i="69"/>
  <c r="O120" i="69" s="1"/>
  <c r="N145" i="72"/>
  <c r="O145" i="72" s="1"/>
  <c r="N126" i="11"/>
  <c r="O126" i="11" s="1"/>
  <c r="N80" i="1"/>
  <c r="O80" i="1" s="1"/>
  <c r="N45" i="75"/>
  <c r="N63" i="32"/>
  <c r="O63" i="32" s="1"/>
  <c r="N177" i="22"/>
  <c r="O177" i="22" s="1"/>
  <c r="N145" i="16"/>
  <c r="O145" i="16" s="1"/>
  <c r="N46" i="10"/>
  <c r="O46" i="10" s="1"/>
  <c r="N78" i="16"/>
  <c r="O78" i="16" s="1"/>
  <c r="N84" i="11"/>
  <c r="O84" i="11" s="1"/>
  <c r="N190" i="60"/>
  <c r="O190" i="60" s="1"/>
  <c r="N83" i="76"/>
  <c r="O83" i="76" s="1"/>
  <c r="N79" i="54"/>
  <c r="O79" i="54" s="1"/>
  <c r="N106" i="9"/>
  <c r="O106" i="9" s="1"/>
  <c r="N137" i="72"/>
  <c r="O137" i="72" s="1"/>
  <c r="N59" i="48"/>
  <c r="O59" i="48" s="1"/>
  <c r="N47" i="71"/>
  <c r="O47" i="71" s="1"/>
  <c r="N17" i="76"/>
  <c r="O17" i="76" s="1"/>
  <c r="N171" i="10"/>
  <c r="O171" i="10" s="1"/>
  <c r="N209" i="13"/>
  <c r="O209" i="13" s="1"/>
  <c r="N171" i="32"/>
  <c r="O171" i="32" s="1"/>
  <c r="N225" i="31"/>
  <c r="O225" i="31" s="1"/>
  <c r="N20" i="47"/>
  <c r="O20" i="47" s="1"/>
  <c r="N150" i="13"/>
  <c r="O150" i="13" s="1"/>
  <c r="N191" i="74"/>
  <c r="O191" i="74" s="1"/>
  <c r="N170" i="58"/>
  <c r="O170" i="58" s="1"/>
  <c r="N215" i="31"/>
  <c r="O215" i="31" s="1"/>
  <c r="N174" i="22"/>
  <c r="O174" i="22" s="1"/>
  <c r="N221" i="40"/>
  <c r="O221" i="40" s="1"/>
  <c r="N179" i="30"/>
  <c r="O179" i="30" s="1"/>
  <c r="N167" i="10"/>
  <c r="O167" i="10" s="1"/>
  <c r="N218" i="74"/>
  <c r="O218" i="74" s="1"/>
  <c r="N133" i="62"/>
  <c r="O133" i="62" s="1"/>
  <c r="N67" i="66"/>
  <c r="O67" i="66" s="1"/>
  <c r="N198" i="61"/>
  <c r="O198" i="61" s="1"/>
  <c r="N60" i="38"/>
  <c r="O60" i="38" s="1"/>
  <c r="N15" i="6"/>
  <c r="N223" i="75"/>
  <c r="O223" i="75" s="1"/>
  <c r="N48" i="32"/>
  <c r="N81" i="35"/>
  <c r="O81" i="35" s="1"/>
  <c r="N127" i="30"/>
  <c r="O127" i="30" s="1"/>
  <c r="N90" i="33"/>
  <c r="O90" i="33" s="1"/>
  <c r="N71" i="83"/>
  <c r="O71" i="83" s="1"/>
  <c r="N22" i="83"/>
  <c r="O22" i="83" s="1"/>
  <c r="N186" i="81"/>
  <c r="O186" i="81" s="1"/>
  <c r="N106" i="83"/>
  <c r="O106" i="83" s="1"/>
  <c r="N6" i="82"/>
  <c r="N140" i="83"/>
  <c r="O140" i="83" s="1"/>
  <c r="N56" i="82"/>
  <c r="O56" i="82" s="1"/>
  <c r="N122" i="82"/>
  <c r="O122" i="82" s="1"/>
  <c r="N228" i="83"/>
  <c r="O228" i="83" s="1"/>
  <c r="N116" i="38"/>
  <c r="O116" i="38" s="1"/>
  <c r="N43" i="34"/>
  <c r="O43" i="34" s="1"/>
  <c r="N102" i="74"/>
  <c r="O102" i="74" s="1"/>
  <c r="N217" i="2"/>
  <c r="O217" i="2" s="1"/>
  <c r="N181" i="11"/>
  <c r="O181" i="11" s="1"/>
  <c r="N214" i="16"/>
  <c r="O214" i="16" s="1"/>
  <c r="N58" i="61"/>
  <c r="O58" i="61" s="1"/>
  <c r="N88" i="81"/>
  <c r="O88" i="81" s="1"/>
  <c r="N137" i="45"/>
  <c r="O137" i="45" s="1"/>
  <c r="N108" i="34"/>
  <c r="O108" i="34" s="1"/>
  <c r="N208" i="6"/>
  <c r="O208" i="6" s="1"/>
  <c r="N28" i="39"/>
  <c r="O28" i="39" s="1"/>
  <c r="N128" i="37"/>
  <c r="O128" i="37" s="1"/>
  <c r="N216" i="30"/>
  <c r="O216" i="30" s="1"/>
  <c r="N90" i="9"/>
  <c r="O90" i="9" s="1"/>
  <c r="N66" i="83"/>
  <c r="O66" i="83" s="1"/>
  <c r="N92" i="82"/>
  <c r="O92" i="82" s="1"/>
  <c r="N126" i="82"/>
  <c r="O126" i="82" s="1"/>
  <c r="N102" i="83"/>
  <c r="O102" i="83" s="1"/>
  <c r="N5" i="81"/>
  <c r="O5" i="81" s="1"/>
  <c r="N41" i="81"/>
  <c r="O41" i="81" s="1"/>
  <c r="N22" i="38"/>
  <c r="O22" i="38" s="1"/>
  <c r="N221" i="12"/>
  <c r="O221" i="12" s="1"/>
  <c r="N23" i="16"/>
  <c r="O23" i="16" s="1"/>
  <c r="N167" i="60"/>
  <c r="O167" i="60" s="1"/>
  <c r="N66" i="79"/>
  <c r="O66" i="79" s="1"/>
  <c r="N52" i="76"/>
  <c r="O52" i="76" s="1"/>
  <c r="N83" i="54"/>
  <c r="O83" i="54" s="1"/>
  <c r="N90" i="31"/>
  <c r="O90" i="31" s="1"/>
  <c r="N205" i="1"/>
  <c r="O205" i="1" s="1"/>
  <c r="N91" i="28"/>
  <c r="O91" i="28" s="1"/>
  <c r="N167" i="64"/>
  <c r="O167" i="64" s="1"/>
  <c r="N182" i="24"/>
  <c r="O182" i="24" s="1"/>
  <c r="N136" i="13"/>
  <c r="O136" i="13" s="1"/>
  <c r="N204" i="42"/>
  <c r="O204" i="42" s="1"/>
  <c r="N78" i="23"/>
  <c r="O78" i="23" s="1"/>
  <c r="N183" i="62"/>
  <c r="O183" i="62" s="1"/>
  <c r="N88" i="3"/>
  <c r="O88" i="3" s="1"/>
  <c r="N15" i="40"/>
  <c r="N127" i="3"/>
  <c r="O127" i="3" s="1"/>
  <c r="N185" i="72"/>
  <c r="O185" i="72" s="1"/>
  <c r="N178" i="35"/>
  <c r="O178" i="35" s="1"/>
  <c r="N85" i="22"/>
  <c r="O85" i="22" s="1"/>
  <c r="N143" i="49"/>
  <c r="O143" i="49" s="1"/>
  <c r="N5" i="42"/>
  <c r="O5" i="42" s="1"/>
  <c r="N188" i="16"/>
  <c r="O188" i="16" s="1"/>
  <c r="N229" i="75"/>
  <c r="O229" i="75" s="1"/>
  <c r="N65" i="43"/>
  <c r="O65" i="43" s="1"/>
  <c r="N163" i="34"/>
  <c r="O163" i="34" s="1"/>
  <c r="N189" i="71"/>
  <c r="O189" i="71" s="1"/>
  <c r="N174" i="36"/>
  <c r="O174" i="36" s="1"/>
  <c r="N195" i="3"/>
  <c r="O195" i="3" s="1"/>
  <c r="N223" i="8"/>
  <c r="O223" i="8" s="1"/>
  <c r="N77" i="8"/>
  <c r="O77" i="8" s="1"/>
  <c r="N115" i="26"/>
  <c r="O115" i="26" s="1"/>
  <c r="N131" i="17"/>
  <c r="O131" i="17" s="1"/>
  <c r="N176" i="39"/>
  <c r="O176" i="39" s="1"/>
  <c r="N188" i="26"/>
  <c r="O188" i="26" s="1"/>
  <c r="N224" i="46"/>
  <c r="O224" i="46" s="1"/>
  <c r="N85" i="18"/>
  <c r="O85" i="18" s="1"/>
  <c r="N158" i="10"/>
  <c r="O158" i="10" s="1"/>
  <c r="N190" i="33"/>
  <c r="O190" i="33" s="1"/>
  <c r="N100" i="56"/>
  <c r="O100" i="56" s="1"/>
  <c r="N154" i="11"/>
  <c r="O154" i="11" s="1"/>
  <c r="N210" i="1"/>
  <c r="O210" i="1" s="1"/>
  <c r="N86" i="14"/>
  <c r="O86" i="14" s="1"/>
  <c r="N45" i="64"/>
  <c r="N196" i="30"/>
  <c r="O196" i="30" s="1"/>
  <c r="N9" i="23"/>
  <c r="N122" i="59"/>
  <c r="O122" i="59" s="1"/>
  <c r="N211" i="40"/>
  <c r="O211" i="40" s="1"/>
  <c r="N164" i="58"/>
  <c r="O164" i="58" s="1"/>
  <c r="N150" i="3"/>
  <c r="O150" i="3" s="1"/>
  <c r="N53" i="54"/>
  <c r="O53" i="54" s="1"/>
  <c r="N133" i="75"/>
  <c r="O133" i="75" s="1"/>
  <c r="N217" i="65"/>
  <c r="O217" i="65" s="1"/>
  <c r="N112" i="75"/>
  <c r="O112" i="75" s="1"/>
  <c r="N223" i="9"/>
  <c r="O223" i="9" s="1"/>
  <c r="N47" i="3"/>
  <c r="O47" i="3" s="1"/>
  <c r="N202" i="9"/>
  <c r="O202" i="9" s="1"/>
  <c r="N109" i="37"/>
  <c r="O109" i="37" s="1"/>
  <c r="N188" i="36"/>
  <c r="O188" i="36" s="1"/>
  <c r="N122" i="33"/>
  <c r="O122" i="33" s="1"/>
  <c r="N80" i="57"/>
  <c r="O80" i="57" s="1"/>
  <c r="N65" i="9"/>
  <c r="O65" i="9" s="1"/>
  <c r="N47" i="7"/>
  <c r="O47" i="7" s="1"/>
  <c r="N90" i="41"/>
  <c r="O90" i="41" s="1"/>
  <c r="N17" i="34"/>
  <c r="O17" i="34" s="1"/>
  <c r="N92" i="46"/>
  <c r="O92" i="46" s="1"/>
  <c r="N75" i="26"/>
  <c r="O75" i="26" s="1"/>
  <c r="N37" i="71"/>
  <c r="N9" i="71"/>
  <c r="N66" i="33"/>
  <c r="O66" i="33" s="1"/>
  <c r="N147" i="22"/>
  <c r="O147" i="22" s="1"/>
  <c r="N48" i="65"/>
  <c r="N86" i="51"/>
  <c r="O86" i="51" s="1"/>
  <c r="N128" i="4"/>
  <c r="O128" i="4" s="1"/>
  <c r="N47" i="40"/>
  <c r="O47" i="40" s="1"/>
  <c r="N16" i="47"/>
  <c r="O16" i="47" s="1"/>
  <c r="N122" i="39"/>
  <c r="O122" i="39" s="1"/>
  <c r="N182" i="73"/>
  <c r="O182" i="73" s="1"/>
  <c r="N96" i="78"/>
  <c r="O96" i="78" s="1"/>
  <c r="N176" i="49"/>
  <c r="O176" i="49" s="1"/>
  <c r="N191" i="13"/>
  <c r="O191" i="13" s="1"/>
  <c r="N169" i="30"/>
  <c r="O169" i="30" s="1"/>
  <c r="N191" i="14"/>
  <c r="O191" i="14" s="1"/>
  <c r="N194" i="15"/>
  <c r="O194" i="15" s="1"/>
  <c r="N84" i="3"/>
  <c r="O84" i="3" s="1"/>
  <c r="N9" i="3"/>
  <c r="N150" i="75"/>
  <c r="O150" i="75" s="1"/>
  <c r="N158" i="22"/>
  <c r="O158" i="22" s="1"/>
  <c r="N201" i="20"/>
  <c r="O201" i="20" s="1"/>
  <c r="N222" i="30"/>
  <c r="O222" i="30" s="1"/>
  <c r="N220" i="67"/>
  <c r="O220" i="67" s="1"/>
  <c r="N200" i="43"/>
  <c r="O200" i="43" s="1"/>
  <c r="N233" i="24"/>
  <c r="O233" i="24" s="1"/>
  <c r="N191" i="37"/>
  <c r="O191" i="37" s="1"/>
  <c r="N141" i="25"/>
  <c r="O141" i="25" s="1"/>
  <c r="N125" i="41"/>
  <c r="O125" i="41" s="1"/>
  <c r="N126" i="31"/>
  <c r="O126" i="31" s="1"/>
  <c r="N44" i="7"/>
  <c r="O44" i="7" s="1"/>
  <c r="N74" i="16"/>
  <c r="O74" i="16" s="1"/>
  <c r="N75" i="65"/>
  <c r="O75" i="65" s="1"/>
  <c r="N222" i="57"/>
  <c r="O222" i="57" s="1"/>
  <c r="N71" i="68"/>
  <c r="O71" i="68" s="1"/>
  <c r="N139" i="18"/>
  <c r="O139" i="18" s="1"/>
  <c r="N192" i="13"/>
  <c r="O192" i="13" s="1"/>
  <c r="N188" i="11"/>
  <c r="O188" i="11" s="1"/>
  <c r="N62" i="10"/>
  <c r="O62" i="10" s="1"/>
  <c r="N37" i="47"/>
  <c r="N28" i="65"/>
  <c r="O28" i="65" s="1"/>
  <c r="N108" i="77"/>
  <c r="O108" i="77" s="1"/>
  <c r="N232" i="16"/>
  <c r="O232" i="16" s="1"/>
  <c r="N157" i="7"/>
  <c r="O157" i="7" s="1"/>
  <c r="N153" i="39"/>
  <c r="O153" i="39" s="1"/>
  <c r="N12" i="42"/>
  <c r="N162" i="36"/>
  <c r="O162" i="36" s="1"/>
  <c r="N43" i="31"/>
  <c r="O43" i="31" s="1"/>
  <c r="N216" i="12"/>
  <c r="O216" i="12" s="1"/>
  <c r="N67" i="36"/>
  <c r="O67" i="36" s="1"/>
  <c r="N214" i="2"/>
  <c r="O214" i="2" s="1"/>
  <c r="N81" i="27"/>
  <c r="O81" i="27" s="1"/>
  <c r="N51" i="53"/>
  <c r="N212" i="22"/>
  <c r="O212" i="22" s="1"/>
  <c r="N192" i="37"/>
  <c r="O192" i="37" s="1"/>
  <c r="N55" i="33"/>
  <c r="O55" i="33" s="1"/>
  <c r="N141" i="40"/>
  <c r="O141" i="40" s="1"/>
  <c r="N74" i="75"/>
  <c r="O74" i="75" s="1"/>
  <c r="N25" i="70"/>
  <c r="O25" i="70" s="1"/>
  <c r="N175" i="6"/>
  <c r="O175" i="6" s="1"/>
  <c r="N160" i="24"/>
  <c r="O160" i="24" s="1"/>
  <c r="N37" i="21"/>
  <c r="O37" i="21" s="1"/>
  <c r="N112" i="57"/>
  <c r="O112" i="57" s="1"/>
  <c r="N128" i="48"/>
  <c r="O128" i="48" s="1"/>
  <c r="N97" i="14"/>
  <c r="O97" i="14" s="1"/>
  <c r="N78" i="4"/>
  <c r="O78" i="4" s="1"/>
  <c r="N144" i="5"/>
  <c r="O144" i="5" s="1"/>
  <c r="N215" i="42"/>
  <c r="O215" i="42" s="1"/>
  <c r="N217" i="17"/>
  <c r="O217" i="17" s="1"/>
  <c r="N40" i="11"/>
  <c r="O40" i="11" s="1"/>
  <c r="N13" i="26"/>
  <c r="N66" i="13"/>
  <c r="O66" i="13" s="1"/>
  <c r="N182" i="29"/>
  <c r="O182" i="29" s="1"/>
  <c r="N90" i="78"/>
  <c r="O90" i="78" s="1"/>
  <c r="N184" i="46"/>
  <c r="O184" i="46" s="1"/>
  <c r="N38" i="83"/>
  <c r="O38" i="83" s="1"/>
  <c r="N34" i="83"/>
  <c r="O34" i="83" s="1"/>
  <c r="N212" i="81"/>
  <c r="O212" i="81" s="1"/>
  <c r="N130" i="83"/>
  <c r="O130" i="83" s="1"/>
  <c r="N54" i="82"/>
  <c r="N166" i="83"/>
  <c r="O166" i="83" s="1"/>
  <c r="N104" i="82"/>
  <c r="O104" i="82" s="1"/>
  <c r="N144" i="82"/>
  <c r="O144" i="82" s="1"/>
  <c r="N31" i="81"/>
  <c r="N115" i="23"/>
  <c r="O115" i="23" s="1"/>
  <c r="N151" i="16"/>
  <c r="O151" i="16" s="1"/>
  <c r="N157" i="2"/>
  <c r="O157" i="2" s="1"/>
  <c r="N199" i="8"/>
  <c r="O199" i="8" s="1"/>
  <c r="N13" i="20"/>
  <c r="O13" i="20" s="1"/>
  <c r="N198" i="75"/>
  <c r="O198" i="75" s="1"/>
  <c r="N70" i="17"/>
  <c r="O70" i="17" s="1"/>
  <c r="N132" i="81"/>
  <c r="O132" i="81" s="1"/>
  <c r="N49" i="43"/>
  <c r="O49" i="43" s="1"/>
  <c r="N28" i="56"/>
  <c r="O28" i="56" s="1"/>
  <c r="N32" i="72"/>
  <c r="O32" i="72" s="1"/>
  <c r="N82" i="32"/>
  <c r="O82" i="32" s="1"/>
  <c r="N17" i="47"/>
  <c r="O17" i="47" s="1"/>
  <c r="N224" i="36"/>
  <c r="O224" i="36" s="1"/>
  <c r="N230" i="42"/>
  <c r="O230" i="42" s="1"/>
  <c r="N91" i="8"/>
  <c r="O91" i="8" s="1"/>
  <c r="N6" i="4"/>
  <c r="N112" i="68"/>
  <c r="O112" i="68" s="1"/>
  <c r="N102" i="71"/>
  <c r="O102" i="71" s="1"/>
  <c r="N117" i="78"/>
  <c r="O117" i="78" s="1"/>
  <c r="N188" i="28"/>
  <c r="O188" i="28" s="1"/>
  <c r="N210" i="72"/>
  <c r="O210" i="72" s="1"/>
  <c r="N38" i="25"/>
  <c r="O38" i="25" s="1"/>
  <c r="N109" i="31"/>
  <c r="O109" i="31" s="1"/>
  <c r="N59" i="1"/>
  <c r="O59" i="1" s="1"/>
  <c r="N221" i="72"/>
  <c r="O221" i="72" s="1"/>
  <c r="N156" i="31"/>
  <c r="O156" i="31" s="1"/>
  <c r="N71" i="54"/>
  <c r="O71" i="54" s="1"/>
  <c r="N216" i="2"/>
  <c r="O216" i="2" s="1"/>
  <c r="N229" i="15"/>
  <c r="O229" i="15" s="1"/>
  <c r="N8" i="30"/>
  <c r="O8" i="30" s="1"/>
  <c r="N145" i="36"/>
  <c r="O145" i="36" s="1"/>
  <c r="N201" i="37"/>
  <c r="O201" i="37" s="1"/>
  <c r="N94" i="3"/>
  <c r="O94" i="3" s="1"/>
  <c r="N25" i="65"/>
  <c r="O25" i="65" s="1"/>
  <c r="N166" i="1"/>
  <c r="O166" i="1" s="1"/>
  <c r="N4" i="68"/>
  <c r="O4" i="68" s="1"/>
  <c r="N172" i="1"/>
  <c r="O172" i="1" s="1"/>
  <c r="N18" i="11"/>
  <c r="N40" i="47"/>
  <c r="O40" i="47" s="1"/>
  <c r="N181" i="61"/>
  <c r="O181" i="61" s="1"/>
  <c r="N61" i="60"/>
  <c r="O61" i="60" s="1"/>
  <c r="N46" i="77"/>
  <c r="O46" i="77" s="1"/>
  <c r="N8" i="46"/>
  <c r="O8" i="46" s="1"/>
  <c r="N130" i="49"/>
  <c r="O130" i="49" s="1"/>
  <c r="N192" i="75"/>
  <c r="O192" i="75" s="1"/>
  <c r="N223" i="59"/>
  <c r="O223" i="59" s="1"/>
  <c r="N4" i="75"/>
  <c r="O4" i="75" s="1"/>
  <c r="N178" i="66"/>
  <c r="O178" i="66" s="1"/>
  <c r="N212" i="27"/>
  <c r="O212" i="27" s="1"/>
  <c r="N116" i="37"/>
  <c r="O116" i="37" s="1"/>
  <c r="N78" i="11"/>
  <c r="O78" i="11" s="1"/>
  <c r="N194" i="23"/>
  <c r="O194" i="23" s="1"/>
  <c r="N38" i="30"/>
  <c r="O38" i="30" s="1"/>
  <c r="N114" i="2"/>
  <c r="O114" i="2" s="1"/>
  <c r="N224" i="12"/>
  <c r="O224" i="12" s="1"/>
  <c r="N227" i="18"/>
  <c r="O227" i="18" s="1"/>
  <c r="N95" i="32"/>
  <c r="O95" i="32" s="1"/>
  <c r="N112" i="18"/>
  <c r="O112" i="18" s="1"/>
  <c r="N7" i="42"/>
  <c r="O7" i="42" s="1"/>
  <c r="N84" i="2"/>
  <c r="O84" i="2" s="1"/>
  <c r="N72" i="33"/>
  <c r="O72" i="33" s="1"/>
  <c r="N185" i="23"/>
  <c r="O185" i="23" s="1"/>
  <c r="N221" i="68"/>
  <c r="O221" i="68" s="1"/>
  <c r="N229" i="50"/>
  <c r="O229" i="50" s="1"/>
  <c r="N226" i="43"/>
  <c r="O226" i="43" s="1"/>
  <c r="N118" i="25"/>
  <c r="O118" i="25" s="1"/>
  <c r="N191" i="15"/>
  <c r="O191" i="15" s="1"/>
  <c r="N119" i="29"/>
  <c r="O119" i="29" s="1"/>
  <c r="N44" i="69"/>
  <c r="O44" i="69" s="1"/>
  <c r="N160" i="45"/>
  <c r="O160" i="45" s="1"/>
  <c r="N204" i="11"/>
  <c r="O204" i="11" s="1"/>
  <c r="N77" i="61"/>
  <c r="O77" i="61" s="1"/>
  <c r="N7" i="40"/>
  <c r="O7" i="40" s="1"/>
  <c r="N136" i="24"/>
  <c r="O136" i="24" s="1"/>
  <c r="N14" i="71"/>
  <c r="O14" i="71" s="1"/>
  <c r="N83" i="47"/>
  <c r="O83" i="47" s="1"/>
  <c r="N76" i="11"/>
  <c r="O76" i="11" s="1"/>
  <c r="N73" i="18"/>
  <c r="O73" i="18" s="1"/>
  <c r="N56" i="10"/>
  <c r="O56" i="10" s="1"/>
  <c r="N225" i="11"/>
  <c r="O225" i="11" s="1"/>
  <c r="N36" i="8"/>
  <c r="N139" i="66"/>
  <c r="O139" i="66" s="1"/>
  <c r="N224" i="25"/>
  <c r="O224" i="25" s="1"/>
  <c r="N156" i="7"/>
  <c r="O156" i="7" s="1"/>
  <c r="N152" i="29"/>
  <c r="O152" i="29" s="1"/>
  <c r="N9" i="10"/>
  <c r="N89" i="18"/>
  <c r="O89" i="18" s="1"/>
  <c r="N36" i="66"/>
  <c r="N80" i="34"/>
  <c r="O80" i="34" s="1"/>
  <c r="N31" i="73"/>
  <c r="O31" i="73" s="1"/>
  <c r="N19" i="72"/>
  <c r="O19" i="72" s="1"/>
  <c r="N141" i="41"/>
  <c r="O141" i="41" s="1"/>
  <c r="N59" i="79"/>
  <c r="O59" i="79" s="1"/>
  <c r="N132" i="72"/>
  <c r="O132" i="72" s="1"/>
  <c r="N164" i="50"/>
  <c r="O164" i="50" s="1"/>
  <c r="N167" i="36"/>
  <c r="O167" i="36" s="1"/>
  <c r="N55" i="51"/>
  <c r="O55" i="51" s="1"/>
  <c r="N179" i="34"/>
  <c r="O179" i="34" s="1"/>
  <c r="N8" i="36"/>
  <c r="O8" i="36" s="1"/>
  <c r="N86" i="35"/>
  <c r="O86" i="35" s="1"/>
  <c r="N197" i="54"/>
  <c r="O197" i="54" s="1"/>
  <c r="N169" i="18"/>
  <c r="O169" i="18" s="1"/>
  <c r="N155" i="32"/>
  <c r="O155" i="32" s="1"/>
  <c r="N27" i="61"/>
  <c r="N144" i="69"/>
  <c r="O144" i="69" s="1"/>
  <c r="N198" i="46"/>
  <c r="O198" i="46" s="1"/>
  <c r="N38" i="45"/>
  <c r="O38" i="45" s="1"/>
  <c r="N176" i="58"/>
  <c r="O176" i="58" s="1"/>
  <c r="N214" i="41"/>
  <c r="O214" i="41" s="1"/>
  <c r="N172" i="21"/>
  <c r="O172" i="21" s="1"/>
  <c r="N69" i="1"/>
  <c r="O69" i="1" s="1"/>
  <c r="N231" i="22"/>
  <c r="O231" i="22" s="1"/>
  <c r="N212" i="1"/>
  <c r="O212" i="1" s="1"/>
  <c r="N76" i="68"/>
  <c r="O76" i="68" s="1"/>
  <c r="N206" i="74"/>
  <c r="O206" i="74" s="1"/>
  <c r="N140" i="59"/>
  <c r="O140" i="59" s="1"/>
  <c r="N218" i="43"/>
  <c r="O218" i="43" s="1"/>
  <c r="N67" i="28"/>
  <c r="O67" i="28" s="1"/>
  <c r="N86" i="29"/>
  <c r="O86" i="29" s="1"/>
  <c r="N154" i="29"/>
  <c r="O154" i="29" s="1"/>
  <c r="N9" i="53"/>
  <c r="N113" i="29"/>
  <c r="O113" i="29" s="1"/>
  <c r="N156" i="74"/>
  <c r="O156" i="74" s="1"/>
  <c r="N62" i="12"/>
  <c r="O62" i="12" s="1"/>
  <c r="N17" i="4"/>
  <c r="O17" i="4" s="1"/>
  <c r="N119" i="12"/>
  <c r="O119" i="12" s="1"/>
  <c r="N177" i="8"/>
  <c r="O177" i="8" s="1"/>
  <c r="N82" i="9"/>
  <c r="O82" i="9" s="1"/>
  <c r="N166" i="53"/>
  <c r="O166" i="53" s="1"/>
  <c r="N162" i="54"/>
  <c r="O162" i="54" s="1"/>
  <c r="N15" i="29"/>
  <c r="N32" i="49"/>
  <c r="O32" i="49" s="1"/>
  <c r="N98" i="35"/>
  <c r="O98" i="35" s="1"/>
  <c r="N230" i="70"/>
  <c r="O230" i="70" s="1"/>
  <c r="N158" i="72"/>
  <c r="O158" i="72" s="1"/>
  <c r="N3" i="70"/>
  <c r="N16" i="49"/>
  <c r="O16" i="49" s="1"/>
  <c r="N173" i="38"/>
  <c r="O173" i="38" s="1"/>
  <c r="N3" i="23"/>
  <c r="N190" i="69"/>
  <c r="O190" i="69" s="1"/>
  <c r="N95" i="25"/>
  <c r="O95" i="25" s="1"/>
  <c r="N174" i="14"/>
  <c r="O174" i="14" s="1"/>
  <c r="N112" i="42"/>
  <c r="O112" i="42" s="1"/>
  <c r="N53" i="51"/>
  <c r="O53" i="51" s="1"/>
  <c r="N8" i="13"/>
  <c r="O8" i="13" s="1"/>
  <c r="N205" i="53"/>
  <c r="O205" i="53" s="1"/>
  <c r="N57" i="83"/>
  <c r="O57" i="83" s="1"/>
  <c r="N12" i="83"/>
  <c r="N51" i="83"/>
  <c r="N186" i="82"/>
  <c r="O186" i="82" s="1"/>
  <c r="N110" i="83"/>
  <c r="O110" i="83" s="1"/>
  <c r="N220" i="82"/>
  <c r="O220" i="82" s="1"/>
  <c r="N20" i="81"/>
  <c r="O20" i="81" s="1"/>
  <c r="N58" i="82"/>
  <c r="O58" i="82" s="1"/>
  <c r="N170" i="83"/>
  <c r="O170" i="83" s="1"/>
  <c r="N47" i="44"/>
  <c r="O47" i="44" s="1"/>
  <c r="N213" i="44"/>
  <c r="O213" i="44" s="1"/>
  <c r="N96" i="81"/>
  <c r="O96" i="81" s="1"/>
  <c r="N219" i="6"/>
  <c r="O219" i="6" s="1"/>
  <c r="N64" i="14"/>
  <c r="O64" i="14" s="1"/>
  <c r="N29" i="48"/>
  <c r="O29" i="48" s="1"/>
  <c r="N6" i="27"/>
  <c r="N101" i="81"/>
  <c r="O101" i="81" s="1"/>
  <c r="N125" i="36"/>
  <c r="O125" i="36" s="1"/>
  <c r="N74" i="56"/>
  <c r="O74" i="56" s="1"/>
  <c r="N198" i="9"/>
  <c r="O198" i="9" s="1"/>
  <c r="N66" i="4"/>
  <c r="O66" i="4" s="1"/>
  <c r="N232" i="63"/>
  <c r="O232" i="63" s="1"/>
  <c r="N129" i="72"/>
  <c r="O129" i="72" s="1"/>
  <c r="N219" i="48"/>
  <c r="O219" i="48" s="1"/>
  <c r="N101" i="8"/>
  <c r="O101" i="8" s="1"/>
  <c r="N62" i="67"/>
  <c r="O62" i="67" s="1"/>
  <c r="N164" i="66"/>
  <c r="O164" i="66" s="1"/>
  <c r="N19" i="12"/>
  <c r="O19" i="12" s="1"/>
  <c r="N108" i="71"/>
  <c r="O108" i="71" s="1"/>
  <c r="N114" i="4"/>
  <c r="O114" i="4" s="1"/>
  <c r="N33" i="86"/>
  <c r="N41" i="86"/>
  <c r="O41" i="86" s="1"/>
  <c r="N49" i="86"/>
  <c r="O49" i="86" s="1"/>
  <c r="N9" i="86"/>
  <c r="N21" i="86"/>
  <c r="N29" i="86"/>
  <c r="O29" i="86" s="1"/>
  <c r="N58" i="86"/>
  <c r="O58" i="86" s="1"/>
  <c r="N66" i="86"/>
  <c r="O66" i="86" s="1"/>
  <c r="N74" i="86"/>
  <c r="O74" i="86" s="1"/>
  <c r="N82" i="86"/>
  <c r="O82" i="86" s="1"/>
  <c r="N90" i="86"/>
  <c r="O90" i="86" s="1"/>
  <c r="N98" i="86"/>
  <c r="O98" i="86" s="1"/>
  <c r="N106" i="86"/>
  <c r="O106" i="86" s="1"/>
  <c r="N114" i="86"/>
  <c r="O114" i="86" s="1"/>
  <c r="N122" i="86"/>
  <c r="O122" i="86" s="1"/>
  <c r="N130" i="86"/>
  <c r="O130" i="86" s="1"/>
  <c r="N138" i="86"/>
  <c r="O138" i="86" s="1"/>
  <c r="N146" i="86"/>
  <c r="O146" i="86" s="1"/>
  <c r="N154" i="86"/>
  <c r="O154" i="86" s="1"/>
  <c r="N162" i="86"/>
  <c r="O162" i="86" s="1"/>
  <c r="N170" i="86"/>
  <c r="O170" i="86" s="1"/>
  <c r="N178" i="86"/>
  <c r="O178" i="86" s="1"/>
  <c r="N186" i="86"/>
  <c r="O186" i="86" s="1"/>
  <c r="N194" i="86"/>
  <c r="O194" i="86" s="1"/>
  <c r="N202" i="86"/>
  <c r="O202" i="86" s="1"/>
  <c r="N210" i="86"/>
  <c r="O210" i="86" s="1"/>
  <c r="N218" i="86"/>
  <c r="O218" i="86" s="1"/>
  <c r="N226" i="86"/>
  <c r="O226" i="86" s="1"/>
  <c r="N18" i="87"/>
  <c r="N40" i="87"/>
  <c r="O40" i="87" s="1"/>
  <c r="N48" i="87"/>
  <c r="N8" i="87"/>
  <c r="O8" i="87" s="1"/>
  <c r="N20" i="87"/>
  <c r="O20" i="87" s="1"/>
  <c r="N28" i="87"/>
  <c r="O28" i="87" s="1"/>
  <c r="N54" i="87"/>
  <c r="N62" i="87"/>
  <c r="O62" i="87" s="1"/>
  <c r="N70" i="87"/>
  <c r="O70" i="87" s="1"/>
  <c r="N78" i="87"/>
  <c r="O78" i="87" s="1"/>
  <c r="N86" i="87"/>
  <c r="O86" i="87" s="1"/>
  <c r="N94" i="87"/>
  <c r="O94" i="87" s="1"/>
  <c r="N102" i="87"/>
  <c r="O102" i="87" s="1"/>
  <c r="N110" i="87"/>
  <c r="O110" i="87" s="1"/>
  <c r="N118" i="87"/>
  <c r="O118" i="87" s="1"/>
  <c r="N126" i="87"/>
  <c r="O126" i="87" s="1"/>
  <c r="N134" i="87"/>
  <c r="O134" i="87" s="1"/>
  <c r="N142" i="87"/>
  <c r="O142" i="87" s="1"/>
  <c r="N150" i="87"/>
  <c r="O150" i="87" s="1"/>
  <c r="N158" i="87"/>
  <c r="O158" i="87" s="1"/>
  <c r="N166" i="87"/>
  <c r="O166" i="87" s="1"/>
  <c r="N174" i="87"/>
  <c r="O174" i="87" s="1"/>
  <c r="N182" i="87"/>
  <c r="O182" i="87" s="1"/>
  <c r="N190" i="87"/>
  <c r="O190" i="87" s="1"/>
  <c r="N198" i="87"/>
  <c r="O198" i="87" s="1"/>
  <c r="N206" i="87"/>
  <c r="O206" i="87" s="1"/>
  <c r="N214" i="87"/>
  <c r="O214" i="87" s="1"/>
  <c r="N222" i="87"/>
  <c r="O222" i="87" s="1"/>
  <c r="N230" i="87"/>
  <c r="O230" i="87" s="1"/>
  <c r="N8" i="88"/>
  <c r="O8" i="88" s="1"/>
  <c r="N24" i="88"/>
  <c r="N47" i="88"/>
  <c r="O47" i="88" s="1"/>
  <c r="N55" i="88"/>
  <c r="O55" i="88" s="1"/>
  <c r="N63" i="88"/>
  <c r="O63" i="88" s="1"/>
  <c r="N22" i="88"/>
  <c r="O22" i="88" s="1"/>
  <c r="N33" i="88"/>
  <c r="N44" i="88"/>
  <c r="O44" i="88" s="1"/>
  <c r="N74" i="88"/>
  <c r="O74" i="88" s="1"/>
  <c r="N82" i="88"/>
  <c r="O82" i="88" s="1"/>
  <c r="N90" i="88"/>
  <c r="O90" i="88" s="1"/>
  <c r="N98" i="88"/>
  <c r="O98" i="88" s="1"/>
  <c r="N106" i="88"/>
  <c r="O106" i="88" s="1"/>
  <c r="N114" i="88"/>
  <c r="O114" i="88" s="1"/>
  <c r="N122" i="88"/>
  <c r="O122" i="88" s="1"/>
  <c r="N130" i="88"/>
  <c r="O130" i="88" s="1"/>
  <c r="N138" i="88"/>
  <c r="O138" i="88" s="1"/>
  <c r="N146" i="88"/>
  <c r="O146" i="88" s="1"/>
  <c r="N154" i="88"/>
  <c r="O154" i="88" s="1"/>
  <c r="N162" i="88"/>
  <c r="O162" i="88" s="1"/>
  <c r="N170" i="88"/>
  <c r="O170" i="88" s="1"/>
  <c r="N178" i="88"/>
  <c r="O178" i="88" s="1"/>
  <c r="N186" i="88"/>
  <c r="O186" i="88" s="1"/>
  <c r="N194" i="88"/>
  <c r="O194" i="88" s="1"/>
  <c r="N202" i="88"/>
  <c r="O202" i="88" s="1"/>
  <c r="N210" i="88"/>
  <c r="O210" i="88" s="1"/>
  <c r="N218" i="88"/>
  <c r="O218" i="88" s="1"/>
  <c r="N226" i="88"/>
  <c r="O226" i="88" s="1"/>
  <c r="N41" i="68"/>
  <c r="O41" i="68" s="1"/>
  <c r="N221" i="58"/>
  <c r="O221" i="58" s="1"/>
  <c r="N201" i="11"/>
  <c r="O201" i="11" s="1"/>
  <c r="N128" i="74"/>
  <c r="O128" i="74" s="1"/>
  <c r="N5" i="2"/>
  <c r="O5" i="2" s="1"/>
  <c r="N201" i="48"/>
  <c r="O201" i="48" s="1"/>
  <c r="N148" i="78"/>
  <c r="O148" i="78" s="1"/>
  <c r="N8" i="68"/>
  <c r="O8" i="68" s="1"/>
  <c r="N28" i="37"/>
  <c r="O28" i="37" s="1"/>
  <c r="N87" i="69"/>
  <c r="O87" i="69" s="1"/>
  <c r="N118" i="74"/>
  <c r="O118" i="74" s="1"/>
  <c r="N152" i="47"/>
  <c r="O152" i="47" s="1"/>
  <c r="N233" i="45"/>
  <c r="O233" i="45" s="1"/>
  <c r="N195" i="50"/>
  <c r="O195" i="50" s="1"/>
  <c r="N218" i="8"/>
  <c r="O218" i="8" s="1"/>
  <c r="N158" i="54"/>
  <c r="O158" i="54" s="1"/>
  <c r="N196" i="75"/>
  <c r="O196" i="75" s="1"/>
  <c r="N33" i="72"/>
  <c r="N41" i="3"/>
  <c r="O41" i="3" s="1"/>
  <c r="N176" i="27"/>
  <c r="O176" i="27" s="1"/>
  <c r="N28" i="46"/>
  <c r="O28" i="46" s="1"/>
  <c r="N189" i="47"/>
  <c r="O189" i="47" s="1"/>
  <c r="N195" i="43"/>
  <c r="O195" i="43" s="1"/>
  <c r="N184" i="41"/>
  <c r="O184" i="41" s="1"/>
  <c r="N62" i="45"/>
  <c r="O62" i="45" s="1"/>
  <c r="N93" i="18"/>
  <c r="O93" i="18" s="1"/>
  <c r="N97" i="56"/>
  <c r="O97" i="56" s="1"/>
  <c r="N186" i="5"/>
  <c r="O186" i="5" s="1"/>
  <c r="N43" i="13"/>
  <c r="O43" i="13" s="1"/>
  <c r="N167" i="11"/>
  <c r="O167" i="11" s="1"/>
  <c r="N59" i="12"/>
  <c r="O59" i="12" s="1"/>
  <c r="N138" i="59"/>
  <c r="O138" i="59" s="1"/>
  <c r="N56" i="44"/>
  <c r="O56" i="44" s="1"/>
  <c r="N28" i="69"/>
  <c r="O28" i="69" s="1"/>
  <c r="N61" i="43"/>
  <c r="O61" i="43" s="1"/>
  <c r="N41" i="48"/>
  <c r="O41" i="48" s="1"/>
  <c r="N226" i="53"/>
  <c r="O226" i="53" s="1"/>
  <c r="N44" i="37"/>
  <c r="O44" i="37" s="1"/>
  <c r="N86" i="75"/>
  <c r="O86" i="75" s="1"/>
  <c r="N231" i="14"/>
  <c r="O231" i="14" s="1"/>
  <c r="N229" i="48"/>
  <c r="O229" i="48" s="1"/>
  <c r="N98" i="39"/>
  <c r="O98" i="39" s="1"/>
  <c r="N184" i="33"/>
  <c r="O184" i="33" s="1"/>
  <c r="N145" i="30"/>
  <c r="O145" i="30" s="1"/>
  <c r="N7" i="16"/>
  <c r="O7" i="16" s="1"/>
  <c r="N62" i="14"/>
  <c r="O62" i="14" s="1"/>
  <c r="N24" i="51"/>
  <c r="N210" i="69"/>
  <c r="O210" i="69" s="1"/>
  <c r="N20" i="68"/>
  <c r="O20" i="68" s="1"/>
  <c r="N184" i="28"/>
  <c r="O184" i="28" s="1"/>
  <c r="N177" i="65"/>
  <c r="O177" i="65" s="1"/>
  <c r="N100" i="43"/>
  <c r="O100" i="43" s="1"/>
  <c r="N142" i="20"/>
  <c r="O142" i="20" s="1"/>
  <c r="N126" i="23"/>
  <c r="O126" i="23" s="1"/>
  <c r="N122" i="11"/>
  <c r="O122" i="11" s="1"/>
  <c r="N64" i="65"/>
  <c r="O64" i="65" s="1"/>
  <c r="N108" i="49"/>
  <c r="O108" i="49" s="1"/>
  <c r="N71" i="16"/>
  <c r="O71" i="16" s="1"/>
  <c r="N187" i="15"/>
  <c r="O187" i="15" s="1"/>
  <c r="N223" i="47"/>
  <c r="O223" i="47" s="1"/>
  <c r="N70" i="62"/>
  <c r="O70" i="62" s="1"/>
  <c r="N220" i="2"/>
  <c r="O220" i="2" s="1"/>
  <c r="N107" i="44"/>
  <c r="O107" i="44" s="1"/>
  <c r="N118" i="72"/>
  <c r="O118" i="72" s="1"/>
  <c r="N116" i="75"/>
  <c r="O116" i="75" s="1"/>
  <c r="N172" i="35"/>
  <c r="O172" i="35" s="1"/>
  <c r="N59" i="18"/>
  <c r="O59" i="18" s="1"/>
  <c r="N119" i="18"/>
  <c r="O119" i="18" s="1"/>
  <c r="N134" i="30"/>
  <c r="O134" i="30" s="1"/>
  <c r="N118" i="4"/>
  <c r="O118" i="4" s="1"/>
  <c r="N31" i="60"/>
  <c r="O31" i="60" s="1"/>
  <c r="N21" i="42"/>
  <c r="N155" i="10"/>
  <c r="O155" i="10" s="1"/>
  <c r="N48" i="75"/>
  <c r="N110" i="37"/>
  <c r="O110" i="37" s="1"/>
  <c r="N77" i="72"/>
  <c r="O77" i="72" s="1"/>
  <c r="N46" i="49"/>
  <c r="O46" i="49" s="1"/>
  <c r="N118" i="22"/>
  <c r="O118" i="22" s="1"/>
  <c r="N179" i="15"/>
  <c r="O179" i="15" s="1"/>
  <c r="N177" i="50"/>
  <c r="O177" i="50" s="1"/>
  <c r="N128" i="75"/>
  <c r="O128" i="75" s="1"/>
  <c r="N17" i="33"/>
  <c r="O17" i="33" s="1"/>
  <c r="N27" i="22"/>
  <c r="N98" i="64"/>
  <c r="O98" i="64" s="1"/>
  <c r="N127" i="69"/>
  <c r="O127" i="69" s="1"/>
  <c r="N201" i="51"/>
  <c r="O201" i="51" s="1"/>
  <c r="N86" i="8"/>
  <c r="O86" i="8" s="1"/>
  <c r="N26" i="45"/>
  <c r="O26" i="45" s="1"/>
  <c r="N42" i="53"/>
  <c r="N8" i="7"/>
  <c r="O8" i="7" s="1"/>
  <c r="N43" i="74"/>
  <c r="O43" i="74" s="1"/>
  <c r="N166" i="41"/>
  <c r="O166" i="41" s="1"/>
  <c r="N110" i="70"/>
  <c r="O110" i="70" s="1"/>
  <c r="N23" i="27"/>
  <c r="O23" i="27" s="1"/>
  <c r="N151" i="66"/>
  <c r="O151" i="66" s="1"/>
  <c r="N74" i="12"/>
  <c r="O74" i="12" s="1"/>
  <c r="N46" i="46"/>
  <c r="O46" i="46" s="1"/>
  <c r="N47" i="60"/>
  <c r="O47" i="60" s="1"/>
  <c r="N104" i="29"/>
  <c r="O104" i="29" s="1"/>
  <c r="N101" i="72"/>
  <c r="O101" i="72" s="1"/>
  <c r="N59" i="61"/>
  <c r="O59" i="61" s="1"/>
  <c r="N177" i="36"/>
  <c r="O177" i="36" s="1"/>
  <c r="N54" i="72"/>
  <c r="N8" i="79"/>
  <c r="O8" i="79" s="1"/>
  <c r="N83" i="41"/>
  <c r="O83" i="41" s="1"/>
  <c r="N31" i="53"/>
  <c r="O31" i="53" s="1"/>
  <c r="N170" i="71"/>
  <c r="O170" i="71" s="1"/>
  <c r="N43" i="21"/>
  <c r="O43" i="21" s="1"/>
  <c r="N159" i="45"/>
  <c r="O159" i="45" s="1"/>
  <c r="N28" i="12"/>
  <c r="O28" i="12" s="1"/>
  <c r="N67" i="57"/>
  <c r="O67" i="57" s="1"/>
  <c r="N33" i="49"/>
  <c r="N169" i="76"/>
  <c r="O169" i="76" s="1"/>
  <c r="N177" i="56"/>
  <c r="O177" i="56" s="1"/>
  <c r="N58" i="10"/>
  <c r="O58" i="10" s="1"/>
  <c r="N137" i="47"/>
  <c r="O137" i="47" s="1"/>
  <c r="N159" i="13"/>
  <c r="O159" i="13" s="1"/>
  <c r="N106" i="2"/>
  <c r="O106" i="2" s="1"/>
  <c r="N26" i="72"/>
  <c r="O26" i="72" s="1"/>
  <c r="N83" i="8"/>
  <c r="O83" i="8" s="1"/>
  <c r="N58" i="5"/>
  <c r="O58" i="5" s="1"/>
  <c r="N213" i="33"/>
  <c r="O213" i="33" s="1"/>
  <c r="N84" i="59"/>
  <c r="O84" i="59" s="1"/>
  <c r="N148" i="39"/>
  <c r="O148" i="39" s="1"/>
  <c r="N141" i="11"/>
  <c r="O141" i="11" s="1"/>
  <c r="N154" i="21"/>
  <c r="O154" i="21" s="1"/>
  <c r="N147" i="25"/>
  <c r="O147" i="25" s="1"/>
  <c r="N198" i="5"/>
  <c r="O198" i="5" s="1"/>
  <c r="N88" i="74"/>
  <c r="O88" i="74" s="1"/>
  <c r="N115" i="61"/>
  <c r="O115" i="61" s="1"/>
  <c r="N191" i="27"/>
  <c r="O191" i="27" s="1"/>
  <c r="N146" i="26"/>
  <c r="O146" i="26" s="1"/>
  <c r="N148" i="20"/>
  <c r="O148" i="20" s="1"/>
  <c r="N221" i="32"/>
  <c r="O221" i="32" s="1"/>
  <c r="N86" i="43"/>
  <c r="O86" i="43" s="1"/>
  <c r="N34" i="82"/>
  <c r="O34" i="82" s="1"/>
  <c r="N76" i="22"/>
  <c r="O76" i="22" s="1"/>
  <c r="N156" i="48"/>
  <c r="O156" i="48" s="1"/>
  <c r="N195" i="10"/>
  <c r="O195" i="10" s="1"/>
  <c r="N232" i="24"/>
  <c r="O232" i="24" s="1"/>
  <c r="N166" i="26"/>
  <c r="O166" i="26" s="1"/>
  <c r="N51" i="20"/>
  <c r="N140" i="36"/>
  <c r="O140" i="36" s="1"/>
  <c r="N13" i="28"/>
  <c r="O13" i="28" s="1"/>
  <c r="N168" i="45"/>
  <c r="O168" i="45" s="1"/>
  <c r="N178" i="57"/>
  <c r="O178" i="57" s="1"/>
  <c r="N48" i="3"/>
  <c r="N206" i="42"/>
  <c r="O206" i="42" s="1"/>
  <c r="N217" i="79"/>
  <c r="O217" i="79" s="1"/>
  <c r="N67" i="43"/>
  <c r="O67" i="43" s="1"/>
  <c r="N214" i="81"/>
  <c r="O214" i="81" s="1"/>
  <c r="N40" i="79"/>
  <c r="O40" i="79" s="1"/>
  <c r="N156" i="50"/>
  <c r="O156" i="50" s="1"/>
  <c r="N20" i="48"/>
  <c r="O20" i="48" s="1"/>
  <c r="N193" i="41"/>
  <c r="O193" i="41" s="1"/>
  <c r="N35" i="69"/>
  <c r="N58" i="76"/>
  <c r="O58" i="76" s="1"/>
  <c r="N210" i="78"/>
  <c r="O210" i="78" s="1"/>
  <c r="N139" i="81"/>
  <c r="O139" i="81" s="1"/>
  <c r="N205" i="67"/>
  <c r="O205" i="67" s="1"/>
  <c r="N124" i="81"/>
  <c r="O124" i="81" s="1"/>
  <c r="N144" i="21"/>
  <c r="O144" i="21" s="1"/>
  <c r="N155" i="11"/>
  <c r="O155" i="11" s="1"/>
  <c r="N128" i="81"/>
  <c r="O128" i="81" s="1"/>
  <c r="N194" i="65"/>
  <c r="O194" i="65" s="1"/>
  <c r="N29" i="28"/>
  <c r="O29" i="28" s="1"/>
  <c r="N60" i="16"/>
  <c r="O60" i="16" s="1"/>
  <c r="N86" i="53"/>
  <c r="O86" i="53" s="1"/>
  <c r="N165" i="23"/>
  <c r="O165" i="23" s="1"/>
  <c r="N179" i="64"/>
  <c r="O179" i="64" s="1"/>
  <c r="N18" i="17"/>
  <c r="N168" i="51"/>
  <c r="O168" i="51" s="1"/>
  <c r="N208" i="72"/>
  <c r="O208" i="72" s="1"/>
  <c r="N147" i="16"/>
  <c r="O147" i="16" s="1"/>
  <c r="N202" i="35"/>
  <c r="O202" i="35" s="1"/>
  <c r="N150" i="64"/>
  <c r="O150" i="64" s="1"/>
  <c r="N22" i="76"/>
  <c r="N184" i="72"/>
  <c r="O184" i="72" s="1"/>
  <c r="N64" i="46"/>
  <c r="O64" i="46" s="1"/>
  <c r="N49" i="26"/>
  <c r="O49" i="26" s="1"/>
  <c r="N112" i="12"/>
  <c r="O112" i="12" s="1"/>
  <c r="N102" i="13"/>
  <c r="O102" i="13" s="1"/>
  <c r="N40" i="40"/>
  <c r="N166" i="44"/>
  <c r="O166" i="44" s="1"/>
  <c r="N115" i="45"/>
  <c r="O115" i="45" s="1"/>
  <c r="N13" i="66"/>
  <c r="O13" i="66" s="1"/>
  <c r="N22" i="64"/>
  <c r="O22" i="64" s="1"/>
  <c r="N199" i="61"/>
  <c r="O199" i="61" s="1"/>
  <c r="N189" i="61"/>
  <c r="O189" i="61" s="1"/>
  <c r="N204" i="66"/>
  <c r="O204" i="66" s="1"/>
  <c r="N52" i="71"/>
  <c r="O52" i="71" s="1"/>
  <c r="N5" i="18"/>
  <c r="O5" i="18" s="1"/>
  <c r="N193" i="26"/>
  <c r="O193" i="26" s="1"/>
  <c r="N23" i="70"/>
  <c r="O23" i="70" s="1"/>
  <c r="N92" i="51"/>
  <c r="O92" i="51" s="1"/>
  <c r="N136" i="50"/>
  <c r="O136" i="50" s="1"/>
  <c r="N220" i="57"/>
  <c r="O220" i="57" s="1"/>
  <c r="N226" i="16"/>
  <c r="O226" i="16" s="1"/>
  <c r="N57" i="36"/>
  <c r="O57" i="36" s="1"/>
  <c r="N51" i="25"/>
  <c r="N134" i="31"/>
  <c r="O134" i="31" s="1"/>
  <c r="N17" i="15"/>
  <c r="O17" i="15" s="1"/>
  <c r="N192" i="12"/>
  <c r="O192" i="12" s="1"/>
  <c r="N13" i="83"/>
  <c r="O13" i="83" s="1"/>
  <c r="N54" i="83"/>
  <c r="N56" i="83"/>
  <c r="O56" i="83" s="1"/>
  <c r="N60" i="82"/>
  <c r="O60" i="82" s="1"/>
  <c r="N168" i="83"/>
  <c r="O168" i="83" s="1"/>
  <c r="N94" i="82"/>
  <c r="O94" i="82" s="1"/>
  <c r="N200" i="83"/>
  <c r="O200" i="83" s="1"/>
  <c r="N182" i="82"/>
  <c r="O182" i="82" s="1"/>
  <c r="N184" i="82"/>
  <c r="O184" i="82" s="1"/>
  <c r="N105" i="81"/>
  <c r="O105" i="81" s="1"/>
  <c r="N137" i="78"/>
  <c r="O137" i="78" s="1"/>
  <c r="N230" i="83"/>
  <c r="O230" i="83" s="1"/>
  <c r="N32" i="28"/>
  <c r="O32" i="28" s="1"/>
  <c r="N138" i="26"/>
  <c r="O138" i="26" s="1"/>
  <c r="N60" i="32"/>
  <c r="O60" i="32" s="1"/>
  <c r="N166" i="43"/>
  <c r="O166" i="43" s="1"/>
  <c r="N173" i="30"/>
  <c r="O173" i="30" s="1"/>
  <c r="N27" i="43"/>
  <c r="N219" i="42"/>
  <c r="O219" i="42" s="1"/>
  <c r="N182" i="2"/>
  <c r="O182" i="2" s="1"/>
  <c r="N33" i="29"/>
  <c r="N33" i="73"/>
  <c r="N189" i="58"/>
  <c r="O189" i="58" s="1"/>
  <c r="N3" i="37"/>
  <c r="N30" i="53"/>
  <c r="N222" i="46"/>
  <c r="O222" i="46" s="1"/>
  <c r="N58" i="30"/>
  <c r="O58" i="30" s="1"/>
  <c r="N102" i="51"/>
  <c r="O102" i="51" s="1"/>
  <c r="N185" i="10"/>
  <c r="O185" i="10" s="1"/>
  <c r="N170" i="15"/>
  <c r="O170" i="15" s="1"/>
  <c r="N18" i="86"/>
  <c r="N37" i="86"/>
  <c r="O37" i="86" s="1"/>
  <c r="N45" i="86"/>
  <c r="N5" i="86"/>
  <c r="O5" i="86" s="1"/>
  <c r="N13" i="86"/>
  <c r="O13" i="86" s="1"/>
  <c r="N25" i="86"/>
  <c r="O25" i="86" s="1"/>
  <c r="N54" i="86"/>
  <c r="N62" i="86"/>
  <c r="O62" i="86" s="1"/>
  <c r="N70" i="86"/>
  <c r="O70" i="86" s="1"/>
  <c r="N78" i="86"/>
  <c r="O78" i="86" s="1"/>
  <c r="N86" i="86"/>
  <c r="O86" i="86" s="1"/>
  <c r="N94" i="86"/>
  <c r="O94" i="86" s="1"/>
  <c r="N102" i="86"/>
  <c r="O102" i="86" s="1"/>
  <c r="N110" i="86"/>
  <c r="O110" i="86" s="1"/>
  <c r="N118" i="86"/>
  <c r="O118" i="86" s="1"/>
  <c r="N126" i="86"/>
  <c r="O126" i="86" s="1"/>
  <c r="N134" i="86"/>
  <c r="O134" i="86" s="1"/>
  <c r="N142" i="86"/>
  <c r="O142" i="86" s="1"/>
  <c r="N150" i="86"/>
  <c r="O150" i="86" s="1"/>
  <c r="N158" i="86"/>
  <c r="O158" i="86" s="1"/>
  <c r="N166" i="86"/>
  <c r="O166" i="86" s="1"/>
  <c r="N174" i="86"/>
  <c r="O174" i="86" s="1"/>
  <c r="N182" i="86"/>
  <c r="O182" i="86" s="1"/>
  <c r="N190" i="86"/>
  <c r="O190" i="86" s="1"/>
  <c r="N198" i="86"/>
  <c r="O198" i="86" s="1"/>
  <c r="N206" i="86"/>
  <c r="O206" i="86" s="1"/>
  <c r="N214" i="86"/>
  <c r="O214" i="86" s="1"/>
  <c r="N222" i="86"/>
  <c r="O222" i="86" s="1"/>
  <c r="N230" i="86"/>
  <c r="O230" i="86" s="1"/>
  <c r="N36" i="87"/>
  <c r="N44" i="87"/>
  <c r="O44" i="87" s="1"/>
  <c r="N4" i="87"/>
  <c r="O4" i="87" s="1"/>
  <c r="N12" i="87"/>
  <c r="N24" i="87"/>
  <c r="N32" i="87"/>
  <c r="O32" i="87" s="1"/>
  <c r="N58" i="87"/>
  <c r="O58" i="87" s="1"/>
  <c r="N66" i="87"/>
  <c r="O66" i="87" s="1"/>
  <c r="N74" i="87"/>
  <c r="O74" i="87" s="1"/>
  <c r="N82" i="87"/>
  <c r="O82" i="87" s="1"/>
  <c r="N90" i="87"/>
  <c r="O90" i="87" s="1"/>
  <c r="N98" i="87"/>
  <c r="O98" i="87" s="1"/>
  <c r="N106" i="87"/>
  <c r="O106" i="87" s="1"/>
  <c r="N114" i="87"/>
  <c r="O114" i="87" s="1"/>
  <c r="N122" i="87"/>
  <c r="O122" i="87" s="1"/>
  <c r="N130" i="87"/>
  <c r="O130" i="87" s="1"/>
  <c r="N138" i="87"/>
  <c r="O138" i="87" s="1"/>
  <c r="N146" i="87"/>
  <c r="O146" i="87" s="1"/>
  <c r="N154" i="87"/>
  <c r="O154" i="87" s="1"/>
  <c r="N162" i="87"/>
  <c r="O162" i="87" s="1"/>
  <c r="N170" i="87"/>
  <c r="O170" i="87" s="1"/>
  <c r="N178" i="87"/>
  <c r="O178" i="87" s="1"/>
  <c r="N186" i="87"/>
  <c r="O186" i="87" s="1"/>
  <c r="N194" i="87"/>
  <c r="O194" i="87" s="1"/>
  <c r="N202" i="87"/>
  <c r="O202" i="87" s="1"/>
  <c r="N210" i="87"/>
  <c r="O210" i="87" s="1"/>
  <c r="N218" i="87"/>
  <c r="O218" i="87" s="1"/>
  <c r="N226" i="87"/>
  <c r="O226" i="87" s="1"/>
  <c r="N4" i="88"/>
  <c r="O4" i="88" s="1"/>
  <c r="N12" i="88"/>
  <c r="N37" i="88"/>
  <c r="O37" i="88" s="1"/>
  <c r="N51" i="88"/>
  <c r="N59" i="88"/>
  <c r="O59" i="88" s="1"/>
  <c r="N17" i="88"/>
  <c r="O17" i="88" s="1"/>
  <c r="N29" i="88"/>
  <c r="O29" i="88" s="1"/>
  <c r="N40" i="88"/>
  <c r="O40" i="88" s="1"/>
  <c r="N70" i="88"/>
  <c r="O70" i="88" s="1"/>
  <c r="N78" i="88"/>
  <c r="O78" i="88" s="1"/>
  <c r="N86" i="88"/>
  <c r="O86" i="88" s="1"/>
  <c r="N94" i="88"/>
  <c r="O94" i="88" s="1"/>
  <c r="N102" i="88"/>
  <c r="O102" i="88" s="1"/>
  <c r="N110" i="88"/>
  <c r="O110" i="88" s="1"/>
  <c r="N118" i="88"/>
  <c r="O118" i="88" s="1"/>
  <c r="N126" i="88"/>
  <c r="O126" i="88" s="1"/>
  <c r="N134" i="88"/>
  <c r="O134" i="88" s="1"/>
  <c r="N142" i="88"/>
  <c r="O142" i="88" s="1"/>
  <c r="N150" i="88"/>
  <c r="O150" i="88" s="1"/>
  <c r="N158" i="88"/>
  <c r="O158" i="88" s="1"/>
  <c r="N166" i="88"/>
  <c r="O166" i="88" s="1"/>
  <c r="N174" i="88"/>
  <c r="O174" i="88" s="1"/>
  <c r="N182" i="88"/>
  <c r="O182" i="88" s="1"/>
  <c r="N190" i="88"/>
  <c r="O190" i="88" s="1"/>
  <c r="N198" i="88"/>
  <c r="O198" i="88" s="1"/>
  <c r="N206" i="88"/>
  <c r="O206" i="88" s="1"/>
  <c r="N214" i="88"/>
  <c r="O214" i="88" s="1"/>
  <c r="N222" i="88"/>
  <c r="O222" i="88" s="1"/>
  <c r="N230" i="88"/>
  <c r="O230" i="88" s="1"/>
  <c r="N175" i="50"/>
  <c r="O175" i="50" s="1"/>
  <c r="N197" i="24"/>
  <c r="O197" i="24" s="1"/>
  <c r="N142" i="49"/>
  <c r="O142" i="49" s="1"/>
  <c r="N25" i="66"/>
  <c r="O25" i="66" s="1"/>
  <c r="N189" i="32"/>
  <c r="O189" i="32" s="1"/>
  <c r="N166" i="17"/>
  <c r="O166" i="17" s="1"/>
  <c r="N4" i="77"/>
  <c r="O4" i="77" s="1"/>
  <c r="N105" i="30"/>
  <c r="O105" i="30" s="1"/>
  <c r="N102" i="54"/>
  <c r="O102" i="54" s="1"/>
  <c r="N166" i="64"/>
  <c r="O166" i="64" s="1"/>
  <c r="N216" i="24"/>
  <c r="O216" i="24" s="1"/>
  <c r="N46" i="71"/>
  <c r="O46" i="71" s="1"/>
  <c r="N229" i="72"/>
  <c r="O229" i="72" s="1"/>
  <c r="N151" i="13"/>
  <c r="O151" i="13" s="1"/>
  <c r="N110" i="12"/>
  <c r="O110" i="12" s="1"/>
  <c r="N27" i="53"/>
  <c r="N95" i="65"/>
  <c r="O95" i="65" s="1"/>
  <c r="N217" i="68"/>
  <c r="O217" i="68" s="1"/>
  <c r="N34" i="26"/>
  <c r="O34" i="26" s="1"/>
  <c r="N173" i="22"/>
  <c r="O173" i="22" s="1"/>
  <c r="N203" i="10"/>
  <c r="O203" i="10" s="1"/>
  <c r="N45" i="37"/>
  <c r="N183" i="42"/>
  <c r="O183" i="42" s="1"/>
  <c r="N118" i="16"/>
  <c r="O118" i="16" s="1"/>
  <c r="N17" i="22"/>
  <c r="O17" i="22" s="1"/>
  <c r="N56" i="9"/>
  <c r="O56" i="9" s="1"/>
  <c r="N172" i="72"/>
  <c r="O172" i="72" s="1"/>
  <c r="N150" i="6"/>
  <c r="O150" i="6" s="1"/>
  <c r="N208" i="67"/>
  <c r="O208" i="67" s="1"/>
  <c r="N113" i="28"/>
  <c r="O113" i="28" s="1"/>
  <c r="N70" i="50"/>
  <c r="O70" i="50" s="1"/>
  <c r="N94" i="25"/>
  <c r="O94" i="25" s="1"/>
  <c r="N181" i="37"/>
  <c r="O181" i="37" s="1"/>
  <c r="N213" i="48"/>
  <c r="O213" i="48" s="1"/>
  <c r="N48" i="9"/>
  <c r="N105" i="2"/>
  <c r="O105" i="2" s="1"/>
  <c r="N162" i="13"/>
  <c r="O162" i="13" s="1"/>
  <c r="N137" i="50"/>
  <c r="O137" i="50" s="1"/>
  <c r="N30" i="46"/>
  <c r="N47" i="47"/>
  <c r="O47" i="47" s="1"/>
  <c r="N68" i="8"/>
  <c r="O68" i="8" s="1"/>
  <c r="N145" i="1"/>
  <c r="O145" i="1" s="1"/>
  <c r="N6" i="41"/>
  <c r="N183" i="68"/>
  <c r="O183" i="68" s="1"/>
  <c r="N153" i="26"/>
  <c r="O153" i="26" s="1"/>
  <c r="N168" i="59"/>
  <c r="O168" i="59" s="1"/>
  <c r="N40" i="32"/>
  <c r="O40" i="32" s="1"/>
  <c r="N131" i="4"/>
  <c r="O131" i="4" s="1"/>
  <c r="N63" i="24"/>
  <c r="O63" i="24" s="1"/>
  <c r="N47" i="61"/>
  <c r="O47" i="61" s="1"/>
  <c r="N226" i="38"/>
  <c r="O226" i="38" s="1"/>
  <c r="N182" i="32"/>
  <c r="O182" i="32" s="1"/>
  <c r="N80" i="75"/>
  <c r="O80" i="75" s="1"/>
  <c r="N23" i="62"/>
  <c r="O23" i="62" s="1"/>
  <c r="N212" i="14"/>
  <c r="O212" i="14" s="1"/>
  <c r="N68" i="48"/>
  <c r="O68" i="48" s="1"/>
  <c r="N121" i="45"/>
  <c r="O121" i="45" s="1"/>
  <c r="N113" i="41"/>
  <c r="O113" i="41" s="1"/>
  <c r="N58" i="25"/>
  <c r="O58" i="25" s="1"/>
  <c r="N32" i="69"/>
  <c r="N194" i="18"/>
  <c r="O194" i="18" s="1"/>
  <c r="N55" i="69"/>
  <c r="O55" i="69" s="1"/>
  <c r="N4" i="3"/>
  <c r="O4" i="3" s="1"/>
  <c r="N125" i="75"/>
  <c r="O125" i="75" s="1"/>
  <c r="N107" i="35"/>
  <c r="O107" i="35" s="1"/>
  <c r="N30" i="51"/>
  <c r="N18" i="38"/>
  <c r="N89" i="17"/>
  <c r="O89" i="17" s="1"/>
  <c r="N155" i="47"/>
  <c r="O155" i="47" s="1"/>
  <c r="N45" i="38"/>
  <c r="N48" i="34"/>
  <c r="N228" i="50"/>
  <c r="O228" i="50" s="1"/>
  <c r="N54" i="62"/>
  <c r="N80" i="64"/>
  <c r="O80" i="64" s="1"/>
  <c r="N199" i="75"/>
  <c r="O199" i="75" s="1"/>
  <c r="N54" i="23"/>
  <c r="N46" i="33"/>
  <c r="O46" i="33" s="1"/>
  <c r="N107" i="31"/>
  <c r="O107" i="31" s="1"/>
  <c r="N163" i="31"/>
  <c r="O163" i="31" s="1"/>
  <c r="N183" i="15"/>
  <c r="O183" i="15" s="1"/>
  <c r="N178" i="33"/>
  <c r="O178" i="33" s="1"/>
  <c r="N27" i="72"/>
  <c r="N129" i="20"/>
  <c r="O129" i="20" s="1"/>
  <c r="N180" i="15"/>
  <c r="O180" i="15" s="1"/>
  <c r="N32" i="45"/>
  <c r="O32" i="45" s="1"/>
  <c r="N146" i="38"/>
  <c r="O146" i="38" s="1"/>
  <c r="N16" i="41"/>
  <c r="O16" i="41" s="1"/>
  <c r="N20" i="64"/>
  <c r="O20" i="64" s="1"/>
  <c r="N169" i="25"/>
  <c r="O169" i="25" s="1"/>
  <c r="N226" i="29"/>
  <c r="O226" i="29" s="1"/>
  <c r="N180" i="46"/>
  <c r="O180" i="46" s="1"/>
  <c r="N174" i="45"/>
  <c r="O174" i="45" s="1"/>
  <c r="N134" i="33"/>
  <c r="O134" i="33" s="1"/>
  <c r="N161" i="22"/>
  <c r="O161" i="22" s="1"/>
  <c r="N204" i="63"/>
  <c r="O204" i="63" s="1"/>
  <c r="N103" i="20"/>
  <c r="O103" i="20" s="1"/>
  <c r="N143" i="31"/>
  <c r="O143" i="31" s="1"/>
  <c r="N54" i="37"/>
  <c r="I54" i="37" s="1"/>
  <c r="I55" i="37" s="1"/>
  <c r="I56" i="37" s="1"/>
  <c r="N79" i="67"/>
  <c r="O79" i="67" s="1"/>
  <c r="N213" i="20"/>
  <c r="O213" i="20" s="1"/>
  <c r="N230" i="59"/>
  <c r="O230" i="59" s="1"/>
  <c r="N35" i="79"/>
  <c r="O35" i="79" s="1"/>
  <c r="N222" i="75"/>
  <c r="O222" i="75" s="1"/>
  <c r="N21" i="51"/>
  <c r="N136" i="38"/>
  <c r="O136" i="38" s="1"/>
  <c r="N201" i="6"/>
  <c r="O201" i="6" s="1"/>
  <c r="N92" i="18"/>
  <c r="O92" i="18" s="1"/>
  <c r="N188" i="64"/>
  <c r="O188" i="64" s="1"/>
  <c r="N195" i="5"/>
  <c r="O195" i="5" s="1"/>
  <c r="N126" i="3"/>
  <c r="O126" i="3" s="1"/>
  <c r="N107" i="45"/>
  <c r="O107" i="45" s="1"/>
  <c r="N118" i="40"/>
  <c r="O118" i="40" s="1"/>
  <c r="N207" i="74"/>
  <c r="O207" i="74" s="1"/>
  <c r="N6" i="15"/>
  <c r="N75" i="56"/>
  <c r="O75" i="56" s="1"/>
  <c r="N32" i="25"/>
  <c r="O32" i="25" s="1"/>
  <c r="N17" i="21"/>
  <c r="O17" i="21" s="1"/>
  <c r="N225" i="43"/>
  <c r="O225" i="43" s="1"/>
  <c r="N36" i="61"/>
  <c r="N180" i="14"/>
  <c r="O180" i="14" s="1"/>
  <c r="N43" i="72"/>
  <c r="O43" i="72" s="1"/>
  <c r="N227" i="40"/>
  <c r="O227" i="40" s="1"/>
  <c r="N43" i="12"/>
  <c r="O43" i="12" s="1"/>
  <c r="N102" i="45"/>
  <c r="O102" i="45" s="1"/>
  <c r="N13" i="41"/>
  <c r="O13" i="41" s="1"/>
  <c r="N175" i="67"/>
  <c r="O175" i="67" s="1"/>
  <c r="N110" i="71"/>
  <c r="O110" i="71" s="1"/>
  <c r="N116" i="8"/>
  <c r="O116" i="8" s="1"/>
  <c r="N20" i="9"/>
  <c r="O20" i="9" s="1"/>
  <c r="N116" i="74"/>
  <c r="O116" i="74" s="1"/>
  <c r="N226" i="81"/>
  <c r="O226" i="81" s="1"/>
  <c r="N184" i="70"/>
  <c r="O184" i="70" s="1"/>
  <c r="N77" i="62"/>
  <c r="O77" i="62" s="1"/>
  <c r="N195" i="56"/>
  <c r="O195" i="56" s="1"/>
  <c r="N16" i="25"/>
  <c r="O16" i="25" s="1"/>
  <c r="N102" i="18"/>
  <c r="O102" i="18" s="1"/>
  <c r="N230" i="76"/>
  <c r="O230" i="76" s="1"/>
  <c r="N33" i="59"/>
  <c r="N216" i="43"/>
  <c r="O216" i="43" s="1"/>
  <c r="N205" i="14"/>
  <c r="O205" i="14" s="1"/>
  <c r="N23" i="23"/>
  <c r="N73" i="26"/>
  <c r="O73" i="26" s="1"/>
  <c r="N63" i="40"/>
  <c r="O63" i="40" s="1"/>
  <c r="N160" i="9"/>
  <c r="O160" i="9" s="1"/>
  <c r="N162" i="66"/>
  <c r="O162" i="66" s="1"/>
  <c r="N166" i="32"/>
  <c r="O166" i="32" s="1"/>
  <c r="N133" i="4"/>
  <c r="O133" i="4" s="1"/>
  <c r="N210" i="24"/>
  <c r="O210" i="24" s="1"/>
  <c r="N174" i="24"/>
  <c r="O174" i="24" s="1"/>
  <c r="N224" i="75"/>
  <c r="O224" i="75" s="1"/>
  <c r="N201" i="28"/>
  <c r="O201" i="28" s="1"/>
  <c r="N61" i="64"/>
  <c r="O61" i="64" s="1"/>
  <c r="N114" i="42"/>
  <c r="O114" i="42" s="1"/>
  <c r="N226" i="39"/>
  <c r="O226" i="39" s="1"/>
  <c r="N10" i="21"/>
  <c r="O10" i="21" s="1"/>
  <c r="N109" i="21"/>
  <c r="O109" i="21" s="1"/>
  <c r="N205" i="16"/>
  <c r="O205" i="16" s="1"/>
  <c r="N98" i="32"/>
  <c r="O98" i="32" s="1"/>
  <c r="N53" i="4"/>
  <c r="O53" i="4" s="1"/>
  <c r="N7" i="7"/>
  <c r="O7" i="7" s="1"/>
  <c r="N116" i="14"/>
  <c r="O116" i="14" s="1"/>
  <c r="N165" i="53"/>
  <c r="O165" i="53" s="1"/>
  <c r="N125" i="59"/>
  <c r="O125" i="59" s="1"/>
  <c r="N24" i="81"/>
  <c r="N141" i="78"/>
  <c r="O141" i="78" s="1"/>
  <c r="N143" i="81"/>
  <c r="O143" i="81" s="1"/>
  <c r="N200" i="82"/>
  <c r="O200" i="82" s="1"/>
  <c r="N214" i="82"/>
  <c r="O214" i="82" s="1"/>
  <c r="N216" i="83"/>
  <c r="O216" i="83" s="1"/>
  <c r="N110" i="82"/>
  <c r="O110" i="82" s="1"/>
  <c r="N184" i="83"/>
  <c r="O184" i="83" s="1"/>
  <c r="N76" i="82"/>
  <c r="O76" i="82" s="1"/>
  <c r="N74" i="83"/>
  <c r="O74" i="83" s="1"/>
  <c r="N62" i="83"/>
  <c r="O62" i="83" s="1"/>
  <c r="N24" i="83"/>
  <c r="N196" i="53"/>
  <c r="O196" i="53" s="1"/>
  <c r="N37" i="54"/>
  <c r="O37" i="54" s="1"/>
  <c r="N211" i="12"/>
  <c r="O211" i="12" s="1"/>
  <c r="N29" i="75"/>
  <c r="O29" i="75" s="1"/>
  <c r="N156" i="68"/>
  <c r="O156" i="68" s="1"/>
  <c r="N121" i="30"/>
  <c r="O121" i="30" s="1"/>
  <c r="N213" i="26"/>
  <c r="O213" i="26" s="1"/>
  <c r="N153" i="72"/>
  <c r="O153" i="72" s="1"/>
  <c r="N131" i="48"/>
  <c r="O131" i="48" s="1"/>
  <c r="N149" i="60"/>
  <c r="O149" i="60" s="1"/>
  <c r="N143" i="47"/>
  <c r="O143" i="47" s="1"/>
  <c r="N226" i="63"/>
  <c r="O226" i="63" s="1"/>
  <c r="N40" i="49"/>
  <c r="O40" i="49" s="1"/>
  <c r="N186" i="83"/>
  <c r="O186" i="83" s="1"/>
  <c r="N68" i="81"/>
  <c r="O68" i="81" s="1"/>
  <c r="N142" i="83"/>
  <c r="O142" i="83" s="1"/>
  <c r="N59" i="83"/>
  <c r="O59" i="83" s="1"/>
  <c r="N75" i="83"/>
  <c r="O75" i="83" s="1"/>
  <c r="N32" i="34"/>
  <c r="O32" i="34" s="1"/>
  <c r="N102" i="53"/>
  <c r="O102" i="53" s="1"/>
  <c r="N75" i="2"/>
  <c r="O75" i="2" s="1"/>
  <c r="N37" i="79"/>
  <c r="O37" i="79" s="1"/>
  <c r="N147" i="7"/>
  <c r="O147" i="7" s="1"/>
  <c r="N129" i="40"/>
  <c r="O129" i="40" s="1"/>
  <c r="N58" i="54"/>
  <c r="O58" i="54" s="1"/>
  <c r="N57" i="16"/>
  <c r="O57" i="16" s="1"/>
  <c r="N68" i="31"/>
  <c r="O68" i="31" s="1"/>
  <c r="N221" i="76"/>
  <c r="O221" i="76" s="1"/>
  <c r="N73" i="59"/>
  <c r="O73" i="59" s="1"/>
  <c r="N23" i="26"/>
  <c r="O23" i="26" s="1"/>
  <c r="N107" i="74"/>
  <c r="O107" i="74" s="1"/>
  <c r="N62" i="20"/>
  <c r="O62" i="20" s="1"/>
  <c r="N212" i="42"/>
  <c r="O212" i="42" s="1"/>
  <c r="N13" i="17"/>
  <c r="O13" i="17" s="1"/>
  <c r="N92" i="27"/>
  <c r="O92" i="27" s="1"/>
  <c r="N186" i="25"/>
  <c r="O186" i="25" s="1"/>
  <c r="N168" i="6"/>
  <c r="O168" i="6" s="1"/>
  <c r="N128" i="61"/>
  <c r="O128" i="61" s="1"/>
  <c r="N61" i="29"/>
  <c r="O61" i="29" s="1"/>
  <c r="N13" i="34"/>
  <c r="O13" i="34" s="1"/>
  <c r="N233" i="23"/>
  <c r="O233" i="23" s="1"/>
  <c r="N182" i="9"/>
  <c r="O182" i="9" s="1"/>
  <c r="N68" i="39"/>
  <c r="O68" i="39" s="1"/>
  <c r="N5" i="16"/>
  <c r="O5" i="16" s="1"/>
  <c r="N125" i="61"/>
  <c r="O125" i="61" s="1"/>
  <c r="N19" i="76"/>
  <c r="O19" i="76" s="1"/>
  <c r="N179" i="75"/>
  <c r="O179" i="75" s="1"/>
  <c r="N91" i="2"/>
  <c r="O91" i="2" s="1"/>
  <c r="N148" i="35"/>
  <c r="O148" i="35" s="1"/>
  <c r="N68" i="4"/>
  <c r="O68" i="4" s="1"/>
  <c r="N204" i="35"/>
  <c r="O204" i="35" s="1"/>
  <c r="N64" i="45"/>
  <c r="O64" i="45" s="1"/>
  <c r="N14" i="29"/>
  <c r="O14" i="29" s="1"/>
  <c r="N210" i="20"/>
  <c r="O210" i="20" s="1"/>
  <c r="N202" i="67"/>
  <c r="O202" i="67" s="1"/>
  <c r="N18" i="64"/>
  <c r="N170" i="6"/>
  <c r="O170" i="6" s="1"/>
  <c r="N199" i="67"/>
  <c r="O199" i="67" s="1"/>
  <c r="N40" i="6"/>
  <c r="O40" i="6" s="1"/>
  <c r="N220" i="42"/>
  <c r="O220" i="42" s="1"/>
  <c r="N50" i="45"/>
  <c r="O50" i="45" s="1"/>
  <c r="N72" i="39"/>
  <c r="O72" i="39" s="1"/>
  <c r="N23" i="72"/>
  <c r="O23" i="72" s="1"/>
  <c r="N192" i="43"/>
  <c r="O192" i="43" s="1"/>
  <c r="N148" i="73"/>
  <c r="O148" i="73" s="1"/>
  <c r="N51" i="18"/>
  <c r="N177" i="49"/>
  <c r="O177" i="49" s="1"/>
  <c r="N155" i="35"/>
  <c r="O155" i="35" s="1"/>
  <c r="N213" i="68"/>
  <c r="O213" i="68" s="1"/>
  <c r="N227" i="9"/>
  <c r="O227" i="9" s="1"/>
  <c r="N5" i="24"/>
  <c r="O5" i="24" s="1"/>
  <c r="N195" i="70"/>
  <c r="O195" i="70" s="1"/>
  <c r="N60" i="72"/>
  <c r="O60" i="72" s="1"/>
  <c r="N25" i="25"/>
  <c r="O25" i="25" s="1"/>
  <c r="N126" i="2"/>
  <c r="O126" i="2" s="1"/>
  <c r="N161" i="14"/>
  <c r="O161" i="14" s="1"/>
  <c r="N96" i="76"/>
  <c r="O96" i="76" s="1"/>
  <c r="N116" i="16"/>
  <c r="O116" i="16" s="1"/>
  <c r="N232" i="50"/>
  <c r="O232" i="50" s="1"/>
  <c r="N3" i="15"/>
  <c r="N158" i="77"/>
  <c r="O158" i="77" s="1"/>
  <c r="N161" i="7"/>
  <c r="O161" i="7" s="1"/>
  <c r="N231" i="29"/>
  <c r="O231" i="29" s="1"/>
  <c r="N53" i="8"/>
  <c r="O53" i="8" s="1"/>
  <c r="N34" i="40"/>
  <c r="O34" i="40" s="1"/>
  <c r="N161" i="71"/>
  <c r="O161" i="71" s="1"/>
  <c r="N25" i="33"/>
  <c r="O25" i="33" s="1"/>
  <c r="N231" i="49"/>
  <c r="O231" i="49" s="1"/>
  <c r="N77" i="66"/>
  <c r="O77" i="66" s="1"/>
  <c r="N69" i="54"/>
  <c r="O69" i="54" s="1"/>
  <c r="N186" i="13"/>
  <c r="O186" i="13" s="1"/>
  <c r="N133" i="33"/>
  <c r="O133" i="33" s="1"/>
  <c r="N31" i="86"/>
  <c r="O31" i="86" s="1"/>
  <c r="N39" i="86"/>
  <c r="N47" i="86"/>
  <c r="O47" i="86" s="1"/>
  <c r="N7" i="86"/>
  <c r="O7" i="86" s="1"/>
  <c r="N15" i="86"/>
  <c r="N27" i="86"/>
  <c r="N56" i="86"/>
  <c r="O56" i="86" s="1"/>
  <c r="N64" i="86"/>
  <c r="O64" i="86" s="1"/>
  <c r="N72" i="86"/>
  <c r="O72" i="86" s="1"/>
  <c r="N80" i="86"/>
  <c r="O80" i="86" s="1"/>
  <c r="N88" i="86"/>
  <c r="O88" i="86" s="1"/>
  <c r="N96" i="86"/>
  <c r="O96" i="86" s="1"/>
  <c r="N104" i="86"/>
  <c r="O104" i="86" s="1"/>
  <c r="N112" i="86"/>
  <c r="O112" i="86" s="1"/>
  <c r="N120" i="86"/>
  <c r="O120" i="86" s="1"/>
  <c r="N128" i="86"/>
  <c r="O128" i="86" s="1"/>
  <c r="N136" i="86"/>
  <c r="O136" i="86" s="1"/>
  <c r="N144" i="86"/>
  <c r="O144" i="86" s="1"/>
  <c r="N152" i="86"/>
  <c r="O152" i="86" s="1"/>
  <c r="N160" i="86"/>
  <c r="O160" i="86" s="1"/>
  <c r="N168" i="86"/>
  <c r="O168" i="86" s="1"/>
  <c r="N176" i="86"/>
  <c r="O176" i="86" s="1"/>
  <c r="N184" i="86"/>
  <c r="O184" i="86" s="1"/>
  <c r="N192" i="86"/>
  <c r="O192" i="86" s="1"/>
  <c r="N200" i="86"/>
  <c r="O200" i="86" s="1"/>
  <c r="N208" i="86"/>
  <c r="O208" i="86" s="1"/>
  <c r="N216" i="86"/>
  <c r="O216" i="86" s="1"/>
  <c r="N224" i="86"/>
  <c r="O224" i="86" s="1"/>
  <c r="N232" i="86"/>
  <c r="O232" i="86" s="1"/>
  <c r="N38" i="87"/>
  <c r="O38" i="87" s="1"/>
  <c r="N46" i="87"/>
  <c r="O46" i="87" s="1"/>
  <c r="N6" i="87"/>
  <c r="N14" i="87"/>
  <c r="O14" i="87" s="1"/>
  <c r="N26" i="87"/>
  <c r="O26" i="87" s="1"/>
  <c r="N52" i="87"/>
  <c r="O52" i="87" s="1"/>
  <c r="N60" i="87"/>
  <c r="O60" i="87" s="1"/>
  <c r="N68" i="87"/>
  <c r="O68" i="87" s="1"/>
  <c r="N76" i="87"/>
  <c r="O76" i="87" s="1"/>
  <c r="N84" i="87"/>
  <c r="O84" i="87" s="1"/>
  <c r="N92" i="87"/>
  <c r="O92" i="87" s="1"/>
  <c r="N100" i="87"/>
  <c r="O100" i="87" s="1"/>
  <c r="N108" i="87"/>
  <c r="O108" i="87" s="1"/>
  <c r="N116" i="87"/>
  <c r="O116" i="87" s="1"/>
  <c r="N124" i="87"/>
  <c r="O124" i="87" s="1"/>
  <c r="N132" i="87"/>
  <c r="O132" i="87" s="1"/>
  <c r="N140" i="87"/>
  <c r="O140" i="87" s="1"/>
  <c r="N148" i="87"/>
  <c r="O148" i="87" s="1"/>
  <c r="N156" i="87"/>
  <c r="O156" i="87" s="1"/>
  <c r="N164" i="87"/>
  <c r="O164" i="87" s="1"/>
  <c r="N172" i="87"/>
  <c r="O172" i="87" s="1"/>
  <c r="N180" i="87"/>
  <c r="O180" i="87" s="1"/>
  <c r="N188" i="87"/>
  <c r="O188" i="87" s="1"/>
  <c r="N196" i="87"/>
  <c r="O196" i="87" s="1"/>
  <c r="N204" i="87"/>
  <c r="O204" i="87" s="1"/>
  <c r="N212" i="87"/>
  <c r="O212" i="87" s="1"/>
  <c r="N220" i="87"/>
  <c r="O220" i="87" s="1"/>
  <c r="N228" i="87"/>
  <c r="O228" i="87" s="1"/>
  <c r="N6" i="88"/>
  <c r="N14" i="88"/>
  <c r="O14" i="88" s="1"/>
  <c r="N45" i="88"/>
  <c r="N53" i="88"/>
  <c r="O53" i="88" s="1"/>
  <c r="N61" i="88"/>
  <c r="O61" i="88" s="1"/>
  <c r="N20" i="88"/>
  <c r="O20" i="88" s="1"/>
  <c r="N31" i="88"/>
  <c r="O31" i="88" s="1"/>
  <c r="N42" i="88"/>
  <c r="N72" i="88"/>
  <c r="O72" i="88" s="1"/>
  <c r="N80" i="88"/>
  <c r="O80" i="88" s="1"/>
  <c r="N88" i="88"/>
  <c r="O88" i="88" s="1"/>
  <c r="N96" i="88"/>
  <c r="O96" i="88" s="1"/>
  <c r="N104" i="88"/>
  <c r="O104" i="88" s="1"/>
  <c r="N112" i="88"/>
  <c r="O112" i="88" s="1"/>
  <c r="N120" i="88"/>
  <c r="O120" i="88" s="1"/>
  <c r="N128" i="88"/>
  <c r="O128" i="88" s="1"/>
  <c r="N136" i="88"/>
  <c r="O136" i="88" s="1"/>
  <c r="N144" i="88"/>
  <c r="O144" i="88" s="1"/>
  <c r="N152" i="88"/>
  <c r="O152" i="88" s="1"/>
  <c r="N160" i="88"/>
  <c r="O160" i="88" s="1"/>
  <c r="N168" i="88"/>
  <c r="O168" i="88" s="1"/>
  <c r="N176" i="88"/>
  <c r="O176" i="88" s="1"/>
  <c r="N184" i="88"/>
  <c r="O184" i="88" s="1"/>
  <c r="N192" i="88"/>
  <c r="O192" i="88" s="1"/>
  <c r="N200" i="88"/>
  <c r="O200" i="88" s="1"/>
  <c r="N208" i="88"/>
  <c r="O208" i="88" s="1"/>
  <c r="N216" i="88"/>
  <c r="O216" i="88" s="1"/>
  <c r="N224" i="88"/>
  <c r="O224" i="88" s="1"/>
  <c r="N232" i="88"/>
  <c r="O232" i="88" s="1"/>
  <c r="N69" i="34"/>
  <c r="O69" i="34" s="1"/>
  <c r="N116" i="34"/>
  <c r="O116" i="34" s="1"/>
  <c r="N150" i="76"/>
  <c r="O150" i="76" s="1"/>
  <c r="N198" i="21"/>
  <c r="O198" i="21" s="1"/>
  <c r="N222" i="28"/>
  <c r="O222" i="28" s="1"/>
  <c r="N86" i="7"/>
  <c r="O86" i="7" s="1"/>
  <c r="N101" i="63"/>
  <c r="O101" i="63" s="1"/>
  <c r="N233" i="32"/>
  <c r="O233" i="32" s="1"/>
  <c r="N65" i="34"/>
  <c r="O65" i="34" s="1"/>
  <c r="N211" i="16"/>
  <c r="O211" i="16" s="1"/>
  <c r="N185" i="8"/>
  <c r="O185" i="8" s="1"/>
  <c r="N116" i="5"/>
  <c r="O116" i="5" s="1"/>
  <c r="N83" i="20"/>
  <c r="O83" i="20" s="1"/>
  <c r="N35" i="53"/>
  <c r="O35" i="53" s="1"/>
  <c r="N127" i="22"/>
  <c r="O127" i="22" s="1"/>
  <c r="N82" i="34"/>
  <c r="O82" i="34" s="1"/>
  <c r="N103" i="44"/>
  <c r="O103" i="44" s="1"/>
  <c r="N203" i="1"/>
  <c r="O203" i="1" s="1"/>
  <c r="N106" i="26"/>
  <c r="O106" i="26" s="1"/>
  <c r="N174" i="17"/>
  <c r="O174" i="17" s="1"/>
  <c r="N205" i="66"/>
  <c r="O205" i="66" s="1"/>
  <c r="N212" i="28"/>
  <c r="O212" i="28" s="1"/>
  <c r="N47" i="39"/>
  <c r="O47" i="39" s="1"/>
  <c r="N102" i="4"/>
  <c r="O102" i="4" s="1"/>
  <c r="N145" i="56"/>
  <c r="O145" i="56" s="1"/>
  <c r="N101" i="16"/>
  <c r="O101" i="16" s="1"/>
  <c r="N185" i="6"/>
  <c r="O185" i="6" s="1"/>
  <c r="N166" i="70"/>
  <c r="O166" i="70" s="1"/>
  <c r="N29" i="74"/>
  <c r="O29" i="74" s="1"/>
  <c r="N185" i="53"/>
  <c r="O185" i="53" s="1"/>
  <c r="N115" i="56"/>
  <c r="O115" i="56" s="1"/>
  <c r="N132" i="40"/>
  <c r="O132" i="40" s="1"/>
  <c r="N221" i="16"/>
  <c r="O221" i="16" s="1"/>
  <c r="N123" i="53"/>
  <c r="O123" i="53" s="1"/>
  <c r="N60" i="69"/>
  <c r="O60" i="69" s="1"/>
  <c r="N79" i="33"/>
  <c r="O79" i="33" s="1"/>
  <c r="N127" i="56"/>
  <c r="O127" i="56" s="1"/>
  <c r="N85" i="74"/>
  <c r="O85" i="74" s="1"/>
  <c r="N52" i="50"/>
  <c r="O52" i="50" s="1"/>
  <c r="N7" i="25"/>
  <c r="O7" i="25" s="1"/>
  <c r="N28" i="54"/>
  <c r="O28" i="54" s="1"/>
  <c r="N103" i="53"/>
  <c r="O103" i="53" s="1"/>
  <c r="N141" i="6"/>
  <c r="O141" i="6" s="1"/>
  <c r="N212" i="5"/>
  <c r="O212" i="5" s="1"/>
  <c r="N39" i="16"/>
  <c r="N216" i="66"/>
  <c r="O216" i="66" s="1"/>
  <c r="N58" i="65"/>
  <c r="O58" i="65" s="1"/>
  <c r="N25" i="4"/>
  <c r="N209" i="31"/>
  <c r="O209" i="31" s="1"/>
  <c r="N164" i="72"/>
  <c r="O164" i="72" s="1"/>
  <c r="N221" i="29"/>
  <c r="O221" i="29" s="1"/>
  <c r="N72" i="29"/>
  <c r="O72" i="29" s="1"/>
  <c r="N35" i="27"/>
  <c r="O35" i="27" s="1"/>
  <c r="N50" i="74"/>
  <c r="O50" i="74" s="1"/>
  <c r="N151" i="64"/>
  <c r="O151" i="64" s="1"/>
  <c r="N110" i="48"/>
  <c r="O110" i="48" s="1"/>
  <c r="N63" i="4"/>
  <c r="O63" i="4" s="1"/>
  <c r="N131" i="44"/>
  <c r="O131" i="44" s="1"/>
  <c r="N80" i="31"/>
  <c r="O80" i="31" s="1"/>
  <c r="N109" i="74"/>
  <c r="O109" i="74" s="1"/>
  <c r="N91" i="1"/>
  <c r="O91" i="1" s="1"/>
  <c r="N96" i="72"/>
  <c r="O96" i="72" s="1"/>
  <c r="N128" i="28"/>
  <c r="O128" i="28" s="1"/>
  <c r="N188" i="71"/>
  <c r="O188" i="71" s="1"/>
  <c r="N79" i="34"/>
  <c r="O79" i="34" s="1"/>
  <c r="N52" i="32"/>
  <c r="O52" i="32" s="1"/>
  <c r="N67" i="6"/>
  <c r="O67" i="6" s="1"/>
  <c r="N47" i="35"/>
  <c r="O47" i="35" s="1"/>
  <c r="N14" i="38"/>
  <c r="O14" i="38" s="1"/>
  <c r="N226" i="7"/>
  <c r="O226" i="7" s="1"/>
  <c r="N197" i="1"/>
  <c r="O197" i="1" s="1"/>
  <c r="N126" i="30"/>
  <c r="O126" i="30" s="1"/>
  <c r="N100" i="17"/>
  <c r="O100" i="17" s="1"/>
  <c r="N84" i="66"/>
  <c r="O84" i="66" s="1"/>
  <c r="N156" i="28"/>
  <c r="O156" i="28" s="1"/>
  <c r="N117" i="20"/>
  <c r="O117" i="20" s="1"/>
  <c r="N79" i="30"/>
  <c r="O79" i="30" s="1"/>
  <c r="N89" i="24"/>
  <c r="O89" i="24" s="1"/>
  <c r="N121" i="28"/>
  <c r="O121" i="28" s="1"/>
  <c r="N149" i="12"/>
  <c r="O149" i="12" s="1"/>
  <c r="N69" i="32"/>
  <c r="O69" i="32" s="1"/>
  <c r="N37" i="4"/>
  <c r="O37" i="4" s="1"/>
  <c r="N175" i="74"/>
  <c r="O175" i="74" s="1"/>
  <c r="N57" i="39"/>
  <c r="O57" i="39" s="1"/>
  <c r="N171" i="47"/>
  <c r="O171" i="47" s="1"/>
  <c r="N73" i="74"/>
  <c r="O73" i="74" s="1"/>
  <c r="N160" i="75"/>
  <c r="O160" i="75" s="1"/>
  <c r="N215" i="57"/>
  <c r="O215" i="57" s="1"/>
  <c r="N43" i="28"/>
  <c r="O43" i="28" s="1"/>
  <c r="N81" i="5"/>
  <c r="O81" i="5" s="1"/>
  <c r="N117" i="25"/>
  <c r="O117" i="25" s="1"/>
  <c r="N90" i="24"/>
  <c r="O90" i="24" s="1"/>
  <c r="N43" i="61"/>
  <c r="O43" i="61" s="1"/>
  <c r="N192" i="5"/>
  <c r="O192" i="5" s="1"/>
  <c r="N108" i="15"/>
  <c r="O108" i="15" s="1"/>
  <c r="N67" i="10"/>
  <c r="O67" i="10" s="1"/>
  <c r="N84" i="28"/>
  <c r="O84" i="28" s="1"/>
  <c r="N189" i="28"/>
  <c r="O189" i="28" s="1"/>
  <c r="N205" i="46"/>
  <c r="O205" i="46" s="1"/>
  <c r="N95" i="9"/>
  <c r="O95" i="9" s="1"/>
  <c r="N145" i="23"/>
  <c r="O145" i="23" s="1"/>
  <c r="N175" i="37"/>
  <c r="O175" i="37" s="1"/>
  <c r="N176" i="61"/>
  <c r="O176" i="61" s="1"/>
  <c r="N114" i="18"/>
  <c r="O114" i="18" s="1"/>
  <c r="N138" i="73"/>
  <c r="O138" i="73" s="1"/>
  <c r="N88" i="67"/>
  <c r="O88" i="67" s="1"/>
  <c r="N163" i="71"/>
  <c r="O163" i="71" s="1"/>
  <c r="N65" i="20"/>
  <c r="O65" i="20" s="1"/>
  <c r="N132" i="38"/>
  <c r="O132" i="38" s="1"/>
  <c r="N59" i="37"/>
  <c r="O59" i="37" s="1"/>
  <c r="N162" i="7"/>
  <c r="O162" i="7" s="1"/>
  <c r="N27" i="18"/>
  <c r="N14" i="65"/>
  <c r="O14" i="65" s="1"/>
  <c r="N134" i="69"/>
  <c r="O134" i="69" s="1"/>
  <c r="N124" i="60"/>
  <c r="O124" i="60" s="1"/>
  <c r="N169" i="53"/>
  <c r="O169" i="53" s="1"/>
  <c r="N16" i="63"/>
  <c r="O16" i="63" s="1"/>
  <c r="N29" i="24"/>
  <c r="O29" i="24" s="1"/>
  <c r="N168" i="8"/>
  <c r="O168" i="8" s="1"/>
  <c r="N71" i="75"/>
  <c r="O71" i="75" s="1"/>
  <c r="N119" i="20"/>
  <c r="O119" i="20" s="1"/>
  <c r="N93" i="17"/>
  <c r="O93" i="17" s="1"/>
  <c r="N101" i="77"/>
  <c r="O101" i="77" s="1"/>
  <c r="N47" i="9"/>
  <c r="O47" i="9" s="1"/>
  <c r="N139" i="39"/>
  <c r="O139" i="39" s="1"/>
  <c r="N99" i="24"/>
  <c r="O99" i="24" s="1"/>
  <c r="N16" i="23"/>
  <c r="N23" i="49"/>
  <c r="O23" i="49" s="1"/>
  <c r="N146" i="28"/>
  <c r="O146" i="28" s="1"/>
  <c r="N151" i="45"/>
  <c r="O151" i="45" s="1"/>
  <c r="N105" i="8"/>
  <c r="O105" i="8" s="1"/>
  <c r="N213" i="61"/>
  <c r="O213" i="61" s="1"/>
  <c r="N40" i="61"/>
  <c r="O40" i="61" s="1"/>
  <c r="N226" i="71"/>
  <c r="O226" i="71" s="1"/>
  <c r="N7" i="50"/>
  <c r="O7" i="50" s="1"/>
  <c r="N46" i="64"/>
  <c r="O46" i="64" s="1"/>
  <c r="N227" i="39"/>
  <c r="O227" i="39" s="1"/>
  <c r="N66" i="7"/>
  <c r="O66" i="7" s="1"/>
  <c r="N192" i="74"/>
  <c r="O192" i="74" s="1"/>
  <c r="N76" i="31"/>
  <c r="O76" i="31" s="1"/>
  <c r="N88" i="28"/>
  <c r="O88" i="28" s="1"/>
  <c r="N147" i="74"/>
  <c r="O147" i="74" s="1"/>
  <c r="N157" i="33"/>
  <c r="O157" i="33" s="1"/>
  <c r="N98" i="41"/>
  <c r="O98" i="41" s="1"/>
  <c r="N200" i="49"/>
  <c r="O200" i="49" s="1"/>
  <c r="N136" i="70"/>
  <c r="O136" i="70" s="1"/>
  <c r="N207" i="44"/>
  <c r="O207" i="44" s="1"/>
  <c r="N43" i="17"/>
  <c r="O43" i="17" s="1"/>
  <c r="N141" i="29"/>
  <c r="O141" i="29" s="1"/>
  <c r="N173" i="54"/>
  <c r="O173" i="54" s="1"/>
  <c r="N32" i="66"/>
  <c r="N34" i="47"/>
  <c r="O34" i="47" s="1"/>
  <c r="N8" i="60"/>
  <c r="O8" i="60" s="1"/>
  <c r="N33" i="56"/>
  <c r="N20" i="44"/>
  <c r="O20" i="44" s="1"/>
  <c r="N54" i="33"/>
  <c r="N123" i="20"/>
  <c r="O123" i="20" s="1"/>
  <c r="N120" i="81"/>
  <c r="O120" i="81" s="1"/>
  <c r="N180" i="77"/>
  <c r="O180" i="77" s="1"/>
  <c r="N97" i="12"/>
  <c r="O97" i="12" s="1"/>
  <c r="N98" i="28"/>
  <c r="O98" i="28" s="1"/>
  <c r="N87" i="70"/>
  <c r="O87" i="70" s="1"/>
  <c r="N152" i="49"/>
  <c r="O152" i="49" s="1"/>
  <c r="N220" i="60"/>
  <c r="O220" i="60" s="1"/>
  <c r="N152" i="4"/>
  <c r="O152" i="4" s="1"/>
  <c r="N18" i="81"/>
  <c r="N136" i="82"/>
  <c r="O136" i="82" s="1"/>
  <c r="N88" i="82"/>
  <c r="O88" i="82" s="1"/>
  <c r="N158" i="83"/>
  <c r="O158" i="83" s="1"/>
  <c r="N46" i="82"/>
  <c r="O46" i="82" s="1"/>
  <c r="N122" i="83"/>
  <c r="O122" i="83" s="1"/>
  <c r="N196" i="81"/>
  <c r="O196" i="81" s="1"/>
  <c r="N30" i="83"/>
  <c r="N32" i="83"/>
  <c r="O32" i="83" s="1"/>
  <c r="N171" i="17"/>
  <c r="O171" i="17" s="1"/>
  <c r="N144" i="74"/>
  <c r="O144" i="74" s="1"/>
  <c r="N186" i="40"/>
  <c r="O186" i="40" s="1"/>
  <c r="N125" i="29"/>
  <c r="O125" i="29" s="1"/>
  <c r="N12" i="46"/>
  <c r="N29" i="2"/>
  <c r="O29" i="2" s="1"/>
  <c r="N31" i="64"/>
  <c r="O31" i="64" s="1"/>
  <c r="N131" i="24"/>
  <c r="O131" i="24" s="1"/>
  <c r="N37" i="37"/>
  <c r="O37" i="37" s="1"/>
  <c r="N23" i="33"/>
  <c r="O23" i="33" s="1"/>
  <c r="N60" i="41"/>
  <c r="O60" i="41" s="1"/>
  <c r="N25" i="48"/>
  <c r="O25" i="48" s="1"/>
  <c r="N22" i="74"/>
  <c r="O22" i="74" s="1"/>
  <c r="N55" i="58"/>
  <c r="O55" i="58" s="1"/>
  <c r="N209" i="42"/>
  <c r="O209" i="42" s="1"/>
  <c r="N211" i="76"/>
  <c r="O211" i="76" s="1"/>
  <c r="N56" i="26"/>
  <c r="O56" i="26" s="1"/>
  <c r="N202" i="11"/>
  <c r="O202" i="11" s="1"/>
  <c r="N103" i="3"/>
  <c r="O103" i="3" s="1"/>
  <c r="N187" i="29"/>
  <c r="O187" i="29" s="1"/>
  <c r="N8" i="33"/>
  <c r="O8" i="33" s="1"/>
  <c r="N7" i="38"/>
  <c r="O7" i="38" s="1"/>
  <c r="N75" i="45"/>
  <c r="O75" i="45" s="1"/>
  <c r="N102" i="48"/>
  <c r="O102" i="48" s="1"/>
  <c r="N168" i="18"/>
  <c r="O168" i="18" s="1"/>
  <c r="N182" i="36"/>
  <c r="O182" i="36" s="1"/>
  <c r="N173" i="8"/>
  <c r="O173" i="8" s="1"/>
  <c r="N125" i="28"/>
  <c r="O125" i="28" s="1"/>
  <c r="N184" i="60"/>
  <c r="O184" i="60" s="1"/>
  <c r="N123" i="45"/>
  <c r="O123" i="45" s="1"/>
  <c r="N142" i="56"/>
  <c r="O142" i="56" s="1"/>
  <c r="N93" i="7"/>
  <c r="O93" i="7" s="1"/>
  <c r="N72" i="5"/>
  <c r="O72" i="5" s="1"/>
  <c r="N94" i="42"/>
  <c r="O94" i="42" s="1"/>
  <c r="N117" i="49"/>
  <c r="O117" i="49" s="1"/>
  <c r="N59" i="69"/>
  <c r="O59" i="69" s="1"/>
  <c r="N65" i="72"/>
  <c r="O65" i="72" s="1"/>
  <c r="N162" i="78"/>
  <c r="O162" i="78" s="1"/>
  <c r="N16" i="71"/>
  <c r="N158" i="30"/>
  <c r="O158" i="30" s="1"/>
  <c r="N218" i="63"/>
  <c r="O218" i="63" s="1"/>
  <c r="N65" i="6"/>
  <c r="O65" i="6" s="1"/>
  <c r="N222" i="47"/>
  <c r="O222" i="47" s="1"/>
  <c r="N105" i="70"/>
  <c r="O105" i="70" s="1"/>
  <c r="N170" i="77"/>
  <c r="O170" i="77" s="1"/>
  <c r="N167" i="30"/>
  <c r="O167" i="30" s="1"/>
  <c r="N145" i="21"/>
  <c r="O145" i="21" s="1"/>
  <c r="N111" i="67"/>
  <c r="O111" i="67" s="1"/>
  <c r="N179" i="2"/>
  <c r="O179" i="2" s="1"/>
  <c r="N51" i="38"/>
  <c r="N75" i="8"/>
  <c r="O75" i="8" s="1"/>
  <c r="N155" i="22"/>
  <c r="O155" i="22" s="1"/>
  <c r="N6" i="66"/>
  <c r="N32" i="64"/>
  <c r="O32" i="64" s="1"/>
  <c r="N82" i="15"/>
  <c r="O82" i="15" s="1"/>
  <c r="N102" i="57"/>
  <c r="O102" i="57" s="1"/>
  <c r="N85" i="26"/>
  <c r="O85" i="26" s="1"/>
  <c r="N57" i="71"/>
  <c r="O57" i="71" s="1"/>
  <c r="N213" i="1"/>
  <c r="O213" i="1" s="1"/>
  <c r="N164" i="20"/>
  <c r="O164" i="20" s="1"/>
  <c r="N135" i="16"/>
  <c r="O135" i="16" s="1"/>
  <c r="N96" i="69"/>
  <c r="O96" i="69" s="1"/>
  <c r="N128" i="31"/>
  <c r="O128" i="31" s="1"/>
  <c r="N49" i="40"/>
  <c r="O49" i="40" s="1"/>
  <c r="N193" i="56"/>
  <c r="O193" i="56" s="1"/>
  <c r="N231" i="66"/>
  <c r="O231" i="66" s="1"/>
  <c r="N37" i="76"/>
  <c r="O37" i="76" s="1"/>
  <c r="N185" i="20"/>
  <c r="O185" i="20" s="1"/>
  <c r="N147" i="31"/>
  <c r="O147" i="31" s="1"/>
  <c r="N86" i="49"/>
  <c r="O86" i="49" s="1"/>
  <c r="N45" i="44"/>
  <c r="N183" i="53"/>
  <c r="O183" i="53" s="1"/>
  <c r="N203" i="65"/>
  <c r="O203" i="65" s="1"/>
  <c r="N74" i="6"/>
  <c r="O74" i="6" s="1"/>
  <c r="N153" i="22"/>
  <c r="O153" i="22" s="1"/>
  <c r="N157" i="35"/>
  <c r="O157" i="35" s="1"/>
  <c r="N61" i="28"/>
  <c r="O61" i="28" s="1"/>
  <c r="N116" i="59"/>
  <c r="O116" i="59" s="1"/>
  <c r="N229" i="12"/>
  <c r="O229" i="12" s="1"/>
  <c r="N113" i="36"/>
  <c r="O113" i="36" s="1"/>
  <c r="N104" i="61"/>
  <c r="O104" i="61" s="1"/>
  <c r="N122" i="70"/>
  <c r="O122" i="70" s="1"/>
  <c r="N156" i="36"/>
  <c r="O156" i="36" s="1"/>
  <c r="N201" i="53"/>
  <c r="O201" i="53" s="1"/>
  <c r="N79" i="4"/>
  <c r="O79" i="4" s="1"/>
  <c r="N163" i="4"/>
  <c r="O163" i="4" s="1"/>
  <c r="N55" i="9"/>
  <c r="O55" i="9" s="1"/>
  <c r="N80" i="2"/>
  <c r="O80" i="2" s="1"/>
  <c r="N38" i="42"/>
  <c r="O38" i="42" s="1"/>
  <c r="N153" i="49"/>
  <c r="O153" i="49" s="1"/>
  <c r="N17" i="75"/>
  <c r="O17" i="75" s="1"/>
  <c r="N21" i="11"/>
  <c r="N150" i="34"/>
  <c r="O150" i="34" s="1"/>
  <c r="N35" i="31"/>
  <c r="O35" i="31" s="1"/>
  <c r="N140" i="74"/>
  <c r="O140" i="74" s="1"/>
  <c r="N109" i="32"/>
  <c r="O109" i="32" s="1"/>
  <c r="N223" i="71"/>
  <c r="O223" i="71" s="1"/>
  <c r="N88" i="54"/>
  <c r="O88" i="54" s="1"/>
  <c r="N116" i="56"/>
  <c r="O116" i="56" s="1"/>
  <c r="N86" i="71"/>
  <c r="O86" i="71" s="1"/>
  <c r="N222" i="26"/>
  <c r="O222" i="26" s="1"/>
  <c r="N176" i="50"/>
  <c r="O176" i="50" s="1"/>
  <c r="N214" i="37"/>
  <c r="O214" i="37" s="1"/>
  <c r="N94" i="53"/>
  <c r="O94" i="53" s="1"/>
  <c r="N45" i="11"/>
  <c r="N184" i="50"/>
  <c r="O184" i="50" s="1"/>
  <c r="N56" i="72"/>
  <c r="O56" i="72" s="1"/>
  <c r="N117" i="1"/>
  <c r="O117" i="1" s="1"/>
  <c r="N136" i="20"/>
  <c r="O136" i="20" s="1"/>
  <c r="N70" i="48"/>
  <c r="O70" i="48" s="1"/>
  <c r="N98" i="50"/>
  <c r="O98" i="50" s="1"/>
  <c r="N45" i="28"/>
  <c r="N23" i="67"/>
  <c r="O23" i="67" s="1"/>
  <c r="N158" i="8"/>
  <c r="O158" i="8" s="1"/>
  <c r="N57" i="20"/>
  <c r="O57" i="20" s="1"/>
  <c r="N82" i="24"/>
  <c r="O82" i="24" s="1"/>
  <c r="N222" i="33"/>
  <c r="O222" i="33" s="1"/>
  <c r="N19" i="7"/>
  <c r="O19" i="7" s="1"/>
  <c r="N53" i="72"/>
  <c r="O53" i="72" s="1"/>
  <c r="N195" i="51"/>
  <c r="O195" i="51" s="1"/>
  <c r="N151" i="50"/>
  <c r="O151" i="50" s="1"/>
  <c r="N170" i="23"/>
  <c r="O170" i="23" s="1"/>
  <c r="N155" i="16"/>
  <c r="O155" i="16" s="1"/>
  <c r="N18" i="44"/>
  <c r="N229" i="26"/>
  <c r="O229" i="26" s="1"/>
  <c r="N185" i="48"/>
  <c r="O185" i="48" s="1"/>
  <c r="N144" i="68"/>
  <c r="O144" i="68" s="1"/>
  <c r="N111" i="51"/>
  <c r="O111" i="51" s="1"/>
  <c r="N52" i="10"/>
  <c r="O52" i="10" s="1"/>
  <c r="N185" i="77"/>
  <c r="O185" i="77" s="1"/>
  <c r="N109" i="56"/>
  <c r="O109" i="56" s="1"/>
  <c r="N135" i="11"/>
  <c r="O135" i="11" s="1"/>
  <c r="N212" i="57"/>
  <c r="O212" i="57" s="1"/>
  <c r="N220" i="31"/>
  <c r="O220" i="31" s="1"/>
  <c r="N7" i="17"/>
  <c r="O7" i="17" s="1"/>
  <c r="N39" i="5"/>
  <c r="N36" i="67"/>
  <c r="N178" i="75"/>
  <c r="O178" i="75" s="1"/>
  <c r="N51" i="39"/>
  <c r="N220" i="76"/>
  <c r="O220" i="76" s="1"/>
  <c r="N42" i="20"/>
  <c r="N149" i="61"/>
  <c r="O149" i="61" s="1"/>
  <c r="N47" i="50"/>
  <c r="O47" i="50" s="1"/>
  <c r="N90" i="20"/>
  <c r="O90" i="20" s="1"/>
  <c r="N37" i="77"/>
  <c r="O37" i="77" s="1"/>
  <c r="N180" i="74"/>
  <c r="O180" i="74" s="1"/>
  <c r="N178" i="2"/>
  <c r="O178" i="2" s="1"/>
  <c r="N60" i="25"/>
  <c r="O60" i="25" s="1"/>
  <c r="N217" i="76"/>
  <c r="O217" i="76" s="1"/>
  <c r="N43" i="68"/>
  <c r="O43" i="68" s="1"/>
  <c r="N127" i="75"/>
  <c r="O127" i="75" s="1"/>
  <c r="N142" i="66"/>
  <c r="O142" i="66" s="1"/>
  <c r="N178" i="12"/>
  <c r="O178" i="12" s="1"/>
  <c r="N160" i="17"/>
  <c r="O160" i="17" s="1"/>
  <c r="N125" i="72"/>
  <c r="O125" i="72" s="1"/>
  <c r="N177" i="43"/>
  <c r="O177" i="43" s="1"/>
  <c r="N187" i="14"/>
  <c r="O187" i="14" s="1"/>
  <c r="N118" i="54"/>
  <c r="O118" i="54" s="1"/>
  <c r="N97" i="75"/>
  <c r="O97" i="75" s="1"/>
  <c r="N111" i="74"/>
  <c r="O111" i="74" s="1"/>
  <c r="N166" i="74"/>
  <c r="O166" i="74" s="1"/>
  <c r="N201" i="9"/>
  <c r="O201" i="9" s="1"/>
  <c r="N165" i="25"/>
  <c r="O165" i="25" s="1"/>
  <c r="N71" i="43"/>
  <c r="O71" i="43" s="1"/>
  <c r="N100" i="3"/>
  <c r="O100" i="3" s="1"/>
  <c r="N106" i="27"/>
  <c r="O106" i="27" s="1"/>
  <c r="N40" i="64"/>
  <c r="O40" i="64" s="1"/>
  <c r="N77" i="34"/>
  <c r="O77" i="34" s="1"/>
  <c r="N29" i="43"/>
  <c r="O29" i="43" s="1"/>
  <c r="N165" i="26"/>
  <c r="O165" i="26" s="1"/>
  <c r="N183" i="21"/>
  <c r="O183" i="21" s="1"/>
  <c r="N131" i="53"/>
  <c r="O131" i="53" s="1"/>
  <c r="N215" i="75"/>
  <c r="O215" i="75" s="1"/>
  <c r="N81" i="39"/>
  <c r="O81" i="39" s="1"/>
  <c r="N38" i="58"/>
  <c r="O38" i="58" s="1"/>
  <c r="N159" i="34"/>
  <c r="O159" i="34" s="1"/>
  <c r="N119" i="70"/>
  <c r="O119" i="70" s="1"/>
  <c r="N195" i="73"/>
  <c r="O195" i="73" s="1"/>
  <c r="N163" i="77"/>
  <c r="O163" i="77" s="1"/>
  <c r="N90" i="68"/>
  <c r="O90" i="68" s="1"/>
  <c r="N47" i="59"/>
  <c r="O47" i="59" s="1"/>
  <c r="N168" i="12"/>
  <c r="O168" i="12" s="1"/>
  <c r="N40" i="24"/>
  <c r="O40" i="24" s="1"/>
  <c r="N107" i="16"/>
  <c r="O107" i="16" s="1"/>
  <c r="N10" i="50"/>
  <c r="O10" i="50" s="1"/>
  <c r="N228" i="30"/>
  <c r="O228" i="30" s="1"/>
  <c r="N184" i="24"/>
  <c r="O184" i="24" s="1"/>
  <c r="N47" i="51"/>
  <c r="O47" i="51" s="1"/>
  <c r="N187" i="43"/>
  <c r="O187" i="43" s="1"/>
  <c r="N224" i="69"/>
  <c r="O224" i="69" s="1"/>
  <c r="N232" i="45"/>
  <c r="O232" i="45" s="1"/>
  <c r="N164" i="63"/>
  <c r="O164" i="63" s="1"/>
  <c r="N193" i="73"/>
  <c r="O193" i="73" s="1"/>
  <c r="N76" i="78"/>
  <c r="O76" i="78" s="1"/>
  <c r="N4" i="80"/>
  <c r="O4" i="80" s="1"/>
  <c r="N20" i="14"/>
  <c r="O20" i="14" s="1"/>
  <c r="N80" i="3"/>
  <c r="O80" i="3" s="1"/>
  <c r="N85" i="45"/>
  <c r="O85" i="45" s="1"/>
  <c r="N61" i="16"/>
  <c r="O61" i="16" s="1"/>
  <c r="N95" i="57"/>
  <c r="O95" i="57" s="1"/>
  <c r="N213" i="64"/>
  <c r="O213" i="64" s="1"/>
  <c r="N42" i="80"/>
  <c r="N107" i="56"/>
  <c r="O107" i="56" s="1"/>
  <c r="N46" i="32"/>
  <c r="O46" i="32" s="1"/>
  <c r="N51" i="60"/>
  <c r="N196" i="73"/>
  <c r="O196" i="73" s="1"/>
  <c r="N203" i="70"/>
  <c r="O203" i="70" s="1"/>
  <c r="N33" i="12"/>
  <c r="N203" i="22"/>
  <c r="O203" i="22" s="1"/>
  <c r="N37" i="17"/>
  <c r="O37" i="17" s="1"/>
  <c r="N151" i="76"/>
  <c r="O151" i="76" s="1"/>
  <c r="N101" i="21"/>
  <c r="O101" i="21" s="1"/>
  <c r="N46" i="54"/>
  <c r="O46" i="54" s="1"/>
  <c r="N144" i="79"/>
  <c r="O144" i="79" s="1"/>
  <c r="N37" i="35"/>
  <c r="O37" i="35" s="1"/>
  <c r="N226" i="8"/>
  <c r="O226" i="8" s="1"/>
  <c r="N233" i="36"/>
  <c r="O233" i="36" s="1"/>
  <c r="N104" i="30"/>
  <c r="O104" i="30" s="1"/>
  <c r="N44" i="42"/>
  <c r="O44" i="42" s="1"/>
  <c r="N225" i="35"/>
  <c r="O225" i="35" s="1"/>
  <c r="N32" i="7"/>
  <c r="O32" i="7" s="1"/>
  <c r="N215" i="36"/>
  <c r="O215" i="36" s="1"/>
  <c r="N5" i="58"/>
  <c r="O5" i="58" s="1"/>
  <c r="N152" i="61"/>
  <c r="O152" i="61" s="1"/>
  <c r="N220" i="33"/>
  <c r="O220" i="33" s="1"/>
  <c r="N147" i="33"/>
  <c r="O147" i="33" s="1"/>
  <c r="N5" i="49"/>
  <c r="O5" i="49" s="1"/>
  <c r="N89" i="15"/>
  <c r="O89" i="15" s="1"/>
  <c r="N75" i="20"/>
  <c r="O75" i="20" s="1"/>
  <c r="N161" i="50"/>
  <c r="O161" i="50" s="1"/>
  <c r="N88" i="24"/>
  <c r="O88" i="24" s="1"/>
  <c r="N155" i="78"/>
  <c r="O155" i="78" s="1"/>
  <c r="N128" i="64"/>
  <c r="O128" i="64" s="1"/>
  <c r="N65" i="75"/>
  <c r="O65" i="75" s="1"/>
  <c r="N118" i="13"/>
  <c r="O118" i="13" s="1"/>
  <c r="N3" i="12"/>
  <c r="N82" i="39"/>
  <c r="O82" i="39" s="1"/>
  <c r="N201" i="26"/>
  <c r="O201" i="26" s="1"/>
  <c r="N227" i="79"/>
  <c r="O227" i="79" s="1"/>
  <c r="N160" i="8"/>
  <c r="O160" i="8" s="1"/>
  <c r="N24" i="77"/>
  <c r="N77" i="80"/>
  <c r="O77" i="80" s="1"/>
  <c r="N34" i="6"/>
  <c r="O34" i="6" s="1"/>
  <c r="N124" i="29"/>
  <c r="O124" i="29" s="1"/>
  <c r="N119" i="2"/>
  <c r="O119" i="2" s="1"/>
  <c r="N32" i="18"/>
  <c r="O32" i="18" s="1"/>
  <c r="N10" i="77"/>
  <c r="O10" i="77" s="1"/>
  <c r="N166" i="39"/>
  <c r="O166" i="39" s="1"/>
  <c r="N150" i="47"/>
  <c r="O150" i="47" s="1"/>
  <c r="N212" i="77"/>
  <c r="O212" i="77" s="1"/>
  <c r="N134" i="48"/>
  <c r="O134" i="48" s="1"/>
  <c r="N64" i="80"/>
  <c r="O64" i="80" s="1"/>
  <c r="N83" i="69"/>
  <c r="O83" i="69" s="1"/>
  <c r="N178" i="21"/>
  <c r="O178" i="21" s="1"/>
  <c r="N141" i="27"/>
  <c r="O141" i="27" s="1"/>
  <c r="N204" i="84"/>
  <c r="O204" i="84" s="1"/>
  <c r="N129" i="84"/>
  <c r="O129" i="84" s="1"/>
  <c r="N30" i="57"/>
  <c r="N85" i="71"/>
  <c r="O85" i="71" s="1"/>
  <c r="N101" i="76"/>
  <c r="O101" i="76" s="1"/>
  <c r="N208" i="22"/>
  <c r="O208" i="22" s="1"/>
  <c r="N91" i="56"/>
  <c r="O91" i="56" s="1"/>
  <c r="N79" i="10"/>
  <c r="O79" i="10" s="1"/>
  <c r="N106" i="44"/>
  <c r="O106" i="44" s="1"/>
  <c r="N177" i="78"/>
  <c r="O177" i="78" s="1"/>
  <c r="N166" i="67"/>
  <c r="O166" i="67" s="1"/>
  <c r="N181" i="84"/>
  <c r="O181" i="84" s="1"/>
  <c r="N75" i="84"/>
  <c r="O75" i="84" s="1"/>
  <c r="N191" i="80"/>
  <c r="O191" i="80" s="1"/>
  <c r="N164" i="79"/>
  <c r="O164" i="79" s="1"/>
  <c r="N96" i="61"/>
  <c r="O96" i="61" s="1"/>
  <c r="N134" i="23"/>
  <c r="O134" i="23" s="1"/>
  <c r="N192" i="1"/>
  <c r="O192" i="1" s="1"/>
  <c r="N168" i="15"/>
  <c r="O168" i="15" s="1"/>
  <c r="N14" i="3"/>
  <c r="O14" i="3" s="1"/>
  <c r="N185" i="51"/>
  <c r="O185" i="51" s="1"/>
  <c r="N76" i="64"/>
  <c r="O76" i="64" s="1"/>
  <c r="N56" i="21"/>
  <c r="O56" i="21" s="1"/>
  <c r="N145" i="74"/>
  <c r="O145" i="74" s="1"/>
  <c r="N67" i="35"/>
  <c r="O67" i="35" s="1"/>
  <c r="N140" i="20"/>
  <c r="O140" i="20" s="1"/>
  <c r="N18" i="20"/>
  <c r="N53" i="2"/>
  <c r="O53" i="2" s="1"/>
  <c r="N124" i="51"/>
  <c r="O124" i="51" s="1"/>
  <c r="N71" i="8"/>
  <c r="O71" i="8" s="1"/>
  <c r="N94" i="68"/>
  <c r="O94" i="68" s="1"/>
  <c r="N181" i="23"/>
  <c r="O181" i="23" s="1"/>
  <c r="N93" i="21"/>
  <c r="O93" i="21" s="1"/>
  <c r="N230" i="71"/>
  <c r="O230" i="71" s="1"/>
  <c r="N3" i="34"/>
  <c r="N175" i="47"/>
  <c r="O175" i="47" s="1"/>
  <c r="N92" i="44"/>
  <c r="O92" i="44" s="1"/>
  <c r="N137" i="42"/>
  <c r="O137" i="42" s="1"/>
  <c r="N200" i="61"/>
  <c r="O200" i="61" s="1"/>
  <c r="N79" i="40"/>
  <c r="O79" i="40" s="1"/>
  <c r="N79" i="11"/>
  <c r="O79" i="11" s="1"/>
  <c r="N161" i="64"/>
  <c r="O161" i="64" s="1"/>
  <c r="N108" i="40"/>
  <c r="O108" i="40" s="1"/>
  <c r="N17" i="7"/>
  <c r="O17" i="7" s="1"/>
  <c r="N74" i="59"/>
  <c r="O74" i="59" s="1"/>
  <c r="N146" i="1"/>
  <c r="O146" i="1" s="1"/>
  <c r="N28" i="50"/>
  <c r="O28" i="50" s="1"/>
  <c r="N222" i="51"/>
  <c r="O222" i="51" s="1"/>
  <c r="N168" i="46"/>
  <c r="O168" i="46" s="1"/>
  <c r="N78" i="45"/>
  <c r="O78" i="45" s="1"/>
  <c r="N60" i="44"/>
  <c r="O60" i="44" s="1"/>
  <c r="N70" i="18"/>
  <c r="O70" i="18" s="1"/>
  <c r="N72" i="48"/>
  <c r="O72" i="48" s="1"/>
  <c r="N32" i="5"/>
  <c r="O32" i="5" s="1"/>
  <c r="N106" i="41"/>
  <c r="O106" i="41" s="1"/>
  <c r="N42" i="49"/>
  <c r="N64" i="61"/>
  <c r="O64" i="61" s="1"/>
  <c r="N159" i="62"/>
  <c r="O159" i="62" s="1"/>
  <c r="N127" i="13"/>
  <c r="O127" i="13" s="1"/>
  <c r="N80" i="43"/>
  <c r="O80" i="43" s="1"/>
  <c r="N164" i="61"/>
  <c r="O164" i="61" s="1"/>
  <c r="N112" i="37"/>
  <c r="O112" i="37" s="1"/>
  <c r="N184" i="14"/>
  <c r="O184" i="14" s="1"/>
  <c r="N113" i="13"/>
  <c r="O113" i="13" s="1"/>
  <c r="N116" i="17"/>
  <c r="O116" i="17" s="1"/>
  <c r="N50" i="21"/>
  <c r="O50" i="21" s="1"/>
  <c r="N160" i="30"/>
  <c r="O160" i="30" s="1"/>
  <c r="N56" i="47"/>
  <c r="O56" i="47" s="1"/>
  <c r="N83" i="35"/>
  <c r="O83" i="35" s="1"/>
  <c r="N23" i="51"/>
  <c r="O23" i="51" s="1"/>
  <c r="N67" i="54"/>
  <c r="O67" i="54" s="1"/>
  <c r="N70" i="65"/>
  <c r="O70" i="65" s="1"/>
  <c r="N155" i="58"/>
  <c r="O155" i="58" s="1"/>
  <c r="N117" i="8"/>
  <c r="O117" i="8" s="1"/>
  <c r="N67" i="51"/>
  <c r="O67" i="51" s="1"/>
  <c r="N193" i="63"/>
  <c r="O193" i="63" s="1"/>
  <c r="N107" i="22"/>
  <c r="O107" i="22" s="1"/>
  <c r="N152" i="26"/>
  <c r="O152" i="26" s="1"/>
  <c r="N78" i="63"/>
  <c r="O78" i="63" s="1"/>
  <c r="N21" i="1"/>
  <c r="N67" i="41"/>
  <c r="O67" i="41" s="1"/>
  <c r="N170" i="67"/>
  <c r="O170" i="67" s="1"/>
  <c r="N205" i="30"/>
  <c r="O205" i="30" s="1"/>
  <c r="N185" i="58"/>
  <c r="O185" i="58" s="1"/>
  <c r="N164" i="11"/>
  <c r="O164" i="11" s="1"/>
  <c r="N75" i="38"/>
  <c r="O75" i="38" s="1"/>
  <c r="N160" i="23"/>
  <c r="O160" i="23" s="1"/>
  <c r="N76" i="27"/>
  <c r="O76" i="27" s="1"/>
  <c r="N74" i="82"/>
  <c r="O74" i="82" s="1"/>
  <c r="N92" i="83"/>
  <c r="O92" i="83" s="1"/>
  <c r="N202" i="82"/>
  <c r="O202" i="82" s="1"/>
  <c r="N21" i="83"/>
  <c r="N140" i="1"/>
  <c r="O140" i="1" s="1"/>
  <c r="N53" i="30"/>
  <c r="O53" i="30" s="1"/>
  <c r="N192" i="49"/>
  <c r="O192" i="49" s="1"/>
  <c r="N37" i="49"/>
  <c r="O37" i="49" s="1"/>
  <c r="N38" i="56"/>
  <c r="O38" i="56" s="1"/>
  <c r="N14" i="4"/>
  <c r="O14" i="4" s="1"/>
  <c r="N13" i="68"/>
  <c r="O13" i="68" s="1"/>
  <c r="N113" i="6"/>
  <c r="O113" i="6" s="1"/>
  <c r="N71" i="17"/>
  <c r="O71" i="17" s="1"/>
  <c r="N44" i="77"/>
  <c r="O44" i="77" s="1"/>
  <c r="N170" i="53"/>
  <c r="O170" i="53" s="1"/>
  <c r="N23" i="61"/>
  <c r="O23" i="61" s="1"/>
  <c r="N19" i="69"/>
  <c r="N30" i="70"/>
  <c r="N5" i="69"/>
  <c r="O5" i="69" s="1"/>
  <c r="N225" i="4"/>
  <c r="O225" i="4" s="1"/>
  <c r="N58" i="46"/>
  <c r="O58" i="46" s="1"/>
  <c r="N153" i="57"/>
  <c r="O153" i="57" s="1"/>
  <c r="N88" i="68"/>
  <c r="O88" i="68" s="1"/>
  <c r="N127" i="62"/>
  <c r="O127" i="62" s="1"/>
  <c r="N45" i="29"/>
  <c r="N168" i="41"/>
  <c r="O168" i="41" s="1"/>
  <c r="N117" i="26"/>
  <c r="O117" i="26" s="1"/>
  <c r="N4" i="39"/>
  <c r="O4" i="39" s="1"/>
  <c r="N136" i="25"/>
  <c r="O136" i="25" s="1"/>
  <c r="N92" i="31"/>
  <c r="O92" i="31" s="1"/>
  <c r="N195" i="1"/>
  <c r="O195" i="1" s="1"/>
  <c r="N142" i="46"/>
  <c r="O142" i="46" s="1"/>
  <c r="N208" i="58"/>
  <c r="O208" i="58" s="1"/>
  <c r="N213" i="41"/>
  <c r="O213" i="41" s="1"/>
  <c r="N30" i="5"/>
  <c r="N12" i="11"/>
  <c r="N231" i="54"/>
  <c r="O231" i="54" s="1"/>
  <c r="N186" i="29"/>
  <c r="O186" i="29" s="1"/>
  <c r="N120" i="43"/>
  <c r="O120" i="43" s="1"/>
  <c r="N58" i="22"/>
  <c r="O58" i="22" s="1"/>
  <c r="N141" i="26"/>
  <c r="O141" i="26" s="1"/>
  <c r="N217" i="53"/>
  <c r="O217" i="53" s="1"/>
  <c r="N128" i="62"/>
  <c r="O128" i="62" s="1"/>
  <c r="N170" i="75"/>
  <c r="O170" i="75" s="1"/>
  <c r="N35" i="49"/>
  <c r="O35" i="49" s="1"/>
  <c r="N230" i="13"/>
  <c r="O230" i="13" s="1"/>
  <c r="N183" i="14"/>
  <c r="O183" i="14" s="1"/>
  <c r="N70" i="2"/>
  <c r="O70" i="2" s="1"/>
  <c r="N109" i="65"/>
  <c r="O109" i="65" s="1"/>
  <c r="N37" i="51"/>
  <c r="O37" i="51" s="1"/>
  <c r="N159" i="6"/>
  <c r="O159" i="6" s="1"/>
  <c r="N122" i="3"/>
  <c r="O122" i="3" s="1"/>
  <c r="N180" i="68"/>
  <c r="O180" i="68" s="1"/>
  <c r="N127" i="51"/>
  <c r="O127" i="51" s="1"/>
  <c r="N144" i="42"/>
  <c r="O144" i="42" s="1"/>
  <c r="N195" i="76"/>
  <c r="O195" i="76" s="1"/>
  <c r="N148" i="11"/>
  <c r="O148" i="11" s="1"/>
  <c r="N23" i="60"/>
  <c r="O23" i="60" s="1"/>
  <c r="N198" i="58"/>
  <c r="O198" i="58" s="1"/>
  <c r="N34" i="5"/>
  <c r="O34" i="5" s="1"/>
  <c r="N97" i="13"/>
  <c r="O97" i="13" s="1"/>
  <c r="N203" i="68"/>
  <c r="O203" i="68" s="1"/>
  <c r="N7" i="26"/>
  <c r="O7" i="26" s="1"/>
  <c r="N9" i="24"/>
  <c r="N8" i="20"/>
  <c r="O8" i="20" s="1"/>
  <c r="N15" i="72"/>
  <c r="N28" i="79"/>
  <c r="N66" i="47"/>
  <c r="O66" i="47" s="1"/>
  <c r="N139" i="36"/>
  <c r="O139" i="36" s="1"/>
  <c r="N153" i="67"/>
  <c r="O153" i="67" s="1"/>
  <c r="N13" i="6"/>
  <c r="O13" i="6" s="1"/>
  <c r="N214" i="73"/>
  <c r="O214" i="73" s="1"/>
  <c r="N18" i="31"/>
  <c r="N84" i="47"/>
  <c r="O84" i="47" s="1"/>
  <c r="N103" i="21"/>
  <c r="O103" i="21" s="1"/>
  <c r="N59" i="53"/>
  <c r="O59" i="53" s="1"/>
  <c r="N228" i="49"/>
  <c r="O228" i="49" s="1"/>
  <c r="N181" i="42"/>
  <c r="O181" i="42" s="1"/>
  <c r="N223" i="25"/>
  <c r="O223" i="25" s="1"/>
  <c r="N35" i="86"/>
  <c r="O35" i="86" s="1"/>
  <c r="N43" i="86"/>
  <c r="O43" i="86" s="1"/>
  <c r="N3" i="86"/>
  <c r="N11" i="86"/>
  <c r="O11" i="86" s="1"/>
  <c r="N23" i="86"/>
  <c r="O23" i="86" s="1"/>
  <c r="N52" i="86"/>
  <c r="O52" i="86" s="1"/>
  <c r="N60" i="86"/>
  <c r="O60" i="86" s="1"/>
  <c r="N68" i="86"/>
  <c r="O68" i="86" s="1"/>
  <c r="N76" i="86"/>
  <c r="O76" i="86" s="1"/>
  <c r="N84" i="86"/>
  <c r="O84" i="86" s="1"/>
  <c r="N92" i="86"/>
  <c r="O92" i="86" s="1"/>
  <c r="N100" i="86"/>
  <c r="O100" i="86" s="1"/>
  <c r="N108" i="86"/>
  <c r="O108" i="86" s="1"/>
  <c r="N116" i="86"/>
  <c r="O116" i="86" s="1"/>
  <c r="N124" i="86"/>
  <c r="O124" i="86" s="1"/>
  <c r="N132" i="86"/>
  <c r="O132" i="86" s="1"/>
  <c r="N140" i="86"/>
  <c r="O140" i="86" s="1"/>
  <c r="N148" i="86"/>
  <c r="O148" i="86" s="1"/>
  <c r="N156" i="86"/>
  <c r="O156" i="86" s="1"/>
  <c r="N164" i="86"/>
  <c r="O164" i="86" s="1"/>
  <c r="N172" i="86"/>
  <c r="O172" i="86" s="1"/>
  <c r="N180" i="86"/>
  <c r="O180" i="86" s="1"/>
  <c r="N188" i="86"/>
  <c r="O188" i="86" s="1"/>
  <c r="N196" i="86"/>
  <c r="O196" i="86" s="1"/>
  <c r="N204" i="86"/>
  <c r="O204" i="86" s="1"/>
  <c r="N212" i="86"/>
  <c r="O212" i="86" s="1"/>
  <c r="N220" i="86"/>
  <c r="O220" i="86" s="1"/>
  <c r="N228" i="86"/>
  <c r="O228" i="86" s="1"/>
  <c r="N34" i="87"/>
  <c r="O34" i="87" s="1"/>
  <c r="N42" i="87"/>
  <c r="N50" i="87"/>
  <c r="O50" i="87" s="1"/>
  <c r="N10" i="87"/>
  <c r="O10" i="87" s="1"/>
  <c r="N22" i="87"/>
  <c r="O22" i="87" s="1"/>
  <c r="N30" i="87"/>
  <c r="N56" i="87"/>
  <c r="O56" i="87" s="1"/>
  <c r="N64" i="87"/>
  <c r="O64" i="87" s="1"/>
  <c r="N72" i="87"/>
  <c r="O72" i="87" s="1"/>
  <c r="N80" i="87"/>
  <c r="O80" i="87" s="1"/>
  <c r="N88" i="87"/>
  <c r="O88" i="87" s="1"/>
  <c r="N96" i="87"/>
  <c r="O96" i="87" s="1"/>
  <c r="N104" i="87"/>
  <c r="O104" i="87" s="1"/>
  <c r="N112" i="87"/>
  <c r="O112" i="87" s="1"/>
  <c r="N120" i="87"/>
  <c r="O120" i="87" s="1"/>
  <c r="N128" i="87"/>
  <c r="O128" i="87" s="1"/>
  <c r="N136" i="87"/>
  <c r="O136" i="87" s="1"/>
  <c r="N144" i="87"/>
  <c r="O144" i="87" s="1"/>
  <c r="N152" i="87"/>
  <c r="O152" i="87" s="1"/>
  <c r="N160" i="87"/>
  <c r="O160" i="87" s="1"/>
  <c r="N168" i="87"/>
  <c r="O168" i="87" s="1"/>
  <c r="N176" i="87"/>
  <c r="O176" i="87" s="1"/>
  <c r="N184" i="87"/>
  <c r="O184" i="87" s="1"/>
  <c r="N192" i="87"/>
  <c r="O192" i="87" s="1"/>
  <c r="N200" i="87"/>
  <c r="O200" i="87" s="1"/>
  <c r="N208" i="87"/>
  <c r="O208" i="87" s="1"/>
  <c r="N216" i="87"/>
  <c r="O216" i="87" s="1"/>
  <c r="N224" i="87"/>
  <c r="O224" i="87" s="1"/>
  <c r="N232" i="87"/>
  <c r="O232" i="87" s="1"/>
  <c r="N10" i="88"/>
  <c r="O10" i="88" s="1"/>
  <c r="N26" i="88"/>
  <c r="O26" i="88" s="1"/>
  <c r="N49" i="88"/>
  <c r="O49" i="88" s="1"/>
  <c r="N57" i="88"/>
  <c r="O57" i="88" s="1"/>
  <c r="N65" i="88"/>
  <c r="O65" i="88" s="1"/>
  <c r="N27" i="88"/>
  <c r="N35" i="88"/>
  <c r="O35" i="88" s="1"/>
  <c r="N68" i="88"/>
  <c r="O68" i="88" s="1"/>
  <c r="N76" i="88"/>
  <c r="O76" i="88" s="1"/>
  <c r="N84" i="88"/>
  <c r="O84" i="88" s="1"/>
  <c r="N92" i="88"/>
  <c r="O92" i="88" s="1"/>
  <c r="N100" i="88"/>
  <c r="O100" i="88" s="1"/>
  <c r="N108" i="88"/>
  <c r="O108" i="88" s="1"/>
  <c r="N116" i="88"/>
  <c r="O116" i="88" s="1"/>
  <c r="N124" i="88"/>
  <c r="O124" i="88" s="1"/>
  <c r="N132" i="88"/>
  <c r="O132" i="88" s="1"/>
  <c r="N140" i="88"/>
  <c r="O140" i="88" s="1"/>
  <c r="N148" i="88"/>
  <c r="O148" i="88" s="1"/>
  <c r="N156" i="88"/>
  <c r="O156" i="88" s="1"/>
  <c r="N164" i="88"/>
  <c r="O164" i="88" s="1"/>
  <c r="N172" i="88"/>
  <c r="O172" i="88" s="1"/>
  <c r="N180" i="88"/>
  <c r="O180" i="88" s="1"/>
  <c r="N188" i="88"/>
  <c r="O188" i="88" s="1"/>
  <c r="N196" i="88"/>
  <c r="O196" i="88" s="1"/>
  <c r="N204" i="88"/>
  <c r="O204" i="88" s="1"/>
  <c r="N212" i="88"/>
  <c r="O212" i="88" s="1"/>
  <c r="N220" i="88"/>
  <c r="O220" i="88" s="1"/>
  <c r="N228" i="88"/>
  <c r="O228" i="88" s="1"/>
  <c r="N226" i="2"/>
  <c r="O226" i="2" s="1"/>
  <c r="N175" i="39"/>
  <c r="O175" i="39" s="1"/>
  <c r="N156" i="42"/>
  <c r="O156" i="42" s="1"/>
  <c r="N74" i="61"/>
  <c r="O74" i="61" s="1"/>
  <c r="N166" i="14"/>
  <c r="O166" i="14" s="1"/>
  <c r="N88" i="5"/>
  <c r="O88" i="5" s="1"/>
  <c r="N115" i="77"/>
  <c r="O115" i="77" s="1"/>
  <c r="N52" i="63"/>
  <c r="N64" i="67"/>
  <c r="O64" i="67" s="1"/>
  <c r="N154" i="47"/>
  <c r="O154" i="47" s="1"/>
  <c r="N35" i="17"/>
  <c r="O35" i="17" s="1"/>
  <c r="N222" i="36"/>
  <c r="O222" i="36" s="1"/>
  <c r="N230" i="17"/>
  <c r="O230" i="17" s="1"/>
  <c r="N225" i="25"/>
  <c r="O225" i="25" s="1"/>
  <c r="N112" i="67"/>
  <c r="O112" i="67" s="1"/>
  <c r="N211" i="49"/>
  <c r="O211" i="49" s="1"/>
  <c r="N57" i="72"/>
  <c r="O57" i="72" s="1"/>
  <c r="N217" i="3"/>
  <c r="O217" i="3" s="1"/>
  <c r="N195" i="34"/>
  <c r="O195" i="34" s="1"/>
  <c r="N64" i="24"/>
  <c r="O64" i="24" s="1"/>
  <c r="N106" i="30"/>
  <c r="O106" i="30" s="1"/>
  <c r="N178" i="51"/>
  <c r="O178" i="51" s="1"/>
  <c r="N21" i="68"/>
  <c r="N104" i="3"/>
  <c r="O104" i="3" s="1"/>
  <c r="N97" i="59"/>
  <c r="O97" i="59" s="1"/>
  <c r="N76" i="16"/>
  <c r="O76" i="16" s="1"/>
  <c r="N200" i="36"/>
  <c r="O200" i="36" s="1"/>
  <c r="N76" i="44"/>
  <c r="O76" i="44" s="1"/>
  <c r="N107" i="39"/>
  <c r="O107" i="39" s="1"/>
  <c r="N27" i="35"/>
  <c r="N3" i="62"/>
  <c r="N218" i="46"/>
  <c r="O218" i="46" s="1"/>
  <c r="N185" i="21"/>
  <c r="O185" i="21" s="1"/>
  <c r="N152" i="1"/>
  <c r="O152" i="1" s="1"/>
  <c r="N169" i="41"/>
  <c r="O169" i="41" s="1"/>
  <c r="N152" i="72"/>
  <c r="O152" i="72" s="1"/>
  <c r="N142" i="6"/>
  <c r="O142" i="6" s="1"/>
  <c r="N168" i="53"/>
  <c r="O168" i="53" s="1"/>
  <c r="N41" i="30"/>
  <c r="O41" i="30" s="1"/>
  <c r="N230" i="16"/>
  <c r="O230" i="16" s="1"/>
  <c r="N13" i="54"/>
  <c r="O13" i="54" s="1"/>
  <c r="N194" i="26"/>
  <c r="O194" i="26" s="1"/>
  <c r="N104" i="24"/>
  <c r="O104" i="24" s="1"/>
  <c r="N188" i="40"/>
  <c r="O188" i="40" s="1"/>
  <c r="N181" i="6"/>
  <c r="O181" i="6" s="1"/>
  <c r="N168" i="16"/>
  <c r="O168" i="16" s="1"/>
  <c r="N144" i="9"/>
  <c r="O144" i="9" s="1"/>
  <c r="N114" i="77"/>
  <c r="O114" i="77" s="1"/>
  <c r="N98" i="61"/>
  <c r="O98" i="61" s="1"/>
  <c r="N120" i="39"/>
  <c r="O120" i="39" s="1"/>
  <c r="N169" i="70"/>
  <c r="O169" i="70" s="1"/>
  <c r="N163" i="28"/>
  <c r="O163" i="28" s="1"/>
  <c r="N212" i="69"/>
  <c r="O212" i="69" s="1"/>
  <c r="N149" i="70"/>
  <c r="O149" i="70" s="1"/>
  <c r="N211" i="44"/>
  <c r="O211" i="44" s="1"/>
  <c r="N56" i="48"/>
  <c r="O56" i="48" s="1"/>
  <c r="N175" i="45"/>
  <c r="O175" i="45" s="1"/>
  <c r="N14" i="27"/>
  <c r="O14" i="27" s="1"/>
  <c r="N144" i="7"/>
  <c r="O144" i="7" s="1"/>
  <c r="N34" i="73"/>
  <c r="O34" i="73" s="1"/>
  <c r="N154" i="3"/>
  <c r="O154" i="3" s="1"/>
  <c r="N78" i="60"/>
  <c r="O78" i="60" s="1"/>
  <c r="N162" i="20"/>
  <c r="O162" i="20" s="1"/>
  <c r="N84" i="44"/>
  <c r="O84" i="44" s="1"/>
  <c r="N14" i="7"/>
  <c r="O14" i="7" s="1"/>
  <c r="N104" i="51"/>
  <c r="O104" i="51" s="1"/>
  <c r="N185" i="15"/>
  <c r="O185" i="15" s="1"/>
  <c r="N40" i="26"/>
  <c r="O40" i="26" s="1"/>
  <c r="N143" i="29"/>
  <c r="O143" i="29" s="1"/>
  <c r="N162" i="33"/>
  <c r="O162" i="33" s="1"/>
  <c r="N157" i="5"/>
  <c r="O157" i="5" s="1"/>
  <c r="N205" i="74"/>
  <c r="O205" i="74" s="1"/>
  <c r="N137" i="65"/>
  <c r="O137" i="65" s="1"/>
  <c r="N202" i="60"/>
  <c r="O202" i="60" s="1"/>
  <c r="N53" i="50"/>
  <c r="O53" i="50" s="1"/>
  <c r="N77" i="57"/>
  <c r="O77" i="57" s="1"/>
  <c r="N197" i="61"/>
  <c r="O197" i="61" s="1"/>
  <c r="N118" i="65"/>
  <c r="O118" i="65" s="1"/>
  <c r="N31" i="16"/>
  <c r="O31" i="16" s="1"/>
  <c r="N29" i="29"/>
  <c r="O29" i="29" s="1"/>
  <c r="N192" i="11"/>
  <c r="O192" i="11" s="1"/>
  <c r="N61" i="27"/>
  <c r="O61" i="27" s="1"/>
  <c r="N174" i="18"/>
  <c r="O174" i="18" s="1"/>
  <c r="N9" i="75"/>
  <c r="N63" i="60"/>
  <c r="O63" i="60" s="1"/>
  <c r="N229" i="17"/>
  <c r="O229" i="17" s="1"/>
  <c r="N142" i="10"/>
  <c r="O142" i="10" s="1"/>
  <c r="N202" i="47"/>
  <c r="O202" i="47" s="1"/>
  <c r="N182" i="8"/>
  <c r="O182" i="8" s="1"/>
  <c r="N123" i="15"/>
  <c r="O123" i="15" s="1"/>
  <c r="N173" i="74"/>
  <c r="O173" i="74" s="1"/>
  <c r="N79" i="2"/>
  <c r="O79" i="2" s="1"/>
  <c r="N143" i="16"/>
  <c r="O143" i="16" s="1"/>
  <c r="N49" i="49"/>
  <c r="O49" i="49" s="1"/>
  <c r="N84" i="58"/>
  <c r="O84" i="58" s="1"/>
  <c r="N145" i="58"/>
  <c r="O145" i="58" s="1"/>
  <c r="N110" i="54"/>
  <c r="O110" i="54" s="1"/>
  <c r="N30" i="44"/>
  <c r="N4" i="72"/>
  <c r="O4" i="72" s="1"/>
  <c r="N7" i="45"/>
  <c r="O7" i="45" s="1"/>
  <c r="N200" i="15"/>
  <c r="O200" i="15" s="1"/>
  <c r="N84" i="70"/>
  <c r="O84" i="70" s="1"/>
  <c r="N31" i="20"/>
  <c r="O31" i="20" s="1"/>
  <c r="N61" i="3"/>
  <c r="O61" i="3" s="1"/>
  <c r="N108" i="38"/>
  <c r="O108" i="38" s="1"/>
  <c r="N111" i="39"/>
  <c r="O111" i="39" s="1"/>
  <c r="N113" i="61"/>
  <c r="O113" i="61" s="1"/>
  <c r="N214" i="29"/>
  <c r="O214" i="29" s="1"/>
  <c r="N3" i="42"/>
  <c r="N68" i="3"/>
  <c r="O68" i="3" s="1"/>
  <c r="N41" i="21"/>
  <c r="O41" i="21" s="1"/>
  <c r="N30" i="72"/>
  <c r="N44" i="44"/>
  <c r="O44" i="44" s="1"/>
  <c r="N24" i="43"/>
  <c r="N153" i="8"/>
  <c r="O153" i="8" s="1"/>
  <c r="N140" i="7"/>
  <c r="O140" i="7" s="1"/>
  <c r="N94" i="23"/>
  <c r="O94" i="23" s="1"/>
  <c r="N145" i="10"/>
  <c r="O145" i="10" s="1"/>
  <c r="N232" i="20"/>
  <c r="O232" i="20" s="1"/>
  <c r="N228" i="25"/>
  <c r="O228" i="25" s="1"/>
  <c r="N11" i="44"/>
  <c r="O11" i="44" s="1"/>
  <c r="N46" i="11"/>
  <c r="O46" i="11" s="1"/>
  <c r="N15" i="49"/>
  <c r="N204" i="1"/>
  <c r="O204" i="1" s="1"/>
  <c r="N126" i="46"/>
  <c r="O126" i="46" s="1"/>
  <c r="N176" i="4"/>
  <c r="O176" i="4" s="1"/>
  <c r="N209" i="72"/>
  <c r="O209" i="72" s="1"/>
  <c r="N195" i="7"/>
  <c r="O195" i="7" s="1"/>
  <c r="N155" i="39"/>
  <c r="O155" i="39" s="1"/>
  <c r="N203" i="23"/>
  <c r="O203" i="23" s="1"/>
  <c r="N210" i="76"/>
  <c r="O210" i="76" s="1"/>
  <c r="N73" i="76"/>
  <c r="O73" i="76" s="1"/>
  <c r="N233" i="16"/>
  <c r="O233" i="16" s="1"/>
  <c r="N109" i="51"/>
  <c r="O109" i="51" s="1"/>
  <c r="N171" i="41"/>
  <c r="O171" i="41" s="1"/>
  <c r="N71" i="71"/>
  <c r="O71" i="71" s="1"/>
  <c r="N16" i="15"/>
  <c r="O16" i="15" s="1"/>
  <c r="N163" i="8"/>
  <c r="O163" i="8" s="1"/>
  <c r="N107" i="1"/>
  <c r="O107" i="1" s="1"/>
  <c r="N88" i="46"/>
  <c r="O88" i="46" s="1"/>
  <c r="N32" i="82"/>
  <c r="O32" i="82" s="1"/>
  <c r="N181" i="21"/>
  <c r="O181" i="21" s="1"/>
  <c r="N166" i="7"/>
  <c r="O166" i="7" s="1"/>
  <c r="N22" i="11"/>
  <c r="O22" i="11" s="1"/>
  <c r="N168" i="13"/>
  <c r="O168" i="13" s="1"/>
  <c r="N45" i="13"/>
  <c r="N35" i="63"/>
  <c r="O35" i="63" s="1"/>
  <c r="N19" i="42"/>
  <c r="O19" i="42" s="1"/>
  <c r="N130" i="66"/>
  <c r="O130" i="66" s="1"/>
  <c r="N81" i="75"/>
  <c r="O81" i="75" s="1"/>
  <c r="N189" i="21"/>
  <c r="O189" i="21" s="1"/>
  <c r="N125" i="76"/>
  <c r="O125" i="76" s="1"/>
  <c r="N109" i="47"/>
  <c r="O109" i="47" s="1"/>
  <c r="N103" i="60"/>
  <c r="O103" i="60" s="1"/>
  <c r="N229" i="43"/>
  <c r="O229" i="43" s="1"/>
  <c r="N209" i="10"/>
  <c r="O209" i="10" s="1"/>
  <c r="N82" i="45"/>
  <c r="O82" i="45" s="1"/>
  <c r="N163" i="32"/>
  <c r="O163" i="32" s="1"/>
  <c r="N15" i="81"/>
  <c r="N27" i="64"/>
  <c r="N170" i="32"/>
  <c r="O170" i="32" s="1"/>
  <c r="N232" i="60"/>
  <c r="O232" i="60" s="1"/>
  <c r="N169" i="71"/>
  <c r="O169" i="71" s="1"/>
  <c r="N147" i="81"/>
  <c r="O147" i="81" s="1"/>
  <c r="N50" i="30"/>
  <c r="O50" i="30" s="1"/>
  <c r="N134" i="81"/>
  <c r="O134" i="81" s="1"/>
  <c r="N120" i="83"/>
  <c r="O120" i="83" s="1"/>
  <c r="N192" i="81"/>
  <c r="O192" i="81" s="1"/>
  <c r="N81" i="81"/>
  <c r="O81" i="81" s="1"/>
  <c r="N172" i="82"/>
  <c r="O172" i="82" s="1"/>
  <c r="N158" i="82"/>
  <c r="O158" i="82" s="1"/>
  <c r="N138" i="82"/>
  <c r="O138" i="82" s="1"/>
  <c r="N89" i="83"/>
  <c r="O89" i="83" s="1"/>
  <c r="N204" i="81"/>
  <c r="O204" i="81" s="1"/>
  <c r="N31" i="83"/>
  <c r="O31" i="83" s="1"/>
  <c r="N25" i="17"/>
  <c r="O25" i="17" s="1"/>
  <c r="N187" i="61"/>
  <c r="O187" i="61" s="1"/>
  <c r="N39" i="10"/>
  <c r="N108" i="26"/>
  <c r="O108" i="26" s="1"/>
  <c r="N179" i="32"/>
  <c r="O179" i="32" s="1"/>
  <c r="N146" i="75"/>
  <c r="O146" i="75" s="1"/>
  <c r="N31" i="48"/>
  <c r="O31" i="48" s="1"/>
  <c r="N25" i="16"/>
  <c r="O25" i="16" s="1"/>
  <c r="N193" i="61"/>
  <c r="O193" i="61" s="1"/>
  <c r="N79" i="62"/>
  <c r="O79" i="62" s="1"/>
  <c r="N98" i="23"/>
  <c r="O98" i="23" s="1"/>
  <c r="N181" i="65"/>
  <c r="O181" i="65" s="1"/>
  <c r="N152" i="48"/>
  <c r="O152" i="48" s="1"/>
  <c r="N73" i="20"/>
  <c r="O73" i="20" s="1"/>
  <c r="N204" i="41"/>
  <c r="O204" i="41" s="1"/>
  <c r="N23" i="53"/>
  <c r="O23" i="53" s="1"/>
  <c r="N170" i="3"/>
  <c r="O170" i="3" s="1"/>
  <c r="N216" i="3"/>
  <c r="O216" i="3" s="1"/>
  <c r="N113" i="69"/>
  <c r="O113" i="69" s="1"/>
  <c r="N209" i="67"/>
  <c r="O209" i="67" s="1"/>
  <c r="N57" i="17"/>
  <c r="O57" i="17" s="1"/>
  <c r="N58" i="71"/>
  <c r="O58" i="71" s="1"/>
  <c r="N138" i="56"/>
  <c r="O138" i="56" s="1"/>
  <c r="N175" i="65"/>
  <c r="O175" i="65" s="1"/>
  <c r="N18" i="22"/>
  <c r="N120" i="72"/>
  <c r="O120" i="72" s="1"/>
  <c r="N135" i="33"/>
  <c r="O135" i="33" s="1"/>
  <c r="N59" i="57"/>
  <c r="O59" i="57" s="1"/>
  <c r="N135" i="13"/>
  <c r="O135" i="13" s="1"/>
  <c r="N222" i="37"/>
  <c r="O222" i="37" s="1"/>
  <c r="N116" i="42"/>
  <c r="O116" i="42" s="1"/>
  <c r="N228" i="45"/>
  <c r="O228" i="45" s="1"/>
  <c r="N147" i="48"/>
  <c r="O147" i="48" s="1"/>
  <c r="N89" i="11"/>
  <c r="O89" i="11" s="1"/>
  <c r="N32" i="56"/>
  <c r="O32" i="56" s="1"/>
  <c r="N95" i="27"/>
  <c r="O95" i="27" s="1"/>
  <c r="N29" i="34"/>
  <c r="O29" i="34" s="1"/>
  <c r="N126" i="62"/>
  <c r="O126" i="62" s="1"/>
  <c r="N15" i="42"/>
  <c r="N150" i="43"/>
  <c r="O150" i="43" s="1"/>
  <c r="N24" i="10"/>
  <c r="N7" i="41"/>
  <c r="O7" i="41" s="1"/>
  <c r="N39" i="8"/>
  <c r="N133" i="44"/>
  <c r="O133" i="44" s="1"/>
  <c r="N5" i="30"/>
  <c r="O5" i="30" s="1"/>
  <c r="N76" i="15"/>
  <c r="O76" i="15" s="1"/>
  <c r="N179" i="71"/>
  <c r="O179" i="71" s="1"/>
  <c r="N62" i="23"/>
  <c r="O62" i="23" s="1"/>
  <c r="N182" i="11"/>
  <c r="O182" i="11" s="1"/>
  <c r="N98" i="12"/>
  <c r="O98" i="12" s="1"/>
  <c r="N17" i="23"/>
  <c r="N184" i="40"/>
  <c r="O184" i="40" s="1"/>
  <c r="N92" i="9"/>
  <c r="O92" i="9" s="1"/>
  <c r="N142" i="40"/>
  <c r="O142" i="40" s="1"/>
  <c r="N107" i="41"/>
  <c r="O107" i="41" s="1"/>
  <c r="N120" i="32"/>
  <c r="O120" i="32" s="1"/>
  <c r="N199" i="66"/>
  <c r="O199" i="66" s="1"/>
  <c r="N33" i="61"/>
  <c r="N106" i="3"/>
  <c r="O106" i="3" s="1"/>
  <c r="N68" i="15"/>
  <c r="O68" i="15" s="1"/>
  <c r="N101" i="45"/>
  <c r="O101" i="45" s="1"/>
  <c r="N149" i="5"/>
  <c r="O149" i="5" s="1"/>
  <c r="N198" i="71"/>
  <c r="O198" i="71" s="1"/>
  <c r="N167" i="53"/>
  <c r="O167" i="53" s="1"/>
  <c r="N60" i="42"/>
  <c r="O60" i="42" s="1"/>
  <c r="N14" i="35"/>
  <c r="O14" i="35" s="1"/>
  <c r="N223" i="42"/>
  <c r="O223" i="42" s="1"/>
  <c r="N96" i="22"/>
  <c r="O96" i="22" s="1"/>
  <c r="N174" i="2"/>
  <c r="O174" i="2" s="1"/>
  <c r="N26" i="37"/>
  <c r="O26" i="37" s="1"/>
  <c r="N214" i="22"/>
  <c r="O214" i="22" s="1"/>
  <c r="N75" i="72"/>
  <c r="O75" i="72" s="1"/>
  <c r="N81" i="7"/>
  <c r="O81" i="7" s="1"/>
  <c r="N16" i="14"/>
  <c r="O16" i="14" s="1"/>
  <c r="N162" i="49"/>
  <c r="O162" i="49" s="1"/>
  <c r="N216" i="5"/>
  <c r="O216" i="5" s="1"/>
  <c r="N46" i="34"/>
  <c r="O46" i="34" s="1"/>
  <c r="N110" i="72"/>
  <c r="O110" i="72" s="1"/>
  <c r="N73" i="31"/>
  <c r="O73" i="31" s="1"/>
  <c r="N149" i="11"/>
  <c r="O149" i="11" s="1"/>
  <c r="N151" i="43"/>
  <c r="O151" i="43" s="1"/>
  <c r="N218" i="70"/>
  <c r="O218" i="70" s="1"/>
  <c r="N121" i="70"/>
  <c r="O121" i="70" s="1"/>
  <c r="N165" i="2"/>
  <c r="O165" i="2" s="1"/>
  <c r="N65" i="49"/>
  <c r="O65" i="49" s="1"/>
  <c r="N80" i="7"/>
  <c r="O80" i="7" s="1"/>
  <c r="N79" i="38"/>
  <c r="O79" i="38" s="1"/>
  <c r="N219" i="77"/>
  <c r="O219" i="77" s="1"/>
  <c r="N83" i="11"/>
  <c r="O83" i="11" s="1"/>
  <c r="N146" i="10"/>
  <c r="O146" i="10" s="1"/>
  <c r="N215" i="30"/>
  <c r="O215" i="30" s="1"/>
  <c r="N116" i="58"/>
  <c r="O116" i="58" s="1"/>
  <c r="N24" i="35"/>
  <c r="N172" i="50"/>
  <c r="O172" i="50" s="1"/>
  <c r="N43" i="46"/>
  <c r="O43" i="46" s="1"/>
  <c r="N73" i="12"/>
  <c r="O73" i="12" s="1"/>
  <c r="N47" i="41"/>
  <c r="O47" i="41" s="1"/>
  <c r="N227" i="43"/>
  <c r="O227" i="43" s="1"/>
  <c r="N80" i="60"/>
  <c r="O80" i="60" s="1"/>
  <c r="N40" i="48"/>
  <c r="O40" i="48" s="1"/>
  <c r="N146" i="30"/>
  <c r="O146" i="30" s="1"/>
  <c r="N164" i="28"/>
  <c r="O164" i="28" s="1"/>
  <c r="N228" i="9"/>
  <c r="O228" i="9" s="1"/>
  <c r="N12" i="67"/>
  <c r="N223" i="7"/>
  <c r="O223" i="7" s="1"/>
  <c r="N83" i="44"/>
  <c r="O83" i="44" s="1"/>
  <c r="N77" i="42"/>
  <c r="O77" i="42" s="1"/>
  <c r="N196" i="38"/>
  <c r="O196" i="38" s="1"/>
  <c r="N191" i="67"/>
  <c r="O191" i="67" s="1"/>
  <c r="N164" i="8"/>
  <c r="O164" i="8" s="1"/>
  <c r="N8" i="35"/>
  <c r="O8" i="35" s="1"/>
  <c r="N11" i="22"/>
  <c r="O11" i="22" s="1"/>
  <c r="N98" i="2"/>
  <c r="O98" i="2" s="1"/>
  <c r="N32" i="21"/>
  <c r="O32" i="21" s="1"/>
  <c r="N194" i="70"/>
  <c r="O194" i="70" s="1"/>
  <c r="N89" i="32"/>
  <c r="O89" i="32" s="1"/>
  <c r="N34" i="65"/>
  <c r="N54" i="28"/>
  <c r="N199" i="1"/>
  <c r="O199" i="1" s="1"/>
  <c r="N23" i="50"/>
  <c r="O23" i="50" s="1"/>
  <c r="N121" i="31"/>
  <c r="O121" i="31" s="1"/>
  <c r="N149" i="75"/>
  <c r="O149" i="75" s="1"/>
  <c r="N119" i="60"/>
  <c r="O119" i="60" s="1"/>
  <c r="N41" i="75"/>
  <c r="O41" i="75" s="1"/>
  <c r="N5" i="13"/>
  <c r="O5" i="13" s="1"/>
  <c r="N49" i="50"/>
  <c r="O49" i="50" s="1"/>
  <c r="N211" i="33"/>
  <c r="O211" i="33" s="1"/>
  <c r="N127" i="42"/>
  <c r="O127" i="42" s="1"/>
  <c r="N189" i="73"/>
  <c r="O189" i="73" s="1"/>
  <c r="N50" i="2"/>
  <c r="O50" i="2" s="1"/>
  <c r="N63" i="72"/>
  <c r="O63" i="72" s="1"/>
  <c r="N59" i="14"/>
  <c r="O59" i="14" s="1"/>
  <c r="N94" i="12"/>
  <c r="O94" i="12" s="1"/>
  <c r="N97" i="27"/>
  <c r="O97" i="27" s="1"/>
  <c r="N21" i="24"/>
  <c r="N96" i="46"/>
  <c r="O96" i="46" s="1"/>
  <c r="N206" i="78"/>
  <c r="O206" i="78" s="1"/>
  <c r="N177" i="11"/>
  <c r="O177" i="11" s="1"/>
  <c r="N19" i="27"/>
  <c r="N197" i="76"/>
  <c r="O197" i="76" s="1"/>
  <c r="N124" i="70"/>
  <c r="O124" i="70" s="1"/>
  <c r="N108" i="47"/>
  <c r="O108" i="47" s="1"/>
  <c r="N165" i="16"/>
  <c r="O165" i="16" s="1"/>
  <c r="N135" i="70"/>
  <c r="O135" i="70" s="1"/>
  <c r="N99" i="58"/>
  <c r="O99" i="58" s="1"/>
  <c r="N137" i="75"/>
  <c r="O137" i="75" s="1"/>
  <c r="N138" i="14"/>
  <c r="O138" i="14" s="1"/>
  <c r="N77" i="33"/>
  <c r="O77" i="33" s="1"/>
  <c r="N93" i="45"/>
  <c r="O93" i="45" s="1"/>
  <c r="N99" i="61"/>
  <c r="O99" i="61" s="1"/>
  <c r="N185" i="65"/>
  <c r="O185" i="65" s="1"/>
  <c r="N186" i="54"/>
  <c r="O186" i="54" s="1"/>
  <c r="N52" i="69"/>
  <c r="O52" i="69" s="1"/>
  <c r="N161" i="40"/>
  <c r="O161" i="40" s="1"/>
  <c r="N153" i="54"/>
  <c r="O153" i="54" s="1"/>
  <c r="N105" i="75"/>
  <c r="O105" i="75" s="1"/>
  <c r="N218" i="32"/>
  <c r="O218" i="32" s="1"/>
  <c r="N113" i="45"/>
  <c r="O113" i="45" s="1"/>
  <c r="N67" i="1"/>
  <c r="O67" i="1" s="1"/>
  <c r="N61" i="74"/>
  <c r="O61" i="74" s="1"/>
  <c r="N63" i="41"/>
  <c r="O63" i="41" s="1"/>
  <c r="N13" i="72"/>
  <c r="O13" i="72" s="1"/>
  <c r="N55" i="34"/>
  <c r="O55" i="34" s="1"/>
  <c r="N157" i="14"/>
  <c r="O157" i="14" s="1"/>
  <c r="N126" i="32"/>
  <c r="O126" i="32" s="1"/>
  <c r="N232" i="81"/>
  <c r="O232" i="81" s="1"/>
  <c r="N138" i="76"/>
  <c r="O138" i="76" s="1"/>
  <c r="N168" i="68"/>
  <c r="O168" i="68" s="1"/>
  <c r="N41" i="29"/>
  <c r="O41" i="29" s="1"/>
  <c r="N128" i="29"/>
  <c r="O128" i="29" s="1"/>
  <c r="N115" i="48"/>
  <c r="O115" i="48" s="1"/>
  <c r="N114" i="73"/>
  <c r="O114" i="73" s="1"/>
  <c r="N24" i="64"/>
  <c r="N90" i="36"/>
  <c r="O90" i="36" s="1"/>
  <c r="N124" i="25"/>
  <c r="O124" i="25" s="1"/>
  <c r="N113" i="14"/>
  <c r="O113" i="14" s="1"/>
  <c r="N37" i="81"/>
  <c r="O37" i="81" s="1"/>
  <c r="N192" i="2"/>
  <c r="O192" i="2" s="1"/>
  <c r="N220" i="45"/>
  <c r="O220" i="45" s="1"/>
  <c r="N19" i="9"/>
  <c r="O19" i="9" s="1"/>
  <c r="N195" i="18"/>
  <c r="O195" i="18" s="1"/>
  <c r="N45" i="3"/>
  <c r="N216" i="80"/>
  <c r="O216" i="80" s="1"/>
  <c r="N134" i="37"/>
  <c r="O134" i="37" s="1"/>
  <c r="N144" i="13"/>
  <c r="O144" i="13" s="1"/>
  <c r="N199" i="43"/>
  <c r="O199" i="43" s="1"/>
  <c r="N7" i="29"/>
  <c r="O7" i="29" s="1"/>
  <c r="N179" i="22"/>
  <c r="O179" i="22" s="1"/>
  <c r="N137" i="76"/>
  <c r="O137" i="76" s="1"/>
  <c r="N232" i="68"/>
  <c r="O232" i="68" s="1"/>
  <c r="N56" i="80"/>
  <c r="O56" i="80" s="1"/>
  <c r="N219" i="23"/>
  <c r="O219" i="23" s="1"/>
  <c r="N151" i="32"/>
  <c r="O151" i="32" s="1"/>
  <c r="N65" i="7"/>
  <c r="O65" i="7" s="1"/>
  <c r="N76" i="21"/>
  <c r="O76" i="21" s="1"/>
  <c r="N147" i="58"/>
  <c r="O147" i="58" s="1"/>
  <c r="N102" i="38"/>
  <c r="O102" i="38" s="1"/>
  <c r="N18" i="5"/>
  <c r="N148" i="42"/>
  <c r="O148" i="42" s="1"/>
  <c r="N20" i="31"/>
  <c r="O20" i="31" s="1"/>
  <c r="N99" i="67"/>
  <c r="O99" i="67" s="1"/>
  <c r="N143" i="2"/>
  <c r="O143" i="2" s="1"/>
  <c r="N162" i="68"/>
  <c r="O162" i="68" s="1"/>
  <c r="N62" i="40"/>
  <c r="O62" i="40" s="1"/>
  <c r="N195" i="47"/>
  <c r="O195" i="47" s="1"/>
  <c r="N163" i="17"/>
  <c r="O163" i="17" s="1"/>
  <c r="N80" i="10"/>
  <c r="O80" i="10" s="1"/>
  <c r="N50" i="61"/>
  <c r="O50" i="61" s="1"/>
  <c r="N3" i="45"/>
  <c r="N223" i="48"/>
  <c r="O223" i="48" s="1"/>
  <c r="N113" i="56"/>
  <c r="O113" i="56" s="1"/>
  <c r="N34" i="23"/>
  <c r="N114" i="17"/>
  <c r="O114" i="17" s="1"/>
  <c r="N57" i="14"/>
  <c r="O57" i="14" s="1"/>
  <c r="N3" i="41"/>
  <c r="N204" i="60"/>
  <c r="O204" i="60" s="1"/>
  <c r="N181" i="40"/>
  <c r="O181" i="40" s="1"/>
  <c r="N224" i="62"/>
  <c r="O224" i="62" s="1"/>
  <c r="N5" i="56"/>
  <c r="O5" i="56" s="1"/>
  <c r="N135" i="80"/>
  <c r="O135" i="80" s="1"/>
  <c r="N188" i="46"/>
  <c r="O188" i="46" s="1"/>
  <c r="N97" i="73"/>
  <c r="O97" i="73" s="1"/>
  <c r="N155" i="37"/>
  <c r="O155" i="37" s="1"/>
  <c r="N53" i="42"/>
  <c r="O53" i="42" s="1"/>
  <c r="N48" i="62"/>
  <c r="N30" i="62"/>
  <c r="N130" i="24"/>
  <c r="O130" i="24" s="1"/>
  <c r="N182" i="68"/>
  <c r="O182" i="68" s="1"/>
  <c r="N83" i="27"/>
  <c r="O83" i="27" s="1"/>
  <c r="N181" i="78"/>
  <c r="O181" i="78" s="1"/>
  <c r="N113" i="35"/>
  <c r="O113" i="35" s="1"/>
  <c r="N70" i="15"/>
  <c r="O70" i="15" s="1"/>
  <c r="N221" i="60"/>
  <c r="O221" i="60" s="1"/>
  <c r="N25" i="5"/>
  <c r="N78" i="33"/>
  <c r="O78" i="33" s="1"/>
  <c r="N231" i="37"/>
  <c r="O231" i="37" s="1"/>
  <c r="N58" i="49"/>
  <c r="O58" i="49" s="1"/>
  <c r="N52" i="70"/>
  <c r="O52" i="70" s="1"/>
  <c r="N202" i="21"/>
  <c r="O202" i="21" s="1"/>
  <c r="N59" i="58"/>
  <c r="O59" i="58" s="1"/>
  <c r="N57" i="58"/>
  <c r="O57" i="58" s="1"/>
  <c r="N205" i="73"/>
  <c r="O205" i="73" s="1"/>
  <c r="N155" i="20"/>
  <c r="O155" i="20" s="1"/>
  <c r="N152" i="44"/>
  <c r="O152" i="44" s="1"/>
  <c r="N220" i="34"/>
  <c r="O220" i="34" s="1"/>
  <c r="N198" i="79"/>
  <c r="O198" i="79" s="1"/>
  <c r="N97" i="71"/>
  <c r="O97" i="71" s="1"/>
  <c r="N26" i="17"/>
  <c r="O26" i="17" s="1"/>
  <c r="N30" i="79"/>
  <c r="N160" i="28"/>
  <c r="O160" i="28" s="1"/>
  <c r="N11" i="30"/>
  <c r="O11" i="30" s="1"/>
  <c r="N148" i="63"/>
  <c r="O148" i="63" s="1"/>
  <c r="N31" i="40"/>
  <c r="O31" i="40" s="1"/>
  <c r="N184" i="12"/>
  <c r="O184" i="12" s="1"/>
  <c r="N7" i="8"/>
  <c r="O7" i="8" s="1"/>
  <c r="N197" i="84"/>
  <c r="O197" i="84" s="1"/>
  <c r="N67" i="84"/>
  <c r="O67" i="84" s="1"/>
  <c r="N165" i="8"/>
  <c r="O165" i="8" s="1"/>
  <c r="N140" i="79"/>
  <c r="O140" i="79" s="1"/>
  <c r="N73" i="46"/>
  <c r="O73" i="46" s="1"/>
  <c r="N15" i="74"/>
  <c r="N61" i="26"/>
  <c r="O61" i="26" s="1"/>
  <c r="N69" i="33"/>
  <c r="O69" i="33" s="1"/>
  <c r="N45" i="80"/>
  <c r="N68" i="41"/>
  <c r="O68" i="41" s="1"/>
  <c r="N55" i="44"/>
  <c r="O55" i="44" s="1"/>
  <c r="N137" i="84"/>
  <c r="O137" i="84" s="1"/>
  <c r="N140" i="53"/>
  <c r="O140" i="53" s="1"/>
  <c r="N84" i="43"/>
  <c r="O84" i="43" s="1"/>
  <c r="N106" i="62"/>
  <c r="O106" i="62" s="1"/>
  <c r="N144" i="70"/>
  <c r="O144" i="70" s="1"/>
  <c r="N6" i="33"/>
  <c r="N190" i="7"/>
  <c r="O190" i="7" s="1"/>
  <c r="N226" i="5"/>
  <c r="O226" i="5" s="1"/>
  <c r="N3" i="25"/>
  <c r="N103" i="24"/>
  <c r="O103" i="24" s="1"/>
  <c r="N10" i="35"/>
  <c r="O10" i="35" s="1"/>
  <c r="N190" i="13"/>
  <c r="O190" i="13" s="1"/>
  <c r="N43" i="82"/>
  <c r="O43" i="82" s="1"/>
  <c r="N181" i="81"/>
  <c r="O181" i="81" s="1"/>
  <c r="N70" i="22"/>
  <c r="O70" i="22" s="1"/>
  <c r="N79" i="46"/>
  <c r="O79" i="46" s="1"/>
  <c r="N92" i="58"/>
  <c r="O92" i="58" s="1"/>
  <c r="N189" i="26"/>
  <c r="O189" i="26" s="1"/>
  <c r="N158" i="51"/>
  <c r="O158" i="51" s="1"/>
  <c r="N188" i="80"/>
  <c r="O188" i="80" s="1"/>
  <c r="N71" i="65"/>
  <c r="O71" i="65" s="1"/>
  <c r="N231" i="61"/>
  <c r="O231" i="61" s="1"/>
  <c r="N219" i="81"/>
  <c r="O219" i="81" s="1"/>
  <c r="N103" i="83"/>
  <c r="O103" i="83" s="1"/>
  <c r="N98" i="81"/>
  <c r="O98" i="81" s="1"/>
  <c r="N233" i="40"/>
  <c r="O233" i="40" s="1"/>
  <c r="N29" i="22"/>
  <c r="O29" i="22" s="1"/>
  <c r="N86" i="22"/>
  <c r="O86" i="22" s="1"/>
  <c r="N41" i="28"/>
  <c r="O41" i="28" s="1"/>
  <c r="N207" i="65"/>
  <c r="O207" i="65" s="1"/>
  <c r="N122" i="9"/>
  <c r="O122" i="9" s="1"/>
  <c r="N212" i="45"/>
  <c r="O212" i="45" s="1"/>
  <c r="N71" i="27"/>
  <c r="O71" i="27" s="1"/>
  <c r="N224" i="71"/>
  <c r="O224" i="71" s="1"/>
  <c r="N160" i="56"/>
  <c r="O160" i="56" s="1"/>
  <c r="N99" i="22"/>
  <c r="O99" i="22" s="1"/>
  <c r="N100" i="4"/>
  <c r="O100" i="4" s="1"/>
  <c r="N188" i="21"/>
  <c r="O188" i="21" s="1"/>
  <c r="N166" i="23"/>
  <c r="O166" i="23" s="1"/>
  <c r="N24" i="32"/>
  <c r="N184" i="84"/>
  <c r="O184" i="84" s="1"/>
  <c r="N144" i="84"/>
  <c r="O144" i="84" s="1"/>
  <c r="N82" i="84"/>
  <c r="O82" i="84" s="1"/>
  <c r="N8" i="84"/>
  <c r="O8" i="84" s="1"/>
  <c r="N117" i="84"/>
  <c r="O117" i="84" s="1"/>
  <c r="N45" i="84"/>
  <c r="N9" i="85"/>
  <c r="N53" i="85"/>
  <c r="O53" i="85" s="1"/>
  <c r="N143" i="84"/>
  <c r="O143" i="84" s="1"/>
  <c r="N15" i="84"/>
  <c r="N132" i="54"/>
  <c r="O132" i="54" s="1"/>
  <c r="N169" i="82"/>
  <c r="O169" i="82" s="1"/>
  <c r="N51" i="77"/>
  <c r="N165" i="75"/>
  <c r="O165" i="75" s="1"/>
  <c r="N67" i="69"/>
  <c r="O67" i="69" s="1"/>
  <c r="N132" i="59"/>
  <c r="O132" i="59" s="1"/>
  <c r="N17" i="10"/>
  <c r="O17" i="10" s="1"/>
  <c r="N37" i="29"/>
  <c r="O37" i="29" s="1"/>
  <c r="N181" i="46"/>
  <c r="O181" i="46" s="1"/>
  <c r="N35" i="10"/>
  <c r="O35" i="10" s="1"/>
  <c r="N152" i="30"/>
  <c r="O152" i="30" s="1"/>
  <c r="N57" i="82"/>
  <c r="O57" i="82" s="1"/>
  <c r="N167" i="83"/>
  <c r="O167" i="83" s="1"/>
  <c r="N159" i="67"/>
  <c r="O159" i="67" s="1"/>
  <c r="N31" i="42"/>
  <c r="O31" i="42" s="1"/>
  <c r="N177" i="29"/>
  <c r="O177" i="29" s="1"/>
  <c r="N189" i="37"/>
  <c r="O189" i="37" s="1"/>
  <c r="N112" i="78"/>
  <c r="O112" i="78" s="1"/>
  <c r="N124" i="36"/>
  <c r="O124" i="36" s="1"/>
  <c r="N179" i="11"/>
  <c r="O179" i="11" s="1"/>
  <c r="N119" i="65"/>
  <c r="O119" i="65" s="1"/>
  <c r="N51" i="62"/>
  <c r="N143" i="39"/>
  <c r="O143" i="39" s="1"/>
  <c r="N124" i="13"/>
  <c r="O124" i="13" s="1"/>
  <c r="N87" i="50"/>
  <c r="O87" i="50" s="1"/>
  <c r="N194" i="71"/>
  <c r="O194" i="71" s="1"/>
  <c r="N163" i="18"/>
  <c r="O163" i="18" s="1"/>
  <c r="N170" i="59"/>
  <c r="O170" i="59" s="1"/>
  <c r="N112" i="28"/>
  <c r="O112" i="28" s="1"/>
  <c r="N196" i="84"/>
  <c r="O196" i="84" s="1"/>
  <c r="N128" i="84"/>
  <c r="O128" i="84" s="1"/>
  <c r="N66" i="84"/>
  <c r="O66" i="84" s="1"/>
  <c r="N166" i="84"/>
  <c r="O166" i="84" s="1"/>
  <c r="N99" i="84"/>
  <c r="O99" i="84" s="1"/>
  <c r="N33" i="84"/>
  <c r="N18" i="85"/>
  <c r="N61" i="85"/>
  <c r="O61" i="85" s="1"/>
  <c r="N113" i="84"/>
  <c r="O113" i="84" s="1"/>
  <c r="N11" i="85"/>
  <c r="O11" i="85" s="1"/>
  <c r="N32" i="85"/>
  <c r="O32" i="85" s="1"/>
  <c r="N97" i="85"/>
  <c r="O97" i="85" s="1"/>
  <c r="N129" i="85"/>
  <c r="O129" i="85" s="1"/>
  <c r="N67" i="85"/>
  <c r="O67" i="85" s="1"/>
  <c r="N121" i="85"/>
  <c r="O121" i="85" s="1"/>
  <c r="N169" i="85"/>
  <c r="O169" i="85" s="1"/>
  <c r="N201" i="85"/>
  <c r="O201" i="85" s="1"/>
  <c r="N207" i="84"/>
  <c r="O207" i="84" s="1"/>
  <c r="N61" i="38"/>
  <c r="O61" i="38" s="1"/>
  <c r="N169" i="78"/>
  <c r="O169" i="78" s="1"/>
  <c r="N134" i="44"/>
  <c r="O134" i="44" s="1"/>
  <c r="N132" i="13"/>
  <c r="O132" i="13" s="1"/>
  <c r="N210" i="14"/>
  <c r="O210" i="14" s="1"/>
  <c r="N221" i="50"/>
  <c r="O221" i="50" s="1"/>
  <c r="N165" i="83"/>
  <c r="O165" i="83" s="1"/>
  <c r="N55" i="82"/>
  <c r="O55" i="82" s="1"/>
  <c r="N189" i="3"/>
  <c r="O189" i="3" s="1"/>
  <c r="N32" i="51"/>
  <c r="O32" i="51" s="1"/>
  <c r="N3" i="26"/>
  <c r="N187" i="84"/>
  <c r="O187" i="84" s="1"/>
  <c r="N57" i="84"/>
  <c r="O57" i="84" s="1"/>
  <c r="N157" i="84"/>
  <c r="O157" i="84" s="1"/>
  <c r="N90" i="84"/>
  <c r="O90" i="84" s="1"/>
  <c r="N28" i="84"/>
  <c r="O28" i="84" s="1"/>
  <c r="N25" i="85"/>
  <c r="O25" i="85" s="1"/>
  <c r="N66" i="85"/>
  <c r="O66" i="85" s="1"/>
  <c r="N88" i="85"/>
  <c r="O88" i="85" s="1"/>
  <c r="N120" i="85"/>
  <c r="O120" i="85" s="1"/>
  <c r="N152" i="85"/>
  <c r="O152" i="85" s="1"/>
  <c r="N184" i="85"/>
  <c r="O184" i="85" s="1"/>
  <c r="N216" i="85"/>
  <c r="O216" i="85" s="1"/>
  <c r="N210" i="84"/>
  <c r="O210" i="84" s="1"/>
  <c r="N189" i="15"/>
  <c r="O189" i="15" s="1"/>
  <c r="N163" i="29"/>
  <c r="O163" i="29" s="1"/>
  <c r="N177" i="6"/>
  <c r="O177" i="6" s="1"/>
  <c r="N6" i="5"/>
  <c r="N230" i="25"/>
  <c r="O230" i="25" s="1"/>
  <c r="N123" i="81"/>
  <c r="O123" i="81" s="1"/>
  <c r="N189" i="82"/>
  <c r="O189" i="82" s="1"/>
  <c r="N215" i="34"/>
  <c r="O215" i="34" s="1"/>
  <c r="N227" i="47"/>
  <c r="O227" i="47" s="1"/>
  <c r="N6" i="39"/>
  <c r="N44" i="28"/>
  <c r="O44" i="28" s="1"/>
  <c r="N137" i="20"/>
  <c r="O137" i="20" s="1"/>
  <c r="N89" i="7"/>
  <c r="O89" i="7" s="1"/>
  <c r="N154" i="27"/>
  <c r="O154" i="27" s="1"/>
  <c r="N73" i="85"/>
  <c r="O73" i="85" s="1"/>
  <c r="N137" i="85"/>
  <c r="O137" i="85" s="1"/>
  <c r="N177" i="85"/>
  <c r="O177" i="85" s="1"/>
  <c r="N209" i="85"/>
  <c r="O209" i="85" s="1"/>
  <c r="N5" i="25"/>
  <c r="O5" i="25" s="1"/>
  <c r="N182" i="35"/>
  <c r="O182" i="35" s="1"/>
  <c r="N74" i="28"/>
  <c r="O74" i="28" s="1"/>
  <c r="N194" i="17"/>
  <c r="O194" i="17" s="1"/>
  <c r="N143" i="56"/>
  <c r="O143" i="56" s="1"/>
  <c r="N228" i="37"/>
  <c r="O228" i="37" s="1"/>
  <c r="N94" i="81"/>
  <c r="O94" i="81" s="1"/>
  <c r="N101" i="83"/>
  <c r="O101" i="83" s="1"/>
  <c r="N217" i="81"/>
  <c r="O217" i="81" s="1"/>
  <c r="N189" i="50"/>
  <c r="O189" i="50" s="1"/>
  <c r="N213" i="79"/>
  <c r="O213" i="79" s="1"/>
  <c r="N42" i="47"/>
  <c r="N147" i="84"/>
  <c r="O147" i="84" s="1"/>
  <c r="N41" i="84"/>
  <c r="O41" i="84" s="1"/>
  <c r="N140" i="84"/>
  <c r="O140" i="84" s="1"/>
  <c r="N70" i="84"/>
  <c r="O70" i="84" s="1"/>
  <c r="N12" i="84"/>
  <c r="N39" i="85"/>
  <c r="N31" i="85"/>
  <c r="O31" i="85" s="1"/>
  <c r="N96" i="85"/>
  <c r="O96" i="85" s="1"/>
  <c r="N128" i="85"/>
  <c r="O128" i="85" s="1"/>
  <c r="N160" i="85"/>
  <c r="O160" i="85" s="1"/>
  <c r="N192" i="85"/>
  <c r="O192" i="85" s="1"/>
  <c r="N224" i="85"/>
  <c r="O224" i="85" s="1"/>
  <c r="N226" i="84"/>
  <c r="O226" i="84" s="1"/>
  <c r="N120" i="18"/>
  <c r="O120" i="18" s="1"/>
  <c r="N88" i="66"/>
  <c r="O88" i="66" s="1"/>
  <c r="N66" i="44"/>
  <c r="O66" i="44" s="1"/>
  <c r="N98" i="73"/>
  <c r="O98" i="73" s="1"/>
  <c r="N131" i="2"/>
  <c r="O131" i="2" s="1"/>
  <c r="N10" i="81"/>
  <c r="O10" i="81" s="1"/>
  <c r="N127" i="82"/>
  <c r="O127" i="82" s="1"/>
  <c r="N162" i="6"/>
  <c r="O162" i="6" s="1"/>
  <c r="N18" i="65"/>
  <c r="N178" i="54"/>
  <c r="O178" i="54" s="1"/>
  <c r="N90" i="27"/>
  <c r="O90" i="27" s="1"/>
  <c r="N58" i="66"/>
  <c r="O58" i="66" s="1"/>
  <c r="N220" i="65"/>
  <c r="O220" i="65" s="1"/>
  <c r="N18" i="15"/>
  <c r="N23" i="78"/>
  <c r="O23" i="78" s="1"/>
  <c r="N225" i="65"/>
  <c r="O225" i="65" s="1"/>
  <c r="N116" i="54"/>
  <c r="O116" i="54" s="1"/>
  <c r="N4" i="32"/>
  <c r="O4" i="32" s="1"/>
  <c r="N146" i="58"/>
  <c r="O146" i="58" s="1"/>
  <c r="N135" i="56"/>
  <c r="O135" i="56" s="1"/>
  <c r="N41" i="17"/>
  <c r="O41" i="17" s="1"/>
  <c r="N34" i="67"/>
  <c r="N104" i="70"/>
  <c r="O104" i="70" s="1"/>
  <c r="N155" i="40"/>
  <c r="O155" i="40" s="1"/>
  <c r="N144" i="4"/>
  <c r="O144" i="4" s="1"/>
  <c r="N114" i="14"/>
  <c r="O114" i="14" s="1"/>
  <c r="N15" i="58"/>
  <c r="N189" i="59"/>
  <c r="O189" i="59" s="1"/>
  <c r="N31" i="77"/>
  <c r="O31" i="77" s="1"/>
  <c r="N202" i="78"/>
  <c r="O202" i="78" s="1"/>
  <c r="N196" i="48"/>
  <c r="O196" i="48" s="1"/>
  <c r="N143" i="38"/>
  <c r="O143" i="38" s="1"/>
  <c r="N151" i="77"/>
  <c r="O151" i="77" s="1"/>
  <c r="N117" i="30"/>
  <c r="O117" i="30" s="1"/>
  <c r="N41" i="67"/>
  <c r="O41" i="67" s="1"/>
  <c r="N36" i="28"/>
  <c r="N178" i="84"/>
  <c r="O178" i="84" s="1"/>
  <c r="N171" i="26"/>
  <c r="O171" i="26" s="1"/>
  <c r="N51" i="30"/>
  <c r="N38" i="20"/>
  <c r="O38" i="20" s="1"/>
  <c r="N202" i="80"/>
  <c r="O202" i="80" s="1"/>
  <c r="N220" i="4"/>
  <c r="O220" i="4" s="1"/>
  <c r="N230" i="73"/>
  <c r="O230" i="73" s="1"/>
  <c r="N171" i="77"/>
  <c r="O171" i="77" s="1"/>
  <c r="N180" i="9"/>
  <c r="O180" i="9" s="1"/>
  <c r="N156" i="16"/>
  <c r="O156" i="16" s="1"/>
  <c r="N188" i="3"/>
  <c r="O188" i="3" s="1"/>
  <c r="N201" i="60"/>
  <c r="O201" i="60" s="1"/>
  <c r="N104" i="72"/>
  <c r="O104" i="72" s="1"/>
  <c r="N120" i="68"/>
  <c r="O120" i="68" s="1"/>
  <c r="N55" i="70"/>
  <c r="O55" i="70" s="1"/>
  <c r="N149" i="25"/>
  <c r="O149" i="25" s="1"/>
  <c r="N193" i="27"/>
  <c r="O193" i="27" s="1"/>
  <c r="N27" i="70"/>
  <c r="N83" i="84"/>
  <c r="O83" i="84" s="1"/>
  <c r="N14" i="11"/>
  <c r="O14" i="11" s="1"/>
  <c r="N24" i="13"/>
  <c r="N7" i="73"/>
  <c r="O7" i="73" s="1"/>
  <c r="N100" i="60"/>
  <c r="O100" i="60" s="1"/>
  <c r="N52" i="33"/>
  <c r="O52" i="33" s="1"/>
  <c r="N30" i="58"/>
  <c r="N189" i="84"/>
  <c r="O189" i="84" s="1"/>
  <c r="N103" i="31"/>
  <c r="O103" i="31" s="1"/>
  <c r="N17" i="17"/>
  <c r="O17" i="17" s="1"/>
  <c r="N182" i="78"/>
  <c r="O182" i="78" s="1"/>
  <c r="N97" i="80"/>
  <c r="O97" i="80" s="1"/>
  <c r="N146" i="15"/>
  <c r="O146" i="15" s="1"/>
  <c r="N17" i="24"/>
  <c r="O17" i="24" s="1"/>
  <c r="N138" i="79"/>
  <c r="O138" i="79" s="1"/>
  <c r="N32" i="24"/>
  <c r="O32" i="24" s="1"/>
  <c r="N114" i="58"/>
  <c r="O114" i="58" s="1"/>
  <c r="N11" i="46"/>
  <c r="O11" i="46" s="1"/>
  <c r="N18" i="37"/>
  <c r="N121" i="43"/>
  <c r="O121" i="43" s="1"/>
  <c r="N117" i="79"/>
  <c r="O117" i="79" s="1"/>
  <c r="N29" i="15"/>
  <c r="O29" i="15" s="1"/>
  <c r="N196" i="36"/>
  <c r="O196" i="36" s="1"/>
  <c r="N105" i="42"/>
  <c r="O105" i="42" s="1"/>
  <c r="N44" i="58"/>
  <c r="O44" i="58" s="1"/>
  <c r="N116" i="62"/>
  <c r="O116" i="62" s="1"/>
  <c r="N199" i="10"/>
  <c r="O199" i="10" s="1"/>
  <c r="N58" i="57"/>
  <c r="O58" i="57" s="1"/>
  <c r="N92" i="33"/>
  <c r="O92" i="33" s="1"/>
  <c r="N45" i="56"/>
  <c r="N110" i="46"/>
  <c r="O110" i="46" s="1"/>
  <c r="N83" i="50"/>
  <c r="O83" i="50" s="1"/>
  <c r="N82" i="4"/>
  <c r="O82" i="4" s="1"/>
  <c r="N136" i="49"/>
  <c r="O136" i="49" s="1"/>
  <c r="N198" i="11"/>
  <c r="O198" i="11" s="1"/>
  <c r="N201" i="13"/>
  <c r="O201" i="13" s="1"/>
  <c r="N157" i="74"/>
  <c r="O157" i="74" s="1"/>
  <c r="N3" i="78"/>
  <c r="N80" i="11"/>
  <c r="O80" i="11" s="1"/>
  <c r="N215" i="21"/>
  <c r="O215" i="21" s="1"/>
  <c r="N114" i="61"/>
  <c r="O114" i="61" s="1"/>
  <c r="N85" i="21"/>
  <c r="O85" i="21" s="1"/>
  <c r="N66" i="78"/>
  <c r="O66" i="78" s="1"/>
  <c r="N230" i="75"/>
  <c r="O230" i="75" s="1"/>
  <c r="N10" i="31"/>
  <c r="O10" i="31" s="1"/>
  <c r="N108" i="11"/>
  <c r="O108" i="11" s="1"/>
  <c r="N14" i="2"/>
  <c r="O14" i="2" s="1"/>
  <c r="N50" i="66"/>
  <c r="O50" i="66" s="1"/>
  <c r="N138" i="15"/>
  <c r="O138" i="15" s="1"/>
  <c r="N67" i="32"/>
  <c r="O67" i="32" s="1"/>
  <c r="N219" i="47"/>
  <c r="O219" i="47" s="1"/>
  <c r="N212" i="10"/>
  <c r="O212" i="10" s="1"/>
  <c r="N108" i="48"/>
  <c r="O108" i="48" s="1"/>
  <c r="N78" i="26"/>
  <c r="O78" i="26" s="1"/>
  <c r="N223" i="15"/>
  <c r="O223" i="15" s="1"/>
  <c r="N100" i="44"/>
  <c r="O100" i="44" s="1"/>
  <c r="N199" i="41"/>
  <c r="O199" i="41" s="1"/>
  <c r="N56" i="74"/>
  <c r="O56" i="74" s="1"/>
  <c r="N215" i="11"/>
  <c r="O215" i="11" s="1"/>
  <c r="N166" i="73"/>
  <c r="O166" i="73" s="1"/>
  <c r="N93" i="2"/>
  <c r="O93" i="2" s="1"/>
  <c r="N3" i="38"/>
  <c r="N189" i="63"/>
  <c r="O189" i="63" s="1"/>
  <c r="N33" i="38"/>
  <c r="N217" i="15"/>
  <c r="O217" i="15" s="1"/>
  <c r="N147" i="53"/>
  <c r="O147" i="53" s="1"/>
  <c r="N62" i="8"/>
  <c r="O62" i="8" s="1"/>
  <c r="N42" i="33"/>
  <c r="N5" i="68"/>
  <c r="O5" i="68" s="1"/>
  <c r="N165" i="70"/>
  <c r="O165" i="70" s="1"/>
  <c r="N187" i="45"/>
  <c r="O187" i="45" s="1"/>
  <c r="N14" i="72"/>
  <c r="O14" i="72" s="1"/>
  <c r="N231" i="69"/>
  <c r="O231" i="69" s="1"/>
  <c r="N116" i="67"/>
  <c r="O116" i="67" s="1"/>
  <c r="N22" i="15"/>
  <c r="N14" i="6"/>
  <c r="O14" i="6" s="1"/>
  <c r="N161" i="34"/>
  <c r="O161" i="34" s="1"/>
  <c r="N212" i="73"/>
  <c r="O212" i="73" s="1"/>
  <c r="N158" i="39"/>
  <c r="O158" i="39" s="1"/>
  <c r="N181" i="58"/>
  <c r="O181" i="58" s="1"/>
  <c r="N188" i="78"/>
  <c r="O188" i="78" s="1"/>
  <c r="N158" i="47"/>
  <c r="O158" i="47" s="1"/>
  <c r="N141" i="9"/>
  <c r="O141" i="9" s="1"/>
  <c r="N71" i="79"/>
  <c r="O71" i="79" s="1"/>
  <c r="N201" i="30"/>
  <c r="O201" i="30" s="1"/>
  <c r="N145" i="84"/>
  <c r="O145" i="84" s="1"/>
  <c r="N204" i="16"/>
  <c r="O204" i="16" s="1"/>
  <c r="N149" i="66"/>
  <c r="O149" i="66" s="1"/>
  <c r="N92" i="65"/>
  <c r="O92" i="65" s="1"/>
  <c r="N158" i="9"/>
  <c r="O158" i="9" s="1"/>
  <c r="N104" i="71"/>
  <c r="O104" i="71" s="1"/>
  <c r="N111" i="80"/>
  <c r="O111" i="80" s="1"/>
  <c r="N193" i="84"/>
  <c r="O193" i="84" s="1"/>
  <c r="N89" i="84"/>
  <c r="O89" i="84" s="1"/>
  <c r="N57" i="59"/>
  <c r="O57" i="59" s="1"/>
  <c r="N154" i="80"/>
  <c r="O154" i="80" s="1"/>
  <c r="N132" i="10"/>
  <c r="O132" i="10" s="1"/>
  <c r="N73" i="35"/>
  <c r="O73" i="35" s="1"/>
  <c r="N72" i="16"/>
  <c r="O72" i="16" s="1"/>
  <c r="N121" i="26"/>
  <c r="O121" i="26" s="1"/>
  <c r="N58" i="47"/>
  <c r="O58" i="47" s="1"/>
  <c r="N65" i="44"/>
  <c r="O65" i="44" s="1"/>
  <c r="N62" i="61"/>
  <c r="O62" i="61" s="1"/>
  <c r="N116" i="76"/>
  <c r="O116" i="76" s="1"/>
  <c r="N210" i="49"/>
  <c r="O210" i="49" s="1"/>
  <c r="N220" i="61"/>
  <c r="O220" i="61" s="1"/>
  <c r="N200" i="45"/>
  <c r="O200" i="45" s="1"/>
  <c r="N55" i="30"/>
  <c r="O55" i="30" s="1"/>
  <c r="N48" i="31"/>
  <c r="N21" i="57"/>
  <c r="N74" i="5"/>
  <c r="O74" i="5" s="1"/>
  <c r="N216" i="64"/>
  <c r="O216" i="64" s="1"/>
  <c r="N14" i="51"/>
  <c r="O14" i="51" s="1"/>
  <c r="N120" i="1"/>
  <c r="O120" i="1" s="1"/>
  <c r="N129" i="70"/>
  <c r="O129" i="70" s="1"/>
  <c r="N182" i="77"/>
  <c r="O182" i="77" s="1"/>
  <c r="N148" i="29"/>
  <c r="O148" i="29" s="1"/>
  <c r="N131" i="14"/>
  <c r="O131" i="14" s="1"/>
  <c r="N59" i="44"/>
  <c r="O59" i="44" s="1"/>
  <c r="N108" i="6"/>
  <c r="O108" i="6" s="1"/>
  <c r="N222" i="11"/>
  <c r="O222" i="11" s="1"/>
  <c r="N130" i="44"/>
  <c r="O130" i="44" s="1"/>
  <c r="N135" i="73"/>
  <c r="O135" i="73" s="1"/>
  <c r="N33" i="33"/>
  <c r="N166" i="59"/>
  <c r="O166" i="59" s="1"/>
  <c r="N99" i="26"/>
  <c r="O99" i="26" s="1"/>
  <c r="N102" i="47"/>
  <c r="O102" i="47" s="1"/>
  <c r="N146" i="59"/>
  <c r="O146" i="59" s="1"/>
  <c r="N130" i="47"/>
  <c r="O130" i="47" s="1"/>
  <c r="N210" i="31"/>
  <c r="O210" i="31" s="1"/>
  <c r="N211" i="35"/>
  <c r="O211" i="35" s="1"/>
  <c r="N112" i="74"/>
  <c r="O112" i="74" s="1"/>
  <c r="N32" i="42"/>
  <c r="O32" i="42" s="1"/>
  <c r="N117" i="74"/>
  <c r="O117" i="74" s="1"/>
  <c r="N43" i="24"/>
  <c r="N86" i="70"/>
  <c r="O86" i="70" s="1"/>
  <c r="N60" i="15"/>
  <c r="O60" i="15" s="1"/>
  <c r="N15" i="18"/>
  <c r="N20" i="41"/>
  <c r="O20" i="41" s="1"/>
  <c r="N30" i="23"/>
  <c r="N101" i="39"/>
  <c r="O101" i="39" s="1"/>
  <c r="N171" i="7"/>
  <c r="O171" i="7" s="1"/>
  <c r="N69" i="59"/>
  <c r="O69" i="59" s="1"/>
  <c r="N210" i="73"/>
  <c r="O210" i="73" s="1"/>
  <c r="N81" i="15"/>
  <c r="O81" i="15" s="1"/>
  <c r="N20" i="60"/>
  <c r="O20" i="60" s="1"/>
  <c r="N109" i="57"/>
  <c r="O109" i="57" s="1"/>
  <c r="N31" i="75"/>
  <c r="O31" i="75" s="1"/>
  <c r="N57" i="45"/>
  <c r="O57" i="45" s="1"/>
  <c r="N224" i="32"/>
  <c r="O224" i="32" s="1"/>
  <c r="N231" i="10"/>
  <c r="O231" i="10" s="1"/>
  <c r="N140" i="21"/>
  <c r="O140" i="21" s="1"/>
  <c r="N138" i="61"/>
  <c r="O138" i="61" s="1"/>
  <c r="N219" i="67"/>
  <c r="O219" i="67" s="1"/>
  <c r="N194" i="32"/>
  <c r="O194" i="32" s="1"/>
  <c r="N37" i="26"/>
  <c r="N78" i="7"/>
  <c r="O78" i="7" s="1"/>
  <c r="N27" i="32"/>
  <c r="N166" i="77"/>
  <c r="O166" i="77" s="1"/>
  <c r="N193" i="42"/>
  <c r="O193" i="42" s="1"/>
  <c r="N155" i="42"/>
  <c r="O155" i="42" s="1"/>
  <c r="N26" i="21"/>
  <c r="O26" i="21" s="1"/>
  <c r="N152" i="42"/>
  <c r="O152" i="42" s="1"/>
  <c r="N211" i="56"/>
  <c r="O211" i="56" s="1"/>
  <c r="N42" i="7"/>
  <c r="N113" i="78"/>
  <c r="O113" i="78" s="1"/>
  <c r="N171" i="11"/>
  <c r="O171" i="11" s="1"/>
  <c r="N181" i="27"/>
  <c r="O181" i="27" s="1"/>
  <c r="N174" i="56"/>
  <c r="O174" i="56" s="1"/>
  <c r="N34" i="42"/>
  <c r="O34" i="42" s="1"/>
  <c r="N190" i="14"/>
  <c r="O190" i="14" s="1"/>
  <c r="N64" i="58"/>
  <c r="O64" i="58" s="1"/>
  <c r="N57" i="43"/>
  <c r="O57" i="43" s="1"/>
  <c r="N50" i="24"/>
  <c r="O50" i="24" s="1"/>
  <c r="N71" i="2"/>
  <c r="O71" i="2" s="1"/>
  <c r="N130" i="35"/>
  <c r="O130" i="35" s="1"/>
  <c r="N197" i="56"/>
  <c r="O197" i="56" s="1"/>
  <c r="N203" i="66"/>
  <c r="O203" i="66" s="1"/>
  <c r="N146" i="12"/>
  <c r="O146" i="12" s="1"/>
  <c r="N90" i="34"/>
  <c r="O90" i="34" s="1"/>
  <c r="N218" i="67"/>
  <c r="O218" i="67" s="1"/>
  <c r="N5" i="14"/>
  <c r="O5" i="14" s="1"/>
  <c r="N208" i="8"/>
  <c r="O208" i="8" s="1"/>
  <c r="N84" i="49"/>
  <c r="O84" i="49" s="1"/>
  <c r="N150" i="54"/>
  <c r="O150" i="54" s="1"/>
  <c r="N33" i="66"/>
  <c r="N220" i="17"/>
  <c r="O220" i="17" s="1"/>
  <c r="N14" i="57"/>
  <c r="O14" i="57" s="1"/>
  <c r="N146" i="25"/>
  <c r="O146" i="25" s="1"/>
  <c r="N192" i="71"/>
  <c r="O192" i="71" s="1"/>
  <c r="N154" i="4"/>
  <c r="O154" i="4" s="1"/>
  <c r="N45" i="40"/>
  <c r="N28" i="42"/>
  <c r="O28" i="42" s="1"/>
  <c r="N97" i="20"/>
  <c r="O97" i="20" s="1"/>
  <c r="N165" i="58"/>
  <c r="O165" i="58" s="1"/>
  <c r="N108" i="64"/>
  <c r="O108" i="64" s="1"/>
  <c r="N23" i="28"/>
  <c r="O23" i="28" s="1"/>
  <c r="N154" i="30"/>
  <c r="O154" i="30" s="1"/>
  <c r="N172" i="4"/>
  <c r="O172" i="4" s="1"/>
  <c r="N139" i="61"/>
  <c r="O139" i="61" s="1"/>
  <c r="N61" i="36"/>
  <c r="O61" i="36" s="1"/>
  <c r="N50" i="37"/>
  <c r="O50" i="37" s="1"/>
  <c r="N187" i="5"/>
  <c r="O187" i="5" s="1"/>
  <c r="N45" i="41"/>
  <c r="N108" i="70"/>
  <c r="O108" i="70" s="1"/>
  <c r="N45" i="61"/>
  <c r="N176" i="17"/>
  <c r="O176" i="17" s="1"/>
  <c r="N207" i="80"/>
  <c r="O207" i="80" s="1"/>
  <c r="N159" i="26"/>
  <c r="O159" i="26" s="1"/>
  <c r="N176" i="51"/>
  <c r="O176" i="51" s="1"/>
  <c r="N81" i="44"/>
  <c r="O81" i="44" s="1"/>
  <c r="N179" i="70"/>
  <c r="O179" i="70" s="1"/>
  <c r="N140" i="26"/>
  <c r="O140" i="26" s="1"/>
  <c r="N135" i="49"/>
  <c r="O135" i="49" s="1"/>
  <c r="N54" i="43"/>
  <c r="N188" i="63"/>
  <c r="O188" i="63" s="1"/>
  <c r="N20" i="1"/>
  <c r="O20" i="1" s="1"/>
  <c r="N107" i="32"/>
  <c r="O107" i="32" s="1"/>
  <c r="N131" i="18"/>
  <c r="O131" i="18" s="1"/>
  <c r="N211" i="71"/>
  <c r="O211" i="71" s="1"/>
  <c r="N86" i="44"/>
  <c r="O86" i="44" s="1"/>
  <c r="N79" i="17"/>
  <c r="O79" i="17" s="1"/>
  <c r="N161" i="47"/>
  <c r="O161" i="47" s="1"/>
  <c r="N71" i="62"/>
  <c r="O71" i="62" s="1"/>
  <c r="N84" i="53"/>
  <c r="O84" i="53" s="1"/>
  <c r="N185" i="36"/>
  <c r="O185" i="36" s="1"/>
  <c r="N7" i="30"/>
  <c r="O7" i="30" s="1"/>
  <c r="N193" i="80"/>
  <c r="O193" i="80" s="1"/>
  <c r="N113" i="68"/>
  <c r="O113" i="68" s="1"/>
  <c r="N145" i="17"/>
  <c r="O145" i="17" s="1"/>
  <c r="N224" i="65"/>
  <c r="O224" i="65" s="1"/>
  <c r="N178" i="79"/>
  <c r="O178" i="79" s="1"/>
  <c r="N36" i="14"/>
  <c r="N190" i="40"/>
  <c r="O190" i="40" s="1"/>
  <c r="N119" i="34"/>
  <c r="O119" i="34" s="1"/>
  <c r="N74" i="51"/>
  <c r="O74" i="51" s="1"/>
  <c r="N146" i="77"/>
  <c r="O146" i="77" s="1"/>
  <c r="N229" i="34"/>
  <c r="O229" i="34" s="1"/>
  <c r="N78" i="15"/>
  <c r="O78" i="15" s="1"/>
  <c r="N86" i="67"/>
  <c r="O86" i="67" s="1"/>
  <c r="N201" i="16"/>
  <c r="O201" i="16" s="1"/>
  <c r="N82" i="63"/>
  <c r="O82" i="63" s="1"/>
  <c r="N209" i="11"/>
  <c r="O209" i="11" s="1"/>
  <c r="N65" i="22"/>
  <c r="O65" i="22" s="1"/>
  <c r="N232" i="10"/>
  <c r="O232" i="10" s="1"/>
  <c r="N77" i="40"/>
  <c r="O77" i="40" s="1"/>
  <c r="N149" i="73"/>
  <c r="O149" i="73" s="1"/>
  <c r="N55" i="64"/>
  <c r="O55" i="64" s="1"/>
  <c r="N6" i="9"/>
  <c r="N174" i="32"/>
  <c r="O174" i="32" s="1"/>
  <c r="N143" i="27"/>
  <c r="O143" i="27" s="1"/>
  <c r="N156" i="78"/>
  <c r="O156" i="78" s="1"/>
  <c r="N55" i="2"/>
  <c r="O55" i="2" s="1"/>
  <c r="N110" i="67"/>
  <c r="O110" i="67" s="1"/>
  <c r="N26" i="56"/>
  <c r="O26" i="56" s="1"/>
  <c r="N232" i="35"/>
  <c r="O232" i="35" s="1"/>
  <c r="N221" i="23"/>
  <c r="O221" i="23" s="1"/>
  <c r="N218" i="25"/>
  <c r="O218" i="25" s="1"/>
  <c r="N180" i="21"/>
  <c r="O180" i="21" s="1"/>
  <c r="N7" i="56"/>
  <c r="O7" i="56" s="1"/>
  <c r="N98" i="21"/>
  <c r="O98" i="21" s="1"/>
  <c r="N97" i="66"/>
  <c r="O97" i="66" s="1"/>
  <c r="N206" i="72"/>
  <c r="O206" i="72" s="1"/>
  <c r="N54" i="21"/>
  <c r="N67" i="9"/>
  <c r="O67" i="9" s="1"/>
  <c r="N233" i="27"/>
  <c r="O233" i="27" s="1"/>
  <c r="N30" i="39"/>
  <c r="N214" i="57"/>
  <c r="O214" i="57" s="1"/>
  <c r="N6" i="63"/>
  <c r="N203" i="25"/>
  <c r="O203" i="25" s="1"/>
  <c r="N132" i="60"/>
  <c r="O132" i="60" s="1"/>
  <c r="N108" i="56"/>
  <c r="O108" i="56" s="1"/>
  <c r="N197" i="10"/>
  <c r="O197" i="10" s="1"/>
  <c r="N55" i="31"/>
  <c r="O55" i="31" s="1"/>
  <c r="N42" i="30"/>
  <c r="N61" i="34"/>
  <c r="O61" i="34" s="1"/>
  <c r="N77" i="46"/>
  <c r="O77" i="46" s="1"/>
  <c r="N180" i="53"/>
  <c r="O180" i="53" s="1"/>
  <c r="N197" i="80"/>
  <c r="O197" i="80" s="1"/>
  <c r="N18" i="77"/>
  <c r="N85" i="7"/>
  <c r="O85" i="7" s="1"/>
  <c r="N119" i="39"/>
  <c r="O119" i="39" s="1"/>
  <c r="N162" i="79"/>
  <c r="O162" i="79" s="1"/>
  <c r="N77" i="78"/>
  <c r="O77" i="78" s="1"/>
  <c r="N114" i="15"/>
  <c r="O114" i="15" s="1"/>
  <c r="N23" i="40"/>
  <c r="O23" i="40" s="1"/>
  <c r="N58" i="63"/>
  <c r="O58" i="63" s="1"/>
  <c r="N4" i="20"/>
  <c r="O4" i="20" s="1"/>
  <c r="N174" i="64"/>
  <c r="O174" i="64" s="1"/>
  <c r="N72" i="18"/>
  <c r="O72" i="18" s="1"/>
  <c r="N141" i="80"/>
  <c r="O141" i="80" s="1"/>
  <c r="N84" i="62"/>
  <c r="O84" i="62" s="1"/>
  <c r="N135" i="27"/>
  <c r="O135" i="27" s="1"/>
  <c r="N78" i="24"/>
  <c r="O78" i="24" s="1"/>
  <c r="N54" i="47"/>
  <c r="N31" i="24"/>
  <c r="O31" i="24" s="1"/>
  <c r="N71" i="24"/>
  <c r="O71" i="24" s="1"/>
  <c r="N93" i="12"/>
  <c r="O93" i="12" s="1"/>
  <c r="N83" i="79"/>
  <c r="O83" i="79" s="1"/>
  <c r="N65" i="27"/>
  <c r="O65" i="27" s="1"/>
  <c r="N178" i="7"/>
  <c r="O178" i="7" s="1"/>
  <c r="N232" i="65"/>
  <c r="O232" i="65" s="1"/>
  <c r="N81" i="38"/>
  <c r="O81" i="38" s="1"/>
  <c r="N88" i="40"/>
  <c r="O88" i="40" s="1"/>
  <c r="N164" i="16"/>
  <c r="O164" i="16" s="1"/>
  <c r="N105" i="32"/>
  <c r="O105" i="32" s="1"/>
  <c r="N212" i="63"/>
  <c r="O212" i="63" s="1"/>
  <c r="N228" i="78"/>
  <c r="O228" i="78" s="1"/>
  <c r="N155" i="41"/>
  <c r="O155" i="41" s="1"/>
  <c r="N230" i="5"/>
  <c r="O230" i="5" s="1"/>
  <c r="N100" i="80"/>
  <c r="O100" i="80" s="1"/>
  <c r="N59" i="73"/>
  <c r="O59" i="73" s="1"/>
  <c r="N204" i="39"/>
  <c r="O204" i="39" s="1"/>
  <c r="N38" i="61"/>
  <c r="O38" i="61" s="1"/>
  <c r="N109" i="30"/>
  <c r="O109" i="30" s="1"/>
  <c r="N67" i="45"/>
  <c r="O67" i="45" s="1"/>
  <c r="N222" i="56"/>
  <c r="O222" i="56" s="1"/>
  <c r="N172" i="34"/>
  <c r="O172" i="34" s="1"/>
  <c r="N161" i="56"/>
  <c r="O161" i="56" s="1"/>
  <c r="N7" i="70"/>
  <c r="O7" i="70" s="1"/>
  <c r="N120" i="2"/>
  <c r="O120" i="2" s="1"/>
  <c r="N69" i="11"/>
  <c r="O69" i="11" s="1"/>
  <c r="N75" i="29"/>
  <c r="O75" i="29" s="1"/>
  <c r="N184" i="36"/>
  <c r="O184" i="36" s="1"/>
  <c r="N212" i="46"/>
  <c r="O212" i="46" s="1"/>
  <c r="N110" i="65"/>
  <c r="O110" i="65" s="1"/>
  <c r="N39" i="59"/>
  <c r="N22" i="42"/>
  <c r="O22" i="42" s="1"/>
  <c r="N118" i="69"/>
  <c r="O118" i="69" s="1"/>
  <c r="N172" i="31"/>
  <c r="O172" i="31" s="1"/>
  <c r="N129" i="67"/>
  <c r="O129" i="67" s="1"/>
  <c r="N36" i="53"/>
  <c r="N170" i="4"/>
  <c r="O170" i="4" s="1"/>
  <c r="N128" i="14"/>
  <c r="O128" i="14" s="1"/>
  <c r="N11" i="80"/>
  <c r="O11" i="80" s="1"/>
  <c r="N120" i="3"/>
  <c r="O120" i="3" s="1"/>
  <c r="N166" i="75"/>
  <c r="O166" i="75" s="1"/>
  <c r="N82" i="77"/>
  <c r="O82" i="77" s="1"/>
  <c r="N193" i="50"/>
  <c r="O193" i="50" s="1"/>
  <c r="N135" i="34"/>
  <c r="O135" i="34" s="1"/>
  <c r="N164" i="42"/>
  <c r="O164" i="42" s="1"/>
  <c r="N119" i="22"/>
  <c r="O119" i="22" s="1"/>
  <c r="N107" i="67"/>
  <c r="O107" i="67" s="1"/>
  <c r="N216" i="68"/>
  <c r="O216" i="68" s="1"/>
  <c r="N145" i="60"/>
  <c r="O145" i="60" s="1"/>
  <c r="N89" i="27"/>
  <c r="O89" i="27" s="1"/>
  <c r="N84" i="79"/>
  <c r="O84" i="79" s="1"/>
  <c r="N117" i="35"/>
  <c r="O117" i="35" s="1"/>
  <c r="N110" i="76"/>
  <c r="O110" i="76" s="1"/>
  <c r="N68" i="59"/>
  <c r="O68" i="59" s="1"/>
  <c r="N224" i="57"/>
  <c r="O224" i="57" s="1"/>
  <c r="N195" i="27"/>
  <c r="O195" i="27" s="1"/>
  <c r="N110" i="50"/>
  <c r="O110" i="50" s="1"/>
  <c r="N146" i="51"/>
  <c r="O146" i="51" s="1"/>
  <c r="N54" i="49"/>
  <c r="N177" i="76"/>
  <c r="O177" i="76" s="1"/>
  <c r="N121" i="59"/>
  <c r="O121" i="59" s="1"/>
  <c r="N104" i="34"/>
  <c r="O104" i="34" s="1"/>
  <c r="N108" i="50"/>
  <c r="O108" i="50" s="1"/>
  <c r="N73" i="13"/>
  <c r="O73" i="13" s="1"/>
  <c r="N123" i="5"/>
  <c r="O123" i="5" s="1"/>
  <c r="N53" i="22"/>
  <c r="O53" i="22" s="1"/>
  <c r="N58" i="3"/>
  <c r="O58" i="3" s="1"/>
  <c r="N104" i="10"/>
  <c r="O104" i="10" s="1"/>
  <c r="N210" i="74"/>
  <c r="O210" i="74" s="1"/>
  <c r="N20" i="7"/>
  <c r="O20" i="7" s="1"/>
  <c r="N18" i="9"/>
  <c r="N156" i="15"/>
  <c r="O156" i="15" s="1"/>
  <c r="N50" i="62"/>
  <c r="O50" i="62" s="1"/>
  <c r="N122" i="63"/>
  <c r="O122" i="63" s="1"/>
  <c r="N23" i="39"/>
  <c r="O23" i="39" s="1"/>
  <c r="N143" i="59"/>
  <c r="O143" i="59" s="1"/>
  <c r="N102" i="50"/>
  <c r="O102" i="50" s="1"/>
  <c r="N136" i="28"/>
  <c r="O136" i="28" s="1"/>
  <c r="N107" i="26"/>
  <c r="O107" i="26" s="1"/>
  <c r="N90" i="71"/>
  <c r="O90" i="71" s="1"/>
  <c r="N182" i="31"/>
  <c r="O182" i="31" s="1"/>
  <c r="N32" i="23"/>
  <c r="N76" i="9"/>
  <c r="O76" i="9" s="1"/>
  <c r="N192" i="35"/>
  <c r="O192" i="35" s="1"/>
  <c r="N156" i="21"/>
  <c r="O156" i="21" s="1"/>
  <c r="N184" i="23"/>
  <c r="O184" i="23" s="1"/>
  <c r="N36" i="30"/>
  <c r="N177" i="62"/>
  <c r="O177" i="62" s="1"/>
  <c r="N150" i="23"/>
  <c r="O150" i="23" s="1"/>
  <c r="N230" i="45"/>
  <c r="O230" i="45" s="1"/>
  <c r="N203" i="2"/>
  <c r="O203" i="2" s="1"/>
  <c r="N157" i="28"/>
  <c r="O157" i="28" s="1"/>
  <c r="N133" i="66"/>
  <c r="O133" i="66" s="1"/>
  <c r="N10" i="56"/>
  <c r="O10" i="56" s="1"/>
  <c r="N140" i="58"/>
  <c r="O140" i="58" s="1"/>
  <c r="N206" i="21"/>
  <c r="O206" i="21" s="1"/>
  <c r="N98" i="56"/>
  <c r="O98" i="56" s="1"/>
  <c r="N98" i="53"/>
  <c r="O98" i="53" s="1"/>
  <c r="N168" i="60"/>
  <c r="O168" i="60" s="1"/>
  <c r="N200" i="63"/>
  <c r="O200" i="63" s="1"/>
  <c r="N78" i="21"/>
  <c r="O78" i="21" s="1"/>
  <c r="N96" i="21"/>
  <c r="O96" i="21" s="1"/>
  <c r="N39" i="49"/>
  <c r="N186" i="26"/>
  <c r="O186" i="26" s="1"/>
  <c r="N102" i="23"/>
  <c r="O102" i="23" s="1"/>
  <c r="N115" i="38"/>
  <c r="O115" i="38" s="1"/>
  <c r="N103" i="17"/>
  <c r="O103" i="17" s="1"/>
  <c r="N114" i="8"/>
  <c r="O114" i="8" s="1"/>
  <c r="N46" i="18"/>
  <c r="O46" i="18" s="1"/>
  <c r="N34" i="16"/>
  <c r="O34" i="16" s="1"/>
  <c r="N102" i="62"/>
  <c r="O102" i="62" s="1"/>
  <c r="N207" i="20"/>
  <c r="O207" i="20" s="1"/>
  <c r="N135" i="25"/>
  <c r="O135" i="25" s="1"/>
  <c r="N67" i="78"/>
  <c r="O67" i="78" s="1"/>
  <c r="N188" i="20"/>
  <c r="O188" i="20" s="1"/>
  <c r="N95" i="60"/>
  <c r="O95" i="60" s="1"/>
  <c r="N92" i="48"/>
  <c r="O92" i="48" s="1"/>
  <c r="N92" i="17"/>
  <c r="O92" i="17" s="1"/>
  <c r="N188" i="31"/>
  <c r="O188" i="31" s="1"/>
  <c r="N69" i="40"/>
  <c r="O69" i="40" s="1"/>
  <c r="N148" i="6"/>
  <c r="O148" i="6" s="1"/>
  <c r="N134" i="5"/>
  <c r="O134" i="5" s="1"/>
  <c r="N60" i="33"/>
  <c r="O60" i="33" s="1"/>
  <c r="N117" i="57"/>
  <c r="O117" i="57" s="1"/>
  <c r="N158" i="34"/>
  <c r="O158" i="34" s="1"/>
  <c r="N133" i="71"/>
  <c r="O133" i="71" s="1"/>
  <c r="N108" i="76"/>
  <c r="O108" i="76" s="1"/>
  <c r="N196" i="35"/>
  <c r="O196" i="35" s="1"/>
  <c r="N147" i="67"/>
  <c r="O147" i="67" s="1"/>
  <c r="N98" i="27"/>
  <c r="O98" i="27" s="1"/>
  <c r="N65" i="58"/>
  <c r="O65" i="58" s="1"/>
  <c r="N177" i="57"/>
  <c r="O177" i="57" s="1"/>
  <c r="N76" i="71"/>
  <c r="O76" i="71" s="1"/>
  <c r="N94" i="6"/>
  <c r="O94" i="6" s="1"/>
  <c r="N29" i="32"/>
  <c r="O29" i="32" s="1"/>
  <c r="N207" i="17"/>
  <c r="O207" i="17" s="1"/>
  <c r="N72" i="10"/>
  <c r="O72" i="10" s="1"/>
  <c r="N82" i="79"/>
  <c r="O82" i="79" s="1"/>
  <c r="N161" i="28"/>
  <c r="O161" i="28" s="1"/>
  <c r="N76" i="60"/>
  <c r="O76" i="60" s="1"/>
  <c r="N94" i="34"/>
  <c r="O94" i="34" s="1"/>
  <c r="N227" i="7"/>
  <c r="O227" i="7" s="1"/>
  <c r="N181" i="45"/>
  <c r="O181" i="45" s="1"/>
  <c r="N83" i="33"/>
  <c r="O83" i="33" s="1"/>
  <c r="N120" i="49"/>
  <c r="O120" i="49" s="1"/>
  <c r="N60" i="61"/>
  <c r="O60" i="61" s="1"/>
  <c r="N50" i="47"/>
  <c r="O50" i="47" s="1"/>
  <c r="N24" i="45"/>
  <c r="N103" i="29"/>
  <c r="O103" i="29" s="1"/>
  <c r="N229" i="40"/>
  <c r="O229" i="40" s="1"/>
  <c r="N218" i="35"/>
  <c r="O218" i="35" s="1"/>
  <c r="N203" i="13"/>
  <c r="O203" i="13" s="1"/>
  <c r="N160" i="27"/>
  <c r="O160" i="27" s="1"/>
  <c r="N130" i="33"/>
  <c r="O130" i="33" s="1"/>
  <c r="N24" i="78"/>
  <c r="N109" i="22"/>
  <c r="O109" i="22" s="1"/>
  <c r="N8" i="31"/>
  <c r="O8" i="31" s="1"/>
  <c r="N165" i="57"/>
  <c r="O165" i="57" s="1"/>
  <c r="N27" i="78"/>
  <c r="N127" i="80"/>
  <c r="O127" i="80" s="1"/>
  <c r="N201" i="8"/>
  <c r="O201" i="8" s="1"/>
  <c r="N64" i="37"/>
  <c r="O64" i="37" s="1"/>
  <c r="N198" i="31"/>
  <c r="O198" i="31" s="1"/>
  <c r="N49" i="25"/>
  <c r="O49" i="25" s="1"/>
  <c r="N195" i="82"/>
  <c r="O195" i="82" s="1"/>
  <c r="N141" i="81"/>
  <c r="O141" i="81" s="1"/>
  <c r="N64" i="71"/>
  <c r="O64" i="71" s="1"/>
  <c r="N85" i="17"/>
  <c r="O85" i="17" s="1"/>
  <c r="N188" i="35"/>
  <c r="O188" i="35" s="1"/>
  <c r="N5" i="59"/>
  <c r="O5" i="59" s="1"/>
  <c r="N221" i="18"/>
  <c r="O221" i="18" s="1"/>
  <c r="N164" i="15"/>
  <c r="O164" i="15" s="1"/>
  <c r="N55" i="45"/>
  <c r="O55" i="45" s="1"/>
  <c r="N221" i="31"/>
  <c r="O221" i="31" s="1"/>
  <c r="N196" i="62"/>
  <c r="O196" i="62" s="1"/>
  <c r="N197" i="73"/>
  <c r="O197" i="73" s="1"/>
  <c r="N132" i="18"/>
  <c r="O132" i="18" s="1"/>
  <c r="N118" i="31"/>
  <c r="O118" i="31" s="1"/>
  <c r="N97" i="43"/>
  <c r="O97" i="43" s="1"/>
  <c r="N53" i="70"/>
  <c r="O53" i="70" s="1"/>
  <c r="N105" i="41"/>
  <c r="O105" i="41" s="1"/>
  <c r="N83" i="53"/>
  <c r="O83" i="53" s="1"/>
  <c r="N176" i="32"/>
  <c r="O176" i="32" s="1"/>
  <c r="N91" i="60"/>
  <c r="O91" i="60" s="1"/>
  <c r="N95" i="70"/>
  <c r="O95" i="70" s="1"/>
  <c r="N22" i="13"/>
  <c r="N224" i="56"/>
  <c r="O224" i="56" s="1"/>
  <c r="N229" i="54"/>
  <c r="O229" i="54" s="1"/>
  <c r="N17" i="66"/>
  <c r="O17" i="66" s="1"/>
  <c r="N53" i="32"/>
  <c r="O53" i="32" s="1"/>
  <c r="N110" i="25"/>
  <c r="O110" i="25" s="1"/>
  <c r="N115" i="39"/>
  <c r="O115" i="39" s="1"/>
  <c r="N12" i="21"/>
  <c r="N136" i="48"/>
  <c r="O136" i="48" s="1"/>
  <c r="N110" i="18"/>
  <c r="O110" i="18" s="1"/>
  <c r="N179" i="76"/>
  <c r="O179" i="76" s="1"/>
  <c r="N50" i="68"/>
  <c r="O50" i="68" s="1"/>
  <c r="N161" i="68"/>
  <c r="O161" i="68" s="1"/>
  <c r="N153" i="9"/>
  <c r="O153" i="9" s="1"/>
  <c r="N145" i="25"/>
  <c r="O145" i="25" s="1"/>
  <c r="N116" i="27"/>
  <c r="O116" i="27" s="1"/>
  <c r="N64" i="29"/>
  <c r="O64" i="29" s="1"/>
  <c r="N228" i="3"/>
  <c r="O228" i="3" s="1"/>
  <c r="N87" i="29"/>
  <c r="O87" i="29" s="1"/>
  <c r="N134" i="41"/>
  <c r="O134" i="41" s="1"/>
  <c r="N99" i="79"/>
  <c r="O99" i="79" s="1"/>
  <c r="N70" i="41"/>
  <c r="O70" i="41" s="1"/>
  <c r="N124" i="31"/>
  <c r="O124" i="31" s="1"/>
  <c r="N72" i="63"/>
  <c r="O72" i="63" s="1"/>
  <c r="N30" i="40"/>
  <c r="N54" i="30"/>
  <c r="N208" i="47"/>
  <c r="O208" i="47" s="1"/>
  <c r="N173" i="77"/>
  <c r="O173" i="77" s="1"/>
  <c r="N104" i="7"/>
  <c r="O104" i="7" s="1"/>
  <c r="N107" i="24"/>
  <c r="O107" i="24" s="1"/>
  <c r="N58" i="48"/>
  <c r="O58" i="48" s="1"/>
  <c r="N146" i="45"/>
  <c r="O146" i="45" s="1"/>
  <c r="N118" i="78"/>
  <c r="O118" i="78" s="1"/>
  <c r="N42" i="16"/>
  <c r="N149" i="71"/>
  <c r="O149" i="71" s="1"/>
  <c r="N155" i="8"/>
  <c r="O155" i="8" s="1"/>
  <c r="N15" i="35"/>
  <c r="N39" i="79"/>
  <c r="N192" i="73"/>
  <c r="O192" i="73" s="1"/>
  <c r="N119" i="63"/>
  <c r="O119" i="63" s="1"/>
  <c r="N6" i="49"/>
  <c r="N58" i="40"/>
  <c r="O58" i="40" s="1"/>
  <c r="N100" i="61"/>
  <c r="O100" i="61" s="1"/>
  <c r="N45" i="58"/>
  <c r="N10" i="67"/>
  <c r="O10" i="67" s="1"/>
  <c r="N46" i="38"/>
  <c r="O46" i="38" s="1"/>
  <c r="N219" i="71"/>
  <c r="O219" i="71" s="1"/>
  <c r="N231" i="16"/>
  <c r="O231" i="16" s="1"/>
  <c r="N16" i="22"/>
  <c r="O16" i="22" s="1"/>
  <c r="N61" i="59"/>
  <c r="O61" i="59" s="1"/>
  <c r="N129" i="8"/>
  <c r="O129" i="8" s="1"/>
  <c r="N231" i="64"/>
  <c r="O231" i="64" s="1"/>
  <c r="N88" i="56"/>
  <c r="O88" i="56" s="1"/>
  <c r="N55" i="74"/>
  <c r="O55" i="74" s="1"/>
  <c r="N41" i="34"/>
  <c r="O41" i="34" s="1"/>
  <c r="N172" i="68"/>
  <c r="O172" i="68" s="1"/>
  <c r="N151" i="73"/>
  <c r="O151" i="73" s="1"/>
  <c r="N145" i="40"/>
  <c r="O145" i="40" s="1"/>
  <c r="N66" i="36"/>
  <c r="O66" i="36" s="1"/>
  <c r="N79" i="68"/>
  <c r="O79" i="68" s="1"/>
  <c r="N37" i="18"/>
  <c r="O37" i="18" s="1"/>
  <c r="N109" i="77"/>
  <c r="O109" i="77" s="1"/>
  <c r="N170" i="64"/>
  <c r="O170" i="64" s="1"/>
  <c r="N15" i="63"/>
  <c r="N205" i="26"/>
  <c r="O205" i="26" s="1"/>
  <c r="N200" i="40"/>
  <c r="O200" i="40" s="1"/>
  <c r="N206" i="41"/>
  <c r="O206" i="41" s="1"/>
  <c r="N102" i="75"/>
  <c r="O102" i="75" s="1"/>
  <c r="N31" i="47"/>
  <c r="O31" i="47" s="1"/>
  <c r="N72" i="74"/>
  <c r="O72" i="74" s="1"/>
  <c r="N115" i="41"/>
  <c r="O115" i="41" s="1"/>
  <c r="N25" i="64"/>
  <c r="O25" i="64" s="1"/>
  <c r="N6" i="6"/>
  <c r="N36" i="12"/>
  <c r="N44" i="33"/>
  <c r="O44" i="33" s="1"/>
  <c r="N129" i="2"/>
  <c r="O129" i="2" s="1"/>
  <c r="N198" i="3"/>
  <c r="O198" i="3" s="1"/>
  <c r="N184" i="42"/>
  <c r="O184" i="42" s="1"/>
  <c r="N40" i="76"/>
  <c r="O40" i="76" s="1"/>
  <c r="N125" i="11"/>
  <c r="O125" i="11" s="1"/>
  <c r="N191" i="40"/>
  <c r="O191" i="40" s="1"/>
  <c r="N196" i="15"/>
  <c r="O196" i="15" s="1"/>
  <c r="N121" i="67"/>
  <c r="O121" i="67" s="1"/>
  <c r="N202" i="76"/>
  <c r="O202" i="76" s="1"/>
  <c r="N230" i="66"/>
  <c r="O230" i="66" s="1"/>
  <c r="N192" i="22"/>
  <c r="O192" i="22" s="1"/>
  <c r="N52" i="64"/>
  <c r="O52" i="64" s="1"/>
  <c r="N28" i="17"/>
  <c r="O28" i="17" s="1"/>
  <c r="N153" i="24"/>
  <c r="O153" i="24" s="1"/>
  <c r="N196" i="65"/>
  <c r="O196" i="65" s="1"/>
  <c r="N187" i="33"/>
  <c r="O187" i="33" s="1"/>
  <c r="N21" i="50"/>
  <c r="N161" i="45"/>
  <c r="O161" i="45" s="1"/>
  <c r="N152" i="76"/>
  <c r="O152" i="76" s="1"/>
  <c r="N174" i="67"/>
  <c r="O174" i="67" s="1"/>
  <c r="N170" i="7"/>
  <c r="O170" i="7" s="1"/>
  <c r="N37" i="3"/>
  <c r="O37" i="3" s="1"/>
  <c r="N208" i="18"/>
  <c r="O208" i="18" s="1"/>
  <c r="N149" i="24"/>
  <c r="O149" i="24" s="1"/>
  <c r="N55" i="4"/>
  <c r="O55" i="4" s="1"/>
  <c r="N14" i="9"/>
  <c r="O14" i="9" s="1"/>
  <c r="N194" i="30"/>
  <c r="O194" i="30" s="1"/>
  <c r="N133" i="46"/>
  <c r="O133" i="46" s="1"/>
  <c r="N45" i="16"/>
  <c r="N58" i="56"/>
  <c r="O58" i="56" s="1"/>
  <c r="N86" i="6"/>
  <c r="O86" i="6" s="1"/>
  <c r="N84" i="46"/>
  <c r="O84" i="46" s="1"/>
  <c r="N85" i="27"/>
  <c r="O85" i="27" s="1"/>
  <c r="N206" i="59"/>
  <c r="O206" i="59" s="1"/>
  <c r="N11" i="20"/>
  <c r="O11" i="20" s="1"/>
  <c r="N85" i="66"/>
  <c r="O85" i="66" s="1"/>
  <c r="N76" i="59"/>
  <c r="O76" i="59" s="1"/>
  <c r="N227" i="27"/>
  <c r="O227" i="27" s="1"/>
  <c r="N212" i="29"/>
  <c r="O212" i="29" s="1"/>
  <c r="N212" i="35"/>
  <c r="O212" i="35" s="1"/>
  <c r="N142" i="7"/>
  <c r="O142" i="7" s="1"/>
  <c r="N108" i="29"/>
  <c r="O108" i="29" s="1"/>
  <c r="N192" i="46"/>
  <c r="O192" i="46" s="1"/>
  <c r="N18" i="23"/>
  <c r="N99" i="43"/>
  <c r="O99" i="43" s="1"/>
  <c r="N108" i="69"/>
  <c r="O108" i="69" s="1"/>
  <c r="N218" i="66"/>
  <c r="O218" i="66" s="1"/>
  <c r="N170" i="36"/>
  <c r="O170" i="36" s="1"/>
  <c r="N147" i="26"/>
  <c r="O147" i="26" s="1"/>
  <c r="N223" i="39"/>
  <c r="O223" i="39" s="1"/>
  <c r="N127" i="7"/>
  <c r="O127" i="7" s="1"/>
  <c r="N153" i="16"/>
  <c r="O153" i="16" s="1"/>
  <c r="N181" i="43"/>
  <c r="O181" i="43" s="1"/>
  <c r="N232" i="29"/>
  <c r="O232" i="29" s="1"/>
  <c r="N192" i="64"/>
  <c r="O192" i="64" s="1"/>
  <c r="N74" i="80"/>
  <c r="O74" i="80" s="1"/>
  <c r="N8" i="17"/>
  <c r="O8" i="17" s="1"/>
  <c r="N226" i="12"/>
  <c r="O226" i="12" s="1"/>
  <c r="N111" i="28"/>
  <c r="O111" i="28" s="1"/>
  <c r="N93" i="78"/>
  <c r="O93" i="78" s="1"/>
  <c r="N23" i="12"/>
  <c r="O23" i="12" s="1"/>
  <c r="N94" i="35"/>
  <c r="O94" i="35" s="1"/>
  <c r="N121" i="41"/>
  <c r="O121" i="41" s="1"/>
  <c r="N227" i="63"/>
  <c r="O227" i="63" s="1"/>
  <c r="N5" i="78"/>
  <c r="O5" i="78" s="1"/>
  <c r="N64" i="25"/>
  <c r="O64" i="25" s="1"/>
  <c r="N79" i="64"/>
  <c r="O79" i="64" s="1"/>
  <c r="N178" i="1"/>
  <c r="O178" i="1" s="1"/>
  <c r="N191" i="33"/>
  <c r="O191" i="33" s="1"/>
  <c r="N6" i="47"/>
  <c r="N58" i="73"/>
  <c r="O58" i="73" s="1"/>
  <c r="N50" i="44"/>
  <c r="O50" i="44" s="1"/>
  <c r="N99" i="69"/>
  <c r="O99" i="69" s="1"/>
  <c r="N86" i="2"/>
  <c r="O86" i="2" s="1"/>
  <c r="N231" i="81"/>
  <c r="O231" i="81" s="1"/>
  <c r="N115" i="83"/>
  <c r="O115" i="83" s="1"/>
  <c r="N122" i="81"/>
  <c r="O122" i="81" s="1"/>
  <c r="N21" i="23"/>
  <c r="N193" i="22"/>
  <c r="O193" i="22" s="1"/>
  <c r="N104" i="48"/>
  <c r="O104" i="48" s="1"/>
  <c r="N98" i="44"/>
  <c r="O98" i="44" s="1"/>
  <c r="N33" i="23"/>
  <c r="N16" i="10"/>
  <c r="O16" i="10" s="1"/>
  <c r="N151" i="23"/>
  <c r="O151" i="23" s="1"/>
  <c r="N133" i="17"/>
  <c r="O133" i="17" s="1"/>
  <c r="N31" i="17"/>
  <c r="O31" i="17" s="1"/>
  <c r="N199" i="40"/>
  <c r="O199" i="40" s="1"/>
  <c r="N110" i="73"/>
  <c r="O110" i="73" s="1"/>
  <c r="N213" i="21"/>
  <c r="O213" i="21" s="1"/>
  <c r="N173" i="33"/>
  <c r="O173" i="33" s="1"/>
  <c r="N62" i="54"/>
  <c r="O62" i="54" s="1"/>
  <c r="N136" i="41"/>
  <c r="O136" i="41" s="1"/>
  <c r="N226" i="9"/>
  <c r="O226" i="9" s="1"/>
  <c r="N140" i="47"/>
  <c r="O140" i="47" s="1"/>
  <c r="N123" i="14"/>
  <c r="O123" i="14" s="1"/>
  <c r="N174" i="44"/>
  <c r="O174" i="44" s="1"/>
  <c r="N151" i="49"/>
  <c r="O151" i="49" s="1"/>
  <c r="N200" i="54"/>
  <c r="O200" i="54" s="1"/>
  <c r="N214" i="48"/>
  <c r="O214" i="48" s="1"/>
  <c r="N134" i="14"/>
  <c r="O134" i="14" s="1"/>
  <c r="N221" i="78"/>
  <c r="O221" i="78" s="1"/>
  <c r="N195" i="36"/>
  <c r="O195" i="36" s="1"/>
  <c r="N61" i="1"/>
  <c r="O61" i="1" s="1"/>
  <c r="N66" i="26"/>
  <c r="O66" i="26" s="1"/>
  <c r="N207" i="81"/>
  <c r="O207" i="81" s="1"/>
  <c r="N91" i="83"/>
  <c r="O91" i="83" s="1"/>
  <c r="N74" i="81"/>
  <c r="O74" i="81" s="1"/>
  <c r="N137" i="79"/>
  <c r="O137" i="79" s="1"/>
  <c r="N133" i="60"/>
  <c r="O133" i="60" s="1"/>
  <c r="N103" i="54"/>
  <c r="O103" i="54" s="1"/>
  <c r="N5" i="76"/>
  <c r="O5" i="76" s="1"/>
  <c r="N25" i="41"/>
  <c r="O25" i="41" s="1"/>
  <c r="N180" i="22"/>
  <c r="O180" i="22" s="1"/>
  <c r="N203" i="33"/>
  <c r="O203" i="33" s="1"/>
  <c r="N126" i="70"/>
  <c r="O126" i="70" s="1"/>
  <c r="N73" i="3"/>
  <c r="O73" i="3" s="1"/>
  <c r="N197" i="68"/>
  <c r="O197" i="68" s="1"/>
  <c r="N199" i="79"/>
  <c r="O199" i="79" s="1"/>
  <c r="N154" i="64"/>
  <c r="O154" i="64" s="1"/>
  <c r="N215" i="59"/>
  <c r="O215" i="59" s="1"/>
  <c r="N81" i="68"/>
  <c r="O81" i="68" s="1"/>
  <c r="N152" i="73"/>
  <c r="O152" i="73" s="1"/>
  <c r="N233" i="42"/>
  <c r="O233" i="42" s="1"/>
  <c r="N11" i="69"/>
  <c r="O11" i="69" s="1"/>
  <c r="N135" i="40"/>
  <c r="O135" i="40" s="1"/>
  <c r="N149" i="47"/>
  <c r="O149" i="47" s="1"/>
  <c r="N59" i="41"/>
  <c r="O59" i="41" s="1"/>
  <c r="N116" i="31"/>
  <c r="O116" i="31" s="1"/>
  <c r="N99" i="46"/>
  <c r="O99" i="46" s="1"/>
  <c r="N128" i="22"/>
  <c r="O128" i="22" s="1"/>
  <c r="N27" i="48"/>
  <c r="N26" i="61"/>
  <c r="O26" i="61" s="1"/>
  <c r="N166" i="58"/>
  <c r="O166" i="58" s="1"/>
  <c r="N24" i="22"/>
  <c r="N159" i="77"/>
  <c r="O159" i="77" s="1"/>
  <c r="N5" i="47"/>
  <c r="O5" i="47" s="1"/>
  <c r="N220" i="80"/>
  <c r="O220" i="80" s="1"/>
  <c r="N54" i="29"/>
  <c r="N186" i="14"/>
  <c r="O186" i="14" s="1"/>
  <c r="N165" i="35"/>
  <c r="O165" i="35" s="1"/>
  <c r="N186" i="17"/>
  <c r="O186" i="17" s="1"/>
  <c r="N215" i="12"/>
  <c r="O215" i="12" s="1"/>
  <c r="N117" i="82"/>
  <c r="O117" i="82" s="1"/>
  <c r="N227" i="83"/>
  <c r="O227" i="83" s="1"/>
  <c r="N28" i="18"/>
  <c r="O28" i="18" s="1"/>
  <c r="N172" i="59"/>
  <c r="O172" i="59" s="1"/>
  <c r="N175" i="66"/>
  <c r="O175" i="66" s="1"/>
  <c r="N6" i="29"/>
  <c r="N90" i="13"/>
  <c r="O90" i="13" s="1"/>
  <c r="N184" i="38"/>
  <c r="O184" i="38" s="1"/>
  <c r="N50" i="18"/>
  <c r="O50" i="18" s="1"/>
  <c r="N156" i="4"/>
  <c r="O156" i="4" s="1"/>
  <c r="N83" i="60"/>
  <c r="O83" i="60" s="1"/>
  <c r="N127" i="65"/>
  <c r="O127" i="65" s="1"/>
  <c r="N158" i="38"/>
  <c r="O158" i="38" s="1"/>
  <c r="N26" i="59"/>
  <c r="O26" i="59" s="1"/>
  <c r="N211" i="77"/>
  <c r="O211" i="77" s="1"/>
  <c r="N166" i="80"/>
  <c r="O166" i="80" s="1"/>
  <c r="N160" i="58"/>
  <c r="O160" i="58" s="1"/>
  <c r="N116" i="57"/>
  <c r="O116" i="57" s="1"/>
  <c r="N146" i="3"/>
  <c r="O146" i="3" s="1"/>
  <c r="N158" i="33"/>
  <c r="O158" i="33" s="1"/>
  <c r="N52" i="7"/>
  <c r="O52" i="7" s="1"/>
  <c r="N89" i="23"/>
  <c r="O89" i="23" s="1"/>
  <c r="N11" i="38"/>
  <c r="O11" i="38" s="1"/>
  <c r="N35" i="64"/>
  <c r="O35" i="64" s="1"/>
  <c r="N186" i="27"/>
  <c r="O186" i="27" s="1"/>
  <c r="N170" i="31"/>
  <c r="O170" i="31" s="1"/>
  <c r="N201" i="71"/>
  <c r="O201" i="71" s="1"/>
  <c r="N127" i="11"/>
  <c r="O127" i="11" s="1"/>
  <c r="N101" i="64"/>
  <c r="O101" i="64" s="1"/>
  <c r="N205" i="60"/>
  <c r="O205" i="60" s="1"/>
  <c r="N108" i="35"/>
  <c r="O108" i="35" s="1"/>
  <c r="N27" i="41"/>
  <c r="N60" i="23"/>
  <c r="O60" i="23" s="1"/>
  <c r="N172" i="24"/>
  <c r="O172" i="24" s="1"/>
  <c r="N48" i="80"/>
  <c r="N44" i="22"/>
  <c r="O44" i="22" s="1"/>
  <c r="N88" i="62"/>
  <c r="O88" i="62" s="1"/>
  <c r="N16" i="70"/>
  <c r="N128" i="79"/>
  <c r="O128" i="79" s="1"/>
  <c r="N77" i="48"/>
  <c r="O77" i="48" s="1"/>
  <c r="N93" i="51"/>
  <c r="O93" i="51" s="1"/>
  <c r="N5" i="74"/>
  <c r="O5" i="74" s="1"/>
  <c r="N191" i="81"/>
  <c r="O191" i="81" s="1"/>
  <c r="N219" i="82"/>
  <c r="O219" i="82" s="1"/>
  <c r="N46" i="81"/>
  <c r="O46" i="81" s="1"/>
  <c r="N43" i="78"/>
  <c r="O43" i="78" s="1"/>
  <c r="N136" i="59"/>
  <c r="O136" i="59" s="1"/>
  <c r="N16" i="45"/>
  <c r="O16" i="45" s="1"/>
  <c r="N73" i="10"/>
  <c r="O73" i="10" s="1"/>
  <c r="N43" i="35"/>
  <c r="O43" i="35" s="1"/>
  <c r="N85" i="13"/>
  <c r="O85" i="13" s="1"/>
  <c r="N117" i="9"/>
  <c r="O117" i="9" s="1"/>
  <c r="N206" i="26"/>
  <c r="O206" i="26" s="1"/>
  <c r="N232" i="17"/>
  <c r="O232" i="17" s="1"/>
  <c r="N85" i="68"/>
  <c r="O85" i="68" s="1"/>
  <c r="N136" i="80"/>
  <c r="O136" i="80" s="1"/>
  <c r="N93" i="11"/>
  <c r="O93" i="11" s="1"/>
  <c r="N147" i="65"/>
  <c r="O147" i="65" s="1"/>
  <c r="N157" i="78"/>
  <c r="O157" i="78" s="1"/>
  <c r="N163" i="41"/>
  <c r="O163" i="41" s="1"/>
  <c r="N86" i="36"/>
  <c r="O86" i="36" s="1"/>
  <c r="N108" i="30"/>
  <c r="O108" i="30" s="1"/>
  <c r="N35" i="24"/>
  <c r="O35" i="24" s="1"/>
  <c r="N63" i="29"/>
  <c r="O63" i="29" s="1"/>
  <c r="N128" i="39"/>
  <c r="O128" i="39" s="1"/>
  <c r="N99" i="82"/>
  <c r="O99" i="82" s="1"/>
  <c r="N209" i="83"/>
  <c r="O209" i="83" s="1"/>
  <c r="N27" i="21"/>
  <c r="N94" i="65"/>
  <c r="O94" i="65" s="1"/>
  <c r="N35" i="2"/>
  <c r="O35" i="2" s="1"/>
  <c r="N9" i="36"/>
  <c r="N202" i="15"/>
  <c r="O202" i="15" s="1"/>
  <c r="N209" i="84"/>
  <c r="O209" i="84" s="1"/>
  <c r="N85" i="16"/>
  <c r="O85" i="16" s="1"/>
  <c r="N61" i="22"/>
  <c r="O61" i="22" s="1"/>
  <c r="N111" i="79"/>
  <c r="O111" i="79" s="1"/>
  <c r="N37" i="42"/>
  <c r="O37" i="42" s="1"/>
  <c r="N232" i="1"/>
  <c r="O232" i="1" s="1"/>
  <c r="N75" i="47"/>
  <c r="O75" i="47" s="1"/>
  <c r="N102" i="78"/>
  <c r="O102" i="78" s="1"/>
  <c r="N176" i="37"/>
  <c r="O176" i="37" s="1"/>
  <c r="N45" i="18"/>
  <c r="N176" i="14"/>
  <c r="O176" i="14" s="1"/>
  <c r="N90" i="47"/>
  <c r="O90" i="47" s="1"/>
  <c r="N183" i="74"/>
  <c r="O183" i="74" s="1"/>
  <c r="N175" i="82"/>
  <c r="O175" i="82" s="1"/>
  <c r="N95" i="81"/>
  <c r="O95" i="81" s="1"/>
  <c r="N67" i="14"/>
  <c r="O67" i="14" s="1"/>
  <c r="N194" i="44"/>
  <c r="O194" i="44" s="1"/>
  <c r="N202" i="70"/>
  <c r="O202" i="70" s="1"/>
  <c r="N206" i="43"/>
  <c r="O206" i="43" s="1"/>
  <c r="N141" i="77"/>
  <c r="O141" i="77" s="1"/>
  <c r="N79" i="47"/>
  <c r="O79" i="47" s="1"/>
  <c r="N110" i="26"/>
  <c r="O110" i="26" s="1"/>
  <c r="N203" i="50"/>
  <c r="O203" i="50" s="1"/>
  <c r="N118" i="45"/>
  <c r="O118" i="45" s="1"/>
  <c r="N215" i="78"/>
  <c r="O215" i="78" s="1"/>
  <c r="N140" i="62"/>
  <c r="O140" i="62" s="1"/>
  <c r="N156" i="37"/>
  <c r="O156" i="37" s="1"/>
  <c r="N175" i="28"/>
  <c r="O175" i="28" s="1"/>
  <c r="N53" i="73"/>
  <c r="O53" i="73" s="1"/>
  <c r="N17" i="80"/>
  <c r="O17" i="80" s="1"/>
  <c r="N128" i="11"/>
  <c r="O128" i="11" s="1"/>
  <c r="N152" i="35"/>
  <c r="O152" i="35" s="1"/>
  <c r="N79" i="16"/>
  <c r="O79" i="16" s="1"/>
  <c r="N39" i="62"/>
  <c r="N67" i="46"/>
  <c r="O67" i="46" s="1"/>
  <c r="N61" i="14"/>
  <c r="O61" i="14" s="1"/>
  <c r="N185" i="82"/>
  <c r="O185" i="82" s="1"/>
  <c r="N115" i="81"/>
  <c r="O115" i="81" s="1"/>
  <c r="N107" i="73"/>
  <c r="O107" i="73" s="1"/>
  <c r="N89" i="34"/>
  <c r="O89" i="34" s="1"/>
  <c r="N154" i="14"/>
  <c r="O154" i="14" s="1"/>
  <c r="N125" i="24"/>
  <c r="O125" i="24" s="1"/>
  <c r="N104" i="13"/>
  <c r="O104" i="13" s="1"/>
  <c r="N178" i="22"/>
  <c r="O178" i="22" s="1"/>
  <c r="N173" i="76"/>
  <c r="O173" i="76" s="1"/>
  <c r="N95" i="4"/>
  <c r="O95" i="4" s="1"/>
  <c r="N61" i="5"/>
  <c r="O61" i="5" s="1"/>
  <c r="N210" i="43"/>
  <c r="O210" i="43" s="1"/>
  <c r="N33" i="15"/>
  <c r="N40" i="13"/>
  <c r="O40" i="13" s="1"/>
  <c r="N141" i="65"/>
  <c r="O141" i="65" s="1"/>
  <c r="N38" i="22"/>
  <c r="O38" i="22" s="1"/>
  <c r="N34" i="20"/>
  <c r="O34" i="20" s="1"/>
  <c r="N176" i="68"/>
  <c r="O176" i="68" s="1"/>
  <c r="N83" i="46"/>
  <c r="O83" i="46" s="1"/>
  <c r="N71" i="66"/>
  <c r="O71" i="66" s="1"/>
  <c r="N131" i="8"/>
  <c r="O131" i="8" s="1"/>
  <c r="N216" i="79"/>
  <c r="O216" i="79" s="1"/>
  <c r="N141" i="57"/>
  <c r="O141" i="57" s="1"/>
  <c r="N15" i="24"/>
  <c r="N51" i="50"/>
  <c r="N87" i="64"/>
  <c r="O87" i="64" s="1"/>
  <c r="N182" i="5"/>
  <c r="O182" i="5" s="1"/>
  <c r="N39" i="80"/>
  <c r="N73" i="21"/>
  <c r="O73" i="21" s="1"/>
  <c r="N104" i="6"/>
  <c r="O104" i="6" s="1"/>
  <c r="N88" i="73"/>
  <c r="O88" i="73" s="1"/>
  <c r="N66" i="57"/>
  <c r="O66" i="57" s="1"/>
  <c r="N94" i="41"/>
  <c r="O94" i="41" s="1"/>
  <c r="N204" i="79"/>
  <c r="O204" i="79" s="1"/>
  <c r="N176" i="13"/>
  <c r="O176" i="13" s="1"/>
  <c r="N82" i="58"/>
  <c r="O82" i="58" s="1"/>
  <c r="N193" i="66"/>
  <c r="O193" i="66" s="1"/>
  <c r="N142" i="2"/>
  <c r="O142" i="2" s="1"/>
  <c r="N32" i="68"/>
  <c r="N171" i="82"/>
  <c r="O171" i="82" s="1"/>
  <c r="N87" i="81"/>
  <c r="O87" i="81" s="1"/>
  <c r="N165" i="5"/>
  <c r="O165" i="5" s="1"/>
  <c r="N180" i="13"/>
  <c r="O180" i="13" s="1"/>
  <c r="N216" i="38"/>
  <c r="O216" i="38" s="1"/>
  <c r="N8" i="29"/>
  <c r="O8" i="29" s="1"/>
  <c r="N181" i="64"/>
  <c r="O181" i="64" s="1"/>
  <c r="N218" i="6"/>
  <c r="O218" i="6" s="1"/>
  <c r="N58" i="41"/>
  <c r="O58" i="41" s="1"/>
  <c r="N80" i="37"/>
  <c r="O80" i="37" s="1"/>
  <c r="N50" i="8"/>
  <c r="O50" i="8" s="1"/>
  <c r="N184" i="5"/>
  <c r="O184" i="5" s="1"/>
  <c r="N51" i="46"/>
  <c r="N225" i="34"/>
  <c r="O225" i="34" s="1"/>
  <c r="N111" i="33"/>
  <c r="O111" i="33" s="1"/>
  <c r="N191" i="60"/>
  <c r="O191" i="60" s="1"/>
  <c r="N114" i="27"/>
  <c r="O114" i="27" s="1"/>
  <c r="N121" i="56"/>
  <c r="O121" i="56" s="1"/>
  <c r="N88" i="27"/>
  <c r="O88" i="27" s="1"/>
  <c r="N192" i="27"/>
  <c r="O192" i="27" s="1"/>
  <c r="N159" i="47"/>
  <c r="O159" i="47" s="1"/>
  <c r="N231" i="21"/>
  <c r="O231" i="21" s="1"/>
  <c r="N89" i="78"/>
  <c r="O89" i="78" s="1"/>
  <c r="N131" i="47"/>
  <c r="O131" i="47" s="1"/>
  <c r="N95" i="54"/>
  <c r="O95" i="54" s="1"/>
  <c r="N12" i="30"/>
  <c r="N126" i="76"/>
  <c r="O126" i="76" s="1"/>
  <c r="N194" i="58"/>
  <c r="O194" i="58" s="1"/>
  <c r="N207" i="5"/>
  <c r="O207" i="5" s="1"/>
  <c r="N227" i="70"/>
  <c r="O227" i="70" s="1"/>
  <c r="N183" i="80"/>
  <c r="O183" i="80" s="1"/>
  <c r="N83" i="49"/>
  <c r="O83" i="49" s="1"/>
  <c r="N72" i="56"/>
  <c r="O72" i="56" s="1"/>
  <c r="N75" i="24"/>
  <c r="O75" i="24" s="1"/>
  <c r="N218" i="28"/>
  <c r="O218" i="28" s="1"/>
  <c r="N124" i="73"/>
  <c r="O124" i="73" s="1"/>
  <c r="N126" i="49"/>
  <c r="O126" i="49" s="1"/>
  <c r="N53" i="82"/>
  <c r="O53" i="82" s="1"/>
  <c r="N163" i="83"/>
  <c r="O163" i="83" s="1"/>
  <c r="N18" i="16"/>
  <c r="N138" i="24"/>
  <c r="O138" i="24" s="1"/>
  <c r="N112" i="8"/>
  <c r="O112" i="8" s="1"/>
  <c r="N108" i="44"/>
  <c r="O108" i="44" s="1"/>
  <c r="N39" i="37"/>
  <c r="N105" i="60"/>
  <c r="O105" i="60" s="1"/>
  <c r="N23" i="77"/>
  <c r="O23" i="77" s="1"/>
  <c r="N38" i="16"/>
  <c r="O38" i="16" s="1"/>
  <c r="N183" i="5"/>
  <c r="O183" i="5" s="1"/>
  <c r="N211" i="37"/>
  <c r="O211" i="37" s="1"/>
  <c r="N230" i="27"/>
  <c r="O230" i="27" s="1"/>
  <c r="N155" i="66"/>
  <c r="O155" i="66" s="1"/>
  <c r="N120" i="80"/>
  <c r="O120" i="80" s="1"/>
  <c r="N122" i="37"/>
  <c r="O122" i="37" s="1"/>
  <c r="N140" i="57"/>
  <c r="O140" i="57" s="1"/>
  <c r="N127" i="78"/>
  <c r="O127" i="78" s="1"/>
  <c r="N48" i="57"/>
  <c r="N99" i="16"/>
  <c r="O99" i="16" s="1"/>
  <c r="N101" i="58"/>
  <c r="O101" i="58" s="1"/>
  <c r="N26" i="26"/>
  <c r="O26" i="26" s="1"/>
  <c r="N61" i="76"/>
  <c r="O61" i="76" s="1"/>
  <c r="N140" i="49"/>
  <c r="O140" i="49" s="1"/>
  <c r="N198" i="48"/>
  <c r="O198" i="48" s="1"/>
  <c r="N153" i="50"/>
  <c r="O153" i="50" s="1"/>
  <c r="N115" i="80"/>
  <c r="O115" i="80" s="1"/>
  <c r="N71" i="23"/>
  <c r="O71" i="23" s="1"/>
  <c r="N37" i="74"/>
  <c r="O37" i="74" s="1"/>
  <c r="N38" i="34"/>
  <c r="O38" i="34" s="1"/>
  <c r="N58" i="45"/>
  <c r="O58" i="45" s="1"/>
  <c r="N11" i="35"/>
  <c r="O11" i="35" s="1"/>
  <c r="N100" i="76"/>
  <c r="O100" i="76" s="1"/>
  <c r="N110" i="28"/>
  <c r="O110" i="28" s="1"/>
  <c r="N73" i="66"/>
  <c r="O73" i="66" s="1"/>
  <c r="N130" i="26"/>
  <c r="O130" i="26" s="1"/>
  <c r="N108" i="27"/>
  <c r="O108" i="27" s="1"/>
  <c r="N228" i="79"/>
  <c r="O228" i="79" s="1"/>
  <c r="N64" i="47"/>
  <c r="O64" i="47" s="1"/>
  <c r="N65" i="26"/>
  <c r="O65" i="26" s="1"/>
  <c r="N24" i="42"/>
  <c r="N104" i="26"/>
  <c r="O104" i="26" s="1"/>
  <c r="N196" i="61"/>
  <c r="O196" i="61" s="1"/>
  <c r="N155" i="82"/>
  <c r="O155" i="82" s="1"/>
  <c r="N51" i="81"/>
  <c r="N85" i="67"/>
  <c r="O85" i="67" s="1"/>
  <c r="N203" i="64"/>
  <c r="O203" i="64" s="1"/>
  <c r="N191" i="56"/>
  <c r="O191" i="56" s="1"/>
  <c r="N80" i="66"/>
  <c r="O80" i="66" s="1"/>
  <c r="N3" i="76"/>
  <c r="N35" i="32"/>
  <c r="O35" i="32" s="1"/>
  <c r="N111" i="75"/>
  <c r="O111" i="75" s="1"/>
  <c r="N71" i="5"/>
  <c r="O71" i="5" s="1"/>
  <c r="N148" i="67"/>
  <c r="O148" i="67" s="1"/>
  <c r="N131" i="79"/>
  <c r="O131" i="79" s="1"/>
  <c r="N130" i="1"/>
  <c r="O130" i="1" s="1"/>
  <c r="N40" i="42"/>
  <c r="O40" i="42" s="1"/>
  <c r="N167" i="76"/>
  <c r="O167" i="76" s="1"/>
  <c r="N95" i="80"/>
  <c r="O95" i="80" s="1"/>
  <c r="N12" i="15"/>
  <c r="N12" i="13"/>
  <c r="N111" i="35"/>
  <c r="O111" i="35" s="1"/>
  <c r="N129" i="60"/>
  <c r="O129" i="60" s="1"/>
  <c r="N62" i="32"/>
  <c r="O62" i="32" s="1"/>
  <c r="N123" i="78"/>
  <c r="O123" i="78" s="1"/>
  <c r="N35" i="82"/>
  <c r="O35" i="82" s="1"/>
  <c r="N145" i="83"/>
  <c r="O145" i="83" s="1"/>
  <c r="N173" i="81"/>
  <c r="O173" i="81" s="1"/>
  <c r="N69" i="21"/>
  <c r="O69" i="21" s="1"/>
  <c r="N153" i="28"/>
  <c r="O153" i="28" s="1"/>
  <c r="N100" i="74"/>
  <c r="O100" i="74" s="1"/>
  <c r="N165" i="14"/>
  <c r="O165" i="14" s="1"/>
  <c r="N175" i="21"/>
  <c r="O175" i="21" s="1"/>
  <c r="N108" i="58"/>
  <c r="O108" i="58" s="1"/>
  <c r="N12" i="14"/>
  <c r="N147" i="6"/>
  <c r="O147" i="6" s="1"/>
  <c r="N51" i="28"/>
  <c r="N175" i="12"/>
  <c r="O175" i="12" s="1"/>
  <c r="N172" i="66"/>
  <c r="O172" i="66" s="1"/>
  <c r="N133" i="80"/>
  <c r="O133" i="80" s="1"/>
  <c r="N5" i="64"/>
  <c r="O5" i="64" s="1"/>
  <c r="N87" i="9"/>
  <c r="O87" i="9" s="1"/>
  <c r="N177" i="77"/>
  <c r="O177" i="77" s="1"/>
  <c r="N224" i="70"/>
  <c r="O224" i="70" s="1"/>
  <c r="N100" i="66"/>
  <c r="O100" i="66" s="1"/>
  <c r="N113" i="82"/>
  <c r="O113" i="82" s="1"/>
  <c r="N223" i="83"/>
  <c r="O223" i="83" s="1"/>
  <c r="N32" i="48"/>
  <c r="O32" i="48" s="1"/>
  <c r="N198" i="29"/>
  <c r="O198" i="29" s="1"/>
  <c r="N196" i="24"/>
  <c r="O196" i="24" s="1"/>
  <c r="N18" i="67"/>
  <c r="N99" i="59"/>
  <c r="O99" i="59" s="1"/>
  <c r="N99" i="31"/>
  <c r="O99" i="31" s="1"/>
  <c r="N22" i="78"/>
  <c r="N16" i="16"/>
  <c r="O16" i="16" s="1"/>
  <c r="N196" i="16"/>
  <c r="O196" i="16" s="1"/>
  <c r="N39" i="70"/>
  <c r="N141" i="10"/>
  <c r="O141" i="10" s="1"/>
  <c r="N83" i="23"/>
  <c r="O83" i="23" s="1"/>
  <c r="N206" i="69"/>
  <c r="O206" i="69" s="1"/>
  <c r="N204" i="80"/>
  <c r="O204" i="80" s="1"/>
  <c r="N229" i="67"/>
  <c r="O229" i="67" s="1"/>
  <c r="N133" i="64"/>
  <c r="O133" i="64" s="1"/>
  <c r="N78" i="34"/>
  <c r="O78" i="34" s="1"/>
  <c r="N122" i="44"/>
  <c r="O122" i="44" s="1"/>
  <c r="N214" i="38"/>
  <c r="O214" i="38" s="1"/>
  <c r="N66" i="39"/>
  <c r="O66" i="39" s="1"/>
  <c r="N166" i="71"/>
  <c r="O166" i="71" s="1"/>
  <c r="N123" i="82"/>
  <c r="O123" i="82" s="1"/>
  <c r="N22" i="81"/>
  <c r="O22" i="81" s="1"/>
  <c r="N42" i="40"/>
  <c r="N32" i="58"/>
  <c r="O32" i="58" s="1"/>
  <c r="N100" i="15"/>
  <c r="O100" i="15" s="1"/>
  <c r="N34" i="8"/>
  <c r="O34" i="8" s="1"/>
  <c r="N196" i="11"/>
  <c r="O196" i="11" s="1"/>
  <c r="N128" i="20"/>
  <c r="O128" i="20" s="1"/>
  <c r="N34" i="51"/>
  <c r="O34" i="51" s="1"/>
  <c r="N74" i="43"/>
  <c r="O74" i="43" s="1"/>
  <c r="N205" i="20"/>
  <c r="O205" i="20" s="1"/>
  <c r="N113" i="79"/>
  <c r="O113" i="79" s="1"/>
  <c r="N117" i="60"/>
  <c r="O117" i="60" s="1"/>
  <c r="N199" i="82"/>
  <c r="O199" i="82" s="1"/>
  <c r="N149" i="81"/>
  <c r="O149" i="81" s="1"/>
  <c r="N90" i="67"/>
  <c r="O90" i="67" s="1"/>
  <c r="N19" i="50"/>
  <c r="O19" i="50" s="1"/>
  <c r="N131" i="41"/>
  <c r="O131" i="41" s="1"/>
  <c r="N201" i="69"/>
  <c r="O201" i="69" s="1"/>
  <c r="N198" i="49"/>
  <c r="O198" i="49" s="1"/>
  <c r="N61" i="18"/>
  <c r="O61" i="18" s="1"/>
  <c r="N65" i="8"/>
  <c r="O65" i="8" s="1"/>
  <c r="N39" i="1"/>
  <c r="N227" i="42"/>
  <c r="O227" i="42" s="1"/>
  <c r="N73" i="71"/>
  <c r="O73" i="71" s="1"/>
  <c r="N169" i="35"/>
  <c r="O169" i="35" s="1"/>
  <c r="N40" i="69"/>
  <c r="N102" i="77"/>
  <c r="O102" i="77" s="1"/>
  <c r="N211" i="73"/>
  <c r="O211" i="73" s="1"/>
  <c r="N178" i="80"/>
  <c r="O178" i="80" s="1"/>
  <c r="N194" i="84"/>
  <c r="O194" i="84" s="1"/>
  <c r="N154" i="84"/>
  <c r="O154" i="84" s="1"/>
  <c r="N94" i="84"/>
  <c r="O94" i="84" s="1"/>
  <c r="N143" i="68"/>
  <c r="O143" i="68" s="1"/>
  <c r="N85" i="79"/>
  <c r="O85" i="79" s="1"/>
  <c r="N213" i="81"/>
  <c r="O213" i="81" s="1"/>
  <c r="N97" i="83"/>
  <c r="O97" i="83" s="1"/>
  <c r="N86" i="81"/>
  <c r="O86" i="81" s="1"/>
  <c r="N35" i="48"/>
  <c r="O35" i="48" s="1"/>
  <c r="N73" i="29"/>
  <c r="O73" i="29" s="1"/>
  <c r="N139" i="48"/>
  <c r="O139" i="48" s="1"/>
  <c r="N118" i="20"/>
  <c r="O118" i="20" s="1"/>
  <c r="N109" i="27"/>
  <c r="O109" i="27" s="1"/>
  <c r="N219" i="46"/>
  <c r="O219" i="46" s="1"/>
  <c r="N163" i="38"/>
  <c r="O163" i="38" s="1"/>
  <c r="N149" i="56"/>
  <c r="O149" i="56" s="1"/>
  <c r="N174" i="76"/>
  <c r="O174" i="76" s="1"/>
  <c r="N181" i="53"/>
  <c r="O181" i="53" s="1"/>
  <c r="N132" i="5"/>
  <c r="O132" i="5" s="1"/>
  <c r="N33" i="2"/>
  <c r="N84" i="21"/>
  <c r="O84" i="21" s="1"/>
  <c r="N113" i="49"/>
  <c r="O113" i="49" s="1"/>
  <c r="N131" i="32"/>
  <c r="O131" i="32" s="1"/>
  <c r="N132" i="8"/>
  <c r="O132" i="8" s="1"/>
  <c r="N41" i="53"/>
  <c r="O41" i="53" s="1"/>
  <c r="N65" i="82"/>
  <c r="O65" i="82" s="1"/>
  <c r="N175" i="83"/>
  <c r="O175" i="83" s="1"/>
  <c r="N128" i="60"/>
  <c r="O128" i="60" s="1"/>
  <c r="N210" i="64"/>
  <c r="O210" i="64" s="1"/>
  <c r="N9" i="11"/>
  <c r="N85" i="59"/>
  <c r="O85" i="59" s="1"/>
  <c r="N185" i="79"/>
  <c r="O185" i="79" s="1"/>
  <c r="N34" i="28"/>
  <c r="O34" i="28" s="1"/>
  <c r="N191" i="35"/>
  <c r="O191" i="35" s="1"/>
  <c r="N202" i="24"/>
  <c r="O202" i="24" s="1"/>
  <c r="N11" i="26"/>
  <c r="O11" i="26" s="1"/>
  <c r="N60" i="70"/>
  <c r="O60" i="70" s="1"/>
  <c r="N168" i="57"/>
  <c r="O168" i="57" s="1"/>
  <c r="N80" i="14"/>
  <c r="O80" i="14" s="1"/>
  <c r="N232" i="22"/>
  <c r="O232" i="22" s="1"/>
  <c r="N62" i="39"/>
  <c r="O62" i="39" s="1"/>
  <c r="N25" i="45"/>
  <c r="O25" i="45" s="1"/>
  <c r="N148" i="37"/>
  <c r="O148" i="37" s="1"/>
  <c r="N38" i="47"/>
  <c r="O38" i="47" s="1"/>
  <c r="N151" i="72"/>
  <c r="O151" i="72" s="1"/>
  <c r="N97" i="68"/>
  <c r="O97" i="68" s="1"/>
  <c r="N177" i="79"/>
  <c r="O177" i="79" s="1"/>
  <c r="N22" i="26"/>
  <c r="O22" i="26" s="1"/>
  <c r="N75" i="82"/>
  <c r="O75" i="82" s="1"/>
  <c r="N185" i="83"/>
  <c r="O185" i="83" s="1"/>
  <c r="N86" i="65"/>
  <c r="O86" i="65" s="1"/>
  <c r="N26" i="28"/>
  <c r="O26" i="28" s="1"/>
  <c r="N111" i="57"/>
  <c r="O111" i="57" s="1"/>
  <c r="N16" i="28"/>
  <c r="O16" i="28" s="1"/>
  <c r="N208" i="61"/>
  <c r="O208" i="61" s="1"/>
  <c r="N221" i="84"/>
  <c r="O221" i="84" s="1"/>
  <c r="N160" i="2"/>
  <c r="O160" i="2" s="1"/>
  <c r="N24" i="25"/>
  <c r="N138" i="31"/>
  <c r="O138" i="31" s="1"/>
  <c r="N65" i="30"/>
  <c r="O65" i="30" s="1"/>
  <c r="N138" i="29"/>
  <c r="O138" i="29" s="1"/>
  <c r="N37" i="63"/>
  <c r="O37" i="63" s="1"/>
  <c r="N87" i="68"/>
  <c r="O87" i="68" s="1"/>
  <c r="N92" i="59"/>
  <c r="O92" i="59" s="1"/>
  <c r="N124" i="11"/>
  <c r="O124" i="11" s="1"/>
  <c r="N63" i="16"/>
  <c r="O63" i="16" s="1"/>
  <c r="N117" i="77"/>
  <c r="O117" i="77" s="1"/>
  <c r="N160" i="43"/>
  <c r="O160" i="43" s="1"/>
  <c r="N151" i="82"/>
  <c r="O151" i="82" s="1"/>
  <c r="N43" i="81"/>
  <c r="O43" i="81" s="1"/>
  <c r="N199" i="27"/>
  <c r="O199" i="27" s="1"/>
  <c r="N85" i="33"/>
  <c r="O85" i="33" s="1"/>
  <c r="N7" i="65"/>
  <c r="O7" i="65" s="1"/>
  <c r="N9" i="50"/>
  <c r="N125" i="69"/>
  <c r="O125" i="69" s="1"/>
  <c r="N122" i="36"/>
  <c r="O122" i="36" s="1"/>
  <c r="N90" i="25"/>
  <c r="O90" i="25" s="1"/>
  <c r="N129" i="16"/>
  <c r="O129" i="16" s="1"/>
  <c r="N152" i="68"/>
  <c r="O152" i="68" s="1"/>
  <c r="N79" i="60"/>
  <c r="O79" i="60" s="1"/>
  <c r="N106" i="6"/>
  <c r="O106" i="6" s="1"/>
  <c r="N202" i="36"/>
  <c r="O202" i="36" s="1"/>
  <c r="N64" i="39"/>
  <c r="O64" i="39" s="1"/>
  <c r="N115" i="11"/>
  <c r="O115" i="11" s="1"/>
  <c r="N99" i="62"/>
  <c r="O99" i="62" s="1"/>
  <c r="N203" i="84"/>
  <c r="O203" i="84" s="1"/>
  <c r="N165" i="84"/>
  <c r="O165" i="84" s="1"/>
  <c r="N104" i="84"/>
  <c r="O104" i="84" s="1"/>
  <c r="N46" i="84"/>
  <c r="O46" i="84" s="1"/>
  <c r="N141" i="84"/>
  <c r="O141" i="84" s="1"/>
  <c r="N71" i="84"/>
  <c r="O71" i="84" s="1"/>
  <c r="N13" i="84"/>
  <c r="O13" i="84" s="1"/>
  <c r="N35" i="85"/>
  <c r="O35" i="85" s="1"/>
  <c r="N24" i="84"/>
  <c r="N61" i="84"/>
  <c r="O61" i="84" s="1"/>
  <c r="N44" i="85"/>
  <c r="O44" i="85" s="1"/>
  <c r="N77" i="85"/>
  <c r="O77" i="85" s="1"/>
  <c r="N109" i="85"/>
  <c r="O109" i="85" s="1"/>
  <c r="N141" i="85"/>
  <c r="O141" i="85" s="1"/>
  <c r="N173" i="85"/>
  <c r="O173" i="85" s="1"/>
  <c r="N205" i="85"/>
  <c r="O205" i="85" s="1"/>
  <c r="N223" i="84"/>
  <c r="O223" i="84" s="1"/>
  <c r="N111" i="70"/>
  <c r="O111" i="70" s="1"/>
  <c r="N187" i="67"/>
  <c r="O187" i="67" s="1"/>
  <c r="N209" i="30"/>
  <c r="O209" i="30" s="1"/>
  <c r="N216" i="63"/>
  <c r="O216" i="63" s="1"/>
  <c r="N38" i="36"/>
  <c r="O38" i="36" s="1"/>
  <c r="N152" i="81"/>
  <c r="O152" i="81" s="1"/>
  <c r="N133" i="83"/>
  <c r="O133" i="83" s="1"/>
  <c r="N23" i="82"/>
  <c r="O23" i="82" s="1"/>
  <c r="N196" i="29"/>
  <c r="O196" i="29" s="1"/>
  <c r="N14" i="30"/>
  <c r="O14" i="30" s="1"/>
  <c r="N138" i="11"/>
  <c r="O138" i="11" s="1"/>
  <c r="N164" i="84"/>
  <c r="O164" i="84" s="1"/>
  <c r="N49" i="84"/>
  <c r="O49" i="84" s="1"/>
  <c r="N149" i="84"/>
  <c r="O149" i="84" s="1"/>
  <c r="N78" i="84"/>
  <c r="O78" i="84" s="1"/>
  <c r="N20" i="84"/>
  <c r="O20" i="84" s="1"/>
  <c r="N29" i="85"/>
  <c r="O29" i="85" s="1"/>
  <c r="N70" i="85"/>
  <c r="O70" i="85" s="1"/>
  <c r="N92" i="85"/>
  <c r="O92" i="85" s="1"/>
  <c r="N124" i="85"/>
  <c r="O124" i="85" s="1"/>
  <c r="N156" i="85"/>
  <c r="O156" i="85" s="1"/>
  <c r="N188" i="85"/>
  <c r="O188" i="85" s="1"/>
  <c r="N220" i="85"/>
  <c r="O220" i="85" s="1"/>
  <c r="N218" i="84"/>
  <c r="O218" i="84" s="1"/>
  <c r="N199" i="71"/>
  <c r="O199" i="71" s="1"/>
  <c r="N225" i="79"/>
  <c r="O225" i="79" s="1"/>
  <c r="N99" i="27"/>
  <c r="O99" i="27" s="1"/>
  <c r="N118" i="29"/>
  <c r="O118" i="29" s="1"/>
  <c r="N102" i="12"/>
  <c r="O102" i="12" s="1"/>
  <c r="N55" i="81"/>
  <c r="O55" i="81" s="1"/>
  <c r="N157" i="82"/>
  <c r="O157" i="82" s="1"/>
  <c r="N137" i="34"/>
  <c r="O137" i="34" s="1"/>
  <c r="N56" i="17"/>
  <c r="O56" i="17" s="1"/>
  <c r="N148" i="8"/>
  <c r="O148" i="8" s="1"/>
  <c r="N75" i="22"/>
  <c r="O75" i="22" s="1"/>
  <c r="N127" i="40"/>
  <c r="O127" i="40" s="1"/>
  <c r="N165" i="64"/>
  <c r="O165" i="64" s="1"/>
  <c r="N153" i="83"/>
  <c r="O153" i="83" s="1"/>
  <c r="N74" i="73"/>
  <c r="O74" i="73" s="1"/>
  <c r="N218" i="45"/>
  <c r="O218" i="45" s="1"/>
  <c r="N206" i="15"/>
  <c r="O206" i="15" s="1"/>
  <c r="N191" i="47"/>
  <c r="O191" i="47" s="1"/>
  <c r="N148" i="31"/>
  <c r="O148" i="31" s="1"/>
  <c r="N161" i="3"/>
  <c r="O161" i="3" s="1"/>
  <c r="N158" i="56"/>
  <c r="O158" i="56" s="1"/>
  <c r="N50" i="20"/>
  <c r="O50" i="20" s="1"/>
  <c r="N8" i="65"/>
  <c r="O8" i="65" s="1"/>
  <c r="N121" i="82"/>
  <c r="O121" i="82" s="1"/>
  <c r="N231" i="83"/>
  <c r="O231" i="83" s="1"/>
  <c r="N224" i="61"/>
  <c r="O224" i="61" s="1"/>
  <c r="N53" i="41"/>
  <c r="O53" i="41" s="1"/>
  <c r="N107" i="3"/>
  <c r="O107" i="3" s="1"/>
  <c r="N71" i="78"/>
  <c r="O71" i="78" s="1"/>
  <c r="N156" i="61"/>
  <c r="O156" i="61" s="1"/>
  <c r="N45" i="51"/>
  <c r="N178" i="60"/>
  <c r="O178" i="60" s="1"/>
  <c r="N104" i="63"/>
  <c r="O104" i="63" s="1"/>
  <c r="N81" i="32"/>
  <c r="O81" i="32" s="1"/>
  <c r="N222" i="2"/>
  <c r="O222" i="2" s="1"/>
  <c r="N43" i="43"/>
  <c r="O43" i="43" s="1"/>
  <c r="N211" i="36"/>
  <c r="O211" i="36" s="1"/>
  <c r="N203" i="58"/>
  <c r="O203" i="58" s="1"/>
  <c r="N142" i="79"/>
  <c r="O142" i="79" s="1"/>
  <c r="N58" i="67"/>
  <c r="O58" i="67" s="1"/>
  <c r="N38" i="50"/>
  <c r="O38" i="50" s="1"/>
  <c r="N173" i="84"/>
  <c r="O173" i="84" s="1"/>
  <c r="N108" i="84"/>
  <c r="O108" i="84" s="1"/>
  <c r="N50" i="84"/>
  <c r="O50" i="84" s="1"/>
  <c r="N150" i="84"/>
  <c r="O150" i="84" s="1"/>
  <c r="N79" i="84"/>
  <c r="O79" i="84" s="1"/>
  <c r="N21" i="84"/>
  <c r="N28" i="85"/>
  <c r="O28" i="85" s="1"/>
  <c r="N48" i="84"/>
  <c r="N77" i="84"/>
  <c r="O77" i="84" s="1"/>
  <c r="N149" i="10"/>
  <c r="O149" i="10" s="1"/>
  <c r="N52" i="61"/>
  <c r="O52" i="61" s="1"/>
  <c r="N83" i="81"/>
  <c r="O83" i="81" s="1"/>
  <c r="N67" i="13"/>
  <c r="O67" i="13" s="1"/>
  <c r="N222" i="18"/>
  <c r="O222" i="18" s="1"/>
  <c r="N58" i="31"/>
  <c r="O58" i="31" s="1"/>
  <c r="N58" i="79"/>
  <c r="O58" i="79" s="1"/>
  <c r="N173" i="12"/>
  <c r="O173" i="12" s="1"/>
  <c r="N97" i="45"/>
  <c r="O97" i="45" s="1"/>
  <c r="N101" i="40"/>
  <c r="O101" i="40" s="1"/>
  <c r="N197" i="78"/>
  <c r="O197" i="78" s="1"/>
  <c r="N197" i="38"/>
  <c r="O197" i="38" s="1"/>
  <c r="N183" i="82"/>
  <c r="O183" i="82" s="1"/>
  <c r="N111" i="81"/>
  <c r="O111" i="81" s="1"/>
  <c r="N172" i="65"/>
  <c r="O172" i="65" s="1"/>
  <c r="N131" i="57"/>
  <c r="O131" i="57" s="1"/>
  <c r="N19" i="10"/>
  <c r="O19" i="10" s="1"/>
  <c r="N156" i="41"/>
  <c r="O156" i="41" s="1"/>
  <c r="N34" i="11"/>
  <c r="O34" i="11" s="1"/>
  <c r="N188" i="44"/>
  <c r="O188" i="44" s="1"/>
  <c r="N195" i="53"/>
  <c r="O195" i="53" s="1"/>
  <c r="N109" i="14"/>
  <c r="O109" i="14" s="1"/>
  <c r="N74" i="10"/>
  <c r="O74" i="10" s="1"/>
  <c r="N133" i="2"/>
  <c r="O133" i="2" s="1"/>
  <c r="N82" i="44"/>
  <c r="O82" i="44" s="1"/>
  <c r="N214" i="35"/>
  <c r="O214" i="35" s="1"/>
  <c r="N135" i="45"/>
  <c r="O135" i="45" s="1"/>
  <c r="N231" i="50"/>
  <c r="O231" i="50" s="1"/>
  <c r="N31" i="80"/>
  <c r="N199" i="84"/>
  <c r="O199" i="84" s="1"/>
  <c r="N156" i="84"/>
  <c r="O156" i="84" s="1"/>
  <c r="N96" i="84"/>
  <c r="O96" i="84" s="1"/>
  <c r="N38" i="84"/>
  <c r="O38" i="84" s="1"/>
  <c r="N133" i="84"/>
  <c r="O133" i="84" s="1"/>
  <c r="N63" i="84"/>
  <c r="O63" i="84" s="1"/>
  <c r="N5" i="84"/>
  <c r="O5" i="84" s="1"/>
  <c r="N42" i="85"/>
  <c r="N6" i="84"/>
  <c r="N43" i="84"/>
  <c r="O43" i="84" s="1"/>
  <c r="N55" i="85"/>
  <c r="O55" i="85" s="1"/>
  <c r="N81" i="85"/>
  <c r="O81" i="85" s="1"/>
  <c r="N113" i="85"/>
  <c r="O113" i="85" s="1"/>
  <c r="N145" i="85"/>
  <c r="O145" i="85" s="1"/>
  <c r="N89" i="85"/>
  <c r="O89" i="85" s="1"/>
  <c r="N153" i="85"/>
  <c r="O153" i="85" s="1"/>
  <c r="N185" i="85"/>
  <c r="O185" i="85" s="1"/>
  <c r="N217" i="85"/>
  <c r="O217" i="85" s="1"/>
  <c r="N212" i="84"/>
  <c r="O212" i="84" s="1"/>
  <c r="N43" i="51"/>
  <c r="O43" i="51" s="1"/>
  <c r="N145" i="66"/>
  <c r="O145" i="66" s="1"/>
  <c r="N23" i="30"/>
  <c r="O23" i="30" s="1"/>
  <c r="N58" i="64"/>
  <c r="O58" i="64" s="1"/>
  <c r="N159" i="68"/>
  <c r="O159" i="68" s="1"/>
  <c r="N107" i="81"/>
  <c r="O107" i="81" s="1"/>
  <c r="N181" i="82"/>
  <c r="O181" i="82" s="1"/>
  <c r="N159" i="31"/>
  <c r="O159" i="31" s="1"/>
  <c r="N143" i="7"/>
  <c r="O143" i="7" s="1"/>
  <c r="N64" i="77"/>
  <c r="O64" i="77" s="1"/>
  <c r="N147" i="66"/>
  <c r="O147" i="66" s="1"/>
  <c r="N115" i="84"/>
  <c r="O115" i="84" s="1"/>
  <c r="N18" i="84"/>
  <c r="N124" i="84"/>
  <c r="O124" i="84" s="1"/>
  <c r="N54" i="84"/>
  <c r="N6" i="85"/>
  <c r="N50" i="85"/>
  <c r="O50" i="85" s="1"/>
  <c r="N72" i="85"/>
  <c r="O72" i="85" s="1"/>
  <c r="N104" i="85"/>
  <c r="O104" i="85" s="1"/>
  <c r="N136" i="85"/>
  <c r="O136" i="85" s="1"/>
  <c r="N168" i="85"/>
  <c r="O168" i="85" s="1"/>
  <c r="N200" i="85"/>
  <c r="O200" i="85" s="1"/>
  <c r="N232" i="85"/>
  <c r="O232" i="85" s="1"/>
  <c r="N195" i="62"/>
  <c r="O195" i="62" s="1"/>
  <c r="N74" i="34"/>
  <c r="O74" i="34" s="1"/>
  <c r="N6" i="54"/>
  <c r="N197" i="11"/>
  <c r="O197" i="11" s="1"/>
  <c r="N67" i="24"/>
  <c r="O67" i="24" s="1"/>
  <c r="N75" i="18"/>
  <c r="O75" i="18" s="1"/>
  <c r="N173" i="83"/>
  <c r="O173" i="83" s="1"/>
  <c r="N63" i="82"/>
  <c r="O63" i="82" s="1"/>
  <c r="N12" i="2"/>
  <c r="N193" i="37"/>
  <c r="O193" i="37" s="1"/>
  <c r="N50" i="57"/>
  <c r="O50" i="57" s="1"/>
  <c r="N158" i="17"/>
  <c r="O158" i="17" s="1"/>
  <c r="N22" i="23"/>
  <c r="N101" i="34"/>
  <c r="O101" i="34" s="1"/>
  <c r="N33" i="85"/>
  <c r="N105" i="85"/>
  <c r="O105" i="85" s="1"/>
  <c r="N161" i="85"/>
  <c r="O161" i="85" s="1"/>
  <c r="N193" i="85"/>
  <c r="O193" i="85" s="1"/>
  <c r="N225" i="85"/>
  <c r="O225" i="85" s="1"/>
  <c r="N228" i="84"/>
  <c r="O228" i="84" s="1"/>
  <c r="N166" i="29"/>
  <c r="O166" i="29" s="1"/>
  <c r="N219" i="78"/>
  <c r="O219" i="78" s="1"/>
  <c r="N60" i="9"/>
  <c r="O60" i="9" s="1"/>
  <c r="N197" i="48"/>
  <c r="O197" i="48" s="1"/>
  <c r="N192" i="31"/>
  <c r="O192" i="31" s="1"/>
  <c r="N229" i="83"/>
  <c r="O229" i="83" s="1"/>
  <c r="N119" i="82"/>
  <c r="O119" i="82" s="1"/>
  <c r="N185" i="3"/>
  <c r="O185" i="3" s="1"/>
  <c r="N187" i="73"/>
  <c r="O187" i="73" s="1"/>
  <c r="N224" i="18"/>
  <c r="O224" i="18" s="1"/>
  <c r="N191" i="84"/>
  <c r="O191" i="84" s="1"/>
  <c r="N87" i="84"/>
  <c r="O87" i="84" s="1"/>
  <c r="N169" i="84"/>
  <c r="O169" i="84" s="1"/>
  <c r="N110" i="84"/>
  <c r="O110" i="84" s="1"/>
  <c r="N36" i="84"/>
  <c r="N14" i="85"/>
  <c r="O14" i="85" s="1"/>
  <c r="N58" i="85"/>
  <c r="O58" i="85" s="1"/>
  <c r="N80" i="85"/>
  <c r="O80" i="85" s="1"/>
  <c r="N112" i="85"/>
  <c r="O112" i="85" s="1"/>
  <c r="N144" i="85"/>
  <c r="O144" i="85" s="1"/>
  <c r="N176" i="85"/>
  <c r="O176" i="85" s="1"/>
  <c r="N208" i="85"/>
  <c r="O208" i="85" s="1"/>
  <c r="N5" i="53"/>
  <c r="O5" i="53" s="1"/>
  <c r="N116" i="35"/>
  <c r="O116" i="35" s="1"/>
  <c r="N139" i="63"/>
  <c r="O139" i="63" s="1"/>
  <c r="N74" i="46"/>
  <c r="O74" i="46" s="1"/>
  <c r="N213" i="12"/>
  <c r="O213" i="12" s="1"/>
  <c r="N10" i="66"/>
  <c r="O10" i="66" s="1"/>
  <c r="N110" i="81"/>
  <c r="O110" i="81" s="1"/>
  <c r="N109" i="83"/>
  <c r="O109" i="83" s="1"/>
  <c r="N225" i="81"/>
  <c r="O225" i="81" s="1"/>
  <c r="N148" i="48"/>
  <c r="O148" i="48" s="1"/>
  <c r="N11" i="31"/>
  <c r="O11" i="31" s="1"/>
  <c r="N156" i="43"/>
  <c r="O156" i="43" s="1"/>
  <c r="N118" i="26"/>
  <c r="O118" i="26" s="1"/>
  <c r="N189" i="65"/>
  <c r="O189" i="65" s="1"/>
  <c r="N164" i="54"/>
  <c r="O164" i="54" s="1"/>
  <c r="N179" i="37"/>
  <c r="O179" i="37" s="1"/>
  <c r="N191" i="5"/>
  <c r="O191" i="5" s="1"/>
  <c r="N7" i="33"/>
  <c r="O7" i="33" s="1"/>
  <c r="N115" i="14"/>
  <c r="O115" i="14" s="1"/>
  <c r="N4" i="43"/>
  <c r="O4" i="43" s="1"/>
  <c r="N103" i="27"/>
  <c r="O103" i="27" s="1"/>
  <c r="N12" i="62"/>
  <c r="N35" i="50"/>
  <c r="O35" i="50" s="1"/>
  <c r="N180" i="64"/>
  <c r="O180" i="64" s="1"/>
  <c r="N61" i="6"/>
  <c r="O61" i="6" s="1"/>
  <c r="N212" i="58"/>
  <c r="O212" i="58" s="1"/>
  <c r="N92" i="16"/>
  <c r="O92" i="16" s="1"/>
  <c r="N215" i="76"/>
  <c r="O215" i="76" s="1"/>
  <c r="N110" i="64"/>
  <c r="O110" i="64" s="1"/>
  <c r="N109" i="63"/>
  <c r="O109" i="63" s="1"/>
  <c r="N85" i="42"/>
  <c r="O85" i="42" s="1"/>
  <c r="N40" i="5"/>
  <c r="O40" i="5" s="1"/>
  <c r="N107" i="62"/>
  <c r="O107" i="62" s="1"/>
  <c r="N114" i="12"/>
  <c r="O114" i="12" s="1"/>
  <c r="N222" i="27"/>
  <c r="O222" i="27" s="1"/>
  <c r="N123" i="47"/>
  <c r="O123" i="47" s="1"/>
  <c r="N156" i="57"/>
  <c r="O156" i="57" s="1"/>
  <c r="N65" i="84"/>
  <c r="O65" i="84" s="1"/>
  <c r="N109" i="84"/>
  <c r="O109" i="84" s="1"/>
  <c r="N37" i="67"/>
  <c r="N107" i="51"/>
  <c r="O107" i="51" s="1"/>
  <c r="N215" i="26"/>
  <c r="O215" i="26" s="1"/>
  <c r="N54" i="5"/>
  <c r="N228" i="69"/>
  <c r="O228" i="69" s="1"/>
  <c r="N94" i="78"/>
  <c r="O94" i="78" s="1"/>
  <c r="N229" i="37"/>
  <c r="O229" i="37" s="1"/>
  <c r="N12" i="5"/>
  <c r="N102" i="59"/>
  <c r="O102" i="59" s="1"/>
  <c r="N172" i="71"/>
  <c r="O172" i="71" s="1"/>
  <c r="N161" i="59"/>
  <c r="O161" i="59" s="1"/>
  <c r="N37" i="32"/>
  <c r="O37" i="32" s="1"/>
  <c r="N22" i="65"/>
  <c r="O22" i="65" s="1"/>
  <c r="N94" i="9"/>
  <c r="O94" i="9" s="1"/>
  <c r="N197" i="37"/>
  <c r="O197" i="37" s="1"/>
  <c r="N98" i="76"/>
  <c r="O98" i="76" s="1"/>
  <c r="N185" i="84"/>
  <c r="O185" i="84" s="1"/>
  <c r="N99" i="20"/>
  <c r="O99" i="20" s="1"/>
  <c r="N155" i="76"/>
  <c r="O155" i="76" s="1"/>
  <c r="N82" i="36"/>
  <c r="O82" i="36" s="1"/>
  <c r="N18" i="34"/>
  <c r="N94" i="10"/>
  <c r="O94" i="10" s="1"/>
  <c r="N102" i="76"/>
  <c r="O102" i="76" s="1"/>
  <c r="N12" i="9"/>
  <c r="N121" i="84"/>
  <c r="O121" i="84" s="1"/>
  <c r="N25" i="40"/>
  <c r="O25" i="40" s="1"/>
  <c r="N182" i="21"/>
  <c r="O182" i="21" s="1"/>
  <c r="N19" i="56"/>
  <c r="O19" i="56" s="1"/>
  <c r="N68" i="72"/>
  <c r="O68" i="72" s="1"/>
  <c r="N216" i="54"/>
  <c r="O216" i="54" s="1"/>
  <c r="N118" i="80"/>
  <c r="O118" i="80" s="1"/>
  <c r="N29" i="14"/>
  <c r="O29" i="14" s="1"/>
  <c r="N144" i="80"/>
  <c r="O144" i="80" s="1"/>
  <c r="N147" i="5"/>
  <c r="O147" i="5" s="1"/>
  <c r="N166" i="4"/>
  <c r="O166" i="4" s="1"/>
  <c r="N72" i="34"/>
  <c r="O72" i="34" s="1"/>
  <c r="N223" i="17"/>
  <c r="O223" i="17" s="1"/>
  <c r="N59" i="24"/>
  <c r="O59" i="24" s="1"/>
  <c r="N22" i="56"/>
  <c r="O22" i="56" s="1"/>
  <c r="N10" i="59"/>
  <c r="O10" i="59" s="1"/>
  <c r="N120" i="8"/>
  <c r="O120" i="8" s="1"/>
  <c r="N75" i="14"/>
  <c r="O75" i="14" s="1"/>
  <c r="N39" i="45"/>
  <c r="N24" i="49"/>
  <c r="N207" i="75"/>
  <c r="O207" i="75" s="1"/>
  <c r="N193" i="25"/>
  <c r="O193" i="25" s="1"/>
  <c r="N218" i="21"/>
  <c r="O218" i="21" s="1"/>
  <c r="N37" i="1"/>
  <c r="O37" i="1" s="1"/>
  <c r="N204" i="65"/>
  <c r="O204" i="65" s="1"/>
  <c r="N232" i="48"/>
  <c r="O232" i="48" s="1"/>
  <c r="N201" i="31"/>
  <c r="O201" i="31" s="1"/>
  <c r="N71" i="51"/>
  <c r="O71" i="51" s="1"/>
  <c r="N147" i="50"/>
  <c r="O147" i="50" s="1"/>
  <c r="N40" i="14"/>
  <c r="O40" i="14" s="1"/>
  <c r="N144" i="36"/>
  <c r="O144" i="36" s="1"/>
  <c r="N48" i="68"/>
  <c r="N29" i="56"/>
  <c r="O29" i="56" s="1"/>
  <c r="N129" i="17"/>
  <c r="O129" i="17" s="1"/>
  <c r="N8" i="53"/>
  <c r="O8" i="53" s="1"/>
  <c r="N127" i="31"/>
  <c r="O127" i="31" s="1"/>
  <c r="N7" i="63"/>
  <c r="O7" i="63" s="1"/>
  <c r="N155" i="1"/>
  <c r="O155" i="1" s="1"/>
  <c r="N64" i="51"/>
  <c r="O64" i="51" s="1"/>
  <c r="N192" i="34"/>
  <c r="O192" i="34" s="1"/>
  <c r="N29" i="33"/>
  <c r="O29" i="33" s="1"/>
  <c r="N169" i="13"/>
  <c r="O169" i="13" s="1"/>
  <c r="N232" i="12"/>
  <c r="O232" i="12" s="1"/>
  <c r="N163" i="16"/>
  <c r="O163" i="16" s="1"/>
  <c r="N209" i="21"/>
  <c r="O209" i="21" s="1"/>
  <c r="N122" i="54"/>
  <c r="O122" i="54" s="1"/>
  <c r="N184" i="9"/>
  <c r="O184" i="9" s="1"/>
  <c r="N156" i="33"/>
  <c r="O156" i="33" s="1"/>
  <c r="N119" i="13"/>
  <c r="O119" i="13" s="1"/>
  <c r="N45" i="54"/>
  <c r="N154" i="46"/>
  <c r="O154" i="46" s="1"/>
  <c r="N220" i="28"/>
  <c r="O220" i="28" s="1"/>
  <c r="N222" i="68"/>
  <c r="O222" i="68" s="1"/>
  <c r="N206" i="40"/>
  <c r="O206" i="40" s="1"/>
  <c r="N40" i="45"/>
  <c r="O40" i="45" s="1"/>
  <c r="N61" i="48"/>
  <c r="O61" i="48" s="1"/>
  <c r="N11" i="40"/>
  <c r="O11" i="40" s="1"/>
  <c r="N67" i="29"/>
  <c r="O67" i="29" s="1"/>
  <c r="N155" i="14"/>
  <c r="O155" i="14" s="1"/>
  <c r="N120" i="15"/>
  <c r="O120" i="15" s="1"/>
  <c r="N47" i="73"/>
  <c r="O47" i="73" s="1"/>
  <c r="N28" i="59"/>
  <c r="O28" i="59" s="1"/>
  <c r="N168" i="22"/>
  <c r="O168" i="22" s="1"/>
  <c r="N5" i="5"/>
  <c r="O5" i="5" s="1"/>
  <c r="N87" i="58"/>
  <c r="O87" i="58" s="1"/>
  <c r="N181" i="77"/>
  <c r="O181" i="77" s="1"/>
  <c r="N171" i="70"/>
  <c r="O171" i="70" s="1"/>
  <c r="N175" i="62"/>
  <c r="O175" i="62" s="1"/>
  <c r="N162" i="1"/>
  <c r="O162" i="1" s="1"/>
  <c r="N117" i="56"/>
  <c r="O117" i="56" s="1"/>
  <c r="N151" i="15"/>
  <c r="O151" i="15" s="1"/>
  <c r="N151" i="2"/>
  <c r="O151" i="2" s="1"/>
  <c r="N37" i="73"/>
  <c r="O37" i="73" s="1"/>
  <c r="N131" i="58"/>
  <c r="O131" i="58" s="1"/>
  <c r="N132" i="6"/>
  <c r="O132" i="6" s="1"/>
  <c r="N175" i="38"/>
  <c r="O175" i="38" s="1"/>
  <c r="N34" i="37"/>
  <c r="O34" i="37" s="1"/>
  <c r="N214" i="70"/>
  <c r="O214" i="70" s="1"/>
  <c r="N46" i="44"/>
  <c r="O46" i="44" s="1"/>
  <c r="N230" i="68"/>
  <c r="O230" i="68" s="1"/>
  <c r="N185" i="12"/>
  <c r="O185" i="12" s="1"/>
  <c r="N27" i="36"/>
  <c r="N171" i="12"/>
  <c r="O171" i="12" s="1"/>
  <c r="N23" i="44"/>
  <c r="O23" i="44" s="1"/>
  <c r="N207" i="34"/>
  <c r="O207" i="34" s="1"/>
  <c r="N153" i="84"/>
  <c r="O153" i="84" s="1"/>
  <c r="N109" i="78"/>
  <c r="O109" i="78" s="1"/>
  <c r="N151" i="60"/>
  <c r="O151" i="60" s="1"/>
  <c r="N160" i="3"/>
  <c r="O160" i="3" s="1"/>
  <c r="N43" i="18"/>
  <c r="O43" i="18" s="1"/>
  <c r="N154" i="2"/>
  <c r="O154" i="2" s="1"/>
  <c r="N122" i="77"/>
  <c r="O122" i="77" s="1"/>
  <c r="N148" i="9"/>
  <c r="O148" i="9" s="1"/>
  <c r="N60" i="62"/>
  <c r="O60" i="62" s="1"/>
  <c r="N228" i="80"/>
  <c r="O228" i="80" s="1"/>
  <c r="N204" i="34"/>
  <c r="O204" i="34" s="1"/>
  <c r="N39" i="76"/>
  <c r="N139" i="38"/>
  <c r="O139" i="38" s="1"/>
  <c r="N194" i="10"/>
  <c r="O194" i="10" s="1"/>
  <c r="N161" i="48"/>
  <c r="O161" i="48" s="1"/>
  <c r="N226" i="36"/>
  <c r="O226" i="36" s="1"/>
  <c r="N88" i="49"/>
  <c r="O88" i="49" s="1"/>
  <c r="N51" i="34"/>
  <c r="N118" i="9"/>
  <c r="O118" i="9" s="1"/>
  <c r="N198" i="69"/>
  <c r="O198" i="69" s="1"/>
  <c r="N209" i="79"/>
  <c r="O209" i="79" s="1"/>
  <c r="N107" i="50"/>
  <c r="O107" i="50" s="1"/>
  <c r="N190" i="48"/>
  <c r="O190" i="48" s="1"/>
  <c r="N162" i="18"/>
  <c r="O162" i="18" s="1"/>
  <c r="N190" i="78"/>
  <c r="O190" i="78" s="1"/>
  <c r="N125" i="68"/>
  <c r="O125" i="68" s="1"/>
  <c r="N202" i="42"/>
  <c r="O202" i="42" s="1"/>
  <c r="N21" i="73"/>
  <c r="N216" i="60"/>
  <c r="O216" i="60" s="1"/>
  <c r="N155" i="67"/>
  <c r="O155" i="67" s="1"/>
  <c r="N230" i="67"/>
  <c r="O230" i="67" s="1"/>
  <c r="N225" i="28"/>
  <c r="O225" i="28" s="1"/>
  <c r="N87" i="75"/>
  <c r="O87" i="75" s="1"/>
  <c r="N94" i="31"/>
  <c r="O94" i="31" s="1"/>
  <c r="N28" i="58"/>
  <c r="O28" i="58" s="1"/>
  <c r="N120" i="44"/>
  <c r="O120" i="44" s="1"/>
  <c r="N122" i="18"/>
  <c r="O122" i="18" s="1"/>
  <c r="N57" i="61"/>
  <c r="O57" i="61" s="1"/>
  <c r="N96" i="18"/>
  <c r="O96" i="18" s="1"/>
  <c r="N233" i="5"/>
  <c r="O233" i="5" s="1"/>
  <c r="N138" i="36"/>
  <c r="O138" i="36" s="1"/>
  <c r="N43" i="59"/>
  <c r="O43" i="59" s="1"/>
  <c r="N56" i="35"/>
  <c r="O56" i="35" s="1"/>
  <c r="N135" i="57"/>
  <c r="O135" i="57" s="1"/>
  <c r="N149" i="2"/>
  <c r="O149" i="2" s="1"/>
  <c r="N97" i="17"/>
  <c r="O97" i="17" s="1"/>
  <c r="N147" i="70"/>
  <c r="O147" i="70" s="1"/>
  <c r="N201" i="40"/>
  <c r="O201" i="40" s="1"/>
  <c r="N190" i="47"/>
  <c r="O190" i="47" s="1"/>
  <c r="N131" i="21"/>
  <c r="O131" i="21" s="1"/>
  <c r="N125" i="13"/>
  <c r="O125" i="13" s="1"/>
  <c r="N112" i="47"/>
  <c r="O112" i="47" s="1"/>
  <c r="N158" i="4"/>
  <c r="O158" i="4" s="1"/>
  <c r="N120" i="51"/>
  <c r="O120" i="51" s="1"/>
  <c r="N123" i="33"/>
  <c r="O123" i="33" s="1"/>
  <c r="N78" i="44"/>
  <c r="O78" i="44" s="1"/>
  <c r="N55" i="78"/>
  <c r="O55" i="78" s="1"/>
  <c r="N220" i="15"/>
  <c r="O220" i="15" s="1"/>
  <c r="N157" i="8"/>
  <c r="O157" i="8" s="1"/>
  <c r="N214" i="76"/>
  <c r="O214" i="76" s="1"/>
  <c r="N216" i="70"/>
  <c r="O216" i="70" s="1"/>
  <c r="N167" i="38"/>
  <c r="O167" i="38" s="1"/>
  <c r="N13" i="14"/>
  <c r="O13" i="14" s="1"/>
  <c r="N172" i="6"/>
  <c r="O172" i="6" s="1"/>
  <c r="N23" i="3"/>
  <c r="O23" i="3" s="1"/>
  <c r="N131" i="64"/>
  <c r="O131" i="64" s="1"/>
  <c r="N155" i="54"/>
  <c r="O155" i="54" s="1"/>
  <c r="N91" i="67"/>
  <c r="O91" i="67" s="1"/>
  <c r="N59" i="8"/>
  <c r="O59" i="8" s="1"/>
  <c r="N177" i="9"/>
  <c r="O177" i="9" s="1"/>
  <c r="N167" i="65"/>
  <c r="O167" i="65" s="1"/>
  <c r="N180" i="61"/>
  <c r="O180" i="61" s="1"/>
  <c r="N49" i="60"/>
  <c r="O49" i="60" s="1"/>
  <c r="N169" i="62"/>
  <c r="O169" i="62" s="1"/>
  <c r="N188" i="39"/>
  <c r="O188" i="39" s="1"/>
  <c r="N47" i="43"/>
  <c r="O47" i="43" s="1"/>
  <c r="N125" i="57"/>
  <c r="O125" i="57" s="1"/>
  <c r="N196" i="18"/>
  <c r="O196" i="18" s="1"/>
  <c r="N215" i="20"/>
  <c r="O215" i="20" s="1"/>
  <c r="N89" i="43"/>
  <c r="O89" i="43" s="1"/>
  <c r="N99" i="64"/>
  <c r="O99" i="64" s="1"/>
  <c r="N215" i="38"/>
  <c r="O215" i="38" s="1"/>
  <c r="N125" i="37"/>
  <c r="O125" i="37" s="1"/>
  <c r="N77" i="51"/>
  <c r="O77" i="51" s="1"/>
  <c r="N51" i="73"/>
  <c r="N47" i="34"/>
  <c r="O47" i="34" s="1"/>
  <c r="N149" i="1"/>
  <c r="O149" i="1" s="1"/>
  <c r="N41" i="61"/>
  <c r="O41" i="61" s="1"/>
  <c r="N227" i="57"/>
  <c r="O227" i="57" s="1"/>
  <c r="N120" i="60"/>
  <c r="O120" i="60" s="1"/>
  <c r="N41" i="49"/>
  <c r="O41" i="49" s="1"/>
  <c r="N51" i="7"/>
  <c r="N61" i="65"/>
  <c r="O61" i="65" s="1"/>
  <c r="N141" i="21"/>
  <c r="O141" i="21" s="1"/>
  <c r="N41" i="35"/>
  <c r="O41" i="35" s="1"/>
  <c r="N127" i="53"/>
  <c r="O127" i="53" s="1"/>
  <c r="N70" i="46"/>
  <c r="O70" i="46" s="1"/>
  <c r="N28" i="27"/>
  <c r="O28" i="27" s="1"/>
  <c r="N63" i="50"/>
  <c r="O63" i="50" s="1"/>
  <c r="N105" i="9"/>
  <c r="O105" i="9" s="1"/>
  <c r="N50" i="6"/>
  <c r="O50" i="6" s="1"/>
  <c r="N6" i="51"/>
  <c r="N9" i="78"/>
  <c r="N95" i="64"/>
  <c r="O95" i="64" s="1"/>
  <c r="N73" i="48"/>
  <c r="O73" i="48" s="1"/>
  <c r="N92" i="80"/>
  <c r="O92" i="80" s="1"/>
  <c r="N214" i="69"/>
  <c r="O214" i="69" s="1"/>
  <c r="N222" i="31"/>
  <c r="O222" i="31" s="1"/>
  <c r="N63" i="48"/>
  <c r="O63" i="48" s="1"/>
  <c r="N28" i="8"/>
  <c r="O28" i="8" s="1"/>
  <c r="N233" i="3"/>
  <c r="O233" i="3" s="1"/>
  <c r="N157" i="77"/>
  <c r="O157" i="77" s="1"/>
  <c r="N175" i="79"/>
  <c r="O175" i="79" s="1"/>
  <c r="N81" i="53"/>
  <c r="O81" i="53" s="1"/>
  <c r="N37" i="61"/>
  <c r="O37" i="61" s="1"/>
  <c r="N183" i="48"/>
  <c r="O183" i="48" s="1"/>
  <c r="N172" i="7"/>
  <c r="O172" i="7" s="1"/>
  <c r="N205" i="21"/>
  <c r="O205" i="21" s="1"/>
  <c r="N213" i="32"/>
  <c r="O213" i="32" s="1"/>
  <c r="N200" i="25"/>
  <c r="O200" i="25" s="1"/>
  <c r="N192" i="56"/>
  <c r="O192" i="56" s="1"/>
  <c r="N195" i="68"/>
  <c r="O195" i="68" s="1"/>
  <c r="N35" i="35"/>
  <c r="O35" i="35" s="1"/>
  <c r="N141" i="56"/>
  <c r="O141" i="56" s="1"/>
  <c r="N89" i="63"/>
  <c r="O89" i="63" s="1"/>
  <c r="N122" i="80"/>
  <c r="O122" i="80" s="1"/>
  <c r="N40" i="43"/>
  <c r="O40" i="43" s="1"/>
  <c r="N51" i="16"/>
  <c r="N89" i="44"/>
  <c r="O89" i="44" s="1"/>
  <c r="N164" i="78"/>
  <c r="O164" i="78" s="1"/>
  <c r="N130" i="31"/>
  <c r="O130" i="31" s="1"/>
  <c r="N169" i="27"/>
  <c r="O169" i="27" s="1"/>
  <c r="N41" i="12"/>
  <c r="O41" i="12" s="1"/>
  <c r="N192" i="26"/>
  <c r="O192" i="26" s="1"/>
  <c r="N38" i="1"/>
  <c r="O38" i="1" s="1"/>
  <c r="N228" i="36"/>
  <c r="O228" i="36" s="1"/>
  <c r="N134" i="50"/>
  <c r="O134" i="50" s="1"/>
  <c r="N27" i="80"/>
  <c r="N207" i="39"/>
  <c r="O207" i="39" s="1"/>
  <c r="N229" i="30"/>
  <c r="O229" i="30" s="1"/>
  <c r="N48" i="66"/>
  <c r="N66" i="5"/>
  <c r="O66" i="5" s="1"/>
  <c r="N132" i="20"/>
  <c r="O132" i="20" s="1"/>
  <c r="N200" i="46"/>
  <c r="O200" i="46" s="1"/>
  <c r="N177" i="53"/>
  <c r="O177" i="53" s="1"/>
  <c r="N173" i="37"/>
  <c r="O173" i="37" s="1"/>
  <c r="N65" i="17"/>
  <c r="O65" i="17" s="1"/>
  <c r="N56" i="27"/>
  <c r="O56" i="27" s="1"/>
  <c r="N8" i="3"/>
  <c r="O8" i="3" s="1"/>
  <c r="N37" i="31"/>
  <c r="O37" i="31" s="1"/>
  <c r="N78" i="69"/>
  <c r="O78" i="69" s="1"/>
  <c r="N14" i="63"/>
  <c r="O14" i="63" s="1"/>
  <c r="N209" i="9"/>
  <c r="O209" i="9" s="1"/>
  <c r="N15" i="32"/>
  <c r="N146" i="21"/>
  <c r="O146" i="21" s="1"/>
  <c r="N73" i="62"/>
  <c r="O73" i="62" s="1"/>
  <c r="N18" i="47"/>
  <c r="N197" i="12"/>
  <c r="O197" i="12" s="1"/>
  <c r="N194" i="9"/>
  <c r="O194" i="9" s="1"/>
  <c r="N189" i="13"/>
  <c r="O189" i="13" s="1"/>
  <c r="N135" i="4"/>
  <c r="O135" i="4" s="1"/>
  <c r="N56" i="77"/>
  <c r="O56" i="77" s="1"/>
  <c r="N190" i="76"/>
  <c r="O190" i="76" s="1"/>
  <c r="N81" i="21"/>
  <c r="O81" i="21" s="1"/>
  <c r="N127" i="68"/>
  <c r="O127" i="68" s="1"/>
  <c r="N42" i="78"/>
  <c r="N162" i="57"/>
  <c r="O162" i="57" s="1"/>
  <c r="N197" i="62"/>
  <c r="O197" i="62" s="1"/>
  <c r="N105" i="36"/>
  <c r="O105" i="36" s="1"/>
  <c r="N139" i="5"/>
  <c r="O139" i="5" s="1"/>
  <c r="N34" i="70"/>
  <c r="N90" i="63"/>
  <c r="O90" i="63" s="1"/>
  <c r="N96" i="16"/>
  <c r="O96" i="16" s="1"/>
  <c r="N25" i="50"/>
  <c r="O25" i="50" s="1"/>
  <c r="N122" i="65"/>
  <c r="O122" i="65" s="1"/>
  <c r="N223" i="16"/>
  <c r="O223" i="16" s="1"/>
  <c r="N90" i="43"/>
  <c r="O90" i="43" s="1"/>
  <c r="N13" i="11"/>
  <c r="O13" i="11" s="1"/>
  <c r="N26" i="25"/>
  <c r="O26" i="25" s="1"/>
  <c r="N96" i="56"/>
  <c r="O96" i="56" s="1"/>
  <c r="N159" i="63"/>
  <c r="O159" i="63" s="1"/>
  <c r="N185" i="24"/>
  <c r="O185" i="24" s="1"/>
  <c r="N28" i="15"/>
  <c r="O28" i="15" s="1"/>
  <c r="N112" i="3"/>
  <c r="O112" i="3" s="1"/>
  <c r="N10" i="24"/>
  <c r="O10" i="24" s="1"/>
  <c r="N27" i="2"/>
  <c r="N156" i="32"/>
  <c r="O156" i="32" s="1"/>
  <c r="N24" i="57"/>
  <c r="N14" i="80"/>
  <c r="O14" i="80" s="1"/>
  <c r="N126" i="58"/>
  <c r="O126" i="58" s="1"/>
  <c r="N53" i="33"/>
  <c r="O53" i="33" s="1"/>
  <c r="N219" i="29"/>
  <c r="O219" i="29" s="1"/>
  <c r="N116" i="69"/>
  <c r="O116" i="69" s="1"/>
  <c r="N199" i="60"/>
  <c r="O199" i="60" s="1"/>
  <c r="N45" i="76"/>
  <c r="N135" i="79"/>
  <c r="O135" i="79" s="1"/>
  <c r="N129" i="51"/>
  <c r="O129" i="51" s="1"/>
  <c r="N58" i="7"/>
  <c r="O58" i="7" s="1"/>
  <c r="N117" i="40"/>
  <c r="O117" i="40" s="1"/>
  <c r="N127" i="25"/>
  <c r="O127" i="25" s="1"/>
  <c r="N3" i="27"/>
  <c r="N5" i="79"/>
  <c r="O5" i="79" s="1"/>
  <c r="N215" i="61"/>
  <c r="O215" i="61" s="1"/>
  <c r="N123" i="18"/>
  <c r="O123" i="18" s="1"/>
  <c r="N117" i="13"/>
  <c r="O117" i="13" s="1"/>
  <c r="N15" i="66"/>
  <c r="N88" i="38"/>
  <c r="O88" i="38" s="1"/>
  <c r="N230" i="36"/>
  <c r="O230" i="36" s="1"/>
  <c r="N78" i="80"/>
  <c r="O78" i="80" s="1"/>
  <c r="N177" i="1"/>
  <c r="O177" i="1" s="1"/>
  <c r="N167" i="43"/>
  <c r="O167" i="43" s="1"/>
  <c r="N64" i="50"/>
  <c r="O64" i="50" s="1"/>
  <c r="N207" i="71"/>
  <c r="O207" i="71" s="1"/>
  <c r="N124" i="4"/>
  <c r="O124" i="4" s="1"/>
  <c r="N140" i="63"/>
  <c r="O140" i="63" s="1"/>
  <c r="N91" i="73"/>
  <c r="O91" i="73" s="1"/>
  <c r="N229" i="13"/>
  <c r="O229" i="13" s="1"/>
  <c r="N7" i="46"/>
  <c r="O7" i="46" s="1"/>
  <c r="N167" i="39"/>
  <c r="O167" i="39" s="1"/>
  <c r="N225" i="39"/>
  <c r="O225" i="39" s="1"/>
  <c r="N233" i="43"/>
  <c r="O233" i="43" s="1"/>
  <c r="N82" i="12"/>
  <c r="O82" i="12" s="1"/>
  <c r="N195" i="32"/>
  <c r="O195" i="32" s="1"/>
  <c r="N128" i="2"/>
  <c r="O128" i="2" s="1"/>
  <c r="N93" i="36"/>
  <c r="O93" i="36" s="1"/>
  <c r="N152" i="34"/>
  <c r="O152" i="34" s="1"/>
  <c r="N24" i="40"/>
  <c r="N70" i="43"/>
  <c r="O70" i="43" s="1"/>
  <c r="N106" i="80"/>
  <c r="O106" i="80" s="1"/>
  <c r="N214" i="42"/>
  <c r="O214" i="42" s="1"/>
  <c r="N31" i="51"/>
  <c r="O31" i="51" s="1"/>
  <c r="N126" i="44"/>
  <c r="O126" i="44" s="1"/>
  <c r="N21" i="63"/>
  <c r="N26" i="13"/>
  <c r="O26" i="13" s="1"/>
  <c r="N25" i="6"/>
  <c r="N233" i="30"/>
  <c r="O233" i="30" s="1"/>
  <c r="N131" i="69"/>
  <c r="O131" i="69" s="1"/>
  <c r="N206" i="32"/>
  <c r="O206" i="32" s="1"/>
  <c r="N219" i="41"/>
  <c r="O219" i="41" s="1"/>
  <c r="N128" i="80"/>
  <c r="O128" i="80" s="1"/>
  <c r="N88" i="45"/>
  <c r="O88" i="45" s="1"/>
  <c r="N224" i="14"/>
  <c r="O224" i="14" s="1"/>
  <c r="N89" i="69"/>
  <c r="O89" i="69" s="1"/>
  <c r="N195" i="45"/>
  <c r="O195" i="45" s="1"/>
  <c r="N197" i="20"/>
  <c r="O197" i="20" s="1"/>
  <c r="N35" i="67"/>
  <c r="N27" i="37"/>
  <c r="N203" i="21"/>
  <c r="O203" i="21" s="1"/>
  <c r="N26" i="39"/>
  <c r="O26" i="39" s="1"/>
  <c r="N131" i="61"/>
  <c r="O131" i="61" s="1"/>
  <c r="N132" i="44"/>
  <c r="O132" i="44" s="1"/>
  <c r="N74" i="78"/>
  <c r="O74" i="78" s="1"/>
  <c r="N204" i="4"/>
  <c r="O204" i="4" s="1"/>
  <c r="N129" i="64"/>
  <c r="O129" i="64" s="1"/>
  <c r="N195" i="8"/>
  <c r="O195" i="8" s="1"/>
  <c r="N197" i="57"/>
  <c r="O197" i="57" s="1"/>
  <c r="N160" i="74"/>
  <c r="O160" i="74" s="1"/>
  <c r="N175" i="43"/>
  <c r="O175" i="43" s="1"/>
  <c r="N49" i="53"/>
  <c r="O49" i="53" s="1"/>
  <c r="N201" i="15"/>
  <c r="O201" i="15" s="1"/>
  <c r="N172" i="23"/>
  <c r="O172" i="23" s="1"/>
  <c r="N120" i="53"/>
  <c r="O120" i="53" s="1"/>
  <c r="N29" i="63"/>
  <c r="O29" i="63" s="1"/>
  <c r="N212" i="36"/>
  <c r="O212" i="36" s="1"/>
  <c r="N80" i="6"/>
  <c r="O80" i="6" s="1"/>
  <c r="N205" i="77"/>
  <c r="O205" i="77" s="1"/>
  <c r="N148" i="30"/>
  <c r="O148" i="30" s="1"/>
  <c r="N175" i="8"/>
  <c r="O175" i="8" s="1"/>
  <c r="N34" i="27"/>
  <c r="O34" i="27" s="1"/>
  <c r="N7" i="6"/>
  <c r="O7" i="6" s="1"/>
  <c r="N151" i="7"/>
  <c r="O151" i="7" s="1"/>
  <c r="N74" i="37"/>
  <c r="O74" i="37" s="1"/>
  <c r="N180" i="30"/>
  <c r="O180" i="30" s="1"/>
  <c r="N42" i="46"/>
  <c r="N140" i="64"/>
  <c r="O140" i="64" s="1"/>
  <c r="N87" i="36"/>
  <c r="O87" i="36" s="1"/>
  <c r="N9" i="30"/>
  <c r="N127" i="54"/>
  <c r="O127" i="54" s="1"/>
  <c r="N170" i="21"/>
  <c r="O170" i="21" s="1"/>
  <c r="N56" i="54"/>
  <c r="O56" i="54" s="1"/>
  <c r="N231" i="5"/>
  <c r="O231" i="5" s="1"/>
  <c r="N16" i="37"/>
  <c r="O16" i="37" s="1"/>
  <c r="N197" i="28"/>
  <c r="O197" i="28" s="1"/>
  <c r="N192" i="32"/>
  <c r="O192" i="32" s="1"/>
  <c r="N72" i="68"/>
  <c r="O72" i="68" s="1"/>
  <c r="N79" i="70"/>
  <c r="O79" i="70" s="1"/>
  <c r="N150" i="25"/>
  <c r="O150" i="25" s="1"/>
  <c r="N140" i="30"/>
  <c r="O140" i="30" s="1"/>
  <c r="N229" i="57"/>
  <c r="O229" i="57" s="1"/>
  <c r="N93" i="43"/>
  <c r="O93" i="43" s="1"/>
  <c r="N171" i="44"/>
  <c r="O171" i="44" s="1"/>
  <c r="N133" i="10"/>
  <c r="O133" i="10" s="1"/>
  <c r="N4" i="27"/>
  <c r="O4" i="27" s="1"/>
  <c r="N99" i="9"/>
  <c r="O99" i="9" s="1"/>
  <c r="N188" i="45"/>
  <c r="O188" i="45" s="1"/>
  <c r="N144" i="78"/>
  <c r="O144" i="78" s="1"/>
  <c r="N33" i="64"/>
  <c r="N151" i="1"/>
  <c r="O151" i="1" s="1"/>
  <c r="N98" i="42"/>
  <c r="O98" i="42" s="1"/>
  <c r="N191" i="20"/>
  <c r="O191" i="20" s="1"/>
  <c r="N49" i="44"/>
  <c r="O49" i="44" s="1"/>
  <c r="N112" i="54"/>
  <c r="O112" i="54" s="1"/>
  <c r="N180" i="47"/>
  <c r="O180" i="47" s="1"/>
  <c r="N57" i="49"/>
  <c r="O57" i="49" s="1"/>
  <c r="N195" i="35"/>
  <c r="O195" i="35" s="1"/>
  <c r="N120" i="12"/>
  <c r="O120" i="12" s="1"/>
  <c r="N161" i="58"/>
  <c r="O161" i="58" s="1"/>
  <c r="N57" i="38"/>
  <c r="O57" i="38" s="1"/>
  <c r="N168" i="27"/>
  <c r="O168" i="27" s="1"/>
  <c r="N64" i="36"/>
  <c r="O64" i="36" s="1"/>
  <c r="N112" i="17"/>
  <c r="O112" i="17" s="1"/>
  <c r="N223" i="4"/>
  <c r="O223" i="4" s="1"/>
  <c r="N211" i="78"/>
  <c r="O211" i="78" s="1"/>
  <c r="N103" i="34"/>
  <c r="O103" i="34" s="1"/>
  <c r="N45" i="36"/>
  <c r="N118" i="36"/>
  <c r="O118" i="36" s="1"/>
  <c r="N5" i="72"/>
  <c r="O5" i="72" s="1"/>
  <c r="N136" i="23"/>
  <c r="O136" i="23" s="1"/>
  <c r="N192" i="78"/>
  <c r="O192" i="78" s="1"/>
  <c r="N82" i="16"/>
  <c r="O82" i="16" s="1"/>
  <c r="N152" i="3"/>
  <c r="O152" i="3" s="1"/>
  <c r="N44" i="27"/>
  <c r="O44" i="27" s="1"/>
  <c r="N153" i="51"/>
  <c r="O153" i="51" s="1"/>
  <c r="N107" i="36"/>
  <c r="O107" i="36" s="1"/>
  <c r="N20" i="76"/>
  <c r="O20" i="76" s="1"/>
  <c r="N128" i="27"/>
  <c r="O128" i="27" s="1"/>
  <c r="N56" i="51"/>
  <c r="O56" i="51" s="1"/>
  <c r="N54" i="35"/>
  <c r="N157" i="69"/>
  <c r="O157" i="69" s="1"/>
  <c r="N201" i="44"/>
  <c r="O201" i="44" s="1"/>
  <c r="N213" i="54"/>
  <c r="O213" i="54" s="1"/>
  <c r="N166" i="33"/>
  <c r="O166" i="33" s="1"/>
  <c r="N162" i="15"/>
  <c r="O162" i="15" s="1"/>
  <c r="N157" i="13"/>
  <c r="O157" i="13" s="1"/>
  <c r="N143" i="37"/>
  <c r="O143" i="37" s="1"/>
  <c r="N159" i="4"/>
  <c r="O159" i="4" s="1"/>
  <c r="N144" i="73"/>
  <c r="O144" i="73" s="1"/>
  <c r="N51" i="26"/>
  <c r="N26" i="22"/>
  <c r="O26" i="22" s="1"/>
  <c r="N220" i="5"/>
  <c r="O220" i="5" s="1"/>
  <c r="N206" i="29"/>
  <c r="O206" i="29" s="1"/>
  <c r="N31" i="13"/>
  <c r="O31" i="13" s="1"/>
  <c r="N195" i="22"/>
  <c r="O195" i="22" s="1"/>
  <c r="N39" i="54"/>
  <c r="N219" i="12"/>
  <c r="O219" i="12" s="1"/>
  <c r="N105" i="10"/>
  <c r="O105" i="10" s="1"/>
  <c r="N120" i="17"/>
  <c r="O120" i="17" s="1"/>
  <c r="N89" i="29"/>
  <c r="O89" i="29" s="1"/>
  <c r="N20" i="25"/>
  <c r="O20" i="25" s="1"/>
  <c r="N178" i="41"/>
  <c r="O178" i="41" s="1"/>
  <c r="N125" i="20"/>
  <c r="O125" i="20" s="1"/>
  <c r="N140" i="14"/>
  <c r="O140" i="14" s="1"/>
  <c r="N17" i="46"/>
  <c r="O17" i="46" s="1"/>
  <c r="N143" i="14"/>
  <c r="O143" i="14" s="1"/>
  <c r="N72" i="58"/>
  <c r="O72" i="58" s="1"/>
  <c r="N194" i="53"/>
  <c r="O194" i="53" s="1"/>
  <c r="N14" i="42"/>
  <c r="O14" i="42" s="1"/>
  <c r="N101" i="20"/>
  <c r="O101" i="20" s="1"/>
  <c r="N42" i="51"/>
  <c r="N37" i="56"/>
  <c r="O37" i="56" s="1"/>
  <c r="N75" i="78"/>
  <c r="O75" i="78" s="1"/>
  <c r="N123" i="17"/>
  <c r="O123" i="17" s="1"/>
  <c r="N73" i="49"/>
  <c r="O73" i="49" s="1"/>
  <c r="N119" i="30"/>
  <c r="O119" i="30" s="1"/>
  <c r="N225" i="77"/>
  <c r="O225" i="77" s="1"/>
  <c r="N5" i="43"/>
  <c r="O5" i="43" s="1"/>
  <c r="N191" i="21"/>
  <c r="O191" i="21" s="1"/>
  <c r="N69" i="82"/>
  <c r="O69" i="82" s="1"/>
  <c r="N179" i="83"/>
  <c r="O179" i="83" s="1"/>
  <c r="N221" i="9"/>
  <c r="O221" i="9" s="1"/>
  <c r="N49" i="65"/>
  <c r="O49" i="65" s="1"/>
  <c r="N103" i="63"/>
  <c r="O103" i="63" s="1"/>
  <c r="N161" i="62"/>
  <c r="O161" i="62" s="1"/>
  <c r="N9" i="79"/>
  <c r="N215" i="4"/>
  <c r="O215" i="4" s="1"/>
  <c r="N70" i="59"/>
  <c r="O70" i="59" s="1"/>
  <c r="N26" i="30"/>
  <c r="O26" i="30" s="1"/>
  <c r="N135" i="14"/>
  <c r="O135" i="14" s="1"/>
  <c r="N55" i="23"/>
  <c r="N83" i="17"/>
  <c r="O83" i="17" s="1"/>
  <c r="N34" i="60"/>
  <c r="O34" i="60" s="1"/>
  <c r="N8" i="73"/>
  <c r="O8" i="73" s="1"/>
  <c r="N193" i="53"/>
  <c r="O193" i="53" s="1"/>
  <c r="N52" i="5"/>
  <c r="O52" i="5" s="1"/>
  <c r="N77" i="77"/>
  <c r="O77" i="77" s="1"/>
  <c r="N172" i="41"/>
  <c r="O172" i="41" s="1"/>
  <c r="N114" i="38"/>
  <c r="O114" i="38" s="1"/>
  <c r="N96" i="63"/>
  <c r="O96" i="63" s="1"/>
  <c r="N133" i="50"/>
  <c r="O133" i="50" s="1"/>
  <c r="N184" i="1"/>
  <c r="O184" i="1" s="1"/>
  <c r="N57" i="23"/>
  <c r="O57" i="23" s="1"/>
  <c r="N196" i="40"/>
  <c r="O196" i="40" s="1"/>
  <c r="N206" i="53"/>
  <c r="O206" i="53" s="1"/>
  <c r="N158" i="79"/>
  <c r="O158" i="79" s="1"/>
  <c r="N190" i="73"/>
  <c r="O190" i="73" s="1"/>
  <c r="N186" i="3"/>
  <c r="O186" i="3" s="1"/>
  <c r="N82" i="13"/>
  <c r="O82" i="13" s="1"/>
  <c r="N229" i="79"/>
  <c r="O229" i="79" s="1"/>
  <c r="N133" i="13"/>
  <c r="O133" i="13" s="1"/>
  <c r="N57" i="56"/>
  <c r="O57" i="56" s="1"/>
  <c r="N193" i="71"/>
  <c r="O193" i="71" s="1"/>
  <c r="N107" i="48"/>
  <c r="O107" i="48" s="1"/>
  <c r="N124" i="71"/>
  <c r="O124" i="71" s="1"/>
  <c r="N139" i="65"/>
  <c r="O139" i="65" s="1"/>
  <c r="N197" i="18"/>
  <c r="O197" i="18" s="1"/>
  <c r="N59" i="34"/>
  <c r="O59" i="34" s="1"/>
  <c r="N188" i="29"/>
  <c r="O188" i="29" s="1"/>
  <c r="N230" i="32"/>
  <c r="O230" i="32" s="1"/>
  <c r="N84" i="56"/>
  <c r="O84" i="56" s="1"/>
  <c r="N136" i="37"/>
  <c r="O136" i="37" s="1"/>
  <c r="N159" i="50"/>
  <c r="O159" i="50" s="1"/>
  <c r="N86" i="80"/>
  <c r="O86" i="80" s="1"/>
  <c r="N231" i="76"/>
  <c r="O231" i="76" s="1"/>
  <c r="N174" i="68"/>
  <c r="O174" i="68" s="1"/>
  <c r="N102" i="68"/>
  <c r="O102" i="68" s="1"/>
  <c r="N183" i="45"/>
  <c r="O183" i="45" s="1"/>
  <c r="N46" i="58"/>
  <c r="O46" i="58" s="1"/>
  <c r="N19" i="61"/>
  <c r="N207" i="67"/>
  <c r="O207" i="67" s="1"/>
  <c r="N216" i="41"/>
  <c r="O216" i="41" s="1"/>
  <c r="N32" i="38"/>
  <c r="O32" i="38" s="1"/>
  <c r="N61" i="68"/>
  <c r="O61" i="68" s="1"/>
  <c r="N190" i="53"/>
  <c r="O190" i="53" s="1"/>
  <c r="N88" i="71"/>
  <c r="O88" i="71" s="1"/>
  <c r="N143" i="63"/>
  <c r="O143" i="63" s="1"/>
  <c r="N191" i="41"/>
  <c r="O191" i="41" s="1"/>
  <c r="N41" i="76"/>
  <c r="O41" i="76" s="1"/>
  <c r="N99" i="23"/>
  <c r="O99" i="23" s="1"/>
  <c r="N149" i="3"/>
  <c r="O149" i="3" s="1"/>
  <c r="N207" i="50"/>
  <c r="O207" i="50" s="1"/>
  <c r="N79" i="59"/>
  <c r="O79" i="59" s="1"/>
  <c r="N114" i="80"/>
  <c r="O114" i="80" s="1"/>
  <c r="N63" i="17"/>
  <c r="O63" i="17" s="1"/>
  <c r="N126" i="9"/>
  <c r="O126" i="9" s="1"/>
  <c r="N136" i="60"/>
  <c r="O136" i="60" s="1"/>
  <c r="N77" i="7"/>
  <c r="O77" i="7" s="1"/>
  <c r="N50" i="49"/>
  <c r="O50" i="49" s="1"/>
  <c r="N107" i="43"/>
  <c r="O107" i="43" s="1"/>
  <c r="N133" i="45"/>
  <c r="O133" i="45" s="1"/>
  <c r="N73" i="4"/>
  <c r="O73" i="4" s="1"/>
  <c r="N32" i="60"/>
  <c r="O32" i="60" s="1"/>
  <c r="N106" i="28"/>
  <c r="O106" i="28" s="1"/>
  <c r="N9" i="51"/>
  <c r="N82" i="35"/>
  <c r="O82" i="35" s="1"/>
  <c r="N42" i="34"/>
  <c r="N32" i="35"/>
  <c r="O32" i="35" s="1"/>
  <c r="N157" i="62"/>
  <c r="O157" i="62" s="1"/>
  <c r="N42" i="21"/>
  <c r="N148" i="72"/>
  <c r="O148" i="72" s="1"/>
  <c r="N97" i="29"/>
  <c r="O97" i="29" s="1"/>
  <c r="N76" i="17"/>
  <c r="O76" i="17" s="1"/>
  <c r="N152" i="75"/>
  <c r="O152" i="75" s="1"/>
  <c r="N144" i="43"/>
  <c r="O144" i="43" s="1"/>
  <c r="N190" i="35"/>
  <c r="O190" i="35" s="1"/>
  <c r="N61" i="46"/>
  <c r="O61" i="46" s="1"/>
  <c r="N30" i="78"/>
  <c r="N122" i="43"/>
  <c r="O122" i="43" s="1"/>
  <c r="N180" i="60"/>
  <c r="O180" i="60" s="1"/>
  <c r="N199" i="6"/>
  <c r="O199" i="6" s="1"/>
  <c r="N140" i="23"/>
  <c r="O140" i="23" s="1"/>
  <c r="N128" i="1"/>
  <c r="O128" i="1" s="1"/>
  <c r="N155" i="18"/>
  <c r="O155" i="18" s="1"/>
  <c r="N62" i="22"/>
  <c r="O62" i="22" s="1"/>
  <c r="N139" i="30"/>
  <c r="O139" i="30" s="1"/>
  <c r="N99" i="33"/>
  <c r="O99" i="33" s="1"/>
  <c r="N198" i="67"/>
  <c r="O198" i="67" s="1"/>
  <c r="N224" i="45"/>
  <c r="O224" i="45" s="1"/>
  <c r="N149" i="62"/>
  <c r="O149" i="62" s="1"/>
  <c r="N94" i="70"/>
  <c r="O94" i="70" s="1"/>
  <c r="N178" i="78"/>
  <c r="O178" i="78" s="1"/>
  <c r="N174" i="7"/>
  <c r="O174" i="7" s="1"/>
  <c r="N151" i="67"/>
  <c r="O151" i="67" s="1"/>
  <c r="N27" i="26"/>
  <c r="N43" i="62"/>
  <c r="O43" i="62" s="1"/>
  <c r="N156" i="23"/>
  <c r="O156" i="23" s="1"/>
  <c r="N145" i="29"/>
  <c r="O145" i="29" s="1"/>
  <c r="N30" i="61"/>
  <c r="N81" i="36"/>
  <c r="O81" i="36" s="1"/>
  <c r="N59" i="17"/>
  <c r="O59" i="17" s="1"/>
  <c r="N75" i="41"/>
  <c r="O75" i="41" s="1"/>
  <c r="N25" i="60"/>
  <c r="O25" i="60" s="1"/>
  <c r="N52" i="57"/>
  <c r="O52" i="57" s="1"/>
  <c r="N100" i="39"/>
  <c r="O100" i="39" s="1"/>
  <c r="N152" i="56"/>
  <c r="O152" i="56" s="1"/>
  <c r="N108" i="21"/>
  <c r="O108" i="21" s="1"/>
  <c r="N106" i="43"/>
  <c r="O106" i="43" s="1"/>
  <c r="N158" i="13"/>
  <c r="O158" i="13" s="1"/>
  <c r="N163" i="57"/>
  <c r="O163" i="57" s="1"/>
  <c r="N21" i="54"/>
  <c r="N227" i="53"/>
  <c r="O227" i="53" s="1"/>
  <c r="N46" i="14"/>
  <c r="O46" i="14" s="1"/>
  <c r="N131" i="10"/>
  <c r="O131" i="10" s="1"/>
  <c r="N207" i="23"/>
  <c r="O207" i="23" s="1"/>
  <c r="N123" i="46"/>
  <c r="O123" i="46" s="1"/>
  <c r="N190" i="61"/>
  <c r="O190" i="61" s="1"/>
  <c r="N223" i="6"/>
  <c r="O223" i="6" s="1"/>
  <c r="N131" i="70"/>
  <c r="O131" i="70" s="1"/>
  <c r="N25" i="37"/>
  <c r="O25" i="37" s="1"/>
  <c r="N191" i="63"/>
  <c r="O191" i="63" s="1"/>
  <c r="N105" i="67"/>
  <c r="O105" i="67" s="1"/>
  <c r="N206" i="46"/>
  <c r="O206" i="46" s="1"/>
  <c r="N203" i="46"/>
  <c r="O203" i="46" s="1"/>
  <c r="N39" i="50"/>
  <c r="N53" i="29"/>
  <c r="O53" i="29" s="1"/>
  <c r="N214" i="66"/>
  <c r="O214" i="66" s="1"/>
  <c r="N84" i="12"/>
  <c r="O84" i="12" s="1"/>
  <c r="N157" i="59"/>
  <c r="O157" i="59" s="1"/>
  <c r="N231" i="32"/>
  <c r="O231" i="32" s="1"/>
  <c r="N46" i="59"/>
  <c r="O46" i="59" s="1"/>
  <c r="N177" i="54"/>
  <c r="O177" i="54" s="1"/>
  <c r="N22" i="50"/>
  <c r="O22" i="50" s="1"/>
  <c r="N227" i="2"/>
  <c r="O227" i="2" s="1"/>
  <c r="N139" i="40"/>
  <c r="O139" i="40" s="1"/>
  <c r="N129" i="71"/>
  <c r="O129" i="71" s="1"/>
  <c r="N208" i="73"/>
  <c r="O208" i="73" s="1"/>
  <c r="N228" i="70"/>
  <c r="O228" i="70" s="1"/>
  <c r="N108" i="36"/>
  <c r="O108" i="36" s="1"/>
  <c r="N218" i="44"/>
  <c r="O218" i="44" s="1"/>
  <c r="N216" i="44"/>
  <c r="O216" i="44" s="1"/>
  <c r="N182" i="70"/>
  <c r="O182" i="70" s="1"/>
  <c r="N5" i="51"/>
  <c r="O5" i="51" s="1"/>
  <c r="N207" i="38"/>
  <c r="O207" i="38" s="1"/>
  <c r="N210" i="15"/>
  <c r="O210" i="15" s="1"/>
  <c r="N30" i="20"/>
  <c r="N152" i="28"/>
  <c r="O152" i="28" s="1"/>
  <c r="N210" i="61"/>
  <c r="O210" i="61" s="1"/>
  <c r="N122" i="15"/>
  <c r="O122" i="15" s="1"/>
  <c r="N115" i="13"/>
  <c r="O115" i="13" s="1"/>
  <c r="N8" i="77"/>
  <c r="O8" i="77" s="1"/>
  <c r="N100" i="42"/>
  <c r="O100" i="42" s="1"/>
  <c r="N71" i="15"/>
  <c r="O71" i="15" s="1"/>
  <c r="N36" i="4"/>
  <c r="N17" i="73"/>
  <c r="O17" i="73" s="1"/>
  <c r="N54" i="58"/>
  <c r="N110" i="9"/>
  <c r="O110" i="9" s="1"/>
  <c r="N15" i="10"/>
  <c r="N27" i="76"/>
  <c r="N108" i="37"/>
  <c r="O108" i="37" s="1"/>
  <c r="N131" i="82"/>
  <c r="O131" i="82" s="1"/>
  <c r="N17" i="81"/>
  <c r="O17" i="81" s="1"/>
  <c r="N173" i="51"/>
  <c r="O173" i="51" s="1"/>
  <c r="N158" i="70"/>
  <c r="O158" i="70" s="1"/>
  <c r="N148" i="7"/>
  <c r="O148" i="7" s="1"/>
  <c r="N108" i="17"/>
  <c r="O108" i="17" s="1"/>
  <c r="N157" i="79"/>
  <c r="O157" i="79" s="1"/>
  <c r="N86" i="21"/>
  <c r="O86" i="21" s="1"/>
  <c r="N37" i="23"/>
  <c r="N215" i="17"/>
  <c r="O215" i="17" s="1"/>
  <c r="N191" i="79"/>
  <c r="O191" i="79" s="1"/>
  <c r="N226" i="78"/>
  <c r="O226" i="78" s="1"/>
  <c r="N82" i="10"/>
  <c r="O82" i="10" s="1"/>
  <c r="N187" i="20"/>
  <c r="O187" i="20" s="1"/>
  <c r="N9" i="65"/>
  <c r="N38" i="62"/>
  <c r="O38" i="62" s="1"/>
  <c r="N70" i="38"/>
  <c r="O70" i="38" s="1"/>
  <c r="N152" i="71"/>
  <c r="O152" i="71" s="1"/>
  <c r="N149" i="34"/>
  <c r="O149" i="34" s="1"/>
  <c r="N164" i="31"/>
  <c r="O164" i="31" s="1"/>
  <c r="N78" i="57"/>
  <c r="O78" i="57" s="1"/>
  <c r="N126" i="29"/>
  <c r="O126" i="29" s="1"/>
  <c r="N217" i="42"/>
  <c r="O217" i="42" s="1"/>
  <c r="N230" i="23"/>
  <c r="O230" i="23" s="1"/>
  <c r="N75" i="80"/>
  <c r="O75" i="80" s="1"/>
  <c r="N205" i="34"/>
  <c r="O205" i="34" s="1"/>
  <c r="N129" i="1"/>
  <c r="O129" i="1" s="1"/>
  <c r="N83" i="58"/>
  <c r="O83" i="58" s="1"/>
  <c r="N68" i="36"/>
  <c r="O68" i="36" s="1"/>
  <c r="N150" i="46"/>
  <c r="O150" i="46" s="1"/>
  <c r="N109" i="82"/>
  <c r="O109" i="82" s="1"/>
  <c r="N219" i="83"/>
  <c r="O219" i="83" s="1"/>
  <c r="N69" i="5"/>
  <c r="O69" i="5" s="1"/>
  <c r="N134" i="17"/>
  <c r="O134" i="17" s="1"/>
  <c r="N176" i="75"/>
  <c r="O176" i="75" s="1"/>
  <c r="N160" i="25"/>
  <c r="O160" i="25" s="1"/>
  <c r="N36" i="54"/>
  <c r="N29" i="6"/>
  <c r="O29" i="6" s="1"/>
  <c r="N175" i="25"/>
  <c r="O175" i="25" s="1"/>
  <c r="N84" i="23"/>
  <c r="O84" i="23" s="1"/>
  <c r="N156" i="10"/>
  <c r="O156" i="10" s="1"/>
  <c r="N74" i="63"/>
  <c r="O74" i="63" s="1"/>
  <c r="N136" i="26"/>
  <c r="O136" i="26" s="1"/>
  <c r="N61" i="69"/>
  <c r="O61" i="69" s="1"/>
  <c r="N139" i="47"/>
  <c r="O139" i="47" s="1"/>
  <c r="N194" i="34"/>
  <c r="O194" i="34" s="1"/>
  <c r="N142" i="26"/>
  <c r="O142" i="26" s="1"/>
  <c r="N77" i="73"/>
  <c r="O77" i="73" s="1"/>
  <c r="N151" i="22"/>
  <c r="O151" i="22" s="1"/>
  <c r="N226" i="24"/>
  <c r="O226" i="24" s="1"/>
  <c r="N184" i="62"/>
  <c r="O184" i="62" s="1"/>
  <c r="N177" i="71"/>
  <c r="O177" i="71" s="1"/>
  <c r="N147" i="80"/>
  <c r="O147" i="80" s="1"/>
  <c r="N215" i="29"/>
  <c r="O215" i="29" s="1"/>
  <c r="N178" i="43"/>
  <c r="O178" i="43" s="1"/>
  <c r="N77" i="20"/>
  <c r="O77" i="20" s="1"/>
  <c r="N157" i="46"/>
  <c r="O157" i="46" s="1"/>
  <c r="N125" i="22"/>
  <c r="O125" i="22" s="1"/>
  <c r="N13" i="57"/>
  <c r="O13" i="57" s="1"/>
  <c r="N18" i="58"/>
  <c r="N143" i="26"/>
  <c r="O143" i="26" s="1"/>
  <c r="N17" i="36"/>
  <c r="O17" i="36" s="1"/>
  <c r="N215" i="35"/>
  <c r="O215" i="35" s="1"/>
  <c r="N202" i="16"/>
  <c r="O202" i="16" s="1"/>
  <c r="N192" i="9"/>
  <c r="O192" i="9" s="1"/>
  <c r="N149" i="79"/>
  <c r="O149" i="79" s="1"/>
  <c r="N164" i="35"/>
  <c r="O164" i="35" s="1"/>
  <c r="N215" i="81"/>
  <c r="O215" i="81" s="1"/>
  <c r="N99" i="83"/>
  <c r="O99" i="83" s="1"/>
  <c r="N90" i="81"/>
  <c r="O90" i="81" s="1"/>
  <c r="N158" i="41"/>
  <c r="O158" i="41" s="1"/>
  <c r="N97" i="41"/>
  <c r="O97" i="41" s="1"/>
  <c r="N223" i="67"/>
  <c r="O223" i="67" s="1"/>
  <c r="N226" i="23"/>
  <c r="O226" i="23" s="1"/>
  <c r="N204" i="26"/>
  <c r="O204" i="26" s="1"/>
  <c r="N172" i="48"/>
  <c r="O172" i="48" s="1"/>
  <c r="N189" i="68"/>
  <c r="O189" i="68" s="1"/>
  <c r="N222" i="71"/>
  <c r="O222" i="71" s="1"/>
  <c r="N107" i="79"/>
  <c r="O107" i="79" s="1"/>
  <c r="N183" i="8"/>
  <c r="O183" i="8" s="1"/>
  <c r="N50" i="78"/>
  <c r="O50" i="78" s="1"/>
  <c r="N26" i="51"/>
  <c r="O26" i="51" s="1"/>
  <c r="N222" i="8"/>
  <c r="O222" i="8" s="1"/>
  <c r="N87" i="1"/>
  <c r="O87" i="1" s="1"/>
  <c r="N94" i="49"/>
  <c r="O94" i="49" s="1"/>
  <c r="N205" i="54"/>
  <c r="O205" i="54" s="1"/>
  <c r="N79" i="18"/>
  <c r="O79" i="18" s="1"/>
  <c r="N194" i="12"/>
  <c r="O194" i="12" s="1"/>
  <c r="N46" i="25"/>
  <c r="O46" i="25" s="1"/>
  <c r="N79" i="20"/>
  <c r="O79" i="20" s="1"/>
  <c r="N42" i="1"/>
  <c r="N138" i="67"/>
  <c r="O138" i="67" s="1"/>
  <c r="N227" i="80"/>
  <c r="O227" i="80" s="1"/>
  <c r="N54" i="14"/>
  <c r="N225" i="6"/>
  <c r="O225" i="6" s="1"/>
  <c r="N106" i="36"/>
  <c r="O106" i="36" s="1"/>
  <c r="N222" i="16"/>
  <c r="O222" i="16" s="1"/>
  <c r="N92" i="54"/>
  <c r="O92" i="54" s="1"/>
  <c r="N104" i="27"/>
  <c r="O104" i="27" s="1"/>
  <c r="N66" i="35"/>
  <c r="O66" i="35" s="1"/>
  <c r="N224" i="40"/>
  <c r="O224" i="40" s="1"/>
  <c r="N53" i="57"/>
  <c r="O53" i="57" s="1"/>
  <c r="N174" i="11"/>
  <c r="O174" i="11" s="1"/>
  <c r="N62" i="11"/>
  <c r="O62" i="11" s="1"/>
  <c r="N24" i="14"/>
  <c r="N134" i="45"/>
  <c r="O134" i="45" s="1"/>
  <c r="N223" i="23"/>
  <c r="O223" i="23" s="1"/>
  <c r="N83" i="59"/>
  <c r="O83" i="59" s="1"/>
  <c r="N219" i="69"/>
  <c r="O219" i="69" s="1"/>
  <c r="N144" i="67"/>
  <c r="O144" i="67" s="1"/>
  <c r="N93" i="82"/>
  <c r="O93" i="82" s="1"/>
  <c r="N203" i="83"/>
  <c r="O203" i="83" s="1"/>
  <c r="N94" i="29"/>
  <c r="O94" i="29" s="1"/>
  <c r="N189" i="76"/>
  <c r="O189" i="76" s="1"/>
  <c r="N153" i="46"/>
  <c r="O153" i="46" s="1"/>
  <c r="N38" i="10"/>
  <c r="O38" i="10" s="1"/>
  <c r="N189" i="39"/>
  <c r="O189" i="39" s="1"/>
  <c r="N182" i="49"/>
  <c r="O182" i="49" s="1"/>
  <c r="N99" i="38"/>
  <c r="O99" i="38" s="1"/>
  <c r="N126" i="73"/>
  <c r="O126" i="73" s="1"/>
  <c r="N163" i="27"/>
  <c r="O163" i="27" s="1"/>
  <c r="N10" i="7"/>
  <c r="O10" i="7" s="1"/>
  <c r="N142" i="51"/>
  <c r="O142" i="51" s="1"/>
  <c r="N173" i="32"/>
  <c r="O173" i="32" s="1"/>
  <c r="N156" i="64"/>
  <c r="O156" i="64" s="1"/>
  <c r="N92" i="15"/>
  <c r="O92" i="15" s="1"/>
  <c r="N229" i="5"/>
  <c r="O229" i="5" s="1"/>
  <c r="N75" i="25"/>
  <c r="O75" i="25" s="1"/>
  <c r="N40" i="34"/>
  <c r="O40" i="34" s="1"/>
  <c r="N152" i="69"/>
  <c r="O152" i="69" s="1"/>
  <c r="N118" i="79"/>
  <c r="O118" i="79" s="1"/>
  <c r="N173" i="25"/>
  <c r="O173" i="25" s="1"/>
  <c r="N75" i="28"/>
  <c r="O75" i="28" s="1"/>
  <c r="N225" i="82"/>
  <c r="O225" i="82" s="1"/>
  <c r="N58" i="81"/>
  <c r="O58" i="81" s="1"/>
  <c r="N69" i="73"/>
  <c r="O69" i="73" s="1"/>
  <c r="N200" i="13"/>
  <c r="O200" i="13" s="1"/>
  <c r="N132" i="75"/>
  <c r="O132" i="75" s="1"/>
  <c r="N57" i="57"/>
  <c r="O57" i="57" s="1"/>
  <c r="N5" i="62"/>
  <c r="O5" i="62" s="1"/>
  <c r="N15" i="28"/>
  <c r="N55" i="16"/>
  <c r="O55" i="16" s="1"/>
  <c r="N220" i="73"/>
  <c r="O220" i="73" s="1"/>
  <c r="N224" i="54"/>
  <c r="O224" i="54" s="1"/>
  <c r="N148" i="65"/>
  <c r="O148" i="65" s="1"/>
  <c r="N215" i="80"/>
  <c r="O215" i="80" s="1"/>
  <c r="N35" i="14"/>
  <c r="O35" i="14" s="1"/>
  <c r="N116" i="1"/>
  <c r="O116" i="1" s="1"/>
  <c r="N90" i="58"/>
  <c r="O90" i="58" s="1"/>
  <c r="N41" i="46"/>
  <c r="O41" i="46" s="1"/>
  <c r="N152" i="23"/>
  <c r="O152" i="23" s="1"/>
  <c r="N135" i="2"/>
  <c r="O135" i="2" s="1"/>
  <c r="N49" i="82"/>
  <c r="O49" i="82" s="1"/>
  <c r="N159" i="83"/>
  <c r="O159" i="83" s="1"/>
  <c r="N18" i="46"/>
  <c r="N109" i="79"/>
  <c r="O109" i="79" s="1"/>
  <c r="N89" i="51"/>
  <c r="O89" i="51" s="1"/>
  <c r="N58" i="11"/>
  <c r="O58" i="11" s="1"/>
  <c r="N101" i="66"/>
  <c r="O101" i="66" s="1"/>
  <c r="N23" i="31"/>
  <c r="O23" i="31" s="1"/>
  <c r="N169" i="51"/>
  <c r="O169" i="51" s="1"/>
  <c r="N22" i="21"/>
  <c r="O22" i="21" s="1"/>
  <c r="N127" i="14"/>
  <c r="O127" i="14" s="1"/>
  <c r="N166" i="18"/>
  <c r="O166" i="18" s="1"/>
  <c r="N214" i="44"/>
  <c r="O214" i="44" s="1"/>
  <c r="N17" i="58"/>
  <c r="O17" i="58" s="1"/>
  <c r="N167" i="80"/>
  <c r="O167" i="80" s="1"/>
  <c r="N180" i="43"/>
  <c r="O180" i="43" s="1"/>
  <c r="N106" i="42"/>
  <c r="O106" i="42" s="1"/>
  <c r="N29" i="49"/>
  <c r="O29" i="49" s="1"/>
  <c r="N120" i="78"/>
  <c r="O120" i="78" s="1"/>
  <c r="N78" i="37"/>
  <c r="O78" i="37" s="1"/>
  <c r="N73" i="63"/>
  <c r="O73" i="63" s="1"/>
  <c r="N45" i="5"/>
  <c r="N14" i="66"/>
  <c r="O14" i="66" s="1"/>
  <c r="N59" i="82"/>
  <c r="O59" i="82" s="1"/>
  <c r="N169" i="83"/>
  <c r="O169" i="83" s="1"/>
  <c r="N151" i="4"/>
  <c r="O151" i="4" s="1"/>
  <c r="N129" i="9"/>
  <c r="O129" i="9" s="1"/>
  <c r="N154" i="38"/>
  <c r="O154" i="38" s="1"/>
  <c r="N68" i="51"/>
  <c r="O68" i="51" s="1"/>
  <c r="N66" i="28"/>
  <c r="O66" i="28" s="1"/>
  <c r="N229" i="84"/>
  <c r="O229" i="84" s="1"/>
  <c r="N195" i="12"/>
  <c r="O195" i="12" s="1"/>
  <c r="N129" i="48"/>
  <c r="O129" i="48" s="1"/>
  <c r="N93" i="8"/>
  <c r="O93" i="8" s="1"/>
  <c r="N131" i="6"/>
  <c r="O131" i="6" s="1"/>
  <c r="N166" i="56"/>
  <c r="O166" i="56" s="1"/>
  <c r="N104" i="44"/>
  <c r="O104" i="44" s="1"/>
  <c r="N152" i="79"/>
  <c r="O152" i="79" s="1"/>
  <c r="N189" i="45"/>
  <c r="O189" i="45" s="1"/>
  <c r="N35" i="66"/>
  <c r="N60" i="10"/>
  <c r="O60" i="10" s="1"/>
  <c r="N59" i="11"/>
  <c r="O59" i="11" s="1"/>
  <c r="N187" i="8"/>
  <c r="O187" i="8" s="1"/>
  <c r="N31" i="21"/>
  <c r="O31" i="21" s="1"/>
  <c r="N223" i="2"/>
  <c r="O223" i="2" s="1"/>
  <c r="N164" i="76"/>
  <c r="O164" i="76" s="1"/>
  <c r="N205" i="57"/>
  <c r="O205" i="57" s="1"/>
  <c r="N143" i="3"/>
  <c r="O143" i="3" s="1"/>
  <c r="N210" i="41"/>
  <c r="O210" i="41" s="1"/>
  <c r="N221" i="41"/>
  <c r="O221" i="41" s="1"/>
  <c r="N112" i="70"/>
  <c r="O112" i="70" s="1"/>
  <c r="N188" i="8"/>
  <c r="O188" i="8" s="1"/>
  <c r="N137" i="21"/>
  <c r="O137" i="21" s="1"/>
  <c r="N32" i="31"/>
  <c r="O32" i="31" s="1"/>
  <c r="N169" i="80"/>
  <c r="O169" i="80" s="1"/>
  <c r="N138" i="80"/>
  <c r="O138" i="80" s="1"/>
  <c r="N158" i="45"/>
  <c r="O158" i="45" s="1"/>
  <c r="N92" i="76"/>
  <c r="O92" i="76" s="1"/>
  <c r="N206" i="2"/>
  <c r="O206" i="2" s="1"/>
  <c r="N224" i="68"/>
  <c r="O224" i="68" s="1"/>
  <c r="N33" i="14"/>
  <c r="N67" i="2"/>
  <c r="O67" i="2" s="1"/>
  <c r="N45" i="82"/>
  <c r="N155" i="83"/>
  <c r="O155" i="83" s="1"/>
  <c r="N183" i="81"/>
  <c r="O183" i="81" s="1"/>
  <c r="N124" i="26"/>
  <c r="O124" i="26" s="1"/>
  <c r="N22" i="60"/>
  <c r="O22" i="60" s="1"/>
  <c r="N151" i="6"/>
  <c r="O151" i="6" s="1"/>
  <c r="N49" i="59"/>
  <c r="O49" i="59" s="1"/>
  <c r="N39" i="15"/>
  <c r="N140" i="31"/>
  <c r="O140" i="31" s="1"/>
  <c r="N167" i="25"/>
  <c r="O167" i="25" s="1"/>
  <c r="N151" i="53"/>
  <c r="O151" i="53" s="1"/>
  <c r="N70" i="56"/>
  <c r="O70" i="56" s="1"/>
  <c r="N229" i="77"/>
  <c r="O229" i="77" s="1"/>
  <c r="N159" i="3"/>
  <c r="O159" i="3" s="1"/>
  <c r="N199" i="80"/>
  <c r="O199" i="80" s="1"/>
  <c r="N10" i="32"/>
  <c r="O10" i="32" s="1"/>
  <c r="N152" i="27"/>
  <c r="O152" i="27" s="1"/>
  <c r="N89" i="54"/>
  <c r="O89" i="54" s="1"/>
  <c r="N30" i="68"/>
  <c r="N94" i="73"/>
  <c r="O94" i="73" s="1"/>
  <c r="N186" i="46"/>
  <c r="O186" i="46" s="1"/>
  <c r="N104" i="79"/>
  <c r="O104" i="79" s="1"/>
  <c r="N169" i="34"/>
  <c r="O169" i="34" s="1"/>
  <c r="N194" i="47"/>
  <c r="O194" i="47" s="1"/>
  <c r="N84" i="74"/>
  <c r="O84" i="74" s="1"/>
  <c r="N148" i="76"/>
  <c r="O148" i="76" s="1"/>
  <c r="N7" i="79"/>
  <c r="O7" i="79" s="1"/>
  <c r="N228" i="7"/>
  <c r="O228" i="7" s="1"/>
  <c r="N45" i="53"/>
  <c r="N160" i="65"/>
  <c r="O160" i="65" s="1"/>
  <c r="N173" i="31"/>
  <c r="O173" i="31" s="1"/>
  <c r="N181" i="70"/>
  <c r="O181" i="70" s="1"/>
  <c r="N87" i="73"/>
  <c r="O87" i="73" s="1"/>
  <c r="N185" i="57"/>
  <c r="O185" i="57" s="1"/>
  <c r="N156" i="75"/>
  <c r="O156" i="75" s="1"/>
  <c r="N229" i="3"/>
  <c r="O229" i="3" s="1"/>
  <c r="N142" i="31"/>
  <c r="O142" i="31" s="1"/>
  <c r="N196" i="8"/>
  <c r="O196" i="8" s="1"/>
  <c r="N179" i="82"/>
  <c r="O179" i="82" s="1"/>
  <c r="N103" i="81"/>
  <c r="O103" i="81" s="1"/>
  <c r="N195" i="54"/>
  <c r="O195" i="54" s="1"/>
  <c r="N120" i="40"/>
  <c r="O120" i="40" s="1"/>
  <c r="N159" i="25"/>
  <c r="O159" i="25" s="1"/>
  <c r="N170" i="44"/>
  <c r="O170" i="44" s="1"/>
  <c r="N48" i="4"/>
  <c r="N187" i="7"/>
  <c r="O187" i="7" s="1"/>
  <c r="N173" i="50"/>
  <c r="O173" i="50" s="1"/>
  <c r="N3" i="35"/>
  <c r="N45" i="27"/>
  <c r="N176" i="78"/>
  <c r="O176" i="78" s="1"/>
  <c r="N23" i="25"/>
  <c r="O23" i="25" s="1"/>
  <c r="N67" i="53"/>
  <c r="O67" i="53" s="1"/>
  <c r="N114" i="76"/>
  <c r="O114" i="76" s="1"/>
  <c r="N121" i="73"/>
  <c r="O121" i="73" s="1"/>
  <c r="N81" i="80"/>
  <c r="O81" i="80" s="1"/>
  <c r="N132" i="67"/>
  <c r="O132" i="67" s="1"/>
  <c r="N204" i="18"/>
  <c r="O204" i="18" s="1"/>
  <c r="N112" i="39"/>
  <c r="O112" i="39" s="1"/>
  <c r="N126" i="8"/>
  <c r="O126" i="8" s="1"/>
  <c r="N74" i="17"/>
  <c r="O74" i="17" s="1"/>
  <c r="N4" i="36"/>
  <c r="O4" i="36" s="1"/>
  <c r="N153" i="80"/>
  <c r="O153" i="80" s="1"/>
  <c r="N211" i="18"/>
  <c r="O211" i="18" s="1"/>
  <c r="N188" i="66"/>
  <c r="O188" i="66" s="1"/>
  <c r="N180" i="39"/>
  <c r="O180" i="39" s="1"/>
  <c r="N65" i="79"/>
  <c r="O65" i="79" s="1"/>
  <c r="N133" i="49"/>
  <c r="O133" i="49" s="1"/>
  <c r="N94" i="22"/>
  <c r="O94" i="22" s="1"/>
  <c r="N228" i="53"/>
  <c r="O228" i="53" s="1"/>
  <c r="N152" i="36"/>
  <c r="O152" i="36" s="1"/>
  <c r="N134" i="67"/>
  <c r="O134" i="67" s="1"/>
  <c r="N70" i="7"/>
  <c r="O70" i="7" s="1"/>
  <c r="N211" i="24"/>
  <c r="O211" i="24" s="1"/>
  <c r="N6" i="80"/>
  <c r="N186" i="62"/>
  <c r="O186" i="62" s="1"/>
  <c r="N131" i="36"/>
  <c r="O131" i="36" s="1"/>
  <c r="N226" i="59"/>
  <c r="O226" i="59" s="1"/>
  <c r="N35" i="61"/>
  <c r="O35" i="61" s="1"/>
  <c r="N160" i="4"/>
  <c r="O160" i="4" s="1"/>
  <c r="N37" i="50"/>
  <c r="O37" i="50" s="1"/>
  <c r="N29" i="82"/>
  <c r="O29" i="82" s="1"/>
  <c r="N139" i="83"/>
  <c r="O139" i="83" s="1"/>
  <c r="N164" i="81"/>
  <c r="O164" i="81" s="1"/>
  <c r="N117" i="16"/>
  <c r="O117" i="16" s="1"/>
  <c r="N95" i="34"/>
  <c r="O95" i="34" s="1"/>
  <c r="N124" i="75"/>
  <c r="O124" i="75" s="1"/>
  <c r="N185" i="78"/>
  <c r="O185" i="78" s="1"/>
  <c r="N48" i="27"/>
  <c r="N65" i="23"/>
  <c r="O65" i="23" s="1"/>
  <c r="N150" i="15"/>
  <c r="O150" i="15" s="1"/>
  <c r="N108" i="57"/>
  <c r="O108" i="57" s="1"/>
  <c r="N115" i="78"/>
  <c r="O115" i="78" s="1"/>
  <c r="N192" i="17"/>
  <c r="O192" i="17" s="1"/>
  <c r="N167" i="46"/>
  <c r="O167" i="46" s="1"/>
  <c r="N102" i="80"/>
  <c r="O102" i="80" s="1"/>
  <c r="N160" i="71"/>
  <c r="O160" i="71" s="1"/>
  <c r="N155" i="68"/>
  <c r="O155" i="68" s="1"/>
  <c r="N189" i="64"/>
  <c r="O189" i="64" s="1"/>
  <c r="N49" i="13"/>
  <c r="O49" i="13" s="1"/>
  <c r="N159" i="23"/>
  <c r="O159" i="23" s="1"/>
  <c r="N64" i="73"/>
  <c r="O64" i="73" s="1"/>
  <c r="N111" i="4"/>
  <c r="O111" i="4" s="1"/>
  <c r="N198" i="42"/>
  <c r="O198" i="42" s="1"/>
  <c r="N161" i="82"/>
  <c r="O161" i="82" s="1"/>
  <c r="N67" i="81"/>
  <c r="O67" i="81" s="1"/>
  <c r="N199" i="2"/>
  <c r="O199" i="2" s="1"/>
  <c r="N59" i="38"/>
  <c r="O59" i="38" s="1"/>
  <c r="N63" i="49"/>
  <c r="O63" i="49" s="1"/>
  <c r="N97" i="79"/>
  <c r="O97" i="79" s="1"/>
  <c r="N172" i="25"/>
  <c r="O172" i="25" s="1"/>
  <c r="N55" i="62"/>
  <c r="O55" i="62" s="1"/>
  <c r="N90" i="37"/>
  <c r="O90" i="37" s="1"/>
  <c r="N137" i="8"/>
  <c r="O137" i="8" s="1"/>
  <c r="N15" i="76"/>
  <c r="N156" i="80"/>
  <c r="O156" i="80" s="1"/>
  <c r="N217" i="77"/>
  <c r="O217" i="77" s="1"/>
  <c r="N71" i="26"/>
  <c r="O71" i="26" s="1"/>
  <c r="N212" i="3"/>
  <c r="O212" i="3" s="1"/>
  <c r="N180" i="79"/>
  <c r="O180" i="79" s="1"/>
  <c r="N55" i="5"/>
  <c r="O55" i="5" s="1"/>
  <c r="N36" i="79"/>
  <c r="N95" i="3"/>
  <c r="O95" i="3" s="1"/>
  <c r="N211" i="81"/>
  <c r="O211" i="81" s="1"/>
  <c r="N95" i="83"/>
  <c r="O95" i="83" s="1"/>
  <c r="N82" i="81"/>
  <c r="O82" i="81" s="1"/>
  <c r="N24" i="79"/>
  <c r="N74" i="25"/>
  <c r="O74" i="25" s="1"/>
  <c r="N209" i="23"/>
  <c r="O209" i="23" s="1"/>
  <c r="N71" i="12"/>
  <c r="O71" i="12" s="1"/>
  <c r="N55" i="43"/>
  <c r="O55" i="43" s="1"/>
  <c r="N222" i="6"/>
  <c r="O222" i="6" s="1"/>
  <c r="N168" i="38"/>
  <c r="O168" i="38" s="1"/>
  <c r="N197" i="27"/>
  <c r="O197" i="27" s="1"/>
  <c r="N142" i="50"/>
  <c r="O142" i="50" s="1"/>
  <c r="N51" i="2"/>
  <c r="N107" i="69"/>
  <c r="O107" i="69" s="1"/>
  <c r="N39" i="17"/>
  <c r="N71" i="21"/>
  <c r="O71" i="21" s="1"/>
  <c r="N48" i="63"/>
  <c r="N25" i="78"/>
  <c r="O25" i="78" s="1"/>
  <c r="N114" i="54"/>
  <c r="O114" i="54" s="1"/>
  <c r="N171" i="71"/>
  <c r="O171" i="71" s="1"/>
  <c r="N60" i="21"/>
  <c r="O60" i="21" s="1"/>
  <c r="N138" i="68"/>
  <c r="O138" i="68" s="1"/>
  <c r="N213" i="37"/>
  <c r="O213" i="37" s="1"/>
  <c r="N221" i="81"/>
  <c r="O221" i="81" s="1"/>
  <c r="N105" i="83"/>
  <c r="O105" i="83" s="1"/>
  <c r="N102" i="81"/>
  <c r="O102" i="81" s="1"/>
  <c r="N148" i="21"/>
  <c r="O148" i="21" s="1"/>
  <c r="N10" i="47"/>
  <c r="O10" i="47" s="1"/>
  <c r="N203" i="3"/>
  <c r="O203" i="3" s="1"/>
  <c r="N56" i="46"/>
  <c r="O56" i="46" s="1"/>
  <c r="N226" i="37"/>
  <c r="O226" i="37" s="1"/>
  <c r="N228" i="76"/>
  <c r="O228" i="76" s="1"/>
  <c r="N230" i="65"/>
  <c r="O230" i="65" s="1"/>
  <c r="N41" i="24"/>
  <c r="O41" i="24" s="1"/>
  <c r="N218" i="53"/>
  <c r="O218" i="53" s="1"/>
  <c r="N96" i="49"/>
  <c r="O96" i="49" s="1"/>
  <c r="N73" i="82"/>
  <c r="O73" i="82" s="1"/>
  <c r="N183" i="83"/>
  <c r="O183" i="83" s="1"/>
  <c r="N72" i="3"/>
  <c r="O72" i="3" s="1"/>
  <c r="N201" i="57"/>
  <c r="O201" i="57" s="1"/>
  <c r="N159" i="2"/>
  <c r="O159" i="2" s="1"/>
  <c r="N16" i="57"/>
  <c r="O16" i="57" s="1"/>
  <c r="N21" i="29"/>
  <c r="N63" i="71"/>
  <c r="O63" i="71" s="1"/>
  <c r="N87" i="66"/>
  <c r="O87" i="66" s="1"/>
  <c r="N103" i="28"/>
  <c r="O103" i="28" s="1"/>
  <c r="N153" i="23"/>
  <c r="O153" i="23" s="1"/>
  <c r="N37" i="43"/>
  <c r="N168" i="35"/>
  <c r="O168" i="35" s="1"/>
  <c r="N147" i="3"/>
  <c r="O147" i="3" s="1"/>
  <c r="N20" i="45"/>
  <c r="O20" i="45" s="1"/>
  <c r="N70" i="20"/>
  <c r="O70" i="20" s="1"/>
  <c r="N113" i="30"/>
  <c r="O113" i="30" s="1"/>
  <c r="N35" i="26"/>
  <c r="O35" i="26" s="1"/>
  <c r="N190" i="84"/>
  <c r="O190" i="84" s="1"/>
  <c r="N122" i="84"/>
  <c r="O122" i="84" s="1"/>
  <c r="N96" i="32"/>
  <c r="O96" i="32" s="1"/>
  <c r="N64" i="11"/>
  <c r="O64" i="11" s="1"/>
  <c r="N12" i="72"/>
  <c r="N115" i="82"/>
  <c r="O115" i="82" s="1"/>
  <c r="N225" i="83"/>
  <c r="O225" i="83" s="1"/>
  <c r="N157" i="32"/>
  <c r="O157" i="32" s="1"/>
  <c r="N217" i="29"/>
  <c r="O217" i="29" s="1"/>
  <c r="N103" i="25"/>
  <c r="O103" i="25" s="1"/>
  <c r="N56" i="34"/>
  <c r="O56" i="34" s="1"/>
  <c r="N18" i="51"/>
  <c r="N155" i="24"/>
  <c r="O155" i="24" s="1"/>
  <c r="N165" i="65"/>
  <c r="O165" i="65" s="1"/>
  <c r="N182" i="3"/>
  <c r="O182" i="3" s="1"/>
  <c r="N92" i="69"/>
  <c r="O92" i="69" s="1"/>
  <c r="N122" i="16"/>
  <c r="O122" i="16" s="1"/>
  <c r="N71" i="35"/>
  <c r="O71" i="35" s="1"/>
  <c r="N17" i="51"/>
  <c r="O17" i="51" s="1"/>
  <c r="N175" i="78"/>
  <c r="O175" i="78" s="1"/>
  <c r="N63" i="80"/>
  <c r="O63" i="80" s="1"/>
  <c r="N222" i="41"/>
  <c r="O222" i="41" s="1"/>
  <c r="N180" i="50"/>
  <c r="O180" i="50" s="1"/>
  <c r="N112" i="60"/>
  <c r="O112" i="60" s="1"/>
  <c r="N224" i="29"/>
  <c r="O224" i="29" s="1"/>
  <c r="N191" i="82"/>
  <c r="O191" i="82" s="1"/>
  <c r="N127" i="81"/>
  <c r="O127" i="81" s="1"/>
  <c r="N167" i="56"/>
  <c r="O167" i="56" s="1"/>
  <c r="N210" i="8"/>
  <c r="O210" i="8" s="1"/>
  <c r="N136" i="67"/>
  <c r="O136" i="67" s="1"/>
  <c r="N100" i="71"/>
  <c r="O100" i="71" s="1"/>
  <c r="N101" i="49"/>
  <c r="O101" i="49" s="1"/>
  <c r="N232" i="36"/>
  <c r="O232" i="36" s="1"/>
  <c r="N211" i="58"/>
  <c r="O211" i="58" s="1"/>
  <c r="N147" i="29"/>
  <c r="O147" i="29" s="1"/>
  <c r="N13" i="46"/>
  <c r="O13" i="46" s="1"/>
  <c r="N229" i="69"/>
  <c r="O229" i="69" s="1"/>
  <c r="N134" i="11"/>
  <c r="O134" i="11" s="1"/>
  <c r="N111" i="47"/>
  <c r="O111" i="47" s="1"/>
  <c r="N208" i="62"/>
  <c r="O208" i="62" s="1"/>
  <c r="N157" i="4"/>
  <c r="O157" i="4" s="1"/>
  <c r="N143" i="80"/>
  <c r="O143" i="80" s="1"/>
  <c r="N49" i="17"/>
  <c r="O49" i="17" s="1"/>
  <c r="N210" i="80"/>
  <c r="O210" i="80" s="1"/>
  <c r="N225" i="41"/>
  <c r="O225" i="41" s="1"/>
  <c r="N92" i="70"/>
  <c r="O92" i="70" s="1"/>
  <c r="N202" i="74"/>
  <c r="O202" i="74" s="1"/>
  <c r="N185" i="22"/>
  <c r="O185" i="22" s="1"/>
  <c r="N201" i="82"/>
  <c r="O201" i="82" s="1"/>
  <c r="N153" i="81"/>
  <c r="O153" i="81" s="1"/>
  <c r="N179" i="67"/>
  <c r="O179" i="67" s="1"/>
  <c r="N121" i="76"/>
  <c r="O121" i="76" s="1"/>
  <c r="N194" i="72"/>
  <c r="O194" i="72" s="1"/>
  <c r="N198" i="7"/>
  <c r="O198" i="7" s="1"/>
  <c r="N162" i="77"/>
  <c r="O162" i="77" s="1"/>
  <c r="N208" i="2"/>
  <c r="O208" i="2" s="1"/>
  <c r="N75" i="12"/>
  <c r="O75" i="12" s="1"/>
  <c r="N227" i="67"/>
  <c r="O227" i="67" s="1"/>
  <c r="N232" i="8"/>
  <c r="O232" i="8" s="1"/>
  <c r="N209" i="64"/>
  <c r="O209" i="64" s="1"/>
  <c r="N229" i="36"/>
  <c r="O229" i="36" s="1"/>
  <c r="N186" i="76"/>
  <c r="O186" i="76" s="1"/>
  <c r="N44" i="59"/>
  <c r="O44" i="59" s="1"/>
  <c r="N34" i="50"/>
  <c r="O34" i="50" s="1"/>
  <c r="N169" i="60"/>
  <c r="O169" i="60" s="1"/>
  <c r="N98" i="65"/>
  <c r="O98" i="65" s="1"/>
  <c r="N9" i="46"/>
  <c r="N25" i="82"/>
  <c r="O25" i="82" s="1"/>
  <c r="N135" i="83"/>
  <c r="O135" i="83" s="1"/>
  <c r="N156" i="81"/>
  <c r="O156" i="81" s="1"/>
  <c r="N136" i="65"/>
  <c r="O136" i="65" s="1"/>
  <c r="N99" i="14"/>
  <c r="O99" i="14" s="1"/>
  <c r="N92" i="21"/>
  <c r="O92" i="21" s="1"/>
  <c r="N130" i="46"/>
  <c r="O130" i="46" s="1"/>
  <c r="N90" i="23"/>
  <c r="O90" i="23" s="1"/>
  <c r="N86" i="68"/>
  <c r="O86" i="68" s="1"/>
  <c r="N116" i="13"/>
  <c r="O116" i="13" s="1"/>
  <c r="N74" i="69"/>
  <c r="O74" i="69" s="1"/>
  <c r="N9" i="56"/>
  <c r="N3" i="7"/>
  <c r="N63" i="70"/>
  <c r="O63" i="70" s="1"/>
  <c r="N38" i="80"/>
  <c r="O38" i="80" s="1"/>
  <c r="N6" i="62"/>
  <c r="N102" i="69"/>
  <c r="O102" i="69" s="1"/>
  <c r="N176" i="40"/>
  <c r="O176" i="40" s="1"/>
  <c r="N180" i="84"/>
  <c r="O180" i="84" s="1"/>
  <c r="N136" i="84"/>
  <c r="O136" i="84" s="1"/>
  <c r="N74" i="84"/>
  <c r="O74" i="84" s="1"/>
  <c r="N174" i="84"/>
  <c r="O174" i="84" s="1"/>
  <c r="N111" i="84"/>
  <c r="O111" i="84" s="1"/>
  <c r="N37" i="84"/>
  <c r="O37" i="84" s="1"/>
  <c r="N13" i="85"/>
  <c r="O13" i="85" s="1"/>
  <c r="N57" i="85"/>
  <c r="O57" i="85" s="1"/>
  <c r="N127" i="84"/>
  <c r="O127" i="84" s="1"/>
  <c r="N3" i="85"/>
  <c r="N71" i="85"/>
  <c r="O71" i="85" s="1"/>
  <c r="N93" i="85"/>
  <c r="O93" i="85" s="1"/>
  <c r="N125" i="85"/>
  <c r="O125" i="85" s="1"/>
  <c r="N157" i="85"/>
  <c r="O157" i="85" s="1"/>
  <c r="N189" i="85"/>
  <c r="O189" i="85" s="1"/>
  <c r="N221" i="85"/>
  <c r="O221" i="85" s="1"/>
  <c r="N220" i="84"/>
  <c r="O220" i="84" s="1"/>
  <c r="N25" i="38"/>
  <c r="O25" i="38" s="1"/>
  <c r="N73" i="78"/>
  <c r="O73" i="78" s="1"/>
  <c r="N116" i="32"/>
  <c r="O116" i="32" s="1"/>
  <c r="N176" i="60"/>
  <c r="O176" i="60" s="1"/>
  <c r="N226" i="46"/>
  <c r="O226" i="46" s="1"/>
  <c r="N40" i="81"/>
  <c r="O40" i="81" s="1"/>
  <c r="N149" i="82"/>
  <c r="O149" i="82" s="1"/>
  <c r="N118" i="35"/>
  <c r="O118" i="35" s="1"/>
  <c r="N92" i="23"/>
  <c r="O92" i="23" s="1"/>
  <c r="N74" i="65"/>
  <c r="O74" i="65" s="1"/>
  <c r="N202" i="84"/>
  <c r="O202" i="84" s="1"/>
  <c r="N103" i="84"/>
  <c r="O103" i="84" s="1"/>
  <c r="N7" i="84"/>
  <c r="O7" i="84" s="1"/>
  <c r="N116" i="84"/>
  <c r="O116" i="84" s="1"/>
  <c r="N44" i="84"/>
  <c r="O44" i="84" s="1"/>
  <c r="N10" i="85"/>
  <c r="O10" i="85" s="1"/>
  <c r="N54" i="85"/>
  <c r="N76" i="85"/>
  <c r="O76" i="85" s="1"/>
  <c r="N108" i="85"/>
  <c r="O108" i="85" s="1"/>
  <c r="N140" i="85"/>
  <c r="O140" i="85" s="1"/>
  <c r="N204" i="85"/>
  <c r="O204" i="85" s="1"/>
  <c r="N171" i="37"/>
  <c r="O171" i="37" s="1"/>
  <c r="N15" i="5"/>
  <c r="N177" i="27"/>
  <c r="O177" i="27" s="1"/>
  <c r="N141" i="83"/>
  <c r="O141" i="83" s="1"/>
  <c r="N8" i="28"/>
  <c r="O8" i="28" s="1"/>
  <c r="N46" i="30"/>
  <c r="O46" i="30" s="1"/>
  <c r="N81" i="46"/>
  <c r="O81" i="46" s="1"/>
  <c r="N31" i="57"/>
  <c r="O31" i="57" s="1"/>
  <c r="N145" i="3"/>
  <c r="O145" i="3" s="1"/>
  <c r="N163" i="14"/>
  <c r="O163" i="14" s="1"/>
  <c r="N95" i="23"/>
  <c r="O95" i="23" s="1"/>
  <c r="N49" i="56"/>
  <c r="O49" i="56" s="1"/>
  <c r="N226" i="80"/>
  <c r="O226" i="80" s="1"/>
  <c r="N60" i="77"/>
  <c r="O60" i="77" s="1"/>
  <c r="N182" i="34"/>
  <c r="O182" i="34" s="1"/>
  <c r="N135" i="82"/>
  <c r="O135" i="82" s="1"/>
  <c r="N26" i="81"/>
  <c r="N189" i="34"/>
  <c r="O189" i="34" s="1"/>
  <c r="N3" i="49"/>
  <c r="N177" i="17"/>
  <c r="O177" i="17" s="1"/>
  <c r="N9" i="12"/>
  <c r="N44" i="79"/>
  <c r="O44" i="79" s="1"/>
  <c r="N39" i="51"/>
  <c r="N195" i="49"/>
  <c r="O195" i="49" s="1"/>
  <c r="N133" i="39"/>
  <c r="O133" i="39" s="1"/>
  <c r="N208" i="57"/>
  <c r="O208" i="57" s="1"/>
  <c r="N227" i="71"/>
  <c r="O227" i="71" s="1"/>
  <c r="N221" i="17"/>
  <c r="O221" i="17" s="1"/>
  <c r="N29" i="58"/>
  <c r="O29" i="58" s="1"/>
  <c r="N28" i="45"/>
  <c r="O28" i="45" s="1"/>
  <c r="N141" i="73"/>
  <c r="O141" i="73" s="1"/>
  <c r="N51" i="56"/>
  <c r="N179" i="68"/>
  <c r="O179" i="68" s="1"/>
  <c r="N171" i="84"/>
  <c r="O171" i="84" s="1"/>
  <c r="N106" i="84"/>
  <c r="O106" i="84" s="1"/>
  <c r="N157" i="25"/>
  <c r="O157" i="25" s="1"/>
  <c r="N100" i="16"/>
  <c r="O100" i="16" s="1"/>
  <c r="N66" i="70"/>
  <c r="O66" i="70" s="1"/>
  <c r="N177" i="82"/>
  <c r="O177" i="82" s="1"/>
  <c r="N99" i="81"/>
  <c r="O99" i="81" s="1"/>
  <c r="N107" i="77"/>
  <c r="O107" i="77" s="1"/>
  <c r="N30" i="24"/>
  <c r="N47" i="54"/>
  <c r="O47" i="54" s="1"/>
  <c r="N86" i="34"/>
  <c r="O86" i="34" s="1"/>
  <c r="N199" i="4"/>
  <c r="O199" i="4" s="1"/>
  <c r="N115" i="51"/>
  <c r="O115" i="51" s="1"/>
  <c r="N227" i="76"/>
  <c r="O227" i="76" s="1"/>
  <c r="N179" i="66"/>
  <c r="O179" i="66" s="1"/>
  <c r="N163" i="40"/>
  <c r="O163" i="40" s="1"/>
  <c r="N136" i="54"/>
  <c r="O136" i="54" s="1"/>
  <c r="N218" i="62"/>
  <c r="O218" i="62" s="1"/>
  <c r="N55" i="21"/>
  <c r="O55" i="21" s="1"/>
  <c r="N157" i="1"/>
  <c r="O157" i="1" s="1"/>
  <c r="N156" i="79"/>
  <c r="O156" i="79" s="1"/>
  <c r="N178" i="61"/>
  <c r="O178" i="61" s="1"/>
  <c r="N71" i="64"/>
  <c r="O71" i="64" s="1"/>
  <c r="N13" i="8"/>
  <c r="O13" i="8" s="1"/>
  <c r="N227" i="81"/>
  <c r="O227" i="81" s="1"/>
  <c r="N111" i="83"/>
  <c r="O111" i="83" s="1"/>
  <c r="N114" i="81"/>
  <c r="O114" i="81" s="1"/>
  <c r="N182" i="65"/>
  <c r="O182" i="65" s="1"/>
  <c r="N86" i="30"/>
  <c r="O86" i="30" s="1"/>
  <c r="N14" i="70"/>
  <c r="O14" i="70" s="1"/>
  <c r="N161" i="53"/>
  <c r="O161" i="53" s="1"/>
  <c r="N53" i="17"/>
  <c r="O53" i="17" s="1"/>
  <c r="N84" i="45"/>
  <c r="O84" i="45" s="1"/>
  <c r="N79" i="36"/>
  <c r="O79" i="36" s="1"/>
  <c r="N128" i="30"/>
  <c r="O128" i="30" s="1"/>
  <c r="N136" i="78"/>
  <c r="O136" i="78" s="1"/>
  <c r="N31" i="44"/>
  <c r="O31" i="44" s="1"/>
  <c r="N115" i="67"/>
  <c r="O115" i="67" s="1"/>
  <c r="N179" i="40"/>
  <c r="O179" i="40" s="1"/>
  <c r="N233" i="44"/>
  <c r="O233" i="44" s="1"/>
  <c r="N214" i="58"/>
  <c r="O214" i="58" s="1"/>
  <c r="N222" i="67"/>
  <c r="O222" i="67" s="1"/>
  <c r="N212" i="13"/>
  <c r="O212" i="13" s="1"/>
  <c r="N61" i="49"/>
  <c r="O61" i="49" s="1"/>
  <c r="N34" i="69"/>
  <c r="N62" i="76"/>
  <c r="O62" i="76" s="1"/>
  <c r="N215" i="5"/>
  <c r="O215" i="5" s="1"/>
  <c r="N7" i="82"/>
  <c r="O7" i="82" s="1"/>
  <c r="N121" i="83"/>
  <c r="O121" i="83" s="1"/>
  <c r="N131" i="81"/>
  <c r="O131" i="81" s="1"/>
  <c r="N140" i="77"/>
  <c r="O140" i="77" s="1"/>
  <c r="N11" i="24"/>
  <c r="O11" i="24" s="1"/>
  <c r="N65" i="70"/>
  <c r="O65" i="70" s="1"/>
  <c r="N35" i="58"/>
  <c r="O35" i="58" s="1"/>
  <c r="N214" i="46"/>
  <c r="O214" i="46" s="1"/>
  <c r="N99" i="35"/>
  <c r="O99" i="35" s="1"/>
  <c r="N57" i="18"/>
  <c r="O57" i="18" s="1"/>
  <c r="N73" i="77"/>
  <c r="O73" i="77" s="1"/>
  <c r="N47" i="8"/>
  <c r="O47" i="8" s="1"/>
  <c r="N132" i="58"/>
  <c r="O132" i="58" s="1"/>
  <c r="N38" i="67"/>
  <c r="N139" i="29"/>
  <c r="O139" i="29" s="1"/>
  <c r="N202" i="12"/>
  <c r="O202" i="12" s="1"/>
  <c r="N154" i="23"/>
  <c r="O154" i="23" s="1"/>
  <c r="N217" i="64"/>
  <c r="O217" i="64" s="1"/>
  <c r="N186" i="68"/>
  <c r="O186" i="68" s="1"/>
  <c r="N20" i="35"/>
  <c r="O20" i="35" s="1"/>
  <c r="N89" i="82"/>
  <c r="O89" i="82" s="1"/>
  <c r="N199" i="83"/>
  <c r="O199" i="83" s="1"/>
  <c r="N12" i="38"/>
  <c r="N186" i="71"/>
  <c r="O186" i="71" s="1"/>
  <c r="N62" i="33"/>
  <c r="O62" i="33" s="1"/>
  <c r="N61" i="11"/>
  <c r="O61" i="11" s="1"/>
  <c r="N135" i="77"/>
  <c r="O135" i="77" s="1"/>
  <c r="N183" i="36"/>
  <c r="O183" i="36" s="1"/>
  <c r="N219" i="31"/>
  <c r="O219" i="31" s="1"/>
  <c r="N111" i="31"/>
  <c r="O111" i="31" s="1"/>
  <c r="N62" i="79"/>
  <c r="O62" i="79" s="1"/>
  <c r="N71" i="50"/>
  <c r="O71" i="50" s="1"/>
  <c r="N217" i="30"/>
  <c r="O217" i="30" s="1"/>
  <c r="N146" i="24"/>
  <c r="O146" i="24" s="1"/>
  <c r="N85" i="64"/>
  <c r="O85" i="64" s="1"/>
  <c r="N25" i="42"/>
  <c r="O25" i="42" s="1"/>
  <c r="N144" i="8"/>
  <c r="O144" i="8" s="1"/>
  <c r="N77" i="39"/>
  <c r="O77" i="39" s="1"/>
  <c r="N188" i="84"/>
  <c r="O188" i="84" s="1"/>
  <c r="N120" i="84"/>
  <c r="O120" i="84" s="1"/>
  <c r="N58" i="84"/>
  <c r="O58" i="84" s="1"/>
  <c r="N158" i="84"/>
  <c r="O158" i="84" s="1"/>
  <c r="N91" i="84"/>
  <c r="O91" i="84" s="1"/>
  <c r="N29" i="84"/>
  <c r="O29" i="84" s="1"/>
  <c r="N24" i="85"/>
  <c r="N64" i="84"/>
  <c r="O64" i="84" s="1"/>
  <c r="N93" i="84"/>
  <c r="O93" i="84" s="1"/>
  <c r="N22" i="85"/>
  <c r="O22" i="85" s="1"/>
  <c r="N45" i="85"/>
  <c r="N101" i="85"/>
  <c r="O101" i="85" s="1"/>
  <c r="N133" i="85"/>
  <c r="O133" i="85" s="1"/>
  <c r="N165" i="85"/>
  <c r="O165" i="85" s="1"/>
  <c r="N197" i="85"/>
  <c r="O197" i="85" s="1"/>
  <c r="N229" i="85"/>
  <c r="O229" i="85" s="1"/>
  <c r="N47" i="14"/>
  <c r="O47" i="14" s="1"/>
  <c r="N13" i="64"/>
  <c r="O13" i="64" s="1"/>
  <c r="N189" i="25"/>
  <c r="O189" i="25" s="1"/>
  <c r="N115" i="16"/>
  <c r="O115" i="16" s="1"/>
  <c r="N141" i="30"/>
  <c r="O141" i="30" s="1"/>
  <c r="N208" i="10"/>
  <c r="O208" i="10" s="1"/>
  <c r="N197" i="83"/>
  <c r="O197" i="83" s="1"/>
  <c r="N87" i="82"/>
  <c r="O87" i="82" s="1"/>
  <c r="N138" i="4"/>
  <c r="O138" i="4" s="1"/>
  <c r="N146" i="69"/>
  <c r="O146" i="69" s="1"/>
  <c r="N35" i="42"/>
  <c r="O35" i="42" s="1"/>
  <c r="N177" i="84"/>
  <c r="O177" i="84" s="1"/>
  <c r="N73" i="84"/>
  <c r="O73" i="84" s="1"/>
  <c r="N161" i="84"/>
  <c r="O161" i="84" s="1"/>
  <c r="N98" i="84"/>
  <c r="O98" i="84" s="1"/>
  <c r="N32" i="84"/>
  <c r="O32" i="84" s="1"/>
  <c r="N21" i="85"/>
  <c r="N62" i="85"/>
  <c r="O62" i="85" s="1"/>
  <c r="N84" i="85"/>
  <c r="O84" i="85" s="1"/>
  <c r="N116" i="85"/>
  <c r="O116" i="85" s="1"/>
  <c r="N148" i="85"/>
  <c r="O148" i="85" s="1"/>
  <c r="N180" i="85"/>
  <c r="O180" i="85" s="1"/>
  <c r="N212" i="85"/>
  <c r="O212" i="85" s="1"/>
  <c r="N151" i="10"/>
  <c r="O151" i="10" s="1"/>
  <c r="N118" i="15"/>
  <c r="O118" i="15" s="1"/>
  <c r="N92" i="22"/>
  <c r="O92" i="22" s="1"/>
  <c r="N65" i="40"/>
  <c r="O65" i="40" s="1"/>
  <c r="N90" i="61"/>
  <c r="O90" i="61" s="1"/>
  <c r="N209" i="73"/>
  <c r="O209" i="73" s="1"/>
  <c r="N50" i="81"/>
  <c r="O50" i="81" s="1"/>
  <c r="N221" i="82"/>
  <c r="O221" i="82" s="1"/>
  <c r="N193" i="81"/>
  <c r="O193" i="81" s="1"/>
  <c r="N226" i="31"/>
  <c r="O226" i="31" s="1"/>
  <c r="N35" i="15"/>
  <c r="O35" i="15" s="1"/>
  <c r="N133" i="38"/>
  <c r="O133" i="38" s="1"/>
  <c r="N170" i="73"/>
  <c r="O170" i="73" s="1"/>
  <c r="N94" i="64"/>
  <c r="O94" i="64" s="1"/>
  <c r="N25" i="34"/>
  <c r="O25" i="34" s="1"/>
  <c r="N199" i="34"/>
  <c r="O199" i="34" s="1"/>
  <c r="N54" i="44"/>
  <c r="N232" i="69"/>
  <c r="O232" i="69" s="1"/>
  <c r="N184" i="10"/>
  <c r="O184" i="10" s="1"/>
  <c r="N86" i="11"/>
  <c r="O86" i="11" s="1"/>
  <c r="N80" i="36"/>
  <c r="O80" i="36" s="1"/>
  <c r="N65" i="33"/>
  <c r="O65" i="33" s="1"/>
  <c r="N122" i="12"/>
  <c r="O122" i="12" s="1"/>
  <c r="N209" i="68"/>
  <c r="O209" i="68" s="1"/>
  <c r="N4" i="47"/>
  <c r="O4" i="47" s="1"/>
  <c r="N15" i="60"/>
  <c r="N27" i="60"/>
  <c r="N223" i="65"/>
  <c r="O223" i="65" s="1"/>
  <c r="N224" i="43"/>
  <c r="O224" i="43" s="1"/>
  <c r="N3" i="63"/>
  <c r="N114" i="34"/>
  <c r="O114" i="34" s="1"/>
  <c r="N159" i="42"/>
  <c r="O159" i="42" s="1"/>
  <c r="N91" i="31"/>
  <c r="O91" i="31" s="1"/>
  <c r="N179" i="36"/>
  <c r="O179" i="36" s="1"/>
  <c r="N155" i="70"/>
  <c r="O155" i="70" s="1"/>
  <c r="N161" i="35"/>
  <c r="O161" i="35" s="1"/>
  <c r="N183" i="28"/>
  <c r="O183" i="28" s="1"/>
  <c r="N88" i="48"/>
  <c r="O88" i="48" s="1"/>
  <c r="N49" i="10"/>
  <c r="O49" i="10" s="1"/>
  <c r="N78" i="50"/>
  <c r="O78" i="50" s="1"/>
  <c r="N184" i="71"/>
  <c r="O184" i="71" s="1"/>
  <c r="N86" i="76"/>
  <c r="O86" i="76" s="1"/>
  <c r="N158" i="5"/>
  <c r="O158" i="5" s="1"/>
  <c r="N147" i="10"/>
  <c r="O147" i="10" s="1"/>
  <c r="N120" i="45"/>
  <c r="O120" i="45" s="1"/>
  <c r="N110" i="4"/>
  <c r="O110" i="4" s="1"/>
  <c r="N209" i="18"/>
  <c r="O209" i="18" s="1"/>
  <c r="N171" i="42"/>
  <c r="O171" i="42" s="1"/>
  <c r="N10" i="11"/>
  <c r="O10" i="11" s="1"/>
  <c r="N34" i="59"/>
  <c r="O34" i="59" s="1"/>
  <c r="N200" i="26"/>
  <c r="O200" i="26" s="1"/>
  <c r="N231" i="12"/>
  <c r="O231" i="12" s="1"/>
  <c r="N85" i="25"/>
  <c r="O85" i="25" s="1"/>
  <c r="N230" i="41"/>
  <c r="O230" i="41" s="1"/>
  <c r="N118" i="76"/>
  <c r="O118" i="76" s="1"/>
  <c r="N11" i="13"/>
  <c r="O11" i="13" s="1"/>
  <c r="N32" i="78"/>
  <c r="O32" i="78" s="1"/>
  <c r="N121" i="5"/>
  <c r="O121" i="5" s="1"/>
  <c r="N121" i="29"/>
  <c r="O121" i="29" s="1"/>
  <c r="N162" i="62"/>
  <c r="O162" i="62" s="1"/>
  <c r="N27" i="27"/>
  <c r="N194" i="37"/>
  <c r="O194" i="37" s="1"/>
  <c r="N140" i="4"/>
  <c r="O140" i="4" s="1"/>
  <c r="N68" i="70"/>
  <c r="O68" i="70" s="1"/>
  <c r="N231" i="80"/>
  <c r="O231" i="80" s="1"/>
  <c r="N190" i="70"/>
  <c r="O190" i="70" s="1"/>
  <c r="N198" i="70"/>
  <c r="O198" i="70" s="1"/>
  <c r="N28" i="31"/>
  <c r="O28" i="31" s="1"/>
  <c r="N176" i="84"/>
  <c r="O176" i="84" s="1"/>
  <c r="N130" i="84"/>
  <c r="O130" i="84" s="1"/>
  <c r="N72" i="84"/>
  <c r="O72" i="84" s="1"/>
  <c r="N156" i="34"/>
  <c r="O156" i="34" s="1"/>
  <c r="N216" i="17"/>
  <c r="O216" i="17" s="1"/>
  <c r="N83" i="82"/>
  <c r="O83" i="82" s="1"/>
  <c r="N193" i="83"/>
  <c r="O193" i="83" s="1"/>
  <c r="N221" i="7"/>
  <c r="O221" i="7" s="1"/>
  <c r="N20" i="2"/>
  <c r="O20" i="2" s="1"/>
  <c r="N190" i="4"/>
  <c r="O190" i="4" s="1"/>
  <c r="N233" i="17"/>
  <c r="O233" i="17" s="1"/>
  <c r="N39" i="68"/>
  <c r="N217" i="84"/>
  <c r="O217" i="84" s="1"/>
  <c r="N112" i="77"/>
  <c r="O112" i="77" s="1"/>
  <c r="N126" i="15"/>
  <c r="O126" i="15" s="1"/>
  <c r="N67" i="79"/>
  <c r="O67" i="79" s="1"/>
  <c r="N229" i="76"/>
  <c r="O229" i="76" s="1"/>
  <c r="N159" i="49"/>
  <c r="O159" i="49" s="1"/>
  <c r="N120" i="42"/>
  <c r="O120" i="42" s="1"/>
  <c r="N214" i="78"/>
  <c r="O214" i="78" s="1"/>
  <c r="N67" i="62"/>
  <c r="O67" i="62" s="1"/>
  <c r="N118" i="2"/>
  <c r="O118" i="2" s="1"/>
  <c r="N97" i="3"/>
  <c r="O97" i="3" s="1"/>
  <c r="N134" i="77"/>
  <c r="O134" i="77" s="1"/>
  <c r="N216" i="57"/>
  <c r="O216" i="57" s="1"/>
  <c r="N159" i="82"/>
  <c r="O159" i="82" s="1"/>
  <c r="N63" i="81"/>
  <c r="O63" i="81" s="1"/>
  <c r="N57" i="51"/>
  <c r="O57" i="51" s="1"/>
  <c r="N163" i="25"/>
  <c r="O163" i="25" s="1"/>
  <c r="N118" i="17"/>
  <c r="O118" i="17" s="1"/>
  <c r="N215" i="83"/>
  <c r="O215" i="83" s="1"/>
  <c r="N152" i="62"/>
  <c r="O152" i="62" s="1"/>
  <c r="N46" i="37"/>
  <c r="O46" i="37" s="1"/>
  <c r="N121" i="24"/>
  <c r="O121" i="24" s="1"/>
  <c r="N188" i="58"/>
  <c r="O188" i="58" s="1"/>
  <c r="N155" i="13"/>
  <c r="O155" i="13" s="1"/>
  <c r="N223" i="53"/>
  <c r="O223" i="53" s="1"/>
  <c r="N230" i="11"/>
  <c r="O230" i="11" s="1"/>
  <c r="N149" i="16"/>
  <c r="O149" i="16" s="1"/>
  <c r="N47" i="76"/>
  <c r="O47" i="76" s="1"/>
  <c r="N107" i="80"/>
  <c r="O107" i="80" s="1"/>
  <c r="N16" i="40"/>
  <c r="O16" i="40" s="1"/>
  <c r="N127" i="18"/>
  <c r="O127" i="18" s="1"/>
  <c r="N179" i="84"/>
  <c r="O179" i="84" s="1"/>
  <c r="N114" i="84"/>
  <c r="O114" i="84" s="1"/>
  <c r="N129" i="78"/>
  <c r="O129" i="78" s="1"/>
  <c r="N83" i="42"/>
  <c r="O83" i="42" s="1"/>
  <c r="N64" i="48"/>
  <c r="O64" i="48" s="1"/>
  <c r="N145" i="82"/>
  <c r="O145" i="82" s="1"/>
  <c r="N36" i="81"/>
  <c r="N58" i="53"/>
  <c r="O58" i="53" s="1"/>
  <c r="N232" i="26"/>
  <c r="O232" i="26" s="1"/>
  <c r="N42" i="75"/>
  <c r="N187" i="40"/>
  <c r="O187" i="40" s="1"/>
  <c r="N175" i="4"/>
  <c r="O175" i="4" s="1"/>
  <c r="N231" i="57"/>
  <c r="O231" i="57" s="1"/>
  <c r="N79" i="50"/>
  <c r="O79" i="50" s="1"/>
  <c r="N164" i="56"/>
  <c r="O164" i="56" s="1"/>
  <c r="N81" i="63"/>
  <c r="O81" i="63" s="1"/>
  <c r="N112" i="80"/>
  <c r="O112" i="80" s="1"/>
  <c r="N140" i="48"/>
  <c r="O140" i="48" s="1"/>
  <c r="N36" i="2"/>
  <c r="N51" i="51"/>
  <c r="N198" i="34"/>
  <c r="O198" i="34" s="1"/>
  <c r="N195" i="81"/>
  <c r="O195" i="81" s="1"/>
  <c r="N54" i="81"/>
  <c r="N95" i="71"/>
  <c r="O95" i="71" s="1"/>
  <c r="N161" i="79"/>
  <c r="O161" i="79" s="1"/>
  <c r="N8" i="22"/>
  <c r="O8" i="22" s="1"/>
  <c r="N3" i="16"/>
  <c r="N228" i="38"/>
  <c r="O228" i="38" s="1"/>
  <c r="N125" i="15"/>
  <c r="O125" i="15" s="1"/>
  <c r="N115" i="54"/>
  <c r="O115" i="54" s="1"/>
  <c r="N45" i="78"/>
  <c r="N214" i="26"/>
  <c r="O214" i="26" s="1"/>
  <c r="N52" i="56"/>
  <c r="O52" i="56" s="1"/>
  <c r="N96" i="12"/>
  <c r="O96" i="12" s="1"/>
  <c r="N137" i="6"/>
  <c r="O137" i="6" s="1"/>
  <c r="N166" i="3"/>
  <c r="O166" i="3" s="1"/>
  <c r="N173" i="20"/>
  <c r="O173" i="20" s="1"/>
  <c r="N168" i="54"/>
  <c r="O168" i="54" s="1"/>
  <c r="N139" i="51"/>
  <c r="O139" i="51" s="1"/>
  <c r="N178" i="71"/>
  <c r="O178" i="71" s="1"/>
  <c r="N58" i="74"/>
  <c r="O58" i="74" s="1"/>
  <c r="N117" i="71"/>
  <c r="O117" i="71" s="1"/>
  <c r="N97" i="82"/>
  <c r="O97" i="82" s="1"/>
  <c r="N30" i="34"/>
  <c r="N13" i="60"/>
  <c r="O13" i="60" s="1"/>
  <c r="N220" i="66"/>
  <c r="O220" i="66" s="1"/>
  <c r="N118" i="11"/>
  <c r="O118" i="11" s="1"/>
  <c r="N78" i="53"/>
  <c r="O78" i="53" s="1"/>
  <c r="N90" i="15"/>
  <c r="O90" i="15" s="1"/>
  <c r="N35" i="23"/>
  <c r="N28" i="70"/>
  <c r="O28" i="70" s="1"/>
  <c r="N101" i="10"/>
  <c r="O101" i="10" s="1"/>
  <c r="N217" i="80"/>
  <c r="O217" i="80" s="1"/>
  <c r="N147" i="56"/>
  <c r="O147" i="56" s="1"/>
  <c r="N65" i="57"/>
  <c r="O65" i="57" s="1"/>
  <c r="N207" i="73"/>
  <c r="O207" i="73" s="1"/>
  <c r="N61" i="79"/>
  <c r="O61" i="79" s="1"/>
  <c r="N189" i="70"/>
  <c r="O189" i="70" s="1"/>
  <c r="N210" i="79"/>
  <c r="O210" i="79" s="1"/>
  <c r="N125" i="44"/>
  <c r="O125" i="44" s="1"/>
  <c r="N102" i="39"/>
  <c r="O102" i="39" s="1"/>
  <c r="N85" i="57"/>
  <c r="O85" i="57" s="1"/>
  <c r="N205" i="81"/>
  <c r="O205" i="81" s="1"/>
  <c r="N3" i="83"/>
  <c r="N70" i="81"/>
  <c r="O70" i="81" s="1"/>
  <c r="N201" i="79"/>
  <c r="O201" i="79" s="1"/>
  <c r="N171" i="62"/>
  <c r="O171" i="62" s="1"/>
  <c r="N42" i="72"/>
  <c r="N94" i="71"/>
  <c r="O94" i="71" s="1"/>
  <c r="N177" i="39"/>
  <c r="O177" i="39" s="1"/>
  <c r="N59" i="21"/>
  <c r="O59" i="21" s="1"/>
  <c r="N216" i="73"/>
  <c r="O216" i="73" s="1"/>
  <c r="N13" i="63"/>
  <c r="O13" i="63" s="1"/>
  <c r="N124" i="23"/>
  <c r="O124" i="23" s="1"/>
  <c r="N16" i="4"/>
  <c r="O16" i="4" s="1"/>
  <c r="N123" i="80"/>
  <c r="O123" i="80" s="1"/>
  <c r="N110" i="45"/>
  <c r="O110" i="45" s="1"/>
  <c r="N202" i="43"/>
  <c r="O202" i="43" s="1"/>
  <c r="N31" i="3"/>
  <c r="O31" i="3" s="1"/>
  <c r="N41" i="63"/>
  <c r="O41" i="63" s="1"/>
  <c r="N154" i="32"/>
  <c r="O154" i="32" s="1"/>
  <c r="N128" i="5"/>
  <c r="O128" i="5" s="1"/>
  <c r="N147" i="61"/>
  <c r="O147" i="61" s="1"/>
  <c r="N199" i="20"/>
  <c r="O199" i="20" s="1"/>
  <c r="N103" i="74"/>
  <c r="O103" i="74" s="1"/>
  <c r="N15" i="47"/>
  <c r="N8" i="50"/>
  <c r="O8" i="50" s="1"/>
  <c r="N184" i="73"/>
  <c r="O184" i="73" s="1"/>
  <c r="N118" i="37"/>
  <c r="O118" i="37" s="1"/>
  <c r="N215" i="24"/>
  <c r="O215" i="24" s="1"/>
  <c r="N126" i="64"/>
  <c r="O126" i="64" s="1"/>
  <c r="N91" i="71"/>
  <c r="O91" i="71" s="1"/>
  <c r="N214" i="6"/>
  <c r="O214" i="6" s="1"/>
  <c r="N124" i="56"/>
  <c r="O124" i="56" s="1"/>
  <c r="N50" i="32"/>
  <c r="O50" i="32" s="1"/>
  <c r="N153" i="13"/>
  <c r="O153" i="13" s="1"/>
  <c r="N176" i="8"/>
  <c r="O176" i="8" s="1"/>
  <c r="N221" i="4"/>
  <c r="O221" i="4" s="1"/>
  <c r="N174" i="61"/>
  <c r="O174" i="61" s="1"/>
  <c r="N121" i="22"/>
  <c r="O121" i="22" s="1"/>
  <c r="N117" i="34"/>
  <c r="O117" i="34" s="1"/>
  <c r="N137" i="77"/>
  <c r="O137" i="77" s="1"/>
  <c r="N228" i="47"/>
  <c r="O228" i="47" s="1"/>
  <c r="N226" i="60"/>
  <c r="O226" i="60" s="1"/>
  <c r="N19" i="53"/>
  <c r="O19" i="53" s="1"/>
  <c r="N6" i="11"/>
  <c r="N79" i="14"/>
  <c r="O79" i="14" s="1"/>
  <c r="N21" i="3"/>
  <c r="N74" i="54"/>
  <c r="O74" i="54" s="1"/>
  <c r="N140" i="12"/>
  <c r="O140" i="12" s="1"/>
  <c r="N190" i="63"/>
  <c r="O190" i="63" s="1"/>
  <c r="N164" i="43"/>
  <c r="O164" i="43" s="1"/>
  <c r="N78" i="42"/>
  <c r="O78" i="42" s="1"/>
  <c r="N29" i="71"/>
  <c r="O29" i="71" s="1"/>
  <c r="N206" i="8"/>
  <c r="O206" i="8" s="1"/>
  <c r="N38" i="21"/>
  <c r="O38" i="21" s="1"/>
  <c r="N159" i="24"/>
  <c r="O159" i="24" s="1"/>
  <c r="N11" i="66"/>
  <c r="O11" i="66" s="1"/>
  <c r="N36" i="23"/>
  <c r="N54" i="10"/>
  <c r="N3" i="48"/>
  <c r="N120" i="21"/>
  <c r="O120" i="21" s="1"/>
  <c r="N154" i="28"/>
  <c r="O154" i="28" s="1"/>
  <c r="N136" i="6"/>
  <c r="O136" i="6" s="1"/>
  <c r="N187" i="1"/>
  <c r="O187" i="1" s="1"/>
  <c r="N174" i="57"/>
  <c r="O174" i="57" s="1"/>
  <c r="N67" i="39"/>
  <c r="O67" i="39" s="1"/>
  <c r="N104" i="11"/>
  <c r="O104" i="11" s="1"/>
  <c r="N141" i="72"/>
  <c r="O141" i="72" s="1"/>
  <c r="N133" i="63"/>
  <c r="O133" i="63" s="1"/>
  <c r="N78" i="13"/>
  <c r="O78" i="13" s="1"/>
  <c r="N129" i="6"/>
  <c r="O129" i="6" s="1"/>
  <c r="N215" i="77"/>
  <c r="O215" i="77" s="1"/>
  <c r="N46" i="69"/>
  <c r="O46" i="69" s="1"/>
  <c r="N145" i="33"/>
  <c r="O145" i="33" s="1"/>
  <c r="N46" i="17"/>
  <c r="O46" i="17" s="1"/>
  <c r="N189" i="72"/>
  <c r="O189" i="72" s="1"/>
  <c r="N127" i="5"/>
  <c r="O127" i="5" s="1"/>
  <c r="N33" i="3"/>
  <c r="N50" i="25"/>
  <c r="O50" i="25" s="1"/>
  <c r="N15" i="21"/>
  <c r="N15" i="4"/>
  <c r="N120" i="23"/>
  <c r="O120" i="23" s="1"/>
  <c r="N158" i="69"/>
  <c r="O158" i="69" s="1"/>
  <c r="N79" i="77"/>
  <c r="O79" i="77" s="1"/>
  <c r="N76" i="51"/>
  <c r="O76" i="51" s="1"/>
  <c r="N172" i="12"/>
  <c r="O172" i="12" s="1"/>
  <c r="N134" i="71"/>
  <c r="O134" i="71" s="1"/>
  <c r="N15" i="2"/>
  <c r="N112" i="11"/>
  <c r="O112" i="11" s="1"/>
  <c r="N225" i="44"/>
  <c r="O225" i="44" s="1"/>
  <c r="N11" i="50"/>
  <c r="O11" i="50" s="1"/>
  <c r="N218" i="2"/>
  <c r="O218" i="2" s="1"/>
  <c r="N43" i="10"/>
  <c r="O43" i="10" s="1"/>
  <c r="N124" i="37"/>
  <c r="O124" i="37" s="1"/>
  <c r="N94" i="45"/>
  <c r="O94" i="45" s="1"/>
  <c r="N89" i="4"/>
  <c r="O89" i="4" s="1"/>
  <c r="N214" i="43"/>
  <c r="O214" i="43" s="1"/>
  <c r="N63" i="74"/>
  <c r="O63" i="74" s="1"/>
  <c r="N93" i="64"/>
  <c r="O93" i="64" s="1"/>
  <c r="N142" i="30"/>
  <c r="O142" i="30" s="1"/>
  <c r="N24" i="74"/>
  <c r="N223" i="66"/>
  <c r="O223" i="66" s="1"/>
  <c r="N76" i="8"/>
  <c r="O76" i="8" s="1"/>
  <c r="N17" i="45"/>
  <c r="O17" i="45" s="1"/>
  <c r="N149" i="7"/>
  <c r="O149" i="7" s="1"/>
  <c r="N42" i="8"/>
  <c r="N31" i="5"/>
  <c r="O31" i="5" s="1"/>
  <c r="N127" i="39"/>
  <c r="O127" i="39" s="1"/>
  <c r="N132" i="35"/>
  <c r="O132" i="35" s="1"/>
  <c r="N44" i="21"/>
  <c r="O44" i="21" s="1"/>
  <c r="N171" i="78"/>
  <c r="O171" i="78" s="1"/>
  <c r="N216" i="49"/>
  <c r="O216" i="49" s="1"/>
  <c r="N172" i="58"/>
  <c r="O172" i="58" s="1"/>
  <c r="N125" i="14"/>
  <c r="O125" i="14" s="1"/>
  <c r="N64" i="63"/>
  <c r="O64" i="63" s="1"/>
  <c r="N102" i="63"/>
  <c r="O102" i="63" s="1"/>
  <c r="N88" i="8"/>
  <c r="O88" i="8" s="1"/>
  <c r="N44" i="62"/>
  <c r="O44" i="62" s="1"/>
  <c r="N203" i="31"/>
  <c r="O203" i="31" s="1"/>
  <c r="N90" i="59"/>
  <c r="O90" i="59" s="1"/>
  <c r="N84" i="4"/>
  <c r="O84" i="4" s="1"/>
  <c r="N63" i="61"/>
  <c r="O63" i="61" s="1"/>
  <c r="N116" i="29"/>
  <c r="O116" i="29" s="1"/>
  <c r="N105" i="6"/>
  <c r="O105" i="6" s="1"/>
  <c r="N82" i="20"/>
  <c r="O82" i="20" s="1"/>
  <c r="N108" i="43"/>
  <c r="O108" i="43" s="1"/>
  <c r="N132" i="61"/>
  <c r="O132" i="61" s="1"/>
  <c r="N27" i="33"/>
  <c r="N134" i="72"/>
  <c r="O134" i="72" s="1"/>
  <c r="N90" i="42"/>
  <c r="O90" i="42" s="1"/>
  <c r="N122" i="50"/>
  <c r="O122" i="50" s="1"/>
  <c r="N42" i="68"/>
  <c r="N118" i="50"/>
  <c r="O118" i="50" s="1"/>
  <c r="N140" i="3"/>
  <c r="O140" i="3" s="1"/>
  <c r="N22" i="57"/>
  <c r="O22" i="57" s="1"/>
  <c r="N206" i="37"/>
  <c r="O206" i="37" s="1"/>
  <c r="N185" i="41"/>
  <c r="O185" i="41" s="1"/>
  <c r="N51" i="78"/>
  <c r="N3" i="84"/>
  <c r="N44" i="83"/>
  <c r="O44" i="83" s="1"/>
  <c r="N42" i="83"/>
  <c r="N20" i="82"/>
  <c r="O20" i="82" s="1"/>
  <c r="N146" i="83"/>
  <c r="O146" i="83" s="1"/>
  <c r="N70" i="82"/>
  <c r="O70" i="82" s="1"/>
  <c r="N182" i="83"/>
  <c r="O182" i="83" s="1"/>
  <c r="N134" i="82"/>
  <c r="O134" i="82" s="1"/>
  <c r="N160" i="82"/>
  <c r="O160" i="82" s="1"/>
  <c r="N53" i="81"/>
  <c r="O53" i="81" s="1"/>
  <c r="N148" i="26"/>
  <c r="O148" i="26" s="1"/>
  <c r="N52" i="58"/>
  <c r="O52" i="58" s="1"/>
  <c r="N56" i="64"/>
  <c r="O56" i="64" s="1"/>
  <c r="N42" i="3"/>
  <c r="N9" i="64"/>
  <c r="N20" i="74"/>
  <c r="O20" i="74" s="1"/>
  <c r="N225" i="24"/>
  <c r="O225" i="24" s="1"/>
  <c r="N40" i="2"/>
  <c r="O40" i="2" s="1"/>
  <c r="N106" i="37"/>
  <c r="O106" i="37" s="1"/>
  <c r="N169" i="1"/>
  <c r="O169" i="1" s="1"/>
  <c r="N164" i="40"/>
  <c r="O164" i="40" s="1"/>
  <c r="N98" i="16"/>
  <c r="O98" i="16" s="1"/>
  <c r="N213" i="15"/>
  <c r="O213" i="15" s="1"/>
  <c r="N197" i="6"/>
  <c r="O197" i="6" s="1"/>
  <c r="N73" i="68"/>
  <c r="O73" i="68" s="1"/>
  <c r="N73" i="70"/>
  <c r="O73" i="70" s="1"/>
  <c r="N49" i="74"/>
  <c r="O49" i="74" s="1"/>
  <c r="N211" i="68"/>
  <c r="O211" i="68" s="1"/>
  <c r="N47" i="10"/>
  <c r="O47" i="10" s="1"/>
  <c r="N121" i="50"/>
  <c r="O121" i="50" s="1"/>
  <c r="N63" i="5"/>
  <c r="O63" i="5" s="1"/>
  <c r="N68" i="24"/>
  <c r="O68" i="24" s="1"/>
  <c r="N53" i="31"/>
  <c r="O53" i="31" s="1"/>
  <c r="N58" i="21"/>
  <c r="O58" i="21" s="1"/>
  <c r="N175" i="20"/>
  <c r="O175" i="20" s="1"/>
  <c r="N217" i="32"/>
  <c r="O217" i="32" s="1"/>
  <c r="N3" i="20"/>
  <c r="N162" i="26"/>
  <c r="O162" i="26" s="1"/>
  <c r="N33" i="51"/>
  <c r="N132" i="34"/>
  <c r="O132" i="34" s="1"/>
  <c r="N27" i="24"/>
  <c r="N177" i="2"/>
  <c r="O177" i="2" s="1"/>
  <c r="N22" i="39"/>
  <c r="O22" i="39" s="1"/>
  <c r="N10" i="83"/>
  <c r="O10" i="83" s="1"/>
  <c r="N68" i="83"/>
  <c r="O68" i="83" s="1"/>
  <c r="N80" i="83"/>
  <c r="O80" i="83" s="1"/>
  <c r="N100" i="82"/>
  <c r="O100" i="82" s="1"/>
  <c r="N80" i="82"/>
  <c r="O80" i="82" s="1"/>
  <c r="N132" i="82"/>
  <c r="O132" i="82" s="1"/>
  <c r="N13" i="81"/>
  <c r="O13" i="81" s="1"/>
  <c r="N224" i="82"/>
  <c r="O224" i="82" s="1"/>
  <c r="N5" i="48"/>
  <c r="O5" i="48" s="1"/>
  <c r="N136" i="62"/>
  <c r="O136" i="62" s="1"/>
  <c r="N170" i="81"/>
  <c r="O170" i="81" s="1"/>
  <c r="N206" i="77"/>
  <c r="O206" i="77" s="1"/>
  <c r="N23" i="45"/>
  <c r="O23" i="45" s="1"/>
  <c r="N176" i="81"/>
  <c r="O176" i="81" s="1"/>
  <c r="N27" i="66"/>
  <c r="N44" i="81"/>
  <c r="O44" i="81" s="1"/>
  <c r="N3" i="65"/>
  <c r="N140" i="56"/>
  <c r="O140" i="56" s="1"/>
  <c r="N181" i="74"/>
  <c r="O181" i="74" s="1"/>
  <c r="N20" i="79"/>
  <c r="O20" i="79" s="1"/>
  <c r="N150" i="33"/>
  <c r="O150" i="33" s="1"/>
  <c r="N22" i="30"/>
  <c r="O22" i="30" s="1"/>
  <c r="N148" i="51"/>
  <c r="O148" i="51" s="1"/>
  <c r="N30" i="82"/>
  <c r="N99" i="11"/>
  <c r="O99" i="11" s="1"/>
  <c r="N118" i="58"/>
  <c r="O118" i="58" s="1"/>
  <c r="N204" i="13"/>
  <c r="O204" i="13" s="1"/>
  <c r="N82" i="46"/>
  <c r="O82" i="46" s="1"/>
  <c r="N190" i="81"/>
  <c r="O190" i="81" s="1"/>
  <c r="N199" i="47"/>
  <c r="O199" i="47" s="1"/>
  <c r="N19" i="11"/>
  <c r="O19" i="11" s="1"/>
  <c r="N132" i="70"/>
  <c r="O132" i="70" s="1"/>
  <c r="N38" i="57"/>
  <c r="O38" i="57" s="1"/>
  <c r="N104" i="2"/>
  <c r="O104" i="2" s="1"/>
  <c r="N186" i="28"/>
  <c r="O186" i="28" s="1"/>
  <c r="N208" i="36"/>
  <c r="O208" i="36" s="1"/>
  <c r="N21" i="61"/>
  <c r="N83" i="13"/>
  <c r="O83" i="13" s="1"/>
  <c r="N119" i="1"/>
  <c r="O119" i="1" s="1"/>
  <c r="N183" i="26"/>
  <c r="O183" i="26" s="1"/>
  <c r="N86" i="62"/>
  <c r="O86" i="62" s="1"/>
  <c r="N98" i="70"/>
  <c r="O98" i="70" s="1"/>
  <c r="N92" i="61"/>
  <c r="O92" i="61" s="1"/>
  <c r="N32" i="59"/>
  <c r="O32" i="59" s="1"/>
  <c r="N116" i="66"/>
  <c r="O116" i="66" s="1"/>
  <c r="N90" i="26"/>
  <c r="O90" i="26" s="1"/>
  <c r="N67" i="72"/>
  <c r="O67" i="72" s="1"/>
  <c r="N169" i="66"/>
  <c r="O169" i="66" s="1"/>
  <c r="N172" i="49"/>
  <c r="O172" i="49" s="1"/>
  <c r="N187" i="46"/>
  <c r="O187" i="46" s="1"/>
  <c r="N55" i="28"/>
  <c r="O55" i="28" s="1"/>
  <c r="N10" i="5"/>
  <c r="O10" i="5" s="1"/>
  <c r="N8" i="72"/>
  <c r="O8" i="72" s="1"/>
  <c r="N26" i="47"/>
  <c r="O26" i="47" s="1"/>
  <c r="N209" i="2"/>
  <c r="O209" i="2" s="1"/>
  <c r="N64" i="59"/>
  <c r="O64" i="59" s="1"/>
  <c r="N46" i="20"/>
  <c r="O46" i="20" s="1"/>
  <c r="N70" i="30"/>
  <c r="O70" i="30" s="1"/>
  <c r="N156" i="6"/>
  <c r="O156" i="6" s="1"/>
  <c r="N215" i="72"/>
  <c r="O215" i="72" s="1"/>
  <c r="N216" i="7"/>
  <c r="O216" i="7" s="1"/>
  <c r="N139" i="14"/>
  <c r="O139" i="14" s="1"/>
  <c r="N162" i="47"/>
  <c r="O162" i="47" s="1"/>
  <c r="N108" i="39"/>
  <c r="O108" i="39" s="1"/>
  <c r="N82" i="28"/>
  <c r="O82" i="28" s="1"/>
  <c r="N20" i="12"/>
  <c r="O20" i="12" s="1"/>
  <c r="N120" i="30"/>
  <c r="O120" i="30" s="1"/>
  <c r="N176" i="72"/>
  <c r="O176" i="72" s="1"/>
  <c r="N95" i="15"/>
  <c r="O95" i="15" s="1"/>
  <c r="N142" i="62"/>
  <c r="O142" i="62" s="1"/>
  <c r="N99" i="7"/>
  <c r="O99" i="7" s="1"/>
  <c r="N193" i="10"/>
  <c r="O193" i="10" s="1"/>
  <c r="N6" i="46"/>
  <c r="N226" i="74"/>
  <c r="O226" i="74" s="1"/>
  <c r="N83" i="12"/>
  <c r="O83" i="12" s="1"/>
  <c r="N164" i="39"/>
  <c r="O164" i="39" s="1"/>
  <c r="N108" i="42"/>
  <c r="O108" i="42" s="1"/>
  <c r="N20" i="28"/>
  <c r="O20" i="28" s="1"/>
  <c r="N168" i="30"/>
  <c r="O168" i="30" s="1"/>
  <c r="N232" i="61"/>
  <c r="O232" i="61" s="1"/>
  <c r="N120" i="29"/>
  <c r="O120" i="29" s="1"/>
  <c r="N201" i="65"/>
  <c r="O201" i="65" s="1"/>
  <c r="N175" i="41"/>
  <c r="O175" i="41" s="1"/>
  <c r="N85" i="40"/>
  <c r="O85" i="40" s="1"/>
  <c r="N149" i="74"/>
  <c r="O149" i="74" s="1"/>
  <c r="N71" i="44"/>
  <c r="O71" i="44" s="1"/>
  <c r="N123" i="72"/>
  <c r="O123" i="72" s="1"/>
  <c r="N87" i="28"/>
  <c r="O87" i="28" s="1"/>
  <c r="N13" i="71"/>
  <c r="O13" i="71" s="1"/>
  <c r="N127" i="20"/>
  <c r="O127" i="20" s="1"/>
  <c r="N5" i="21"/>
  <c r="O5" i="21" s="1"/>
  <c r="N163" i="11"/>
  <c r="O163" i="11" s="1"/>
  <c r="N98" i="82"/>
  <c r="O98" i="82" s="1"/>
  <c r="N180" i="81"/>
  <c r="O180" i="81" s="1"/>
  <c r="N191" i="73"/>
  <c r="O191" i="73" s="1"/>
  <c r="N52" i="81"/>
  <c r="O52" i="81" s="1"/>
  <c r="N82" i="71"/>
  <c r="O82" i="71" s="1"/>
  <c r="N106" i="77"/>
  <c r="O106" i="77" s="1"/>
  <c r="N80" i="38"/>
  <c r="O80" i="38" s="1"/>
  <c r="N19" i="64"/>
  <c r="O19" i="64" s="1"/>
  <c r="N49" i="81"/>
  <c r="O49" i="81" s="1"/>
  <c r="N110" i="66"/>
  <c r="O110" i="66" s="1"/>
  <c r="N86" i="20"/>
  <c r="O86" i="20" s="1"/>
  <c r="N172" i="43"/>
  <c r="O172" i="43" s="1"/>
  <c r="N48" i="13"/>
  <c r="N186" i="57"/>
  <c r="O186" i="57" s="1"/>
  <c r="N40" i="7"/>
  <c r="O40" i="7" s="1"/>
  <c r="N36" i="77"/>
  <c r="N80" i="53"/>
  <c r="O80" i="53" s="1"/>
  <c r="N12" i="8"/>
  <c r="N52" i="78"/>
  <c r="O52" i="78" s="1"/>
  <c r="N226" i="49"/>
  <c r="O226" i="49" s="1"/>
  <c r="N143" i="78"/>
  <c r="O143" i="78" s="1"/>
  <c r="N187" i="9"/>
  <c r="O187" i="9" s="1"/>
  <c r="N137" i="23"/>
  <c r="O137" i="23" s="1"/>
  <c r="N162" i="45"/>
  <c r="O162" i="45" s="1"/>
  <c r="N8" i="38"/>
  <c r="O8" i="38" s="1"/>
  <c r="N163" i="44"/>
  <c r="O163" i="44" s="1"/>
  <c r="N199" i="45"/>
  <c r="O199" i="45" s="1"/>
  <c r="N190" i="54"/>
  <c r="O190" i="54" s="1"/>
  <c r="N100" i="27"/>
  <c r="O100" i="27" s="1"/>
  <c r="N11" i="39"/>
  <c r="O11" i="39" s="1"/>
  <c r="N215" i="48"/>
  <c r="O215" i="48" s="1"/>
  <c r="N39" i="14"/>
  <c r="N207" i="15"/>
  <c r="O207" i="15" s="1"/>
  <c r="N62" i="75"/>
  <c r="O62" i="75" s="1"/>
  <c r="N4" i="40"/>
  <c r="O4" i="40" s="1"/>
  <c r="N6" i="60"/>
  <c r="N138" i="78"/>
  <c r="O138" i="78" s="1"/>
  <c r="N195" i="20"/>
  <c r="O195" i="20" s="1"/>
  <c r="N180" i="24"/>
  <c r="O180" i="24" s="1"/>
  <c r="N8" i="40"/>
  <c r="O8" i="40" s="1"/>
  <c r="N78" i="51"/>
  <c r="O78" i="51" s="1"/>
  <c r="N222" i="53"/>
  <c r="O222" i="53" s="1"/>
  <c r="N34" i="30"/>
  <c r="O34" i="30" s="1"/>
  <c r="N212" i="8"/>
  <c r="O212" i="8" s="1"/>
  <c r="N101" i="54"/>
  <c r="O101" i="54" s="1"/>
  <c r="N194" i="54"/>
  <c r="O194" i="54" s="1"/>
  <c r="N207" i="76"/>
  <c r="O207" i="76" s="1"/>
  <c r="N158" i="75"/>
  <c r="O158" i="75" s="1"/>
  <c r="N128" i="34"/>
  <c r="O128" i="34" s="1"/>
  <c r="N113" i="37"/>
  <c r="O113" i="37" s="1"/>
  <c r="N110" i="77"/>
  <c r="O110" i="77" s="1"/>
  <c r="N103" i="61"/>
  <c r="O103" i="61" s="1"/>
  <c r="N230" i="46"/>
  <c r="O230" i="46" s="1"/>
  <c r="N100" i="31"/>
  <c r="O100" i="31" s="1"/>
  <c r="N162" i="60"/>
  <c r="O162" i="60" s="1"/>
  <c r="N212" i="39"/>
  <c r="O212" i="39" s="1"/>
  <c r="N194" i="74"/>
  <c r="O194" i="74" s="1"/>
  <c r="N214" i="15"/>
  <c r="O214" i="15" s="1"/>
  <c r="N153" i="59"/>
  <c r="O153" i="59" s="1"/>
  <c r="N136" i="36"/>
  <c r="O136" i="36" s="1"/>
  <c r="N52" i="2"/>
  <c r="O52" i="2" s="1"/>
  <c r="N14" i="8"/>
  <c r="O14" i="8" s="1"/>
  <c r="N233" i="47"/>
  <c r="O233" i="47" s="1"/>
  <c r="N148" i="50"/>
  <c r="O148" i="50" s="1"/>
  <c r="N126" i="72"/>
  <c r="O126" i="72" s="1"/>
  <c r="N133" i="77"/>
  <c r="O133" i="77" s="1"/>
  <c r="N232" i="18"/>
  <c r="O232" i="18" s="1"/>
  <c r="N177" i="18"/>
  <c r="O177" i="18" s="1"/>
  <c r="N5" i="46"/>
  <c r="O5" i="46" s="1"/>
  <c r="N191" i="34"/>
  <c r="O191" i="34" s="1"/>
  <c r="N188" i="2"/>
  <c r="O188" i="2" s="1"/>
  <c r="N143" i="10"/>
  <c r="O143" i="10" s="1"/>
  <c r="N174" i="10"/>
  <c r="O174" i="10" s="1"/>
  <c r="N100" i="49"/>
  <c r="O100" i="49" s="1"/>
  <c r="N72" i="79"/>
  <c r="O72" i="79" s="1"/>
  <c r="N166" i="24"/>
  <c r="O166" i="24" s="1"/>
  <c r="N218" i="20"/>
  <c r="O218" i="20" s="1"/>
  <c r="N7" i="34"/>
  <c r="O7" i="34" s="1"/>
  <c r="N151" i="39"/>
  <c r="O151" i="39" s="1"/>
  <c r="N130" i="53"/>
  <c r="O130" i="53" s="1"/>
  <c r="N231" i="6"/>
  <c r="O231" i="6" s="1"/>
  <c r="N146" i="72"/>
  <c r="O146" i="72" s="1"/>
  <c r="N51" i="74"/>
  <c r="N17" i="3"/>
  <c r="O17" i="3" s="1"/>
  <c r="N25" i="77"/>
  <c r="O25" i="77" s="1"/>
  <c r="N226" i="61"/>
  <c r="O226" i="61" s="1"/>
  <c r="N165" i="38"/>
  <c r="O165" i="38" s="1"/>
  <c r="N183" i="11"/>
  <c r="O183" i="11" s="1"/>
  <c r="N113" i="15"/>
  <c r="O113" i="15" s="1"/>
  <c r="N18" i="49"/>
  <c r="N84" i="40"/>
  <c r="O84" i="40" s="1"/>
  <c r="N216" i="25"/>
  <c r="O216" i="25" s="1"/>
  <c r="N167" i="20"/>
  <c r="O167" i="20" s="1"/>
  <c r="N83" i="7"/>
  <c r="O83" i="7" s="1"/>
  <c r="N143" i="75"/>
  <c r="O143" i="75" s="1"/>
  <c r="N223" i="26"/>
  <c r="O223" i="26" s="1"/>
  <c r="N25" i="72"/>
  <c r="O25" i="72" s="1"/>
  <c r="N4" i="16"/>
  <c r="O4" i="16" s="1"/>
  <c r="N214" i="13"/>
  <c r="O214" i="13" s="1"/>
  <c r="N224" i="7"/>
  <c r="O224" i="7" s="1"/>
  <c r="N129" i="30"/>
  <c r="O129" i="30" s="1"/>
  <c r="N43" i="29"/>
  <c r="O43" i="29" s="1"/>
  <c r="N44" i="61"/>
  <c r="O44" i="61" s="1"/>
  <c r="N125" i="64"/>
  <c r="O125" i="64" s="1"/>
  <c r="N4" i="22"/>
  <c r="O4" i="22" s="1"/>
  <c r="N226" i="76"/>
  <c r="O226" i="76" s="1"/>
  <c r="N145" i="50"/>
  <c r="O145" i="50" s="1"/>
  <c r="N43" i="25"/>
  <c r="O43" i="25" s="1"/>
  <c r="N120" i="4"/>
  <c r="O120" i="4" s="1"/>
  <c r="N6" i="72"/>
  <c r="N34" i="46"/>
  <c r="O34" i="46" s="1"/>
  <c r="N207" i="1"/>
  <c r="O207" i="1" s="1"/>
  <c r="N108" i="1"/>
  <c r="O108" i="1" s="1"/>
  <c r="N157" i="10"/>
  <c r="O157" i="10" s="1"/>
  <c r="N218" i="12"/>
  <c r="O218" i="12" s="1"/>
  <c r="N199" i="16"/>
  <c r="O199" i="16" s="1"/>
  <c r="N34" i="74"/>
  <c r="O34" i="74" s="1"/>
  <c r="N95" i="51"/>
  <c r="O95" i="51" s="1"/>
  <c r="N213" i="47"/>
  <c r="O213" i="47" s="1"/>
  <c r="N147" i="14"/>
  <c r="O147" i="14" s="1"/>
  <c r="N210" i="30"/>
  <c r="O210" i="30" s="1"/>
  <c r="N40" i="39"/>
  <c r="O40" i="39" s="1"/>
  <c r="N201" i="32"/>
  <c r="O201" i="32" s="1"/>
  <c r="N138" i="3"/>
  <c r="O138" i="3" s="1"/>
  <c r="N82" i="2"/>
  <c r="O82" i="2" s="1"/>
  <c r="N45" i="33"/>
  <c r="N98" i="59"/>
  <c r="O98" i="59" s="1"/>
  <c r="N36" i="78"/>
  <c r="N94" i="63"/>
  <c r="O94" i="63" s="1"/>
  <c r="N9" i="70"/>
  <c r="N121" i="32"/>
  <c r="O121" i="32" s="1"/>
  <c r="N177" i="24"/>
  <c r="O177" i="24" s="1"/>
  <c r="N5" i="15"/>
  <c r="O5" i="15" s="1"/>
  <c r="N73" i="45"/>
  <c r="O73" i="45" s="1"/>
  <c r="N217" i="37"/>
  <c r="O217" i="37" s="1"/>
  <c r="N19" i="59"/>
  <c r="O19" i="59" s="1"/>
  <c r="N144" i="44"/>
  <c r="O144" i="44" s="1"/>
  <c r="N209" i="34"/>
  <c r="O209" i="34" s="1"/>
  <c r="N50" i="36"/>
  <c r="O50" i="36" s="1"/>
  <c r="N173" i="69"/>
  <c r="O173" i="69" s="1"/>
  <c r="N41" i="66"/>
  <c r="O41" i="66" s="1"/>
  <c r="N52" i="40"/>
  <c r="N125" i="12"/>
  <c r="O125" i="12" s="1"/>
  <c r="N155" i="9"/>
  <c r="O155" i="9" s="1"/>
  <c r="N3" i="79"/>
  <c r="N228" i="13"/>
  <c r="O228" i="13" s="1"/>
  <c r="N190" i="10"/>
  <c r="O190" i="10" s="1"/>
  <c r="N81" i="59"/>
  <c r="O81" i="59" s="1"/>
  <c r="N38" i="78"/>
  <c r="O38" i="78" s="1"/>
  <c r="N59" i="62"/>
  <c r="O59" i="62" s="1"/>
  <c r="N17" i="50"/>
  <c r="O17" i="50" s="1"/>
  <c r="N119" i="8"/>
  <c r="O119" i="8" s="1"/>
  <c r="N51" i="15"/>
  <c r="N176" i="9"/>
  <c r="O176" i="9" s="1"/>
  <c r="N149" i="37"/>
  <c r="O149" i="37" s="1"/>
  <c r="N90" i="21"/>
  <c r="O90" i="21" s="1"/>
  <c r="N171" i="51"/>
  <c r="O171" i="51" s="1"/>
  <c r="N226" i="13"/>
  <c r="O226" i="13" s="1"/>
  <c r="N170" i="74"/>
  <c r="O170" i="74" s="1"/>
  <c r="N39" i="31"/>
  <c r="N145" i="61"/>
  <c r="O145" i="61" s="1"/>
  <c r="N204" i="69"/>
  <c r="O204" i="69" s="1"/>
  <c r="N199" i="44"/>
  <c r="O199" i="44" s="1"/>
  <c r="N209" i="70"/>
  <c r="O209" i="70" s="1"/>
  <c r="N70" i="79"/>
  <c r="O70" i="79" s="1"/>
  <c r="N227" i="22"/>
  <c r="O227" i="22" s="1"/>
  <c r="N103" i="1"/>
  <c r="O103" i="1" s="1"/>
  <c r="N124" i="39"/>
  <c r="O124" i="39" s="1"/>
  <c r="N193" i="54"/>
  <c r="O193" i="54" s="1"/>
  <c r="N107" i="29"/>
  <c r="O107" i="29" s="1"/>
  <c r="N169" i="26"/>
  <c r="O169" i="26" s="1"/>
  <c r="N140" i="22"/>
  <c r="O140" i="22" s="1"/>
  <c r="N218" i="50"/>
  <c r="O218" i="50" s="1"/>
  <c r="N26" i="71"/>
  <c r="O26" i="71" s="1"/>
  <c r="N56" i="71"/>
  <c r="O56" i="71" s="1"/>
  <c r="N3" i="1"/>
  <c r="N128" i="10"/>
  <c r="O128" i="10" s="1"/>
  <c r="N6" i="64"/>
  <c r="N102" i="41"/>
  <c r="O102" i="41" s="1"/>
  <c r="N66" i="48"/>
  <c r="O66" i="48" s="1"/>
  <c r="N54" i="40"/>
  <c r="N46" i="5"/>
  <c r="O46" i="5" s="1"/>
  <c r="N94" i="76"/>
  <c r="O94" i="76" s="1"/>
  <c r="N127" i="44"/>
  <c r="O127" i="44" s="1"/>
  <c r="N49" i="6"/>
  <c r="O49" i="6" s="1"/>
  <c r="N49" i="29"/>
  <c r="O49" i="29" s="1"/>
  <c r="N126" i="74"/>
  <c r="O126" i="74" s="1"/>
  <c r="N227" i="20"/>
  <c r="O227" i="20" s="1"/>
  <c r="N131" i="12"/>
  <c r="O131" i="12" s="1"/>
  <c r="N88" i="33"/>
  <c r="O88" i="33" s="1"/>
  <c r="N154" i="67"/>
  <c r="O154" i="67" s="1"/>
  <c r="N228" i="72"/>
  <c r="O228" i="72" s="1"/>
  <c r="N33" i="31"/>
  <c r="N146" i="61"/>
  <c r="O146" i="61" s="1"/>
  <c r="N211" i="13"/>
  <c r="O211" i="13" s="1"/>
  <c r="N112" i="50"/>
  <c r="O112" i="50" s="1"/>
  <c r="N12" i="36"/>
  <c r="N91" i="30"/>
  <c r="O91" i="30" s="1"/>
  <c r="N95" i="37"/>
  <c r="O95" i="37" s="1"/>
  <c r="N128" i="33"/>
  <c r="O128" i="33" s="1"/>
  <c r="N72" i="62"/>
  <c r="O72" i="62" s="1"/>
  <c r="N15" i="62"/>
  <c r="N173" i="24"/>
  <c r="O173" i="24" s="1"/>
  <c r="N210" i="28"/>
  <c r="O210" i="28" s="1"/>
  <c r="N183" i="69"/>
  <c r="O183" i="69" s="1"/>
  <c r="N208" i="40"/>
  <c r="O208" i="40" s="1"/>
  <c r="N51" i="36"/>
  <c r="N66" i="17"/>
  <c r="O66" i="17" s="1"/>
  <c r="N169" i="54"/>
  <c r="O169" i="54" s="1"/>
  <c r="N228" i="14"/>
  <c r="O228" i="14" s="1"/>
  <c r="N81" i="51"/>
  <c r="O81" i="51" s="1"/>
  <c r="N82" i="73"/>
  <c r="O82" i="73" s="1"/>
  <c r="N97" i="42"/>
  <c r="O97" i="42" s="1"/>
  <c r="N30" i="64"/>
  <c r="N142" i="4"/>
  <c r="O142" i="4" s="1"/>
  <c r="N146" i="68"/>
  <c r="O146" i="68" s="1"/>
  <c r="N98" i="43"/>
  <c r="O98" i="43" s="1"/>
  <c r="N232" i="51"/>
  <c r="O232" i="51" s="1"/>
  <c r="N221" i="26"/>
  <c r="O221" i="26" s="1"/>
  <c r="N95" i="79"/>
  <c r="O95" i="79" s="1"/>
  <c r="N145" i="65"/>
  <c r="O145" i="65" s="1"/>
  <c r="N215" i="8"/>
  <c r="O215" i="8" s="1"/>
  <c r="N69" i="9"/>
  <c r="O69" i="9" s="1"/>
  <c r="N101" i="70"/>
  <c r="O101" i="70" s="1"/>
  <c r="N37" i="36"/>
  <c r="O37" i="36" s="1"/>
  <c r="N184" i="2"/>
  <c r="O184" i="2" s="1"/>
  <c r="N57" i="75"/>
  <c r="O57" i="75" s="1"/>
  <c r="N123" i="59"/>
  <c r="O123" i="59" s="1"/>
  <c r="N167" i="23"/>
  <c r="O167" i="23" s="1"/>
  <c r="N61" i="53"/>
  <c r="O61" i="53" s="1"/>
  <c r="N32" i="2"/>
  <c r="O32" i="2" s="1"/>
  <c r="N189" i="67"/>
  <c r="O189" i="67" s="1"/>
  <c r="N148" i="27"/>
  <c r="O148" i="27" s="1"/>
  <c r="N127" i="77"/>
  <c r="O127" i="77" s="1"/>
  <c r="N133" i="14"/>
  <c r="O133" i="14" s="1"/>
  <c r="N42" i="42"/>
  <c r="N135" i="28"/>
  <c r="O135" i="28" s="1"/>
  <c r="N152" i="22"/>
  <c r="O152" i="22" s="1"/>
  <c r="N68" i="73"/>
  <c r="O68" i="73" s="1"/>
  <c r="N79" i="23"/>
  <c r="O79" i="23" s="1"/>
  <c r="N195" i="39"/>
  <c r="O195" i="39" s="1"/>
  <c r="N192" i="50"/>
  <c r="O192" i="50" s="1"/>
  <c r="N48" i="25"/>
  <c r="N87" i="7"/>
  <c r="O87" i="7" s="1"/>
  <c r="N155" i="7"/>
  <c r="O155" i="7" s="1"/>
  <c r="N201" i="3"/>
  <c r="O201" i="3" s="1"/>
  <c r="N227" i="12"/>
  <c r="O227" i="12" s="1"/>
  <c r="N49" i="62"/>
  <c r="O49" i="62" s="1"/>
  <c r="N33" i="22"/>
  <c r="N144" i="23"/>
  <c r="O144" i="23" s="1"/>
  <c r="N39" i="6"/>
  <c r="N119" i="21"/>
  <c r="O119" i="21" s="1"/>
  <c r="N90" i="22"/>
  <c r="O90" i="22" s="1"/>
  <c r="N215" i="32"/>
  <c r="O215" i="32" s="1"/>
  <c r="N92" i="35"/>
  <c r="O92" i="35" s="1"/>
  <c r="N171" i="5"/>
  <c r="O171" i="5" s="1"/>
  <c r="N8" i="25"/>
  <c r="O8" i="25" s="1"/>
  <c r="N226" i="64"/>
  <c r="O226" i="64" s="1"/>
  <c r="N79" i="15"/>
  <c r="O79" i="15" s="1"/>
  <c r="N189" i="8"/>
  <c r="O189" i="8" s="1"/>
  <c r="N59" i="54"/>
  <c r="O59" i="54" s="1"/>
  <c r="N75" i="33"/>
  <c r="O75" i="33" s="1"/>
  <c r="N58" i="14"/>
  <c r="O58" i="14" s="1"/>
  <c r="N29" i="62"/>
  <c r="O29" i="62" s="1"/>
  <c r="N179" i="47"/>
  <c r="O179" i="47" s="1"/>
  <c r="N107" i="5"/>
  <c r="O107" i="5" s="1"/>
  <c r="N92" i="50"/>
  <c r="O92" i="50" s="1"/>
  <c r="N185" i="50"/>
  <c r="O185" i="50" s="1"/>
  <c r="N9" i="33"/>
  <c r="N231" i="42"/>
  <c r="O231" i="42" s="1"/>
  <c r="N155" i="36"/>
  <c r="O155" i="36" s="1"/>
  <c r="N45" i="45"/>
  <c r="N227" i="61"/>
  <c r="O227" i="61" s="1"/>
  <c r="N147" i="15"/>
  <c r="O147" i="15" s="1"/>
  <c r="N141" i="50"/>
  <c r="O141" i="50" s="1"/>
  <c r="N48" i="74"/>
  <c r="N48" i="15"/>
  <c r="N154" i="13"/>
  <c r="O154" i="13" s="1"/>
  <c r="N165" i="72"/>
  <c r="O165" i="72" s="1"/>
  <c r="N26" i="70"/>
  <c r="O26" i="70" s="1"/>
  <c r="N31" i="22"/>
  <c r="O31" i="22" s="1"/>
  <c r="N14" i="34"/>
  <c r="O14" i="34" s="1"/>
  <c r="N55" i="47"/>
  <c r="O55" i="47" s="1"/>
  <c r="N11" i="67"/>
  <c r="O11" i="67" s="1"/>
  <c r="N7" i="39"/>
  <c r="O7" i="39" s="1"/>
  <c r="N91" i="34"/>
  <c r="O91" i="34" s="1"/>
  <c r="N138" i="21"/>
  <c r="O138" i="21" s="1"/>
  <c r="N206" i="56"/>
  <c r="O206" i="56" s="1"/>
  <c r="N179" i="1"/>
  <c r="O179" i="1" s="1"/>
  <c r="N62" i="34"/>
  <c r="O62" i="34" s="1"/>
  <c r="N53" i="39"/>
  <c r="O53" i="39" s="1"/>
  <c r="N84" i="75"/>
  <c r="O84" i="75" s="1"/>
  <c r="N10" i="2"/>
  <c r="O10" i="2" s="1"/>
  <c r="N223" i="34"/>
  <c r="O223" i="34" s="1"/>
  <c r="N100" i="1"/>
  <c r="O100" i="1" s="1"/>
  <c r="N92" i="34"/>
  <c r="O92" i="34" s="1"/>
  <c r="N125" i="34"/>
  <c r="O125" i="34" s="1"/>
  <c r="N80" i="45"/>
  <c r="O80" i="45" s="1"/>
  <c r="N3" i="36"/>
  <c r="N18" i="32"/>
  <c r="N199" i="63"/>
  <c r="O199" i="63" s="1"/>
  <c r="N226" i="40"/>
  <c r="O226" i="40" s="1"/>
  <c r="N108" i="78"/>
  <c r="O108" i="78" s="1"/>
  <c r="N187" i="66"/>
  <c r="O187" i="66" s="1"/>
  <c r="N73" i="54"/>
  <c r="O73" i="54" s="1"/>
  <c r="N140" i="8"/>
  <c r="O140" i="8" s="1"/>
  <c r="N202" i="69"/>
  <c r="O202" i="69" s="1"/>
  <c r="N180" i="41"/>
  <c r="O180" i="41" s="1"/>
  <c r="N187" i="42"/>
  <c r="O187" i="42" s="1"/>
  <c r="N131" i="35"/>
  <c r="O131" i="35" s="1"/>
  <c r="N151" i="31"/>
  <c r="O151" i="31" s="1"/>
  <c r="N5" i="6"/>
  <c r="O5" i="6" s="1"/>
  <c r="N3" i="53"/>
  <c r="N140" i="75"/>
  <c r="O140" i="75" s="1"/>
  <c r="N62" i="58"/>
  <c r="O62" i="58" s="1"/>
  <c r="N45" i="4"/>
  <c r="N220" i="11"/>
  <c r="O220" i="11" s="1"/>
  <c r="N151" i="47"/>
  <c r="O151" i="47" s="1"/>
  <c r="N16" i="9"/>
  <c r="O16" i="9" s="1"/>
  <c r="N31" i="78"/>
  <c r="O31" i="78" s="1"/>
  <c r="N145" i="42"/>
  <c r="O145" i="42" s="1"/>
  <c r="N29" i="46"/>
  <c r="O29" i="46" s="1"/>
  <c r="N34" i="25"/>
  <c r="O34" i="25" s="1"/>
  <c r="N231" i="41"/>
  <c r="O231" i="41" s="1"/>
  <c r="N131" i="51"/>
  <c r="O131" i="51" s="1"/>
  <c r="N20" i="66"/>
  <c r="O20" i="66" s="1"/>
  <c r="N229" i="23"/>
  <c r="O229" i="23" s="1"/>
  <c r="N3" i="21"/>
  <c r="N46" i="73"/>
  <c r="O46" i="73" s="1"/>
  <c r="N132" i="50"/>
  <c r="O132" i="50" s="1"/>
  <c r="N218" i="9"/>
  <c r="O218" i="9" s="1"/>
  <c r="N166" i="46"/>
  <c r="O166" i="46" s="1"/>
  <c r="N151" i="14"/>
  <c r="O151" i="14" s="1"/>
  <c r="N138" i="39"/>
  <c r="O138" i="39" s="1"/>
  <c r="N196" i="49"/>
  <c r="O196" i="49" s="1"/>
  <c r="N110" i="75"/>
  <c r="O110" i="75" s="1"/>
  <c r="N204" i="76"/>
  <c r="O204" i="76" s="1"/>
  <c r="N182" i="62"/>
  <c r="O182" i="62" s="1"/>
  <c r="N29" i="9"/>
  <c r="O29" i="9" s="1"/>
  <c r="N59" i="40"/>
  <c r="O59" i="40" s="1"/>
  <c r="N41" i="6"/>
  <c r="O41" i="6" s="1"/>
  <c r="N194" i="31"/>
  <c r="O194" i="31" s="1"/>
  <c r="N204" i="74"/>
  <c r="O204" i="74" s="1"/>
  <c r="N164" i="57"/>
  <c r="O164" i="57" s="1"/>
  <c r="N139" i="54"/>
  <c r="O139" i="54" s="1"/>
  <c r="N218" i="30"/>
  <c r="O218" i="30" s="1"/>
  <c r="N158" i="62"/>
  <c r="O158" i="62" s="1"/>
  <c r="N197" i="4"/>
  <c r="O197" i="4" s="1"/>
  <c r="N192" i="10"/>
  <c r="O192" i="10" s="1"/>
  <c r="N167" i="42"/>
  <c r="O167" i="42" s="1"/>
  <c r="N209" i="40"/>
  <c r="O209" i="40" s="1"/>
  <c r="N213" i="65"/>
  <c r="O213" i="65" s="1"/>
  <c r="N127" i="47"/>
  <c r="O127" i="47" s="1"/>
  <c r="N96" i="48"/>
  <c r="O96" i="48" s="1"/>
  <c r="N51" i="32"/>
  <c r="N101" i="41"/>
  <c r="O101" i="41" s="1"/>
  <c r="N124" i="53"/>
  <c r="O124" i="53" s="1"/>
  <c r="N220" i="23"/>
  <c r="O220" i="23" s="1"/>
  <c r="N110" i="39"/>
  <c r="O110" i="39" s="1"/>
  <c r="N215" i="63"/>
  <c r="O215" i="63" s="1"/>
  <c r="N75" i="64"/>
  <c r="O75" i="64" s="1"/>
  <c r="N142" i="64"/>
  <c r="O142" i="64" s="1"/>
  <c r="N61" i="2"/>
  <c r="O61" i="2" s="1"/>
  <c r="N192" i="3"/>
  <c r="O192" i="3" s="1"/>
  <c r="N94" i="59"/>
  <c r="O94" i="59" s="1"/>
  <c r="N144" i="76"/>
  <c r="O144" i="76" s="1"/>
  <c r="N197" i="51"/>
  <c r="O197" i="51" s="1"/>
  <c r="N16" i="34"/>
  <c r="O16" i="34" s="1"/>
  <c r="N165" i="6"/>
  <c r="O165" i="6" s="1"/>
  <c r="N227" i="25"/>
  <c r="O227" i="25" s="1"/>
  <c r="N157" i="71"/>
  <c r="O157" i="71" s="1"/>
  <c r="N223" i="74"/>
  <c r="O223" i="74" s="1"/>
  <c r="N42" i="29"/>
  <c r="N117" i="50"/>
  <c r="O117" i="50" s="1"/>
  <c r="N111" i="9"/>
  <c r="O111" i="9" s="1"/>
  <c r="N145" i="32"/>
  <c r="O145" i="32" s="1"/>
  <c r="N116" i="68"/>
  <c r="O116" i="68" s="1"/>
  <c r="N93" i="23"/>
  <c r="O93" i="23" s="1"/>
  <c r="N169" i="50"/>
  <c r="O169" i="50" s="1"/>
  <c r="N163" i="50"/>
  <c r="O163" i="50" s="1"/>
  <c r="N157" i="75"/>
  <c r="O157" i="75" s="1"/>
  <c r="N5" i="37"/>
  <c r="O5" i="37" s="1"/>
  <c r="N26" i="31"/>
  <c r="O26" i="31" s="1"/>
  <c r="N229" i="47"/>
  <c r="O229" i="47" s="1"/>
  <c r="N227" i="30"/>
  <c r="O227" i="30" s="1"/>
  <c r="N51" i="24"/>
  <c r="N30" i="4"/>
  <c r="N156" i="13"/>
  <c r="O156" i="13" s="1"/>
  <c r="N54" i="2"/>
  <c r="N9" i="83"/>
  <c r="N50" i="83"/>
  <c r="O50" i="83" s="1"/>
  <c r="N52" i="83"/>
  <c r="O52" i="83" s="1"/>
  <c r="N52" i="82"/>
  <c r="O52" i="82" s="1"/>
  <c r="N95" i="59"/>
  <c r="O95" i="59" s="1"/>
  <c r="N27" i="67"/>
  <c r="N169" i="42"/>
  <c r="O169" i="42" s="1"/>
  <c r="N83" i="4"/>
  <c r="O83" i="4" s="1"/>
  <c r="N183" i="60"/>
  <c r="O183" i="60" s="1"/>
  <c r="N94" i="16"/>
  <c r="O94" i="16" s="1"/>
  <c r="N80" i="63"/>
  <c r="O80" i="63" s="1"/>
  <c r="N178" i="18"/>
  <c r="O178" i="18" s="1"/>
  <c r="N106" i="46"/>
  <c r="O106" i="46" s="1"/>
  <c r="N168" i="26"/>
  <c r="O168" i="26" s="1"/>
  <c r="N123" i="51"/>
  <c r="O123" i="51" s="1"/>
  <c r="N145" i="48"/>
  <c r="O145" i="48" s="1"/>
  <c r="N221" i="46"/>
  <c r="O221" i="46" s="1"/>
  <c r="N126" i="5"/>
  <c r="O126" i="5" s="1"/>
  <c r="N154" i="61"/>
  <c r="O154" i="61" s="1"/>
  <c r="N223" i="58"/>
  <c r="O223" i="58" s="1"/>
  <c r="N78" i="49"/>
  <c r="O78" i="49" s="1"/>
  <c r="N213" i="66"/>
  <c r="O213" i="66" s="1"/>
  <c r="N56" i="3"/>
  <c r="O56" i="3" s="1"/>
  <c r="N110" i="56"/>
  <c r="O110" i="56" s="1"/>
  <c r="N175" i="75"/>
  <c r="O175" i="75" s="1"/>
  <c r="N208" i="41"/>
  <c r="O208" i="41" s="1"/>
  <c r="N9" i="76"/>
  <c r="N22" i="24"/>
  <c r="O22" i="24" s="1"/>
  <c r="N32" i="67"/>
  <c r="N87" i="61"/>
  <c r="O87" i="61" s="1"/>
  <c r="N200" i="47"/>
  <c r="O200" i="47" s="1"/>
  <c r="N167" i="74"/>
  <c r="O167" i="74" s="1"/>
  <c r="N232" i="4"/>
  <c r="O232" i="4" s="1"/>
  <c r="N196" i="64"/>
  <c r="O196" i="64" s="1"/>
  <c r="N228" i="16"/>
  <c r="O228" i="16" s="1"/>
  <c r="N94" i="18"/>
  <c r="O94" i="18" s="1"/>
  <c r="N155" i="15"/>
  <c r="O155" i="15" s="1"/>
  <c r="N84" i="72"/>
  <c r="O84" i="72" s="1"/>
  <c r="N224" i="66"/>
  <c r="O224" i="66" s="1"/>
  <c r="N136" i="22"/>
  <c r="O136" i="22" s="1"/>
  <c r="N42" i="45"/>
  <c r="N26" i="74"/>
  <c r="O26" i="74" s="1"/>
  <c r="N209" i="28"/>
  <c r="O209" i="28" s="1"/>
  <c r="N53" i="14"/>
  <c r="O53" i="14" s="1"/>
  <c r="N84" i="42"/>
  <c r="O84" i="42" s="1"/>
  <c r="N62" i="5"/>
  <c r="O62" i="5" s="1"/>
  <c r="N126" i="61"/>
  <c r="O126" i="61" s="1"/>
  <c r="N141" i="62"/>
  <c r="O141" i="62" s="1"/>
  <c r="N24" i="39"/>
  <c r="N20" i="39"/>
  <c r="O20" i="39" s="1"/>
  <c r="N230" i="7"/>
  <c r="O230" i="7" s="1"/>
  <c r="N136" i="75"/>
  <c r="O136" i="75" s="1"/>
  <c r="N95" i="20"/>
  <c r="O95" i="20" s="1"/>
  <c r="N210" i="6"/>
  <c r="O210" i="6" s="1"/>
  <c r="N39" i="74"/>
  <c r="N169" i="11"/>
  <c r="O169" i="11" s="1"/>
  <c r="N166" i="69"/>
  <c r="O166" i="69" s="1"/>
  <c r="N127" i="29"/>
  <c r="O127" i="29" s="1"/>
  <c r="N146" i="66"/>
  <c r="O146" i="66" s="1"/>
  <c r="N212" i="38"/>
  <c r="O212" i="38" s="1"/>
  <c r="N186" i="66"/>
  <c r="O186" i="66" s="1"/>
  <c r="N188" i="47"/>
  <c r="O188" i="47" s="1"/>
  <c r="N194" i="11"/>
  <c r="O194" i="11" s="1"/>
  <c r="N82" i="5"/>
  <c r="O82" i="5" s="1"/>
  <c r="N155" i="57"/>
  <c r="O155" i="57" s="1"/>
  <c r="N141" i="22"/>
  <c r="O141" i="22" s="1"/>
  <c r="N22" i="36"/>
  <c r="O22" i="36" s="1"/>
  <c r="N211" i="46"/>
  <c r="O211" i="46" s="1"/>
  <c r="N91" i="66"/>
  <c r="O91" i="66" s="1"/>
  <c r="N147" i="60"/>
  <c r="O147" i="60" s="1"/>
  <c r="N228" i="59"/>
  <c r="O228" i="59" s="1"/>
  <c r="N96" i="37"/>
  <c r="O96" i="37" s="1"/>
  <c r="N107" i="65"/>
  <c r="O107" i="65" s="1"/>
  <c r="N145" i="57"/>
  <c r="O145" i="57" s="1"/>
  <c r="N8" i="70"/>
  <c r="O8" i="70" s="1"/>
  <c r="N48" i="46"/>
  <c r="N87" i="33"/>
  <c r="O87" i="33" s="1"/>
  <c r="N62" i="59"/>
  <c r="O62" i="59" s="1"/>
  <c r="N44" i="13"/>
  <c r="O44" i="13" s="1"/>
  <c r="N176" i="74"/>
  <c r="O176" i="74" s="1"/>
  <c r="N226" i="32"/>
  <c r="O226" i="32" s="1"/>
  <c r="N49" i="39"/>
  <c r="O49" i="39" s="1"/>
  <c r="N25" i="13"/>
  <c r="O25" i="13" s="1"/>
  <c r="N139" i="32"/>
  <c r="O139" i="32" s="1"/>
  <c r="N228" i="41"/>
  <c r="O228" i="41" s="1"/>
  <c r="N77" i="60"/>
  <c r="O77" i="60" s="1"/>
  <c r="N228" i="11"/>
  <c r="O228" i="11" s="1"/>
  <c r="N232" i="41"/>
  <c r="O232" i="41" s="1"/>
  <c r="N78" i="20"/>
  <c r="O78" i="20" s="1"/>
  <c r="N131" i="43"/>
  <c r="O131" i="43" s="1"/>
  <c r="N217" i="54"/>
  <c r="O217" i="54" s="1"/>
  <c r="N28" i="38"/>
  <c r="O28" i="38" s="1"/>
  <c r="N185" i="7"/>
  <c r="O185" i="7" s="1"/>
  <c r="N78" i="67"/>
  <c r="O78" i="67" s="1"/>
  <c r="N47" i="65"/>
  <c r="O47" i="65" s="1"/>
  <c r="N121" i="7"/>
  <c r="O121" i="7" s="1"/>
  <c r="N137" i="32"/>
  <c r="O137" i="32" s="1"/>
  <c r="N170" i="8"/>
  <c r="O170" i="8" s="1"/>
  <c r="N14" i="10"/>
  <c r="O14" i="10" s="1"/>
  <c r="N31" i="67"/>
  <c r="N138" i="2"/>
  <c r="O138" i="2" s="1"/>
  <c r="N51" i="65"/>
  <c r="N185" i="46"/>
  <c r="O185" i="46" s="1"/>
  <c r="N57" i="34"/>
  <c r="O57" i="34" s="1"/>
  <c r="N9" i="38"/>
  <c r="N78" i="61"/>
  <c r="O78" i="61" s="1"/>
  <c r="N3" i="13"/>
  <c r="N206" i="70"/>
  <c r="O206" i="70" s="1"/>
  <c r="N192" i="48"/>
  <c r="O192" i="48" s="1"/>
  <c r="N12" i="69"/>
  <c r="N160" i="44"/>
  <c r="O160" i="44" s="1"/>
  <c r="N93" i="30"/>
  <c r="O93" i="30" s="1"/>
  <c r="N12" i="18"/>
  <c r="N149" i="63"/>
  <c r="O149" i="63" s="1"/>
  <c r="N26" i="18"/>
  <c r="O26" i="18" s="1"/>
  <c r="N46" i="72"/>
  <c r="O46" i="72" s="1"/>
  <c r="N121" i="35"/>
  <c r="O121" i="35" s="1"/>
  <c r="N27" i="71"/>
  <c r="N73" i="11"/>
  <c r="O73" i="11" s="1"/>
  <c r="N222" i="35"/>
  <c r="O222" i="35" s="1"/>
  <c r="N170" i="72"/>
  <c r="O170" i="72" s="1"/>
  <c r="N159" i="39"/>
  <c r="O159" i="39" s="1"/>
  <c r="N126" i="22"/>
  <c r="O126" i="22" s="1"/>
  <c r="N50" i="48"/>
  <c r="O50" i="48" s="1"/>
  <c r="N59" i="66"/>
  <c r="O59" i="66" s="1"/>
  <c r="N103" i="46"/>
  <c r="O103" i="46" s="1"/>
  <c r="N36" i="65"/>
  <c r="N21" i="33"/>
  <c r="N165" i="44"/>
  <c r="O165" i="44" s="1"/>
  <c r="N206" i="75"/>
  <c r="O206" i="75" s="1"/>
  <c r="N158" i="73"/>
  <c r="O158" i="73" s="1"/>
  <c r="N58" i="39"/>
  <c r="O58" i="39" s="1"/>
  <c r="N160" i="36"/>
  <c r="O160" i="36" s="1"/>
  <c r="N30" i="27"/>
  <c r="N142" i="43"/>
  <c r="O142" i="43" s="1"/>
  <c r="N171" i="40"/>
  <c r="O171" i="40" s="1"/>
  <c r="N8" i="5"/>
  <c r="O8" i="5" s="1"/>
  <c r="N56" i="49"/>
  <c r="O56" i="49" s="1"/>
  <c r="N12" i="47"/>
  <c r="N68" i="42"/>
  <c r="O68" i="42" s="1"/>
  <c r="N8" i="11"/>
  <c r="O8" i="11" s="1"/>
  <c r="N128" i="72"/>
  <c r="O128" i="72" s="1"/>
  <c r="N49" i="4"/>
  <c r="O49" i="4" s="1"/>
  <c r="N13" i="74"/>
  <c r="N69" i="12"/>
  <c r="O69" i="12" s="1"/>
  <c r="N58" i="16"/>
  <c r="O58" i="16" s="1"/>
  <c r="N121" i="69"/>
  <c r="O121" i="69" s="1"/>
  <c r="N211" i="34"/>
  <c r="O211" i="34" s="1"/>
  <c r="N203" i="29"/>
  <c r="O203" i="29" s="1"/>
  <c r="N169" i="61"/>
  <c r="O169" i="61" s="1"/>
  <c r="N167" i="17"/>
  <c r="O167" i="17" s="1"/>
  <c r="N140" i="67"/>
  <c r="O140" i="67" s="1"/>
  <c r="N142" i="22"/>
  <c r="O142" i="22" s="1"/>
  <c r="N149" i="31"/>
  <c r="O149" i="31" s="1"/>
  <c r="N196" i="47"/>
  <c r="O196" i="47" s="1"/>
  <c r="N65" i="28"/>
  <c r="O65" i="28" s="1"/>
  <c r="N102" i="46"/>
  <c r="O102" i="46" s="1"/>
  <c r="N72" i="71"/>
  <c r="O72" i="71" s="1"/>
  <c r="N109" i="71"/>
  <c r="O109" i="71" s="1"/>
  <c r="N85" i="83"/>
  <c r="O85" i="83" s="1"/>
  <c r="N15" i="83"/>
  <c r="N86" i="83"/>
  <c r="O86" i="83" s="1"/>
  <c r="N98" i="83"/>
  <c r="O98" i="83" s="1"/>
  <c r="N216" i="81"/>
  <c r="O216" i="81" s="1"/>
  <c r="N132" i="83"/>
  <c r="O132" i="83" s="1"/>
  <c r="N142" i="81"/>
  <c r="O142" i="81" s="1"/>
  <c r="N114" i="82"/>
  <c r="O114" i="82" s="1"/>
  <c r="N220" i="83"/>
  <c r="O220" i="83" s="1"/>
  <c r="N179" i="23"/>
  <c r="O179" i="23" s="1"/>
  <c r="N119" i="58"/>
  <c r="O119" i="58" s="1"/>
  <c r="N62" i="44"/>
  <c r="O62" i="44" s="1"/>
  <c r="N141" i="79"/>
  <c r="O141" i="79" s="1"/>
  <c r="N63" i="36"/>
  <c r="O63" i="36" s="1"/>
  <c r="N83" i="45"/>
  <c r="O83" i="45" s="1"/>
  <c r="N160" i="83"/>
  <c r="O160" i="83" s="1"/>
  <c r="N198" i="83"/>
  <c r="O198" i="83" s="1"/>
  <c r="N176" i="82"/>
  <c r="O176" i="82" s="1"/>
  <c r="N152" i="39"/>
  <c r="O152" i="39" s="1"/>
  <c r="N9" i="47"/>
  <c r="N226" i="15"/>
  <c r="O226" i="15" s="1"/>
  <c r="N174" i="46"/>
  <c r="O174" i="46" s="1"/>
  <c r="N72" i="81"/>
  <c r="O72" i="81" s="1"/>
  <c r="N169" i="79"/>
  <c r="O169" i="79" s="1"/>
  <c r="N126" i="60"/>
  <c r="O126" i="60" s="1"/>
  <c r="N102" i="37"/>
  <c r="O102" i="37" s="1"/>
  <c r="N90" i="73"/>
  <c r="O90" i="73" s="1"/>
  <c r="N198" i="37"/>
  <c r="O198" i="37" s="1"/>
  <c r="N171" i="14"/>
  <c r="O171" i="14" s="1"/>
  <c r="N125" i="79"/>
  <c r="O125" i="79" s="1"/>
  <c r="N210" i="34"/>
  <c r="O210" i="34" s="1"/>
  <c r="N117" i="22"/>
  <c r="O117" i="22" s="1"/>
  <c r="N226" i="20"/>
  <c r="O226" i="20" s="1"/>
  <c r="N195" i="29"/>
  <c r="O195" i="29" s="1"/>
  <c r="N123" i="63"/>
  <c r="O123" i="63" s="1"/>
  <c r="N26" i="82"/>
  <c r="O26" i="82" s="1"/>
  <c r="N146" i="48"/>
  <c r="O146" i="48" s="1"/>
  <c r="N229" i="28"/>
  <c r="O229" i="28" s="1"/>
  <c r="N78" i="25"/>
  <c r="O78" i="25" s="1"/>
  <c r="N135" i="69"/>
  <c r="O135" i="69" s="1"/>
  <c r="N230" i="29"/>
  <c r="O230" i="29" s="1"/>
  <c r="N4" i="1"/>
  <c r="O4" i="1" s="1"/>
  <c r="N102" i="27"/>
  <c r="O102" i="27" s="1"/>
  <c r="N13" i="70"/>
  <c r="O13" i="70" s="1"/>
  <c r="N91" i="45"/>
  <c r="O91" i="45" s="1"/>
  <c r="N231" i="13"/>
  <c r="O231" i="13" s="1"/>
  <c r="N207" i="36"/>
  <c r="O207" i="36" s="1"/>
  <c r="N220" i="41"/>
  <c r="O220" i="41" s="1"/>
  <c r="N129" i="79"/>
  <c r="O129" i="79" s="1"/>
  <c r="N43" i="26"/>
  <c r="O43" i="26" s="1"/>
  <c r="N147" i="17"/>
  <c r="O147" i="17" s="1"/>
  <c r="N9" i="48"/>
  <c r="N38" i="29"/>
  <c r="O38" i="29" s="1"/>
  <c r="N193" i="72"/>
  <c r="O193" i="72" s="1"/>
  <c r="N227" i="16"/>
  <c r="O227" i="16" s="1"/>
  <c r="N39" i="43"/>
  <c r="N78" i="30"/>
  <c r="O78" i="30" s="1"/>
  <c r="N106" i="74"/>
  <c r="O106" i="74" s="1"/>
  <c r="N149" i="38"/>
  <c r="O149" i="38" s="1"/>
  <c r="N186" i="10"/>
  <c r="O186" i="10" s="1"/>
  <c r="N150" i="18"/>
  <c r="O150" i="18" s="1"/>
  <c r="N181" i="41"/>
  <c r="O181" i="41" s="1"/>
  <c r="N101" i="1"/>
  <c r="O101" i="1" s="1"/>
  <c r="N135" i="6"/>
  <c r="O135" i="6" s="1"/>
  <c r="N157" i="61"/>
  <c r="O157" i="61" s="1"/>
  <c r="N195" i="17"/>
  <c r="O195" i="17" s="1"/>
  <c r="N42" i="64"/>
  <c r="N200" i="51"/>
  <c r="O200" i="51" s="1"/>
  <c r="N114" i="29"/>
  <c r="O114" i="29" s="1"/>
  <c r="N48" i="35"/>
  <c r="N129" i="61"/>
  <c r="O129" i="61" s="1"/>
  <c r="N117" i="24"/>
  <c r="O117" i="24" s="1"/>
  <c r="N77" i="21"/>
  <c r="O77" i="21" s="1"/>
  <c r="N63" i="28"/>
  <c r="O63" i="28" s="1"/>
  <c r="N152" i="13"/>
  <c r="O152" i="13" s="1"/>
  <c r="N127" i="46"/>
  <c r="O127" i="46" s="1"/>
  <c r="N133" i="36"/>
  <c r="O133" i="36" s="1"/>
  <c r="N31" i="2"/>
  <c r="O31" i="2" s="1"/>
  <c r="N54" i="25"/>
  <c r="N79" i="71"/>
  <c r="O79" i="71" s="1"/>
  <c r="N31" i="36"/>
  <c r="O31" i="36" s="1"/>
  <c r="N135" i="36"/>
  <c r="O135" i="36" s="1"/>
  <c r="N154" i="75"/>
  <c r="O154" i="75" s="1"/>
  <c r="N54" i="32"/>
  <c r="N79" i="29"/>
  <c r="O79" i="29" s="1"/>
  <c r="N40" i="51"/>
  <c r="O40" i="51" s="1"/>
  <c r="N107" i="38"/>
  <c r="O107" i="38" s="1"/>
  <c r="N80" i="29"/>
  <c r="O80" i="29" s="1"/>
  <c r="N170" i="9"/>
  <c r="O170" i="9" s="1"/>
  <c r="N190" i="26"/>
  <c r="O190" i="26" s="1"/>
  <c r="N18" i="6"/>
  <c r="I18" i="6" s="1"/>
  <c r="N26" i="1"/>
  <c r="O26" i="1" s="1"/>
  <c r="N97" i="60"/>
  <c r="O97" i="60" s="1"/>
  <c r="N140" i="50"/>
  <c r="O140" i="50" s="1"/>
  <c r="N71" i="69"/>
  <c r="O71" i="69" s="1"/>
  <c r="N7" i="1"/>
  <c r="O7" i="1" s="1"/>
  <c r="N55" i="72"/>
  <c r="O55" i="72" s="1"/>
  <c r="N49" i="48"/>
  <c r="O49" i="48" s="1"/>
  <c r="N232" i="70"/>
  <c r="O232" i="70" s="1"/>
  <c r="N23" i="47"/>
  <c r="O23" i="47" s="1"/>
  <c r="N203" i="9"/>
  <c r="O203" i="9" s="1"/>
  <c r="N49" i="14"/>
  <c r="O49" i="14" s="1"/>
  <c r="N104" i="4"/>
  <c r="O104" i="4" s="1"/>
  <c r="N222" i="10"/>
  <c r="O222" i="10" s="1"/>
  <c r="N162" i="72"/>
  <c r="O162" i="72" s="1"/>
  <c r="N27" i="58"/>
  <c r="N231" i="75"/>
  <c r="O231" i="75" s="1"/>
  <c r="N106" i="13"/>
  <c r="O106" i="13" s="1"/>
  <c r="N103" i="26"/>
  <c r="O103" i="26" s="1"/>
  <c r="N176" i="67"/>
  <c r="O176" i="67" s="1"/>
  <c r="N180" i="28"/>
  <c r="O180" i="28" s="1"/>
  <c r="N34" i="22"/>
  <c r="O34" i="22" s="1"/>
  <c r="N172" i="85"/>
  <c r="O172" i="85" s="1"/>
  <c r="N219" i="84"/>
  <c r="O219" i="84" s="1"/>
  <c r="N93" i="65"/>
  <c r="O93" i="65" s="1"/>
  <c r="N103" i="7"/>
  <c r="O103" i="7" s="1"/>
  <c r="N168" i="81"/>
  <c r="O168" i="81" s="1"/>
  <c r="N31" i="82"/>
  <c r="O31" i="82" s="1"/>
  <c r="N65" i="31"/>
  <c r="O65" i="31" s="1"/>
  <c r="N98" i="6"/>
  <c r="O98" i="6" s="1"/>
  <c r="N153" i="78"/>
  <c r="O153" i="78" s="1"/>
  <c r="N8" i="78"/>
  <c r="O8" i="78" s="1"/>
  <c r="N146" i="33"/>
  <c r="O146" i="33" s="1"/>
  <c r="N173" i="6"/>
  <c r="O173" i="6" s="1"/>
  <c r="N150" i="24"/>
  <c r="O150" i="24" s="1"/>
  <c r="N144" i="11"/>
  <c r="O144" i="11" s="1"/>
  <c r="N175" i="56"/>
  <c r="O175" i="56" s="1"/>
  <c r="N225" i="70"/>
  <c r="O225" i="70" s="1"/>
  <c r="N5" i="82"/>
  <c r="O5" i="82" s="1"/>
  <c r="N119" i="83"/>
  <c r="O119" i="83" s="1"/>
  <c r="N129" i="81"/>
  <c r="O129" i="81" s="1"/>
  <c r="N65" i="47"/>
  <c r="O65" i="47" s="1"/>
  <c r="N233" i="11"/>
  <c r="O233" i="11" s="1"/>
  <c r="N164" i="68"/>
  <c r="O164" i="68" s="1"/>
  <c r="N22" i="14"/>
  <c r="N180" i="42"/>
  <c r="O180" i="42" s="1"/>
  <c r="N204" i="58"/>
  <c r="O204" i="58" s="1"/>
  <c r="N131" i="42"/>
  <c r="O131" i="42" s="1"/>
  <c r="N61" i="30"/>
  <c r="O61" i="30" s="1"/>
  <c r="N205" i="28"/>
  <c r="O205" i="28" s="1"/>
  <c r="N79" i="57"/>
  <c r="O79" i="57" s="1"/>
  <c r="N109" i="73"/>
  <c r="O109" i="73" s="1"/>
  <c r="N221" i="15"/>
  <c r="O221" i="15" s="1"/>
  <c r="N118" i="60"/>
  <c r="O118" i="60" s="1"/>
  <c r="N147" i="32"/>
  <c r="O147" i="32" s="1"/>
  <c r="N137" i="10"/>
  <c r="O137" i="10" s="1"/>
  <c r="N182" i="84"/>
  <c r="O182" i="84" s="1"/>
  <c r="N138" i="84"/>
  <c r="O138" i="84" s="1"/>
  <c r="N80" i="84"/>
  <c r="O80" i="84" s="1"/>
  <c r="N213" i="9"/>
  <c r="O213" i="9" s="1"/>
  <c r="N56" i="73"/>
  <c r="O56" i="73" s="1"/>
  <c r="N51" i="82"/>
  <c r="N161" i="83"/>
  <c r="O161" i="83" s="1"/>
  <c r="N145" i="7"/>
  <c r="O145" i="7" s="1"/>
  <c r="N60" i="79"/>
  <c r="O60" i="79" s="1"/>
  <c r="N55" i="17"/>
  <c r="O55" i="17" s="1"/>
  <c r="N218" i="33"/>
  <c r="O218" i="33" s="1"/>
  <c r="N230" i="14"/>
  <c r="O230" i="14" s="1"/>
  <c r="N80" i="54"/>
  <c r="O80" i="54" s="1"/>
  <c r="N73" i="44"/>
  <c r="O73" i="44" s="1"/>
  <c r="N207" i="6"/>
  <c r="O207" i="6" s="1"/>
  <c r="N136" i="39"/>
  <c r="O136" i="39" s="1"/>
  <c r="N185" i="44"/>
  <c r="O185" i="44" s="1"/>
  <c r="N194" i="41"/>
  <c r="O194" i="41" s="1"/>
  <c r="N200" i="50"/>
  <c r="O200" i="50" s="1"/>
  <c r="N206" i="79"/>
  <c r="O206" i="79" s="1"/>
  <c r="N83" i="51"/>
  <c r="O83" i="51" s="1"/>
  <c r="N144" i="31"/>
  <c r="O144" i="31" s="1"/>
  <c r="N7" i="44"/>
  <c r="O7" i="44" s="1"/>
  <c r="N158" i="68"/>
  <c r="O158" i="68" s="1"/>
  <c r="N3" i="67"/>
  <c r="N17" i="82"/>
  <c r="O17" i="82" s="1"/>
  <c r="N12" i="81"/>
  <c r="N140" i="25"/>
  <c r="O140" i="25" s="1"/>
  <c r="N213" i="71"/>
  <c r="O213" i="71" s="1"/>
  <c r="N92" i="36"/>
  <c r="O92" i="36" s="1"/>
  <c r="N187" i="27"/>
  <c r="O187" i="27" s="1"/>
  <c r="N184" i="8"/>
  <c r="O184" i="8" s="1"/>
  <c r="N85" i="14"/>
  <c r="O85" i="14" s="1"/>
  <c r="N16" i="13"/>
  <c r="O16" i="13" s="1"/>
  <c r="N49" i="3"/>
  <c r="O49" i="3" s="1"/>
  <c r="N151" i="41"/>
  <c r="O151" i="41" s="1"/>
  <c r="N128" i="54"/>
  <c r="O128" i="54" s="1"/>
  <c r="N77" i="71"/>
  <c r="O77" i="71" s="1"/>
  <c r="N221" i="28"/>
  <c r="O221" i="28" s="1"/>
  <c r="N31" i="10"/>
  <c r="O31" i="10" s="1"/>
  <c r="N88" i="79"/>
  <c r="O88" i="79" s="1"/>
  <c r="N52" i="46"/>
  <c r="O52" i="46" s="1"/>
  <c r="N6" i="69"/>
  <c r="N89" i="16"/>
  <c r="O89" i="16" s="1"/>
  <c r="N170" i="14"/>
  <c r="O170" i="14" s="1"/>
  <c r="N71" i="18"/>
  <c r="O71" i="18" s="1"/>
  <c r="N73" i="47"/>
  <c r="O73" i="47" s="1"/>
  <c r="N206" i="54"/>
  <c r="O206" i="54" s="1"/>
  <c r="N137" i="82"/>
  <c r="O137" i="82" s="1"/>
  <c r="N28" i="81"/>
  <c r="N60" i="51"/>
  <c r="O60" i="51" s="1"/>
  <c r="N85" i="77"/>
  <c r="O85" i="77" s="1"/>
  <c r="N209" i="75"/>
  <c r="O209" i="75" s="1"/>
  <c r="N91" i="17"/>
  <c r="O91" i="17" s="1"/>
  <c r="N78" i="38"/>
  <c r="O78" i="38" s="1"/>
  <c r="N22" i="1"/>
  <c r="O22" i="1" s="1"/>
  <c r="N37" i="13"/>
  <c r="O37" i="13" s="1"/>
  <c r="N228" i="5"/>
  <c r="O228" i="5" s="1"/>
  <c r="N167" i="69"/>
  <c r="O167" i="69" s="1"/>
  <c r="N98" i="80"/>
  <c r="O98" i="80" s="1"/>
  <c r="N9" i="34"/>
  <c r="N40" i="68"/>
  <c r="O40" i="68" s="1"/>
  <c r="N6" i="68"/>
  <c r="N48" i="40"/>
  <c r="N27" i="62"/>
  <c r="N184" i="63"/>
  <c r="O184" i="63" s="1"/>
  <c r="N109" i="44"/>
  <c r="O109" i="44" s="1"/>
  <c r="N187" i="81"/>
  <c r="O187" i="81" s="1"/>
  <c r="N215" i="82"/>
  <c r="O215" i="82" s="1"/>
  <c r="N8" i="81"/>
  <c r="O8" i="81" s="1"/>
  <c r="N53" i="56"/>
  <c r="O53" i="56" s="1"/>
  <c r="N128" i="6"/>
  <c r="O128" i="6" s="1"/>
  <c r="N187" i="30"/>
  <c r="O187" i="30" s="1"/>
  <c r="N213" i="36"/>
  <c r="O213" i="36" s="1"/>
  <c r="N64" i="68"/>
  <c r="O64" i="68" s="1"/>
  <c r="N124" i="61"/>
  <c r="O124" i="61" s="1"/>
  <c r="N49" i="11"/>
  <c r="N14" i="21"/>
  <c r="O14" i="21" s="1"/>
  <c r="N104" i="37"/>
  <c r="O104" i="37" s="1"/>
  <c r="N81" i="67"/>
  <c r="O81" i="67" s="1"/>
  <c r="N80" i="80"/>
  <c r="O80" i="80" s="1"/>
  <c r="N200" i="28"/>
  <c r="O200" i="28" s="1"/>
  <c r="N135" i="20"/>
  <c r="O135" i="20" s="1"/>
  <c r="N35" i="59"/>
  <c r="O35" i="59" s="1"/>
  <c r="N192" i="79"/>
  <c r="O192" i="79" s="1"/>
  <c r="N192" i="84"/>
  <c r="O192" i="84" s="1"/>
  <c r="N148" i="84"/>
  <c r="O148" i="84" s="1"/>
  <c r="N88" i="84"/>
  <c r="O88" i="84" s="1"/>
  <c r="N22" i="84"/>
  <c r="O22" i="84" s="1"/>
  <c r="N125" i="84"/>
  <c r="O125" i="84" s="1"/>
  <c r="N55" i="84"/>
  <c r="O55" i="84" s="1"/>
  <c r="N5" i="85"/>
  <c r="O5" i="85" s="1"/>
  <c r="N49" i="85"/>
  <c r="O49" i="85" s="1"/>
  <c r="N160" i="84"/>
  <c r="O160" i="84" s="1"/>
  <c r="N31" i="84"/>
  <c r="O31" i="84" s="1"/>
  <c r="N63" i="85"/>
  <c r="O63" i="85" s="1"/>
  <c r="N85" i="85"/>
  <c r="O85" i="85" s="1"/>
  <c r="N117" i="85"/>
  <c r="O117" i="85" s="1"/>
  <c r="N149" i="85"/>
  <c r="O149" i="85" s="1"/>
  <c r="N181" i="85"/>
  <c r="O181" i="85" s="1"/>
  <c r="N213" i="85"/>
  <c r="O213" i="85" s="1"/>
  <c r="N169" i="5"/>
  <c r="O169" i="5" s="1"/>
  <c r="N69" i="57"/>
  <c r="O69" i="57" s="1"/>
  <c r="N74" i="40"/>
  <c r="O74" i="40" s="1"/>
  <c r="N222" i="25"/>
  <c r="O222" i="25" s="1"/>
  <c r="N160" i="29"/>
  <c r="O160" i="29" s="1"/>
  <c r="N214" i="65"/>
  <c r="O214" i="65" s="1"/>
  <c r="N6" i="81"/>
  <c r="N213" i="82"/>
  <c r="O213" i="82" s="1"/>
  <c r="N184" i="64"/>
  <c r="O184" i="64" s="1"/>
  <c r="N123" i="16"/>
  <c r="O123" i="16" s="1"/>
  <c r="N100" i="10"/>
  <c r="O100" i="10" s="1"/>
  <c r="N169" i="17"/>
  <c r="O169" i="17" s="1"/>
  <c r="N131" i="84"/>
  <c r="O131" i="84" s="1"/>
  <c r="N25" i="84"/>
  <c r="O25" i="84" s="1"/>
  <c r="N132" i="84"/>
  <c r="O132" i="84" s="1"/>
  <c r="N62" i="84"/>
  <c r="O62" i="84" s="1"/>
  <c r="N4" i="84"/>
  <c r="O4" i="84" s="1"/>
  <c r="N43" i="85"/>
  <c r="O43" i="85" s="1"/>
  <c r="N38" i="85"/>
  <c r="O38" i="85" s="1"/>
  <c r="N100" i="85"/>
  <c r="O100" i="85" s="1"/>
  <c r="N132" i="85"/>
  <c r="O132" i="85" s="1"/>
  <c r="N164" i="85"/>
  <c r="O164" i="85" s="1"/>
  <c r="N196" i="85"/>
  <c r="O196" i="85" s="1"/>
  <c r="N228" i="85"/>
  <c r="O228" i="85" s="1"/>
  <c r="N33" i="35"/>
  <c r="N122" i="1"/>
  <c r="O122" i="1" s="1"/>
  <c r="N150" i="57"/>
  <c r="O150" i="57" s="1"/>
  <c r="N160" i="18"/>
  <c r="O160" i="18" s="1"/>
  <c r="N101" i="57"/>
  <c r="O101" i="57" s="1"/>
  <c r="N69" i="13"/>
  <c r="O69" i="13" s="1"/>
  <c r="N205" i="83"/>
  <c r="O205" i="83" s="1"/>
  <c r="N95" i="82"/>
  <c r="O95" i="82" s="1"/>
  <c r="N77" i="44"/>
  <c r="O77" i="44" s="1"/>
  <c r="N180" i="2"/>
  <c r="O180" i="2" s="1"/>
  <c r="N60" i="57"/>
  <c r="O60" i="57" s="1"/>
  <c r="N193" i="29"/>
  <c r="O193" i="29" s="1"/>
  <c r="N80" i="76"/>
  <c r="O80" i="76" s="1"/>
  <c r="N29" i="73"/>
  <c r="O29" i="73" s="1"/>
  <c r="N36" i="15"/>
  <c r="N66" i="76"/>
  <c r="O66" i="76" s="1"/>
  <c r="N104" i="17"/>
  <c r="O104" i="17" s="1"/>
  <c r="N113" i="54"/>
  <c r="O113" i="54" s="1"/>
  <c r="N10" i="60"/>
  <c r="O10" i="60" s="1"/>
  <c r="N209" i="62"/>
  <c r="O209" i="62" s="1"/>
  <c r="N62" i="73"/>
  <c r="O62" i="73" s="1"/>
  <c r="N232" i="54"/>
  <c r="O232" i="54" s="1"/>
  <c r="N105" i="59"/>
  <c r="O105" i="59" s="1"/>
  <c r="N171" i="76"/>
  <c r="O171" i="76" s="1"/>
  <c r="N207" i="33"/>
  <c r="O207" i="33" s="1"/>
  <c r="N212" i="11"/>
  <c r="O212" i="11" s="1"/>
  <c r="N125" i="60"/>
  <c r="O125" i="60" s="1"/>
  <c r="N193" i="49"/>
  <c r="O193" i="49" s="1"/>
  <c r="N43" i="23"/>
  <c r="N40" i="17"/>
  <c r="O40" i="17" s="1"/>
  <c r="N170" i="65"/>
  <c r="O170" i="65" s="1"/>
  <c r="N134" i="9"/>
  <c r="O134" i="9" s="1"/>
  <c r="N83" i="3"/>
  <c r="O83" i="3" s="1"/>
  <c r="N77" i="54"/>
  <c r="O77" i="54" s="1"/>
  <c r="N181" i="38"/>
  <c r="O181" i="38" s="1"/>
  <c r="N10" i="41"/>
  <c r="O10" i="41" s="1"/>
  <c r="N224" i="37"/>
  <c r="O224" i="37" s="1"/>
  <c r="N41" i="25"/>
  <c r="O41" i="25" s="1"/>
  <c r="N9" i="37"/>
  <c r="N8" i="23"/>
  <c r="N209" i="69"/>
  <c r="O209" i="69" s="1"/>
  <c r="N97" i="11"/>
  <c r="O97" i="11" s="1"/>
  <c r="N98" i="24"/>
  <c r="O98" i="24" s="1"/>
  <c r="N27" i="20"/>
  <c r="N25" i="49"/>
  <c r="O25" i="49" s="1"/>
  <c r="N168" i="39"/>
  <c r="O168" i="39" s="1"/>
  <c r="N133" i="20"/>
  <c r="O133" i="20" s="1"/>
  <c r="N231" i="1"/>
  <c r="O231" i="1" s="1"/>
  <c r="N13" i="22"/>
  <c r="O13" i="22" s="1"/>
  <c r="N175" i="58"/>
  <c r="O175" i="58" s="1"/>
  <c r="N132" i="69"/>
  <c r="O132" i="69" s="1"/>
  <c r="N181" i="29"/>
  <c r="O181" i="29" s="1"/>
  <c r="N15" i="7"/>
  <c r="N178" i="14"/>
  <c r="O178" i="14" s="1"/>
  <c r="N171" i="59"/>
  <c r="O171" i="59" s="1"/>
  <c r="N66" i="81"/>
  <c r="O66" i="81" s="1"/>
  <c r="N63" i="39"/>
  <c r="O63" i="39" s="1"/>
  <c r="N65" i="2"/>
  <c r="O65" i="2" s="1"/>
  <c r="N101" i="9"/>
  <c r="O101" i="9" s="1"/>
  <c r="N212" i="61"/>
  <c r="O212" i="61" s="1"/>
  <c r="N102" i="66"/>
  <c r="O102" i="66" s="1"/>
  <c r="N176" i="53"/>
  <c r="O176" i="53" s="1"/>
  <c r="N179" i="7"/>
  <c r="O179" i="7" s="1"/>
  <c r="N156" i="47"/>
  <c r="O156" i="47" s="1"/>
  <c r="N113" i="26"/>
  <c r="O113" i="26" s="1"/>
  <c r="N54" i="67"/>
  <c r="N137" i="40"/>
  <c r="O137" i="40" s="1"/>
  <c r="N201" i="84"/>
  <c r="O201" i="84" s="1"/>
  <c r="N163" i="84"/>
  <c r="O163" i="84" s="1"/>
  <c r="N102" i="84"/>
  <c r="O102" i="84" s="1"/>
  <c r="N146" i="65"/>
  <c r="O146" i="65" s="1"/>
  <c r="N209" i="32"/>
  <c r="O209" i="32" s="1"/>
  <c r="N191" i="7"/>
  <c r="O191" i="7" s="1"/>
  <c r="N209" i="82"/>
  <c r="O209" i="82" s="1"/>
  <c r="N169" i="81"/>
  <c r="O169" i="81" s="1"/>
  <c r="N54" i="7"/>
  <c r="N197" i="47"/>
  <c r="O197" i="47" s="1"/>
  <c r="N140" i="24"/>
  <c r="O140" i="24" s="1"/>
  <c r="N231" i="4"/>
  <c r="O231" i="4" s="1"/>
  <c r="N130" i="59"/>
  <c r="O130" i="59" s="1"/>
  <c r="N83" i="66"/>
  <c r="O83" i="66" s="1"/>
  <c r="N26" i="9"/>
  <c r="O26" i="9" s="1"/>
  <c r="N36" i="33"/>
  <c r="N74" i="44"/>
  <c r="O74" i="44" s="1"/>
  <c r="N98" i="20"/>
  <c r="O98" i="20" s="1"/>
  <c r="N70" i="80"/>
  <c r="O70" i="80" s="1"/>
  <c r="N231" i="27"/>
  <c r="O231" i="27" s="1"/>
  <c r="N96" i="41"/>
  <c r="O96" i="41" s="1"/>
  <c r="N78" i="73"/>
  <c r="O78" i="73" s="1"/>
  <c r="N230" i="47"/>
  <c r="O230" i="47" s="1"/>
  <c r="N101" i="27"/>
  <c r="O101" i="27" s="1"/>
  <c r="N161" i="20"/>
  <c r="O161" i="20" s="1"/>
  <c r="N33" i="82"/>
  <c r="N143" i="83"/>
  <c r="O143" i="83" s="1"/>
  <c r="N171" i="81"/>
  <c r="O171" i="81" s="1"/>
  <c r="N81" i="57"/>
  <c r="O81" i="57" s="1"/>
  <c r="N138" i="18"/>
  <c r="O138" i="18" s="1"/>
  <c r="N87" i="22"/>
  <c r="O87" i="22" s="1"/>
  <c r="N66" i="27"/>
  <c r="O66" i="27" s="1"/>
  <c r="N92" i="5"/>
  <c r="O92" i="5" s="1"/>
  <c r="N195" i="59"/>
  <c r="O195" i="59" s="1"/>
  <c r="N165" i="79"/>
  <c r="O165" i="79" s="1"/>
  <c r="N189" i="44"/>
  <c r="O189" i="44" s="1"/>
  <c r="N39" i="28"/>
  <c r="N146" i="67"/>
  <c r="O146" i="67" s="1"/>
  <c r="N119" i="80"/>
  <c r="O119" i="80" s="1"/>
  <c r="N216" i="22"/>
  <c r="O216" i="22" s="1"/>
  <c r="N93" i="57"/>
  <c r="O93" i="57" s="1"/>
  <c r="N174" i="5"/>
  <c r="O174" i="5" s="1"/>
  <c r="N130" i="69"/>
  <c r="O130" i="69" s="1"/>
  <c r="N186" i="84"/>
  <c r="O186" i="84" s="1"/>
  <c r="N146" i="84"/>
  <c r="O146" i="84" s="1"/>
  <c r="N86" i="84"/>
  <c r="O86" i="84" s="1"/>
  <c r="N131" i="38"/>
  <c r="O131" i="38" s="1"/>
  <c r="N70" i="6"/>
  <c r="O70" i="6" s="1"/>
  <c r="N15" i="82"/>
  <c r="N129" i="83"/>
  <c r="O129" i="83" s="1"/>
  <c r="N144" i="81"/>
  <c r="O144" i="81" s="1"/>
  <c r="N113" i="12"/>
  <c r="O113" i="12" s="1"/>
  <c r="N121" i="6"/>
  <c r="O121" i="6" s="1"/>
  <c r="N97" i="22"/>
  <c r="O97" i="22" s="1"/>
  <c r="N106" i="78"/>
  <c r="O106" i="78" s="1"/>
  <c r="N229" i="1"/>
  <c r="O229" i="1" s="1"/>
  <c r="N164" i="59"/>
  <c r="O164" i="59" s="1"/>
  <c r="N111" i="50"/>
  <c r="O111" i="50" s="1"/>
  <c r="N13" i="77"/>
  <c r="O13" i="77" s="1"/>
  <c r="N219" i="3"/>
  <c r="O219" i="3" s="1"/>
  <c r="N156" i="20"/>
  <c r="O156" i="20" s="1"/>
  <c r="N77" i="27"/>
  <c r="O77" i="27" s="1"/>
  <c r="N122" i="71"/>
  <c r="O122" i="71" s="1"/>
  <c r="N33" i="18"/>
  <c r="N167" i="40"/>
  <c r="O167" i="40" s="1"/>
  <c r="N223" i="82"/>
  <c r="O223" i="82" s="1"/>
  <c r="N88" i="43"/>
  <c r="O88" i="43" s="1"/>
  <c r="N91" i="53"/>
  <c r="O91" i="53" s="1"/>
  <c r="N49" i="69"/>
  <c r="N20" i="27"/>
  <c r="O20" i="27" s="1"/>
  <c r="N129" i="68"/>
  <c r="O129" i="68" s="1"/>
  <c r="N95" i="1"/>
  <c r="O95" i="1" s="1"/>
  <c r="N171" i="56"/>
  <c r="O171" i="56" s="1"/>
  <c r="N64" i="70"/>
  <c r="O64" i="70" s="1"/>
  <c r="N186" i="73"/>
  <c r="O186" i="73" s="1"/>
  <c r="N48" i="2"/>
  <c r="N50" i="80"/>
  <c r="O50" i="80" s="1"/>
  <c r="N44" i="53"/>
  <c r="O44" i="53" s="1"/>
  <c r="N20" i="67"/>
  <c r="O20" i="67" s="1"/>
  <c r="N105" i="11"/>
  <c r="O105" i="11" s="1"/>
  <c r="N106" i="79"/>
  <c r="O106" i="79" s="1"/>
  <c r="N97" i="1"/>
  <c r="O97" i="1" s="1"/>
  <c r="N53" i="44"/>
  <c r="O53" i="44" s="1"/>
  <c r="N65" i="4"/>
  <c r="O65" i="4" s="1"/>
  <c r="N39" i="66"/>
  <c r="N4" i="25"/>
  <c r="O4" i="25" s="1"/>
  <c r="N207" i="83"/>
  <c r="O207" i="83" s="1"/>
  <c r="N138" i="45"/>
  <c r="O138" i="45" s="1"/>
  <c r="N5" i="35"/>
  <c r="O5" i="35" s="1"/>
  <c r="N200" i="76"/>
  <c r="O200" i="76" s="1"/>
  <c r="N186" i="49"/>
  <c r="O186" i="49" s="1"/>
  <c r="N102" i="60"/>
  <c r="O102" i="60" s="1"/>
  <c r="N146" i="49"/>
  <c r="O146" i="49" s="1"/>
  <c r="N157" i="68"/>
  <c r="O157" i="68" s="1"/>
  <c r="N140" i="51"/>
  <c r="O140" i="51" s="1"/>
  <c r="N170" i="2"/>
  <c r="O170" i="2" s="1"/>
  <c r="N83" i="15"/>
  <c r="O83" i="15" s="1"/>
  <c r="N58" i="75"/>
  <c r="O58" i="75" s="1"/>
  <c r="N93" i="80"/>
  <c r="O93" i="80" s="1"/>
  <c r="N209" i="14"/>
  <c r="O209" i="14" s="1"/>
  <c r="N70" i="28"/>
  <c r="O70" i="28" s="1"/>
  <c r="N232" i="9"/>
  <c r="O232" i="9" s="1"/>
  <c r="N150" i="39"/>
  <c r="O150" i="39" s="1"/>
  <c r="N106" i="56"/>
  <c r="O106" i="56" s="1"/>
  <c r="N186" i="7"/>
  <c r="O186" i="7" s="1"/>
  <c r="N95" i="11"/>
  <c r="O95" i="11" s="1"/>
  <c r="N107" i="82"/>
  <c r="O107" i="82" s="1"/>
  <c r="N217" i="83"/>
  <c r="O217" i="83" s="1"/>
  <c r="N121" i="15"/>
  <c r="O121" i="15" s="1"/>
  <c r="N167" i="5"/>
  <c r="O167" i="5" s="1"/>
  <c r="N66" i="21"/>
  <c r="O66" i="21" s="1"/>
  <c r="N160" i="73"/>
  <c r="O160" i="73" s="1"/>
  <c r="N156" i="71"/>
  <c r="O156" i="71" s="1"/>
  <c r="N205" i="84"/>
  <c r="O205" i="84" s="1"/>
  <c r="N106" i="21"/>
  <c r="O106" i="21" s="1"/>
  <c r="N31" i="27"/>
  <c r="O31" i="27" s="1"/>
  <c r="N76" i="28"/>
  <c r="O76" i="28" s="1"/>
  <c r="N174" i="37"/>
  <c r="O174" i="37" s="1"/>
  <c r="N84" i="5"/>
  <c r="O84" i="5" s="1"/>
  <c r="N115" i="76"/>
  <c r="O115" i="76" s="1"/>
  <c r="N72" i="45"/>
  <c r="O72" i="45" s="1"/>
  <c r="N51" i="80"/>
  <c r="N143" i="32"/>
  <c r="O143" i="32" s="1"/>
  <c r="N16" i="32"/>
  <c r="O16" i="32" s="1"/>
  <c r="N159" i="53"/>
  <c r="O159" i="53" s="1"/>
  <c r="N158" i="28"/>
  <c r="O158" i="28" s="1"/>
  <c r="N30" i="73"/>
  <c r="N103" i="59"/>
  <c r="O103" i="59" s="1"/>
  <c r="N169" i="7"/>
  <c r="O169" i="7" s="1"/>
  <c r="N76" i="1"/>
  <c r="O76" i="1" s="1"/>
  <c r="N84" i="63"/>
  <c r="O84" i="63" s="1"/>
  <c r="N164" i="21"/>
  <c r="O164" i="21" s="1"/>
  <c r="N222" i="62"/>
  <c r="O222" i="62" s="1"/>
  <c r="N68" i="43"/>
  <c r="O68" i="43" s="1"/>
  <c r="N162" i="69"/>
  <c r="O162" i="69" s="1"/>
  <c r="N181" i="51"/>
  <c r="O181" i="51" s="1"/>
  <c r="N41" i="62"/>
  <c r="O41" i="62" s="1"/>
  <c r="N215" i="50"/>
  <c r="O215" i="50" s="1"/>
  <c r="N174" i="12"/>
  <c r="O174" i="12" s="1"/>
  <c r="N67" i="49"/>
  <c r="O67" i="49" s="1"/>
  <c r="N200" i="6"/>
  <c r="O200" i="6" s="1"/>
  <c r="N173" i="23"/>
  <c r="O173" i="23" s="1"/>
  <c r="N33" i="48"/>
  <c r="N31" i="26"/>
  <c r="O31" i="26" s="1"/>
  <c r="N106" i="71"/>
  <c r="O106" i="71" s="1"/>
  <c r="N153" i="42"/>
  <c r="O153" i="42" s="1"/>
  <c r="N219" i="33"/>
  <c r="O219" i="33" s="1"/>
  <c r="N120" i="35"/>
  <c r="O120" i="35" s="1"/>
  <c r="N222" i="24"/>
  <c r="O222" i="24" s="1"/>
  <c r="N115" i="68"/>
  <c r="O115" i="68" s="1"/>
  <c r="N40" i="41"/>
  <c r="O40" i="41" s="1"/>
  <c r="N171" i="27"/>
  <c r="O171" i="27" s="1"/>
  <c r="N199" i="68"/>
  <c r="O199" i="68" s="1"/>
  <c r="N49" i="64"/>
  <c r="O49" i="64" s="1"/>
  <c r="N145" i="9"/>
  <c r="O145" i="9" s="1"/>
  <c r="N134" i="4"/>
  <c r="O134" i="4" s="1"/>
  <c r="N127" i="27"/>
  <c r="O127" i="27" s="1"/>
  <c r="N55" i="60"/>
  <c r="O55" i="60" s="1"/>
  <c r="N154" i="33"/>
  <c r="O154" i="33" s="1"/>
  <c r="N104" i="67"/>
  <c r="O104" i="67" s="1"/>
  <c r="N56" i="56"/>
  <c r="O56" i="56" s="1"/>
  <c r="N97" i="40"/>
  <c r="O97" i="40" s="1"/>
  <c r="N53" i="48"/>
  <c r="O53" i="48" s="1"/>
  <c r="N214" i="72"/>
  <c r="O214" i="72" s="1"/>
  <c r="N98" i="45"/>
  <c r="O98" i="45" s="1"/>
  <c r="N126" i="20"/>
  <c r="O126" i="20" s="1"/>
  <c r="N107" i="15"/>
  <c r="O107" i="15" s="1"/>
  <c r="N120" i="22"/>
  <c r="O120" i="22" s="1"/>
  <c r="N149" i="23"/>
  <c r="O149" i="23" s="1"/>
  <c r="N13" i="43"/>
  <c r="O13" i="43" s="1"/>
  <c r="N91" i="42"/>
  <c r="O91" i="42" s="1"/>
  <c r="N183" i="47"/>
  <c r="O183" i="47" s="1"/>
  <c r="N124" i="28"/>
  <c r="O124" i="28" s="1"/>
  <c r="N78" i="56"/>
  <c r="O78" i="56" s="1"/>
  <c r="N143" i="40"/>
  <c r="O143" i="40" s="1"/>
  <c r="N207" i="49"/>
  <c r="O207" i="49" s="1"/>
  <c r="N5" i="57"/>
  <c r="O5" i="57" s="1"/>
  <c r="N67" i="3"/>
  <c r="O67" i="3" s="1"/>
  <c r="N58" i="62"/>
  <c r="O58" i="62" s="1"/>
  <c r="N193" i="32"/>
  <c r="O193" i="32" s="1"/>
  <c r="N162" i="46"/>
  <c r="O162" i="46" s="1"/>
  <c r="N206" i="14"/>
  <c r="O206" i="14" s="1"/>
  <c r="N119" i="9"/>
  <c r="O119" i="9" s="1"/>
  <c r="N121" i="75"/>
  <c r="O121" i="75" s="1"/>
  <c r="N170" i="63"/>
  <c r="O170" i="63" s="1"/>
  <c r="N185" i="42"/>
  <c r="O185" i="42" s="1"/>
  <c r="N145" i="15"/>
  <c r="O145" i="15" s="1"/>
  <c r="N59" i="64"/>
  <c r="O59" i="64" s="1"/>
  <c r="N179" i="48"/>
  <c r="O179" i="48" s="1"/>
  <c r="N71" i="74"/>
  <c r="O71" i="74" s="1"/>
  <c r="N189" i="74"/>
  <c r="O189" i="74" s="1"/>
  <c r="N122" i="42"/>
  <c r="O122" i="42" s="1"/>
  <c r="N167" i="22"/>
  <c r="O167" i="22" s="1"/>
  <c r="N82" i="56"/>
  <c r="O82" i="56" s="1"/>
  <c r="N214" i="17"/>
  <c r="O214" i="17" s="1"/>
  <c r="N159" i="32"/>
  <c r="O159" i="32" s="1"/>
  <c r="N18" i="76"/>
  <c r="N43" i="36"/>
  <c r="O43" i="36" s="1"/>
  <c r="N99" i="42"/>
  <c r="O99" i="42" s="1"/>
  <c r="N141" i="28"/>
  <c r="O141" i="28" s="1"/>
  <c r="N195" i="64"/>
  <c r="O195" i="64" s="1"/>
  <c r="N211" i="43"/>
  <c r="O211" i="43" s="1"/>
  <c r="N40" i="72"/>
  <c r="O40" i="72" s="1"/>
  <c r="N155" i="61"/>
  <c r="O155" i="61" s="1"/>
  <c r="N56" i="29"/>
  <c r="O56" i="29" s="1"/>
  <c r="N77" i="38"/>
  <c r="O77" i="38" s="1"/>
  <c r="N174" i="15"/>
  <c r="O174" i="15" s="1"/>
  <c r="N137" i="49"/>
  <c r="O137" i="49" s="1"/>
  <c r="N24" i="26"/>
  <c r="N7" i="68"/>
  <c r="O7" i="68" s="1"/>
  <c r="N69" i="23"/>
  <c r="O69" i="23" s="1"/>
  <c r="N139" i="43"/>
  <c r="O139" i="43" s="1"/>
  <c r="N35" i="34"/>
  <c r="O35" i="34" s="1"/>
  <c r="N208" i="12"/>
  <c r="O208" i="12" s="1"/>
  <c r="N36" i="51"/>
  <c r="N63" i="33"/>
  <c r="O63" i="33" s="1"/>
  <c r="N134" i="46"/>
  <c r="O134" i="46" s="1"/>
  <c r="N31" i="7"/>
  <c r="O31" i="7" s="1"/>
  <c r="N195" i="58"/>
  <c r="O195" i="58" s="1"/>
  <c r="N153" i="3"/>
  <c r="O153" i="3" s="1"/>
  <c r="N93" i="4"/>
  <c r="O93" i="4" s="1"/>
  <c r="N155" i="48"/>
  <c r="O155" i="48" s="1"/>
  <c r="N90" i="72"/>
  <c r="O90" i="72" s="1"/>
  <c r="N165" i="61"/>
  <c r="O165" i="61" s="1"/>
  <c r="N17" i="69"/>
  <c r="O17" i="69" s="1"/>
  <c r="N20" i="20"/>
  <c r="O20" i="20" s="1"/>
  <c r="N160" i="46"/>
  <c r="O160" i="46" s="1"/>
  <c r="N38" i="43"/>
  <c r="O38" i="43" s="1"/>
  <c r="N153" i="34"/>
  <c r="O153" i="34" s="1"/>
  <c r="N26" i="38"/>
  <c r="O26" i="38" s="1"/>
  <c r="N226" i="3"/>
  <c r="O226" i="3" s="1"/>
  <c r="N208" i="3"/>
  <c r="O208" i="3" s="1"/>
  <c r="N139" i="31"/>
  <c r="O139" i="31" s="1"/>
  <c r="N89" i="62"/>
  <c r="O89" i="62" s="1"/>
  <c r="N109" i="46"/>
  <c r="O109" i="46" s="1"/>
  <c r="N232" i="59"/>
  <c r="O232" i="59" s="1"/>
  <c r="N103" i="49"/>
  <c r="O103" i="49" s="1"/>
  <c r="N107" i="42"/>
  <c r="O107" i="42" s="1"/>
  <c r="N173" i="39"/>
  <c r="O173" i="39" s="1"/>
  <c r="N135" i="43"/>
  <c r="O135" i="43" s="1"/>
  <c r="N87" i="49"/>
  <c r="O87" i="49" s="1"/>
  <c r="N228" i="77"/>
  <c r="O228" i="77" s="1"/>
  <c r="N65" i="62"/>
  <c r="O65" i="62" s="1"/>
  <c r="N43" i="83"/>
  <c r="O43" i="83" s="1"/>
  <c r="N40" i="82"/>
  <c r="O40" i="82" s="1"/>
  <c r="N41" i="83"/>
  <c r="O41" i="83" s="1"/>
  <c r="N162" i="82"/>
  <c r="O162" i="82" s="1"/>
  <c r="N206" i="82"/>
  <c r="O206" i="82" s="1"/>
  <c r="N196" i="82"/>
  <c r="O196" i="82" s="1"/>
  <c r="N135" i="81"/>
  <c r="O135" i="81" s="1"/>
  <c r="N14" i="82"/>
  <c r="O14" i="82" s="1"/>
  <c r="N144" i="83"/>
  <c r="O144" i="83" s="1"/>
  <c r="N39" i="29"/>
  <c r="N40" i="46"/>
  <c r="O40" i="46" s="1"/>
  <c r="N27" i="29"/>
  <c r="N97" i="67"/>
  <c r="O97" i="67" s="1"/>
  <c r="N213" i="45"/>
  <c r="O213" i="45" s="1"/>
  <c r="N191" i="36"/>
  <c r="O191" i="36" s="1"/>
  <c r="N44" i="49"/>
  <c r="O44" i="49" s="1"/>
  <c r="N215" i="18"/>
  <c r="O215" i="18" s="1"/>
  <c r="N202" i="39"/>
  <c r="O202" i="39" s="1"/>
  <c r="N205" i="41"/>
  <c r="O205" i="41" s="1"/>
  <c r="N156" i="24"/>
  <c r="O156" i="24" s="1"/>
  <c r="N191" i="32"/>
  <c r="O191" i="32" s="1"/>
  <c r="N11" i="18"/>
  <c r="O11" i="18" s="1"/>
  <c r="N145" i="45"/>
  <c r="O145" i="45" s="1"/>
  <c r="N76" i="79"/>
  <c r="O76" i="79" s="1"/>
  <c r="N53" i="79"/>
  <c r="O53" i="79" s="1"/>
  <c r="N233" i="49"/>
  <c r="O233" i="49" s="1"/>
  <c r="N49" i="70"/>
  <c r="O49" i="70" s="1"/>
  <c r="N196" i="10"/>
  <c r="O196" i="10" s="1"/>
  <c r="N56" i="22"/>
  <c r="O56" i="22" s="1"/>
  <c r="N75" i="23"/>
  <c r="O75" i="23" s="1"/>
  <c r="N9" i="69"/>
  <c r="N84" i="9"/>
  <c r="O84" i="9" s="1"/>
  <c r="N210" i="13"/>
  <c r="O210" i="13" s="1"/>
  <c r="N3" i="11"/>
  <c r="N106" i="61"/>
  <c r="O106" i="61" s="1"/>
  <c r="N109" i="58"/>
  <c r="O109" i="58" s="1"/>
  <c r="N207" i="60"/>
  <c r="O207" i="60" s="1"/>
  <c r="N101" i="68"/>
  <c r="O101" i="68" s="1"/>
  <c r="N67" i="47"/>
  <c r="O67" i="47" s="1"/>
  <c r="N23" i="2"/>
  <c r="O23" i="2" s="1"/>
  <c r="N102" i="17"/>
  <c r="O102" i="17" s="1"/>
  <c r="N136" i="42"/>
  <c r="O136" i="42" s="1"/>
  <c r="N229" i="4"/>
  <c r="O229" i="4" s="1"/>
  <c r="N81" i="83"/>
  <c r="O81" i="83" s="1"/>
  <c r="N7" i="83"/>
  <c r="O7" i="83" s="1"/>
  <c r="N67" i="83"/>
  <c r="O67" i="83" s="1"/>
  <c r="N226" i="82"/>
  <c r="O226" i="82" s="1"/>
  <c r="N188" i="83"/>
  <c r="O188" i="83" s="1"/>
  <c r="N116" i="83"/>
  <c r="O116" i="83" s="1"/>
  <c r="N118" i="83"/>
  <c r="O118" i="83" s="1"/>
  <c r="N48" i="81"/>
  <c r="N82" i="14"/>
  <c r="O82" i="14" s="1"/>
  <c r="N57" i="81"/>
  <c r="O57" i="81" s="1"/>
  <c r="N41" i="56"/>
  <c r="O41" i="56" s="1"/>
  <c r="N150" i="16"/>
  <c r="O150" i="16" s="1"/>
  <c r="N187" i="68"/>
  <c r="O187" i="68" s="1"/>
  <c r="N147" i="63"/>
  <c r="O147" i="63" s="1"/>
  <c r="N202" i="83"/>
  <c r="O202" i="83" s="1"/>
  <c r="N96" i="34"/>
  <c r="O96" i="34" s="1"/>
  <c r="N198" i="76"/>
  <c r="O198" i="76" s="1"/>
  <c r="N70" i="47"/>
  <c r="O70" i="47" s="1"/>
  <c r="N210" i="46"/>
  <c r="O210" i="46" s="1"/>
  <c r="N114" i="68"/>
  <c r="O114" i="68" s="1"/>
  <c r="N206" i="24"/>
  <c r="O206" i="24" s="1"/>
  <c r="N60" i="46"/>
  <c r="O60" i="46" s="1"/>
  <c r="N157" i="29"/>
  <c r="O157" i="29" s="1"/>
  <c r="N6" i="21"/>
  <c r="N6" i="59"/>
  <c r="N135" i="26"/>
  <c r="O135" i="26" s="1"/>
  <c r="N80" i="18"/>
  <c r="O80" i="18" s="1"/>
  <c r="N230" i="51"/>
  <c r="O230" i="51" s="1"/>
  <c r="N78" i="29"/>
  <c r="O78" i="29" s="1"/>
  <c r="N201" i="54"/>
  <c r="O201" i="54" s="1"/>
  <c r="N7" i="51"/>
  <c r="O7" i="51" s="1"/>
  <c r="N59" i="27"/>
  <c r="O59" i="27" s="1"/>
  <c r="N214" i="61"/>
  <c r="O214" i="61" s="1"/>
  <c r="N206" i="44"/>
  <c r="O206" i="44" s="1"/>
  <c r="N128" i="7"/>
  <c r="O128" i="7" s="1"/>
  <c r="N82" i="42"/>
  <c r="O82" i="42" s="1"/>
  <c r="N6" i="73"/>
  <c r="N122" i="22"/>
  <c r="O122" i="22" s="1"/>
  <c r="N55" i="49"/>
  <c r="O55" i="49" s="1"/>
  <c r="N179" i="49"/>
  <c r="O179" i="49" s="1"/>
  <c r="N186" i="78"/>
  <c r="O186" i="78" s="1"/>
  <c r="N117" i="66"/>
  <c r="O117" i="66" s="1"/>
  <c r="N36" i="82"/>
  <c r="N131" i="68"/>
  <c r="O131" i="68" s="1"/>
  <c r="N146" i="17"/>
  <c r="O146" i="17" s="1"/>
  <c r="N121" i="23"/>
  <c r="O121" i="23" s="1"/>
  <c r="N94" i="43"/>
  <c r="O94" i="43" s="1"/>
  <c r="N91" i="7"/>
  <c r="O91" i="7" s="1"/>
  <c r="N192" i="54"/>
  <c r="O192" i="54" s="1"/>
  <c r="N60" i="53"/>
  <c r="O60" i="53" s="1"/>
  <c r="N131" i="27"/>
  <c r="O131" i="27" s="1"/>
  <c r="N108" i="63"/>
  <c r="O108" i="63" s="1"/>
  <c r="N179" i="61"/>
  <c r="O179" i="61" s="1"/>
  <c r="N140" i="54"/>
  <c r="O140" i="54" s="1"/>
  <c r="N67" i="68"/>
  <c r="O67" i="68" s="1"/>
  <c r="N104" i="68"/>
  <c r="O104" i="68" s="1"/>
  <c r="N205" i="75"/>
  <c r="O205" i="75" s="1"/>
  <c r="N177" i="51"/>
  <c r="O177" i="51" s="1"/>
  <c r="N91" i="25"/>
  <c r="O91" i="25" s="1"/>
  <c r="N21" i="7"/>
  <c r="I21" i="7" s="1"/>
  <c r="I22" i="7" s="1"/>
  <c r="I23" i="7" s="1"/>
  <c r="N4" i="48"/>
  <c r="O4" i="48" s="1"/>
  <c r="N89" i="20"/>
  <c r="O89" i="20" s="1"/>
  <c r="N62" i="74"/>
  <c r="O62" i="74" s="1"/>
  <c r="N74" i="64"/>
  <c r="O74" i="64" s="1"/>
  <c r="N230" i="26"/>
  <c r="O230" i="26" s="1"/>
  <c r="N119" i="68"/>
  <c r="O119" i="68" s="1"/>
  <c r="N80" i="26"/>
  <c r="O80" i="26" s="1"/>
  <c r="N218" i="31"/>
  <c r="O218" i="31" s="1"/>
  <c r="N77" i="41"/>
  <c r="O77" i="41" s="1"/>
  <c r="N50" i="38"/>
  <c r="O50" i="38" s="1"/>
  <c r="N71" i="34"/>
  <c r="O71" i="34" s="1"/>
  <c r="N103" i="18"/>
  <c r="O103" i="18" s="1"/>
  <c r="N4" i="53"/>
  <c r="O4" i="53" s="1"/>
  <c r="N20" i="69"/>
  <c r="O20" i="69" s="1"/>
  <c r="N158" i="24"/>
  <c r="O158" i="24" s="1"/>
  <c r="N190" i="41"/>
  <c r="O190" i="41" s="1"/>
  <c r="N231" i="47"/>
  <c r="O231" i="47" s="1"/>
  <c r="N146" i="20"/>
  <c r="O146" i="20" s="1"/>
  <c r="N162" i="31"/>
  <c r="O162" i="31" s="1"/>
  <c r="N7" i="27"/>
  <c r="O7" i="27" s="1"/>
  <c r="N124" i="18"/>
  <c r="O124" i="18" s="1"/>
  <c r="N129" i="25"/>
  <c r="O129" i="25" s="1"/>
  <c r="N141" i="48"/>
  <c r="O141" i="48" s="1"/>
  <c r="N171" i="25"/>
  <c r="O171" i="25" s="1"/>
  <c r="N151" i="33"/>
  <c r="O151" i="33" s="1"/>
  <c r="N192" i="36"/>
  <c r="O192" i="36" s="1"/>
  <c r="N155" i="53"/>
  <c r="O155" i="53" s="1"/>
  <c r="N135" i="74"/>
  <c r="O135" i="74" s="1"/>
  <c r="N6" i="79"/>
  <c r="N142" i="48"/>
  <c r="O142" i="48" s="1"/>
  <c r="N26" i="8"/>
  <c r="O26" i="8" s="1"/>
  <c r="N116" i="81"/>
  <c r="O116" i="81" s="1"/>
  <c r="N204" i="83"/>
  <c r="O204" i="83" s="1"/>
  <c r="N200" i="68"/>
  <c r="O200" i="68" s="1"/>
  <c r="N206" i="83"/>
  <c r="O206" i="83" s="1"/>
  <c r="N94" i="4"/>
  <c r="O94" i="4" s="1"/>
  <c r="N52" i="54"/>
  <c r="O52" i="54" s="1"/>
  <c r="N20" i="61"/>
  <c r="O20" i="61" s="1"/>
  <c r="N12" i="29"/>
  <c r="N195" i="2"/>
  <c r="O195" i="2" s="1"/>
  <c r="N162" i="81"/>
  <c r="O162" i="81" s="1"/>
  <c r="N21" i="27"/>
  <c r="N97" i="4"/>
  <c r="O97" i="4" s="1"/>
  <c r="N11" i="8"/>
  <c r="N178" i="63"/>
  <c r="O178" i="63" s="1"/>
  <c r="N113" i="20"/>
  <c r="O113" i="20" s="1"/>
  <c r="N32" i="61"/>
  <c r="O32" i="61" s="1"/>
  <c r="N191" i="54"/>
  <c r="O191" i="54" s="1"/>
  <c r="N229" i="7"/>
  <c r="O229" i="7" s="1"/>
  <c r="N27" i="12"/>
  <c r="N103" i="13"/>
  <c r="O103" i="13" s="1"/>
  <c r="N150" i="28"/>
  <c r="O150" i="28" s="1"/>
  <c r="N203" i="26"/>
  <c r="O203" i="26" s="1"/>
  <c r="N25" i="3"/>
  <c r="N157" i="50"/>
  <c r="O157" i="50" s="1"/>
  <c r="N93" i="35"/>
  <c r="O93" i="35" s="1"/>
  <c r="N93" i="60"/>
  <c r="O93" i="60" s="1"/>
  <c r="N196" i="57"/>
  <c r="O196" i="57" s="1"/>
  <c r="N35" i="1"/>
  <c r="O35" i="1" s="1"/>
  <c r="N91" i="61"/>
  <c r="O91" i="61" s="1"/>
  <c r="N213" i="43"/>
  <c r="O213" i="43" s="1"/>
  <c r="N231" i="31"/>
  <c r="O231" i="31" s="1"/>
  <c r="N125" i="23"/>
  <c r="O125" i="23" s="1"/>
  <c r="N213" i="50"/>
  <c r="O213" i="50" s="1"/>
  <c r="N7" i="72"/>
  <c r="O7" i="72" s="1"/>
  <c r="N149" i="42"/>
  <c r="O149" i="42" s="1"/>
  <c r="N204" i="27"/>
  <c r="O204" i="27" s="1"/>
  <c r="N138" i="16"/>
  <c r="O138" i="16" s="1"/>
  <c r="N191" i="44"/>
  <c r="O191" i="44" s="1"/>
  <c r="N218" i="64"/>
  <c r="O218" i="64" s="1"/>
  <c r="N109" i="62"/>
  <c r="O109" i="62" s="1"/>
  <c r="N93" i="71"/>
  <c r="O93" i="71" s="1"/>
  <c r="N18" i="53"/>
  <c r="N45" i="59"/>
  <c r="N133" i="26"/>
  <c r="O133" i="26" s="1"/>
  <c r="N25" i="22"/>
  <c r="O25" i="22" s="1"/>
  <c r="N143" i="72"/>
  <c r="O143" i="72" s="1"/>
  <c r="N130" i="74"/>
  <c r="O130" i="74" s="1"/>
  <c r="N141" i="59"/>
  <c r="O141" i="59" s="1"/>
  <c r="N122" i="30"/>
  <c r="O122" i="30" s="1"/>
  <c r="N116" i="28"/>
  <c r="O116" i="28" s="1"/>
  <c r="N32" i="37"/>
  <c r="O32" i="37" s="1"/>
  <c r="N129" i="28"/>
  <c r="O129" i="28" s="1"/>
  <c r="N170" i="78"/>
  <c r="O170" i="78" s="1"/>
  <c r="N151" i="26"/>
  <c r="O151" i="26" s="1"/>
  <c r="N21" i="6"/>
  <c r="N178" i="47"/>
  <c r="O178" i="47" s="1"/>
  <c r="N180" i="31"/>
  <c r="O180" i="31" s="1"/>
  <c r="N27" i="69"/>
  <c r="N173" i="65"/>
  <c r="O173" i="65" s="1"/>
  <c r="N94" i="66"/>
  <c r="O94" i="66" s="1"/>
  <c r="N18" i="21"/>
  <c r="N132" i="68"/>
  <c r="O132" i="68" s="1"/>
  <c r="N142" i="28"/>
  <c r="O142" i="28" s="1"/>
  <c r="N105" i="26"/>
  <c r="O105" i="26" s="1"/>
  <c r="N4" i="51"/>
  <c r="O4" i="51" s="1"/>
  <c r="N153" i="31"/>
  <c r="O153" i="31" s="1"/>
  <c r="N134" i="28"/>
  <c r="O134" i="28" s="1"/>
  <c r="N94" i="27"/>
  <c r="O94" i="27" s="1"/>
  <c r="N125" i="46"/>
  <c r="O125" i="46" s="1"/>
  <c r="N135" i="5"/>
  <c r="O135" i="5" s="1"/>
  <c r="N5" i="20"/>
  <c r="O5" i="20" s="1"/>
  <c r="N22" i="44"/>
  <c r="O22" i="44" s="1"/>
  <c r="N219" i="4"/>
  <c r="O219" i="4" s="1"/>
  <c r="N77" i="14"/>
  <c r="O77" i="14" s="1"/>
  <c r="N191" i="18"/>
  <c r="O191" i="18" s="1"/>
  <c r="N67" i="17"/>
  <c r="O67" i="17" s="1"/>
  <c r="N169" i="3"/>
  <c r="O169" i="3" s="1"/>
  <c r="N230" i="38"/>
  <c r="O230" i="38" s="1"/>
  <c r="N173" i="44"/>
  <c r="O173" i="44" s="1"/>
  <c r="N117" i="10"/>
  <c r="O117" i="10" s="1"/>
  <c r="N17" i="35"/>
  <c r="O17" i="35" s="1"/>
  <c r="N139" i="72"/>
  <c r="O139" i="72" s="1"/>
  <c r="N137" i="46"/>
  <c r="O137" i="46" s="1"/>
  <c r="N107" i="7"/>
  <c r="O107" i="7" s="1"/>
  <c r="N108" i="41"/>
  <c r="O108" i="41" s="1"/>
  <c r="N124" i="34"/>
  <c r="O124" i="34" s="1"/>
  <c r="N192" i="59"/>
  <c r="O192" i="59" s="1"/>
  <c r="N8" i="9"/>
  <c r="O8" i="9" s="1"/>
  <c r="N189" i="69"/>
  <c r="O189" i="69" s="1"/>
  <c r="N147" i="30"/>
  <c r="O147" i="30" s="1"/>
  <c r="N91" i="46"/>
  <c r="O91" i="46" s="1"/>
  <c r="N19" i="6"/>
  <c r="O19" i="6" s="1"/>
  <c r="N159" i="74"/>
  <c r="O159" i="74" s="1"/>
  <c r="N17" i="44"/>
  <c r="O17" i="44" s="1"/>
  <c r="N137" i="25"/>
  <c r="O137" i="25" s="1"/>
  <c r="N143" i="50"/>
  <c r="O143" i="50" s="1"/>
  <c r="N152" i="25"/>
  <c r="O152" i="25" s="1"/>
  <c r="N59" i="31"/>
  <c r="O59" i="31" s="1"/>
  <c r="N188" i="75"/>
  <c r="O188" i="75" s="1"/>
  <c r="N162" i="53"/>
  <c r="O162" i="53" s="1"/>
  <c r="N136" i="31"/>
  <c r="O136" i="31" s="1"/>
  <c r="N146" i="70"/>
  <c r="O146" i="70" s="1"/>
  <c r="N223" i="1"/>
  <c r="O223" i="1" s="1"/>
  <c r="N154" i="12"/>
  <c r="O154" i="12" s="1"/>
  <c r="N166" i="5"/>
  <c r="O166" i="5" s="1"/>
  <c r="N94" i="72"/>
  <c r="O94" i="72" s="1"/>
  <c r="N69" i="72"/>
  <c r="O69" i="72" s="1"/>
  <c r="N110" i="74"/>
  <c r="O110" i="74" s="1"/>
  <c r="N98" i="5"/>
  <c r="O98" i="5" s="1"/>
  <c r="N64" i="3"/>
  <c r="O64" i="3" s="1"/>
  <c r="N122" i="35"/>
  <c r="O122" i="35" s="1"/>
  <c r="N169" i="48"/>
  <c r="O169" i="48" s="1"/>
  <c r="N49" i="67"/>
  <c r="O49" i="67" s="1"/>
  <c r="N105" i="15"/>
  <c r="O105" i="15" s="1"/>
  <c r="N42" i="61"/>
  <c r="N227" i="5"/>
  <c r="O227" i="5" s="1"/>
  <c r="N230" i="18"/>
  <c r="O230" i="18" s="1"/>
  <c r="N157" i="65"/>
  <c r="O157" i="65" s="1"/>
  <c r="N50" i="42"/>
  <c r="O50" i="42" s="1"/>
  <c r="N142" i="1"/>
  <c r="O142" i="1" s="1"/>
  <c r="N183" i="7"/>
  <c r="O183" i="7" s="1"/>
  <c r="N73" i="61"/>
  <c r="O73" i="61" s="1"/>
  <c r="N142" i="47"/>
  <c r="O142" i="47" s="1"/>
  <c r="N231" i="38"/>
  <c r="O231" i="38" s="1"/>
  <c r="N15" i="48"/>
  <c r="N105" i="73"/>
  <c r="O105" i="73" s="1"/>
  <c r="N117" i="45"/>
  <c r="O117" i="45" s="1"/>
  <c r="N46" i="43"/>
  <c r="O46" i="43" s="1"/>
  <c r="N113" i="1"/>
  <c r="O113" i="1" s="1"/>
  <c r="N59" i="4"/>
  <c r="O59" i="4" s="1"/>
  <c r="N136" i="53"/>
  <c r="O136" i="53" s="1"/>
  <c r="N22" i="6"/>
  <c r="O22" i="6" s="1"/>
  <c r="N106" i="63"/>
  <c r="O106" i="63" s="1"/>
  <c r="N198" i="35"/>
  <c r="O198" i="35" s="1"/>
  <c r="N132" i="25"/>
  <c r="O132" i="25" s="1"/>
  <c r="N219" i="59"/>
  <c r="O219" i="59" s="1"/>
  <c r="N148" i="77"/>
  <c r="O148" i="77" s="1"/>
  <c r="N76" i="45"/>
  <c r="O76" i="45" s="1"/>
  <c r="N182" i="28"/>
  <c r="O182" i="28" s="1"/>
  <c r="N158" i="46"/>
  <c r="O158" i="46" s="1"/>
  <c r="N97" i="46"/>
  <c r="O97" i="46" s="1"/>
  <c r="N22" i="12"/>
  <c r="N87" i="31"/>
  <c r="O87" i="31" s="1"/>
  <c r="N191" i="4"/>
  <c r="O191" i="4" s="1"/>
  <c r="N141" i="66"/>
  <c r="O141" i="66" s="1"/>
  <c r="N188" i="17"/>
  <c r="O188" i="17" s="1"/>
  <c r="N228" i="20"/>
  <c r="O228" i="20" s="1"/>
  <c r="N62" i="80"/>
  <c r="O62" i="80" s="1"/>
  <c r="N168" i="77"/>
  <c r="O168" i="77" s="1"/>
  <c r="N128" i="25"/>
  <c r="O128" i="25" s="1"/>
  <c r="N35" i="12"/>
  <c r="O35" i="12" s="1"/>
  <c r="N119" i="31"/>
  <c r="O119" i="31" s="1"/>
  <c r="N159" i="71"/>
  <c r="O159" i="71" s="1"/>
  <c r="N133" i="32"/>
  <c r="O133" i="32" s="1"/>
  <c r="N96" i="23"/>
  <c r="O96" i="23" s="1"/>
  <c r="N109" i="5"/>
  <c r="O109" i="5" s="1"/>
  <c r="N64" i="18"/>
  <c r="O64" i="18" s="1"/>
  <c r="N213" i="42"/>
  <c r="O213" i="42" s="1"/>
  <c r="N192" i="45"/>
  <c r="O192" i="45" s="1"/>
  <c r="N159" i="21"/>
  <c r="O159" i="21" s="1"/>
  <c r="N27" i="54"/>
  <c r="N227" i="41"/>
  <c r="O227" i="41" s="1"/>
  <c r="N116" i="10"/>
  <c r="O116" i="10" s="1"/>
  <c r="N129" i="74"/>
  <c r="O129" i="74" s="1"/>
  <c r="N3" i="29"/>
  <c r="N70" i="40"/>
  <c r="O70" i="40" s="1"/>
  <c r="N117" i="15"/>
  <c r="O117" i="15" s="1"/>
  <c r="N7" i="75"/>
  <c r="O7" i="75" s="1"/>
  <c r="N151" i="34"/>
  <c r="O151" i="34" s="1"/>
  <c r="N126" i="39"/>
  <c r="O126" i="39" s="1"/>
  <c r="N134" i="29"/>
  <c r="O134" i="29" s="1"/>
  <c r="N16" i="51"/>
  <c r="O16" i="51" s="1"/>
  <c r="N15" i="46"/>
  <c r="N56" i="69"/>
  <c r="O56" i="69" s="1"/>
  <c r="N142" i="72"/>
  <c r="O142" i="72" s="1"/>
  <c r="N5" i="41"/>
  <c r="O5" i="41" s="1"/>
  <c r="N125" i="45"/>
  <c r="O125" i="45" s="1"/>
  <c r="N100" i="26"/>
  <c r="O100" i="26" s="1"/>
  <c r="N45" i="72"/>
  <c r="N61" i="31"/>
  <c r="O61" i="31" s="1"/>
  <c r="N69" i="49"/>
  <c r="O69" i="49" s="1"/>
  <c r="N10" i="76"/>
  <c r="O10" i="76" s="1"/>
  <c r="N203" i="54"/>
  <c r="O203" i="54" s="1"/>
  <c r="N198" i="28"/>
  <c r="O198" i="28" s="1"/>
  <c r="N148" i="68"/>
  <c r="O148" i="68" s="1"/>
  <c r="N59" i="33"/>
  <c r="O59" i="33" s="1"/>
  <c r="N46" i="9"/>
  <c r="O46" i="9" s="1"/>
  <c r="N93" i="15"/>
  <c r="O93" i="15" s="1"/>
  <c r="N144" i="35"/>
  <c r="O144" i="35" s="1"/>
  <c r="N125" i="50"/>
  <c r="O125" i="50" s="1"/>
  <c r="N156" i="35"/>
  <c r="O156" i="35" s="1"/>
  <c r="N53" i="46"/>
  <c r="O53" i="46" s="1"/>
  <c r="N229" i="32"/>
  <c r="O229" i="32" s="1"/>
  <c r="N28" i="48"/>
  <c r="O28" i="48" s="1"/>
  <c r="N58" i="24"/>
  <c r="O58" i="24" s="1"/>
  <c r="N170" i="34"/>
  <c r="O170" i="34" s="1"/>
  <c r="N99" i="17"/>
  <c r="O99" i="17" s="1"/>
  <c r="N196" i="43"/>
  <c r="O196" i="43" s="1"/>
  <c r="N173" i="75"/>
  <c r="O173" i="75" s="1"/>
  <c r="N66" i="66"/>
  <c r="O66" i="66" s="1"/>
  <c r="N121" i="54"/>
  <c r="O121" i="54" s="1"/>
  <c r="N146" i="63"/>
  <c r="O146" i="63" s="1"/>
  <c r="N68" i="64"/>
  <c r="O68" i="64" s="1"/>
  <c r="N105" i="68"/>
  <c r="O105" i="68" s="1"/>
  <c r="N203" i="41"/>
  <c r="O203" i="41" s="1"/>
  <c r="N137" i="35"/>
  <c r="O137" i="35" s="1"/>
  <c r="N23" i="4"/>
  <c r="O23" i="4" s="1"/>
  <c r="N66" i="53"/>
  <c r="O66" i="53" s="1"/>
  <c r="N9" i="68"/>
  <c r="N12" i="23"/>
  <c r="N95" i="43"/>
  <c r="O95" i="43" s="1"/>
  <c r="N36" i="38"/>
  <c r="N80" i="30"/>
  <c r="O80" i="30" s="1"/>
  <c r="N125" i="66"/>
  <c r="O125" i="66" s="1"/>
  <c r="N48" i="44"/>
  <c r="N108" i="32"/>
  <c r="O108" i="32" s="1"/>
  <c r="N54" i="18"/>
  <c r="N228" i="56"/>
  <c r="O228" i="56" s="1"/>
  <c r="N45" i="21"/>
  <c r="N205" i="43"/>
  <c r="O205" i="43" s="1"/>
  <c r="N172" i="2"/>
  <c r="O172" i="2" s="1"/>
  <c r="N105" i="63"/>
  <c r="O105" i="63" s="1"/>
  <c r="N104" i="80"/>
  <c r="O104" i="80" s="1"/>
  <c r="N119" i="32"/>
  <c r="O119" i="32" s="1"/>
  <c r="N173" i="14"/>
  <c r="O173" i="14" s="1"/>
  <c r="N129" i="66"/>
  <c r="O129" i="66" s="1"/>
  <c r="N54" i="6"/>
  <c r="N201" i="64"/>
  <c r="O201" i="64" s="1"/>
  <c r="N138" i="1"/>
  <c r="O138" i="1" s="1"/>
  <c r="N159" i="65"/>
  <c r="O159" i="65" s="1"/>
  <c r="N32" i="73"/>
  <c r="O32" i="73" s="1"/>
  <c r="N135" i="23"/>
  <c r="O135" i="23" s="1"/>
  <c r="N139" i="57"/>
  <c r="O139" i="57" s="1"/>
  <c r="N202" i="63"/>
  <c r="O202" i="63" s="1"/>
  <c r="N63" i="47"/>
  <c r="O63" i="47" s="1"/>
  <c r="N96" i="13"/>
  <c r="O96" i="13" s="1"/>
  <c r="N55" i="20"/>
  <c r="O55" i="20" s="1"/>
  <c r="N158" i="57"/>
  <c r="O158" i="57" s="1"/>
  <c r="N150" i="11"/>
  <c r="O150" i="11" s="1"/>
  <c r="N202" i="50"/>
  <c r="O202" i="50" s="1"/>
  <c r="N12" i="7"/>
  <c r="N11" i="62"/>
  <c r="O11" i="62" s="1"/>
  <c r="N203" i="30"/>
  <c r="O203" i="30" s="1"/>
  <c r="N57" i="10"/>
  <c r="O57" i="10" s="1"/>
  <c r="N187" i="64"/>
  <c r="O187" i="64" s="1"/>
  <c r="N42" i="60"/>
  <c r="N6" i="7"/>
  <c r="N145" i="24"/>
  <c r="O145" i="24" s="1"/>
  <c r="N133" i="78"/>
  <c r="O133" i="78" s="1"/>
  <c r="N151" i="21"/>
  <c r="O151" i="21" s="1"/>
  <c r="N132" i="46"/>
  <c r="O132" i="46" s="1"/>
  <c r="N204" i="64"/>
  <c r="O204" i="64" s="1"/>
  <c r="N22" i="53"/>
  <c r="O22" i="53" s="1"/>
  <c r="N190" i="28"/>
  <c r="O190" i="28" s="1"/>
  <c r="N79" i="21"/>
  <c r="O79" i="21" s="1"/>
  <c r="N39" i="27"/>
  <c r="N153" i="32"/>
  <c r="O153" i="32" s="1"/>
  <c r="N86" i="23"/>
  <c r="O86" i="23" s="1"/>
  <c r="N120" i="61"/>
  <c r="O120" i="61" s="1"/>
  <c r="N158" i="49"/>
  <c r="O158" i="49" s="1"/>
  <c r="N82" i="7"/>
  <c r="O82" i="7" s="1"/>
  <c r="N187" i="31"/>
  <c r="O187" i="31" s="1"/>
  <c r="N229" i="66"/>
  <c r="O229" i="66" s="1"/>
  <c r="N123" i="40"/>
  <c r="O123" i="40" s="1"/>
  <c r="N19" i="4"/>
  <c r="O19" i="4" s="1"/>
  <c r="N73" i="75"/>
  <c r="O73" i="75" s="1"/>
  <c r="N66" i="23"/>
  <c r="O66" i="23" s="1"/>
  <c r="N89" i="6"/>
  <c r="O89" i="6" s="1"/>
  <c r="N148" i="56"/>
  <c r="O148" i="56" s="1"/>
  <c r="N72" i="47"/>
  <c r="O72" i="47" s="1"/>
  <c r="N107" i="68"/>
  <c r="O107" i="68" s="1"/>
  <c r="N170" i="43"/>
  <c r="O170" i="43" s="1"/>
  <c r="N123" i="13"/>
  <c r="O123" i="13" s="1"/>
  <c r="N70" i="45"/>
  <c r="O70" i="45" s="1"/>
  <c r="N112" i="31"/>
  <c r="O112" i="31" s="1"/>
  <c r="N151" i="65"/>
  <c r="O151" i="65" s="1"/>
  <c r="N160" i="12"/>
  <c r="O160" i="12" s="1"/>
  <c r="N194" i="40"/>
  <c r="O194" i="40" s="1"/>
  <c r="N227" i="10"/>
  <c r="O227" i="10" s="1"/>
  <c r="N145" i="47"/>
  <c r="O145" i="47" s="1"/>
  <c r="N24" i="44"/>
  <c r="N178" i="34"/>
  <c r="O178" i="34" s="1"/>
  <c r="N192" i="30"/>
  <c r="O192" i="30" s="1"/>
  <c r="N41" i="47"/>
  <c r="O41" i="47" s="1"/>
  <c r="N31" i="30"/>
  <c r="O31" i="30" s="1"/>
  <c r="N106" i="7"/>
  <c r="O106" i="7" s="1"/>
  <c r="N166" i="57"/>
  <c r="O166" i="57" s="1"/>
  <c r="N210" i="71"/>
  <c r="O210" i="71" s="1"/>
  <c r="N89" i="65"/>
  <c r="O89" i="65" s="1"/>
  <c r="N151" i="20"/>
  <c r="O151" i="20" s="1"/>
  <c r="N184" i="67"/>
  <c r="O184" i="67" s="1"/>
  <c r="N32" i="41"/>
  <c r="O32" i="41" s="1"/>
  <c r="N4" i="31"/>
  <c r="O4" i="31" s="1"/>
  <c r="N202" i="20"/>
  <c r="O202" i="20" s="1"/>
  <c r="N57" i="74"/>
  <c r="O57" i="74" s="1"/>
  <c r="N194" i="14"/>
  <c r="O194" i="14" s="1"/>
  <c r="N166" i="2"/>
  <c r="O166" i="2" s="1"/>
  <c r="N98" i="14"/>
  <c r="O98" i="14" s="1"/>
  <c r="N170" i="47"/>
  <c r="O170" i="47" s="1"/>
  <c r="N180" i="38"/>
  <c r="O180" i="38" s="1"/>
  <c r="N190" i="65"/>
  <c r="O190" i="65" s="1"/>
  <c r="N65" i="67"/>
  <c r="O65" i="67" s="1"/>
  <c r="N170" i="5"/>
  <c r="O170" i="5" s="1"/>
  <c r="N113" i="44"/>
  <c r="O113" i="44" s="1"/>
  <c r="N47" i="75"/>
  <c r="O47" i="75" s="1"/>
  <c r="N69" i="63"/>
  <c r="O69" i="63" s="1"/>
  <c r="N121" i="18"/>
  <c r="O121" i="18" s="1"/>
  <c r="N150" i="58"/>
  <c r="O150" i="58" s="1"/>
  <c r="N115" i="70"/>
  <c r="O115" i="70" s="1"/>
  <c r="N115" i="7"/>
  <c r="O115" i="7" s="1"/>
  <c r="N41" i="33"/>
  <c r="O41" i="33" s="1"/>
  <c r="N41" i="7"/>
  <c r="O41" i="7" s="1"/>
  <c r="N46" i="50"/>
  <c r="O46" i="50" s="1"/>
  <c r="N120" i="5"/>
  <c r="O120" i="5" s="1"/>
  <c r="N124" i="7"/>
  <c r="O124" i="7" s="1"/>
  <c r="N167" i="12"/>
  <c r="O167" i="12" s="1"/>
  <c r="N96" i="67"/>
  <c r="O96" i="67" s="1"/>
  <c r="N147" i="4"/>
  <c r="O147" i="4" s="1"/>
  <c r="N144" i="41"/>
  <c r="O144" i="41" s="1"/>
  <c r="N162" i="29"/>
  <c r="O162" i="29" s="1"/>
  <c r="N153" i="29"/>
  <c r="O153" i="29" s="1"/>
  <c r="N67" i="44"/>
  <c r="O67" i="44" s="1"/>
  <c r="N156" i="51"/>
  <c r="O156" i="51" s="1"/>
  <c r="N159" i="43"/>
  <c r="O159" i="43" s="1"/>
  <c r="N126" i="1"/>
  <c r="O126" i="1" s="1"/>
  <c r="N78" i="65"/>
  <c r="O78" i="65" s="1"/>
  <c r="N221" i="63"/>
  <c r="O221" i="63" s="1"/>
  <c r="N228" i="75"/>
  <c r="O228" i="75" s="1"/>
  <c r="N113" i="5"/>
  <c r="O113" i="5" s="1"/>
  <c r="N13" i="7"/>
  <c r="O13" i="7" s="1"/>
  <c r="N15" i="61"/>
  <c r="N38" i="24"/>
  <c r="O38" i="24" s="1"/>
  <c r="N222" i="74"/>
  <c r="O222" i="74" s="1"/>
  <c r="N59" i="49"/>
  <c r="O59" i="49" s="1"/>
  <c r="N123" i="48"/>
  <c r="O123" i="48" s="1"/>
  <c r="N88" i="47"/>
  <c r="O88" i="47" s="1"/>
  <c r="N40" i="75"/>
  <c r="O40" i="75" s="1"/>
  <c r="N38" i="72"/>
  <c r="O38" i="72" s="1"/>
  <c r="N209" i="63"/>
  <c r="O209" i="63" s="1"/>
  <c r="N202" i="37"/>
  <c r="O202" i="37" s="1"/>
  <c r="N205" i="65"/>
  <c r="O205" i="65" s="1"/>
  <c r="N164" i="1"/>
  <c r="O164" i="1" s="1"/>
  <c r="N212" i="7"/>
  <c r="O212" i="7" s="1"/>
  <c r="N192" i="47"/>
  <c r="O192" i="47" s="1"/>
  <c r="N45" i="7"/>
  <c r="N25" i="24"/>
  <c r="O25" i="24" s="1"/>
  <c r="N125" i="40"/>
  <c r="O125" i="40" s="1"/>
  <c r="N60" i="12"/>
  <c r="O60" i="12" s="1"/>
  <c r="N9" i="61"/>
  <c r="N57" i="13"/>
  <c r="O57" i="13" s="1"/>
  <c r="N209" i="58"/>
  <c r="O209" i="58" s="1"/>
  <c r="N47" i="46"/>
  <c r="O47" i="46" s="1"/>
  <c r="N104" i="50"/>
  <c r="O104" i="50" s="1"/>
  <c r="N74" i="21"/>
  <c r="O74" i="21" s="1"/>
  <c r="N150" i="21"/>
  <c r="O150" i="21" s="1"/>
  <c r="N79" i="42"/>
  <c r="O79" i="42" s="1"/>
  <c r="N227" i="31"/>
  <c r="O227" i="31" s="1"/>
  <c r="N224" i="31"/>
  <c r="O224" i="31" s="1"/>
  <c r="N111" i="26"/>
  <c r="O111" i="26" s="1"/>
  <c r="N41" i="70"/>
  <c r="O41" i="70" s="1"/>
  <c r="N112" i="14"/>
  <c r="O112" i="14" s="1"/>
  <c r="N201" i="36"/>
  <c r="O201" i="36" s="1"/>
  <c r="N34" i="58"/>
  <c r="O34" i="58" s="1"/>
  <c r="N55" i="67"/>
  <c r="O55" i="67" s="1"/>
  <c r="N138" i="33"/>
  <c r="O138" i="33" s="1"/>
  <c r="N226" i="42"/>
  <c r="O226" i="42" s="1"/>
  <c r="N57" i="8"/>
  <c r="O57" i="8" s="1"/>
  <c r="N136" i="8"/>
  <c r="O136" i="8" s="1"/>
  <c r="N118" i="73"/>
  <c r="O118" i="73" s="1"/>
  <c r="N228" i="39"/>
  <c r="O228" i="39" s="1"/>
  <c r="N231" i="35"/>
  <c r="O231" i="35" s="1"/>
  <c r="N6" i="53"/>
  <c r="N211" i="74"/>
  <c r="O211" i="74" s="1"/>
  <c r="N96" i="65"/>
  <c r="O96" i="65" s="1"/>
  <c r="N210" i="33"/>
  <c r="O210" i="33" s="1"/>
  <c r="N162" i="37"/>
  <c r="O162" i="37" s="1"/>
  <c r="N131" i="11"/>
  <c r="O131" i="11" s="1"/>
  <c r="N141" i="33"/>
  <c r="O141" i="33" s="1"/>
  <c r="N222" i="65"/>
  <c r="O222" i="65" s="1"/>
  <c r="N183" i="70"/>
  <c r="O183" i="70" s="1"/>
  <c r="N216" i="6"/>
  <c r="O216" i="6" s="1"/>
  <c r="N23" i="21"/>
  <c r="O23" i="21" s="1"/>
  <c r="N43" i="30"/>
  <c r="O43" i="30" s="1"/>
  <c r="N76" i="74"/>
  <c r="O76" i="74" s="1"/>
  <c r="N39" i="26"/>
  <c r="N125" i="48"/>
  <c r="O125" i="48" s="1"/>
  <c r="N8" i="2"/>
  <c r="O8" i="2" s="1"/>
  <c r="N104" i="36"/>
  <c r="O104" i="36" s="1"/>
  <c r="N109" i="28"/>
  <c r="O109" i="28" s="1"/>
  <c r="N109" i="70"/>
  <c r="O109" i="70" s="1"/>
  <c r="N53" i="83"/>
  <c r="O53" i="83" s="1"/>
  <c r="N8" i="83"/>
  <c r="O8" i="83" s="1"/>
  <c r="N49" i="83"/>
  <c r="O49" i="83" s="1"/>
  <c r="N53" i="64"/>
  <c r="O53" i="64" s="1"/>
  <c r="N15" i="17"/>
  <c r="N211" i="4"/>
  <c r="O211" i="4" s="1"/>
  <c r="N93" i="63"/>
  <c r="O93" i="63" s="1"/>
  <c r="N41" i="1"/>
  <c r="O41" i="1" s="1"/>
  <c r="N80" i="24"/>
  <c r="O80" i="24" s="1"/>
  <c r="N60" i="20"/>
  <c r="O60" i="20" s="1"/>
  <c r="N11" i="27"/>
  <c r="O11" i="27" s="1"/>
  <c r="N203" i="37"/>
  <c r="O203" i="37" s="1"/>
  <c r="N12" i="4"/>
  <c r="N45" i="24"/>
  <c r="N26" i="20"/>
  <c r="O26" i="20" s="1"/>
  <c r="N131" i="71"/>
  <c r="O131" i="71" s="1"/>
  <c r="N153" i="77"/>
  <c r="O153" i="77" s="1"/>
  <c r="N108" i="23"/>
  <c r="O108" i="23" s="1"/>
  <c r="N109" i="36"/>
  <c r="O109" i="36" s="1"/>
  <c r="N169" i="65"/>
  <c r="O169" i="65" s="1"/>
  <c r="N129" i="46"/>
  <c r="O129" i="46" s="1"/>
  <c r="N113" i="9"/>
  <c r="O113" i="9" s="1"/>
  <c r="N150" i="4"/>
  <c r="O150" i="4" s="1"/>
  <c r="N49" i="12"/>
  <c r="O49" i="12" s="1"/>
  <c r="N54" i="66"/>
  <c r="N153" i="76"/>
  <c r="O153" i="76" s="1"/>
  <c r="N152" i="15"/>
  <c r="O152" i="15" s="1"/>
  <c r="N208" i="27"/>
  <c r="O208" i="27" s="1"/>
  <c r="N203" i="45"/>
  <c r="O203" i="45" s="1"/>
  <c r="N30" i="26"/>
  <c r="N75" i="53"/>
  <c r="O75" i="53" s="1"/>
  <c r="N181" i="72"/>
  <c r="O181" i="72" s="1"/>
  <c r="N203" i="4"/>
  <c r="O203" i="4" s="1"/>
  <c r="N53" i="71"/>
  <c r="O53" i="71" s="1"/>
  <c r="N79" i="61"/>
  <c r="O79" i="61" s="1"/>
  <c r="N211" i="5"/>
  <c r="O211" i="5" s="1"/>
  <c r="N169" i="67"/>
  <c r="O169" i="67" s="1"/>
  <c r="N127" i="6"/>
  <c r="O127" i="6" s="1"/>
  <c r="N173" i="21"/>
  <c r="O173" i="21" s="1"/>
  <c r="N174" i="26"/>
  <c r="O174" i="26" s="1"/>
  <c r="N182" i="10"/>
  <c r="O182" i="10" s="1"/>
  <c r="N95" i="36"/>
  <c r="O95" i="36" s="1"/>
  <c r="N51" i="72"/>
  <c r="N111" i="34"/>
  <c r="O111" i="34" s="1"/>
  <c r="N181" i="48"/>
  <c r="O181" i="48" s="1"/>
  <c r="N176" i="30"/>
  <c r="O176" i="30" s="1"/>
  <c r="N208" i="11"/>
  <c r="O208" i="11" s="1"/>
  <c r="N61" i="20"/>
  <c r="O61" i="20" s="1"/>
  <c r="N105" i="13"/>
  <c r="O105" i="13" s="1"/>
  <c r="N52" i="24"/>
  <c r="O52" i="24" s="1"/>
  <c r="N115" i="6"/>
  <c r="O115" i="6" s="1"/>
  <c r="N136" i="7"/>
  <c r="O136" i="7" s="1"/>
  <c r="N139" i="60"/>
  <c r="O139" i="60" s="1"/>
  <c r="N106" i="14"/>
  <c r="O106" i="14" s="1"/>
  <c r="N3" i="22"/>
  <c r="N171" i="74"/>
  <c r="O171" i="74" s="1"/>
  <c r="N94" i="67"/>
  <c r="O94" i="67" s="1"/>
  <c r="N77" i="22"/>
  <c r="O77" i="22" s="1"/>
  <c r="N232" i="67"/>
  <c r="O232" i="67" s="1"/>
  <c r="N138" i="28"/>
  <c r="O138" i="28" s="1"/>
  <c r="N166" i="15"/>
  <c r="O166" i="15" s="1"/>
  <c r="N175" i="2"/>
  <c r="O175" i="2" s="1"/>
  <c r="N190" i="32"/>
  <c r="O190" i="32" s="1"/>
  <c r="N114" i="7"/>
  <c r="O114" i="7" s="1"/>
  <c r="N53" i="5"/>
  <c r="O53" i="5" s="1"/>
  <c r="N90" i="35"/>
  <c r="O90" i="35" s="1"/>
  <c r="N177" i="34"/>
  <c r="O177" i="34" s="1"/>
  <c r="N162" i="70"/>
  <c r="O162" i="70" s="1"/>
  <c r="N140" i="69"/>
  <c r="O140" i="69" s="1"/>
  <c r="N43" i="39"/>
  <c r="O43" i="39" s="1"/>
  <c r="N232" i="40"/>
  <c r="O232" i="40" s="1"/>
  <c r="N147" i="36"/>
  <c r="O147" i="36" s="1"/>
  <c r="N110" i="68"/>
  <c r="O110" i="68" s="1"/>
  <c r="N75" i="57"/>
  <c r="O75" i="57" s="1"/>
  <c r="N98" i="48"/>
  <c r="O98" i="48" s="1"/>
  <c r="N120" i="75"/>
  <c r="O120" i="75" s="1"/>
  <c r="N185" i="45"/>
  <c r="O185" i="45" s="1"/>
  <c r="N217" i="39"/>
  <c r="O217" i="39" s="1"/>
  <c r="N144" i="20"/>
  <c r="O144" i="20" s="1"/>
  <c r="N19" i="15"/>
  <c r="O19" i="15" s="1"/>
  <c r="N27" i="23"/>
  <c r="N209" i="43"/>
  <c r="O209" i="43" s="1"/>
  <c r="N29" i="51"/>
  <c r="O29" i="51" s="1"/>
  <c r="N36" i="62"/>
  <c r="N156" i="49"/>
  <c r="O156" i="49" s="1"/>
  <c r="N6" i="58"/>
  <c r="N205" i="76"/>
  <c r="O205" i="76" s="1"/>
  <c r="N170" i="39"/>
  <c r="O170" i="39" s="1"/>
  <c r="N206" i="7"/>
  <c r="O206" i="7" s="1"/>
  <c r="N43" i="49"/>
  <c r="O43" i="49" s="1"/>
  <c r="N55" i="71"/>
  <c r="O55" i="71" s="1"/>
  <c r="N206" i="11"/>
  <c r="O206" i="11" s="1"/>
  <c r="N87" i="37"/>
  <c r="O87" i="37" s="1"/>
  <c r="N90" i="62"/>
  <c r="O90" i="62" s="1"/>
  <c r="N206" i="48"/>
  <c r="O206" i="48" s="1"/>
  <c r="N124" i="44"/>
  <c r="O124" i="44" s="1"/>
  <c r="N35" i="22"/>
  <c r="O35" i="22" s="1"/>
  <c r="N186" i="15"/>
  <c r="O186" i="15" s="1"/>
  <c r="N196" i="3"/>
  <c r="O196" i="3" s="1"/>
  <c r="N115" i="60"/>
  <c r="O115" i="60" s="1"/>
  <c r="N139" i="2"/>
  <c r="O139" i="2" s="1"/>
  <c r="N186" i="11"/>
  <c r="O186" i="11" s="1"/>
  <c r="N130" i="70"/>
  <c r="O130" i="70" s="1"/>
  <c r="N159" i="40"/>
  <c r="O159" i="40" s="1"/>
  <c r="N171" i="13"/>
  <c r="O171" i="13" s="1"/>
  <c r="N69" i="18"/>
  <c r="O69" i="18" s="1"/>
  <c r="N195" i="75"/>
  <c r="O195" i="75" s="1"/>
  <c r="N221" i="8"/>
  <c r="O221" i="8" s="1"/>
  <c r="N154" i="60"/>
  <c r="O154" i="60" s="1"/>
  <c r="N23" i="29"/>
  <c r="O23" i="29" s="1"/>
  <c r="N29" i="72"/>
  <c r="O29" i="72" s="1"/>
  <c r="N147" i="11"/>
  <c r="O147" i="11" s="1"/>
  <c r="N26" i="57"/>
  <c r="O26" i="57" s="1"/>
  <c r="N116" i="23"/>
  <c r="O116" i="23" s="1"/>
  <c r="N8" i="58"/>
  <c r="O8" i="58" s="1"/>
  <c r="N21" i="26"/>
  <c r="N60" i="54"/>
  <c r="O60" i="54" s="1"/>
  <c r="N68" i="27"/>
  <c r="O68" i="27" s="1"/>
  <c r="N20" i="50"/>
  <c r="O20" i="50" s="1"/>
  <c r="N64" i="54"/>
  <c r="O64" i="54" s="1"/>
  <c r="N193" i="69"/>
  <c r="O193" i="69" s="1"/>
  <c r="N163" i="51"/>
  <c r="O163" i="51" s="1"/>
  <c r="N117" i="46"/>
  <c r="O117" i="46" s="1"/>
  <c r="N29" i="20"/>
  <c r="O29" i="20" s="1"/>
  <c r="N75" i="61"/>
  <c r="O75" i="61" s="1"/>
  <c r="N174" i="21"/>
  <c r="O174" i="21" s="1"/>
  <c r="N104" i="41"/>
  <c r="O104" i="41" s="1"/>
  <c r="N123" i="11"/>
  <c r="O123" i="11" s="1"/>
  <c r="N147" i="8"/>
  <c r="O147" i="8" s="1"/>
  <c r="N35" i="54"/>
  <c r="O35" i="54" s="1"/>
  <c r="N61" i="37"/>
  <c r="O61" i="37" s="1"/>
  <c r="N8" i="27"/>
  <c r="O8" i="27" s="1"/>
  <c r="N229" i="9"/>
  <c r="O229" i="9" s="1"/>
  <c r="N49" i="34"/>
  <c r="O49" i="34" s="1"/>
  <c r="N93" i="46"/>
  <c r="O93" i="46" s="1"/>
  <c r="N193" i="60"/>
  <c r="O193" i="60" s="1"/>
  <c r="N202" i="71"/>
  <c r="O202" i="71" s="1"/>
  <c r="N199" i="30"/>
  <c r="O199" i="30" s="1"/>
  <c r="N135" i="46"/>
  <c r="O135" i="46" s="1"/>
  <c r="N40" i="18"/>
  <c r="O40" i="18" s="1"/>
  <c r="N181" i="57"/>
  <c r="O181" i="57" s="1"/>
  <c r="N160" i="69"/>
  <c r="O160" i="69" s="1"/>
  <c r="N181" i="75"/>
  <c r="O181" i="75" s="1"/>
  <c r="N29" i="23"/>
  <c r="N77" i="29"/>
  <c r="O77" i="29" s="1"/>
  <c r="N185" i="16"/>
  <c r="O185" i="16" s="1"/>
  <c r="N48" i="39"/>
  <c r="N22" i="70"/>
  <c r="O22" i="70" s="1"/>
  <c r="N22" i="29"/>
  <c r="O22" i="29" s="1"/>
  <c r="N100" i="73"/>
  <c r="O100" i="73" s="1"/>
  <c r="N146" i="44"/>
  <c r="O146" i="44" s="1"/>
  <c r="N134" i="78"/>
  <c r="O134" i="78" s="1"/>
  <c r="N131" i="37"/>
  <c r="O131" i="37" s="1"/>
  <c r="N83" i="9"/>
  <c r="O83" i="9" s="1"/>
  <c r="N136" i="1"/>
  <c r="O136" i="1" s="1"/>
  <c r="N182" i="57"/>
  <c r="O182" i="57" s="1"/>
  <c r="N4" i="60"/>
  <c r="O4" i="60" s="1"/>
  <c r="N178" i="30"/>
  <c r="O178" i="30" s="1"/>
  <c r="N17" i="83"/>
  <c r="O17" i="83" s="1"/>
  <c r="N88" i="83"/>
  <c r="O88" i="83" s="1"/>
  <c r="N84" i="83"/>
  <c r="O84" i="83" s="1"/>
  <c r="N116" i="82"/>
  <c r="O116" i="82" s="1"/>
  <c r="N112" i="82"/>
  <c r="O112" i="82" s="1"/>
  <c r="N148" i="82"/>
  <c r="O148" i="82" s="1"/>
  <c r="N35" i="81"/>
  <c r="O35" i="81" s="1"/>
  <c r="N148" i="83"/>
  <c r="O148" i="83" s="1"/>
  <c r="N96" i="83"/>
  <c r="O96" i="83" s="1"/>
  <c r="N76" i="81"/>
  <c r="O76" i="81" s="1"/>
  <c r="N82" i="1"/>
  <c r="O82" i="1" s="1"/>
  <c r="N93" i="81"/>
  <c r="O93" i="81" s="1"/>
  <c r="N198" i="1"/>
  <c r="O198" i="1" s="1"/>
  <c r="N127" i="10"/>
  <c r="O127" i="10" s="1"/>
  <c r="N214" i="10"/>
  <c r="O214" i="10" s="1"/>
  <c r="N178" i="67"/>
  <c r="O178" i="67" s="1"/>
  <c r="N86" i="82"/>
  <c r="O86" i="82" s="1"/>
  <c r="N166" i="82"/>
  <c r="O166" i="82" s="1"/>
  <c r="N89" i="81"/>
  <c r="O89" i="81" s="1"/>
  <c r="N222" i="83"/>
  <c r="O222" i="83" s="1"/>
  <c r="N119" i="43"/>
  <c r="O119" i="43" s="1"/>
  <c r="N80" i="15"/>
  <c r="O80" i="15" s="1"/>
  <c r="N218" i="83"/>
  <c r="O218" i="83" s="1"/>
  <c r="N98" i="10"/>
  <c r="O98" i="10" s="1"/>
  <c r="N112" i="4"/>
  <c r="O112" i="4" s="1"/>
  <c r="N137" i="48"/>
  <c r="O137" i="48" s="1"/>
  <c r="N202" i="28"/>
  <c r="O202" i="28" s="1"/>
  <c r="N128" i="44"/>
  <c r="O128" i="44" s="1"/>
  <c r="N180" i="16"/>
  <c r="O180" i="16" s="1"/>
  <c r="N38" i="26"/>
  <c r="O38" i="26" s="1"/>
  <c r="N133" i="30"/>
  <c r="O133" i="30" s="1"/>
  <c r="N161" i="72"/>
  <c r="O161" i="72" s="1"/>
  <c r="N215" i="62"/>
  <c r="O215" i="62" s="1"/>
  <c r="N142" i="18"/>
  <c r="O142" i="18" s="1"/>
  <c r="N137" i="9"/>
  <c r="O137" i="9" s="1"/>
  <c r="N38" i="4"/>
  <c r="O38" i="4" s="1"/>
  <c r="N157" i="18"/>
  <c r="O157" i="18" s="1"/>
  <c r="N72" i="7"/>
  <c r="O72" i="7" s="1"/>
  <c r="N194" i="50"/>
  <c r="O194" i="50" s="1"/>
  <c r="N115" i="12"/>
  <c r="O115" i="12" s="1"/>
  <c r="N218" i="81"/>
  <c r="O218" i="81" s="1"/>
  <c r="N141" i="61"/>
  <c r="O141" i="61" s="1"/>
  <c r="N212" i="40"/>
  <c r="O212" i="40" s="1"/>
  <c r="N219" i="40"/>
  <c r="O219" i="40" s="1"/>
  <c r="N51" i="69"/>
  <c r="N106" i="45"/>
  <c r="O106" i="45" s="1"/>
  <c r="N100" i="32"/>
  <c r="O100" i="32" s="1"/>
  <c r="N200" i="33"/>
  <c r="O200" i="33" s="1"/>
  <c r="N206" i="12"/>
  <c r="O206" i="12" s="1"/>
  <c r="N33" i="36"/>
  <c r="N72" i="38"/>
  <c r="O72" i="38" s="1"/>
  <c r="N55" i="36"/>
  <c r="O55" i="36" s="1"/>
  <c r="N227" i="54"/>
  <c r="O227" i="54" s="1"/>
  <c r="N50" i="69"/>
  <c r="O50" i="69" s="1"/>
  <c r="N196" i="77"/>
  <c r="O196" i="77" s="1"/>
  <c r="N223" i="10"/>
  <c r="O223" i="10" s="1"/>
  <c r="N88" i="15"/>
  <c r="O88" i="15" s="1"/>
  <c r="N187" i="36"/>
  <c r="O187" i="36" s="1"/>
  <c r="N121" i="38"/>
  <c r="O121" i="38" s="1"/>
  <c r="N231" i="17"/>
  <c r="O231" i="17" s="1"/>
  <c r="N17" i="74"/>
  <c r="O17" i="74" s="1"/>
  <c r="N221" i="77"/>
  <c r="O221" i="77" s="1"/>
  <c r="N139" i="7"/>
  <c r="O139" i="7" s="1"/>
  <c r="N181" i="54"/>
  <c r="O181" i="54" s="1"/>
  <c r="N49" i="9"/>
  <c r="O49" i="9" s="1"/>
  <c r="N126" i="63"/>
  <c r="O126" i="63" s="1"/>
  <c r="N202" i="61"/>
  <c r="O202" i="61" s="1"/>
  <c r="N230" i="34"/>
  <c r="O230" i="34" s="1"/>
  <c r="N186" i="72"/>
  <c r="O186" i="72" s="1"/>
  <c r="N36" i="13"/>
  <c r="N114" i="44"/>
  <c r="O114" i="44" s="1"/>
  <c r="N35" i="5"/>
  <c r="O35" i="5" s="1"/>
  <c r="N197" i="15"/>
  <c r="O197" i="15" s="1"/>
  <c r="N95" i="18"/>
  <c r="O95" i="18" s="1"/>
  <c r="N74" i="20"/>
  <c r="O74" i="20" s="1"/>
  <c r="N150" i="36"/>
  <c r="O150" i="36" s="1"/>
  <c r="N162" i="30"/>
  <c r="O162" i="30" s="1"/>
  <c r="N182" i="26"/>
  <c r="O182" i="26" s="1"/>
  <c r="N40" i="35"/>
  <c r="O40" i="35" s="1"/>
  <c r="N154" i="66"/>
  <c r="O154" i="66" s="1"/>
  <c r="N123" i="27"/>
  <c r="O123" i="27" s="1"/>
  <c r="N174" i="72"/>
  <c r="O174" i="72" s="1"/>
  <c r="N90" i="6"/>
  <c r="O90" i="6" s="1"/>
  <c r="N190" i="22"/>
  <c r="O190" i="22" s="1"/>
  <c r="N206" i="30"/>
  <c r="O206" i="30" s="1"/>
  <c r="N167" i="26"/>
  <c r="O167" i="26" s="1"/>
  <c r="N178" i="58"/>
  <c r="O178" i="58" s="1"/>
  <c r="N13" i="53"/>
  <c r="O13" i="53" s="1"/>
  <c r="N73" i="42"/>
  <c r="O73" i="42" s="1"/>
  <c r="N92" i="1"/>
  <c r="O92" i="1" s="1"/>
  <c r="N158" i="20"/>
  <c r="O158" i="20" s="1"/>
  <c r="N131" i="45"/>
  <c r="O131" i="45" s="1"/>
  <c r="N10" i="26"/>
  <c r="O10" i="26" s="1"/>
  <c r="N205" i="12"/>
  <c r="O205" i="12" s="1"/>
  <c r="N56" i="15"/>
  <c r="O56" i="15" s="1"/>
  <c r="N194" i="33"/>
  <c r="O194" i="33" s="1"/>
  <c r="N135" i="53"/>
  <c r="O135" i="53" s="1"/>
  <c r="N97" i="70"/>
  <c r="O97" i="70" s="1"/>
  <c r="N189" i="24"/>
  <c r="O189" i="24" s="1"/>
  <c r="N219" i="58"/>
  <c r="O219" i="58" s="1"/>
  <c r="N220" i="37"/>
  <c r="O220" i="37" s="1"/>
  <c r="N46" i="7"/>
  <c r="O46" i="7" s="1"/>
  <c r="N168" i="67"/>
  <c r="O168" i="67" s="1"/>
  <c r="N60" i="2"/>
  <c r="O60" i="2" s="1"/>
  <c r="N9" i="32"/>
  <c r="N90" i="39"/>
  <c r="O90" i="39" s="1"/>
  <c r="N82" i="26"/>
  <c r="O82" i="26" s="1"/>
  <c r="N233" i="13"/>
  <c r="O233" i="13" s="1"/>
  <c r="N81" i="8"/>
  <c r="O81" i="8" s="1"/>
  <c r="N210" i="17"/>
  <c r="O210" i="17" s="1"/>
  <c r="N216" i="75"/>
  <c r="O216" i="75" s="1"/>
  <c r="N211" i="53"/>
  <c r="O211" i="53" s="1"/>
  <c r="N151" i="28"/>
  <c r="O151" i="28" s="1"/>
  <c r="N47" i="32"/>
  <c r="O47" i="32" s="1"/>
  <c r="N151" i="75"/>
  <c r="O151" i="75" s="1"/>
  <c r="N201" i="42"/>
  <c r="O201" i="42" s="1"/>
  <c r="N105" i="69"/>
  <c r="O105" i="69" s="1"/>
  <c r="N210" i="70"/>
  <c r="O210" i="70" s="1"/>
  <c r="N142" i="76"/>
  <c r="O142" i="76" s="1"/>
  <c r="N125" i="31"/>
  <c r="O125" i="31" s="1"/>
  <c r="N69" i="38"/>
  <c r="O69" i="38" s="1"/>
  <c r="N69" i="61"/>
  <c r="O69" i="61" s="1"/>
  <c r="N122" i="49"/>
  <c r="O122" i="49" s="1"/>
  <c r="N179" i="4"/>
  <c r="O179" i="4" s="1"/>
  <c r="N210" i="26"/>
  <c r="O210" i="26" s="1"/>
  <c r="N205" i="44"/>
  <c r="O205" i="44" s="1"/>
  <c r="N201" i="38"/>
  <c r="O201" i="38" s="1"/>
  <c r="N163" i="3"/>
  <c r="O163" i="3" s="1"/>
  <c r="N30" i="14"/>
  <c r="N92" i="32"/>
  <c r="O92" i="32" s="1"/>
  <c r="N51" i="4"/>
  <c r="N92" i="26"/>
  <c r="O92" i="26" s="1"/>
  <c r="N91" i="75"/>
  <c r="O91" i="75" s="1"/>
  <c r="N179" i="26"/>
  <c r="O179" i="26" s="1"/>
  <c r="N30" i="36"/>
  <c r="N190" i="38"/>
  <c r="O190" i="38" s="1"/>
  <c r="N38" i="3"/>
  <c r="O38" i="3" s="1"/>
  <c r="N41" i="2"/>
  <c r="O41" i="2" s="1"/>
  <c r="N104" i="28"/>
  <c r="O104" i="28" s="1"/>
  <c r="N191" i="45"/>
  <c r="O191" i="45" s="1"/>
  <c r="N74" i="72"/>
  <c r="O74" i="72" s="1"/>
  <c r="N148" i="69"/>
  <c r="O148" i="69" s="1"/>
  <c r="N126" i="77"/>
  <c r="O126" i="77" s="1"/>
  <c r="N117" i="33"/>
  <c r="O117" i="33" s="1"/>
  <c r="N6" i="74"/>
  <c r="N119" i="59"/>
  <c r="O119" i="59" s="1"/>
  <c r="N153" i="27"/>
  <c r="O153" i="27" s="1"/>
  <c r="N178" i="73"/>
  <c r="O178" i="73" s="1"/>
  <c r="N31" i="45"/>
  <c r="O31" i="45" s="1"/>
  <c r="N198" i="45"/>
  <c r="O198" i="45" s="1"/>
  <c r="N160" i="72"/>
  <c r="O160" i="72" s="1"/>
  <c r="N196" i="50"/>
  <c r="O196" i="50" s="1"/>
  <c r="N142" i="3"/>
  <c r="O142" i="3" s="1"/>
  <c r="N178" i="11"/>
  <c r="O178" i="11" s="1"/>
  <c r="N221" i="27"/>
  <c r="O221" i="27" s="1"/>
  <c r="N17" i="54"/>
  <c r="O17" i="54" s="1"/>
  <c r="N233" i="25"/>
  <c r="O233" i="25" s="1"/>
  <c r="N172" i="75"/>
  <c r="O172" i="75" s="1"/>
  <c r="N162" i="34"/>
  <c r="O162" i="34" s="1"/>
  <c r="N150" i="49"/>
  <c r="O150" i="49" s="1"/>
  <c r="N225" i="8"/>
  <c r="O225" i="8" s="1"/>
  <c r="N229" i="29"/>
  <c r="O229" i="29" s="1"/>
  <c r="N173" i="40"/>
  <c r="O173" i="40" s="1"/>
  <c r="N37" i="24"/>
  <c r="O37" i="24" s="1"/>
  <c r="N110" i="27"/>
  <c r="O110" i="27" s="1"/>
  <c r="N81" i="72"/>
  <c r="O81" i="72" s="1"/>
  <c r="N217" i="43"/>
  <c r="O217" i="43" s="1"/>
  <c r="N174" i="47"/>
  <c r="O174" i="47" s="1"/>
  <c r="N109" i="2"/>
  <c r="O109" i="2" s="1"/>
  <c r="N223" i="41"/>
  <c r="O223" i="41" s="1"/>
  <c r="N109" i="13"/>
  <c r="O109" i="13" s="1"/>
  <c r="N89" i="48"/>
  <c r="O89" i="48" s="1"/>
  <c r="N208" i="74"/>
  <c r="O208" i="74" s="1"/>
  <c r="N107" i="54"/>
  <c r="O107" i="54" s="1"/>
  <c r="N40" i="83"/>
  <c r="O40" i="83" s="1"/>
  <c r="N36" i="83"/>
  <c r="N228" i="81"/>
  <c r="O228" i="81" s="1"/>
  <c r="N138" i="83"/>
  <c r="O138" i="83" s="1"/>
  <c r="N62" i="82"/>
  <c r="O62" i="82" s="1"/>
  <c r="N174" i="83"/>
  <c r="O174" i="83" s="1"/>
  <c r="N120" i="82"/>
  <c r="O120" i="82" s="1"/>
  <c r="N152" i="82"/>
  <c r="O152" i="82" s="1"/>
  <c r="N39" i="81"/>
  <c r="N218" i="56"/>
  <c r="O218" i="56" s="1"/>
  <c r="N196" i="83"/>
  <c r="O196" i="83" s="1"/>
  <c r="N170" i="12"/>
  <c r="O170" i="12" s="1"/>
  <c r="N178" i="82"/>
  <c r="O178" i="82" s="1"/>
  <c r="N212" i="82"/>
  <c r="O212" i="82" s="1"/>
  <c r="N50" i="82"/>
  <c r="O50" i="82" s="1"/>
  <c r="N123" i="2"/>
  <c r="O123" i="2" s="1"/>
  <c r="N80" i="81"/>
  <c r="O80" i="81" s="1"/>
  <c r="N45" i="49"/>
  <c r="N158" i="50"/>
  <c r="O158" i="50" s="1"/>
  <c r="N85" i="81"/>
  <c r="O85" i="81" s="1"/>
  <c r="N90" i="45"/>
  <c r="O90" i="45" s="1"/>
  <c r="N47" i="37"/>
  <c r="O47" i="37" s="1"/>
  <c r="N89" i="22"/>
  <c r="O89" i="22" s="1"/>
  <c r="N114" i="36"/>
  <c r="O114" i="36" s="1"/>
  <c r="N83" i="57"/>
  <c r="O83" i="57" s="1"/>
  <c r="N5" i="11"/>
  <c r="O5" i="11" s="1"/>
  <c r="N120" i="71"/>
  <c r="O120" i="71" s="1"/>
  <c r="N88" i="59"/>
  <c r="O88" i="59" s="1"/>
  <c r="N38" i="60"/>
  <c r="O38" i="60" s="1"/>
  <c r="N56" i="78"/>
  <c r="O56" i="78" s="1"/>
  <c r="N14" i="32"/>
  <c r="O14" i="32" s="1"/>
  <c r="N45" i="73"/>
  <c r="N181" i="49"/>
  <c r="O181" i="49" s="1"/>
  <c r="N208" i="66"/>
  <c r="O208" i="66" s="1"/>
  <c r="N195" i="46"/>
  <c r="O195" i="46" s="1"/>
  <c r="N86" i="33"/>
  <c r="O86" i="33" s="1"/>
  <c r="N138" i="54"/>
  <c r="O138" i="54" s="1"/>
  <c r="N5" i="33"/>
  <c r="O5" i="33" s="1"/>
  <c r="N209" i="50"/>
  <c r="O209" i="50" s="1"/>
  <c r="N49" i="35"/>
  <c r="O49" i="35" s="1"/>
  <c r="I6" i="48"/>
  <c r="I7" i="48" s="1"/>
  <c r="I8" i="48" s="1"/>
  <c r="O6" i="48"/>
  <c r="I24" i="38"/>
  <c r="I25" i="38" s="1"/>
  <c r="I26" i="38" s="1"/>
  <c r="O24" i="38"/>
  <c r="I6" i="40"/>
  <c r="I7" i="40" s="1"/>
  <c r="I8" i="40" s="1"/>
  <c r="O6" i="40"/>
  <c r="I42" i="27"/>
  <c r="I43" i="27" s="1"/>
  <c r="I44" i="27" s="1"/>
  <c r="O42" i="27"/>
  <c r="O45" i="9"/>
  <c r="I45" i="9"/>
  <c r="I46" i="9" s="1"/>
  <c r="I47" i="9" s="1"/>
  <c r="I12" i="79"/>
  <c r="I13" i="79" s="1"/>
  <c r="I14" i="79" s="1"/>
  <c r="O12" i="79"/>
  <c r="O30" i="71"/>
  <c r="I30" i="71"/>
  <c r="I31" i="71" s="1"/>
  <c r="I32" i="71" s="1"/>
  <c r="O27" i="75"/>
  <c r="P27" i="75" s="1"/>
  <c r="I27" i="75"/>
  <c r="I28" i="75" s="1"/>
  <c r="I29" i="75" s="1"/>
  <c r="O5" i="23"/>
  <c r="I5" i="23"/>
  <c r="I18" i="79"/>
  <c r="I19" i="79" s="1"/>
  <c r="I20" i="79" s="1"/>
  <c r="O18" i="79"/>
  <c r="O27" i="74"/>
  <c r="I27" i="74"/>
  <c r="I28" i="74" s="1"/>
  <c r="I29" i="74" s="1"/>
  <c r="I6" i="67"/>
  <c r="I7" i="67" s="1"/>
  <c r="I8" i="67" s="1"/>
  <c r="O6" i="67"/>
  <c r="I13" i="25"/>
  <c r="I14" i="25" s="1"/>
  <c r="O13" i="25"/>
  <c r="O33" i="57"/>
  <c r="P33" i="57" s="1"/>
  <c r="I33" i="57"/>
  <c r="I34" i="57" s="1"/>
  <c r="I35" i="57" s="1"/>
  <c r="O33" i="21"/>
  <c r="I33" i="21"/>
  <c r="I34" i="21" s="1"/>
  <c r="I35" i="21" s="1"/>
  <c r="I51" i="64"/>
  <c r="I52" i="64" s="1"/>
  <c r="I53" i="64" s="1"/>
  <c r="O51" i="64"/>
  <c r="O9" i="44"/>
  <c r="I9" i="44"/>
  <c r="I10" i="44" s="1"/>
  <c r="I11" i="44" s="1"/>
  <c r="I42" i="9"/>
  <c r="I43" i="9" s="1"/>
  <c r="I44" i="9" s="1"/>
  <c r="O42" i="9"/>
  <c r="I15" i="41"/>
  <c r="I16" i="41" s="1"/>
  <c r="I17" i="41" s="1"/>
  <c r="O15" i="41"/>
  <c r="I3" i="18"/>
  <c r="I4" i="18" s="1"/>
  <c r="I5" i="18" s="1"/>
  <c r="O3" i="18"/>
  <c r="I18" i="57"/>
  <c r="I19" i="57" s="1"/>
  <c r="I20" i="57" s="1"/>
  <c r="O18" i="57"/>
  <c r="O27" i="68"/>
  <c r="I27" i="68"/>
  <c r="I28" i="68" s="1"/>
  <c r="I29" i="68" s="1"/>
  <c r="O21" i="22"/>
  <c r="I21" i="22"/>
  <c r="I22" i="22" s="1"/>
  <c r="I23" i="22" s="1"/>
  <c r="O30" i="88"/>
  <c r="I30" i="88"/>
  <c r="I31" i="88" s="1"/>
  <c r="I32" i="88" s="1"/>
  <c r="O18" i="88"/>
  <c r="I18" i="88"/>
  <c r="I19" i="88" s="1"/>
  <c r="I20" i="88" s="1"/>
  <c r="I48" i="88"/>
  <c r="I49" i="88" s="1"/>
  <c r="I50" i="88" s="1"/>
  <c r="O48" i="88"/>
  <c r="O9" i="88"/>
  <c r="I9" i="88"/>
  <c r="I10" i="88" s="1"/>
  <c r="I11" i="88" s="1"/>
  <c r="I45" i="46"/>
  <c r="I46" i="46" s="1"/>
  <c r="I47" i="46" s="1"/>
  <c r="O45" i="46"/>
  <c r="O3" i="17"/>
  <c r="P3" i="17" s="1"/>
  <c r="I3" i="17"/>
  <c r="I4" i="17" s="1"/>
  <c r="I5" i="17" s="1"/>
  <c r="O39" i="88"/>
  <c r="P39" i="88" s="1"/>
  <c r="I39" i="88"/>
  <c r="I40" i="88" s="1"/>
  <c r="I41" i="88" s="1"/>
  <c r="O21" i="88"/>
  <c r="I21" i="88"/>
  <c r="I22" i="88" s="1"/>
  <c r="I23" i="88" s="1"/>
  <c r="O54" i="88"/>
  <c r="P54" i="88" s="1"/>
  <c r="I54" i="88"/>
  <c r="I55" i="88" s="1"/>
  <c r="I56" i="88" s="1"/>
  <c r="O36" i="88"/>
  <c r="I36" i="88"/>
  <c r="I37" i="88" s="1"/>
  <c r="I38" i="88" s="1"/>
  <c r="I15" i="88"/>
  <c r="I16" i="88" s="1"/>
  <c r="I17" i="88" s="1"/>
  <c r="O15" i="88"/>
  <c r="O3" i="88"/>
  <c r="P3" i="88" s="1"/>
  <c r="I3" i="88"/>
  <c r="I4" i="88" s="1"/>
  <c r="I5" i="88" s="1"/>
  <c r="I27" i="87"/>
  <c r="I28" i="87" s="1"/>
  <c r="I29" i="87" s="1"/>
  <c r="O27" i="87"/>
  <c r="O15" i="87"/>
  <c r="I15" i="87"/>
  <c r="I16" i="87" s="1"/>
  <c r="I17" i="87" s="1"/>
  <c r="O3" i="87"/>
  <c r="P3" i="87" s="1"/>
  <c r="I3" i="87"/>
  <c r="I4" i="87" s="1"/>
  <c r="I5" i="87" s="1"/>
  <c r="O39" i="87"/>
  <c r="P39" i="87" s="1"/>
  <c r="I39" i="87"/>
  <c r="I40" i="87" s="1"/>
  <c r="I41" i="87" s="1"/>
  <c r="O51" i="86"/>
  <c r="I51" i="86"/>
  <c r="I52" i="86" s="1"/>
  <c r="I53" i="86" s="1"/>
  <c r="I30" i="86"/>
  <c r="I31" i="86" s="1"/>
  <c r="I32" i="86" s="1"/>
  <c r="O30" i="86"/>
  <c r="O51" i="87"/>
  <c r="I51" i="87"/>
  <c r="I52" i="87" s="1"/>
  <c r="I53" i="87" s="1"/>
  <c r="O21" i="87"/>
  <c r="P21" i="87" s="1"/>
  <c r="I21" i="87"/>
  <c r="I22" i="87" s="1"/>
  <c r="I23" i="87" s="1"/>
  <c r="I9" i="87"/>
  <c r="I10" i="87" s="1"/>
  <c r="I11" i="87" s="1"/>
  <c r="O9" i="87"/>
  <c r="O45" i="87"/>
  <c r="I45" i="87"/>
  <c r="I46" i="87" s="1"/>
  <c r="I47" i="87" s="1"/>
  <c r="O33" i="87"/>
  <c r="P33" i="87" s="1"/>
  <c r="I33" i="87"/>
  <c r="I34" i="87" s="1"/>
  <c r="I35" i="87" s="1"/>
  <c r="O24" i="86"/>
  <c r="I24" i="86"/>
  <c r="I25" i="86" s="1"/>
  <c r="I26" i="86" s="1"/>
  <c r="O48" i="86"/>
  <c r="P48" i="86" s="1"/>
  <c r="I48" i="86"/>
  <c r="I49" i="86" s="1"/>
  <c r="I50" i="86" s="1"/>
  <c r="O37" i="25"/>
  <c r="I37" i="25"/>
  <c r="I38" i="25" s="1"/>
  <c r="O6" i="23"/>
  <c r="I6" i="23"/>
  <c r="I52" i="23"/>
  <c r="O52" i="23"/>
  <c r="O33" i="54"/>
  <c r="I33" i="54"/>
  <c r="I34" i="54" s="1"/>
  <c r="I35" i="54" s="1"/>
  <c r="I21" i="47"/>
  <c r="I22" i="47" s="1"/>
  <c r="I23" i="47" s="1"/>
  <c r="O21" i="47"/>
  <c r="I25" i="2"/>
  <c r="I26" i="2" s="1"/>
  <c r="O25" i="2"/>
  <c r="I30" i="43"/>
  <c r="I31" i="43" s="1"/>
  <c r="I32" i="43" s="1"/>
  <c r="O30" i="43"/>
  <c r="O27" i="5"/>
  <c r="I27" i="5"/>
  <c r="I28" i="5" s="1"/>
  <c r="I29" i="5" s="1"/>
  <c r="I6" i="32"/>
  <c r="I7" i="32" s="1"/>
  <c r="I8" i="32" s="1"/>
  <c r="O6" i="32"/>
  <c r="I4" i="23"/>
  <c r="O4" i="23"/>
  <c r="I45" i="79"/>
  <c r="I46" i="79" s="1"/>
  <c r="I47" i="79" s="1"/>
  <c r="O45" i="79"/>
  <c r="O3" i="14"/>
  <c r="I3" i="14"/>
  <c r="I4" i="14" s="1"/>
  <c r="I5" i="14" s="1"/>
  <c r="O24" i="15"/>
  <c r="I24" i="15"/>
  <c r="I25" i="15" s="1"/>
  <c r="I26" i="15" s="1"/>
  <c r="I33" i="10"/>
  <c r="I34" i="10" s="1"/>
  <c r="I35" i="10" s="1"/>
  <c r="O33" i="10"/>
  <c r="I9" i="45"/>
  <c r="I10" i="45" s="1"/>
  <c r="I11" i="45" s="1"/>
  <c r="O9" i="45"/>
  <c r="I3" i="5"/>
  <c r="I4" i="5" s="1"/>
  <c r="I5" i="5" s="1"/>
  <c r="O3" i="5"/>
  <c r="I30" i="30"/>
  <c r="I31" i="30" s="1"/>
  <c r="I32" i="30" s="1"/>
  <c r="O30" i="30"/>
  <c r="I21" i="66"/>
  <c r="I22" i="66" s="1"/>
  <c r="I23" i="66" s="1"/>
  <c r="O21" i="66"/>
  <c r="O33" i="70"/>
  <c r="I33" i="70"/>
  <c r="I15" i="51"/>
  <c r="I16" i="51" s="1"/>
  <c r="I17" i="51" s="1"/>
  <c r="O15" i="51"/>
  <c r="I45" i="47"/>
  <c r="I46" i="47" s="1"/>
  <c r="I47" i="47" s="1"/>
  <c r="O45" i="47"/>
  <c r="I48" i="17"/>
  <c r="I49" i="17" s="1"/>
  <c r="I50" i="17" s="1"/>
  <c r="O48" i="17"/>
  <c r="O52" i="66"/>
  <c r="I52" i="66"/>
  <c r="I53" i="66" s="1"/>
  <c r="O12" i="41"/>
  <c r="I12" i="41"/>
  <c r="I13" i="41" s="1"/>
  <c r="I14" i="41" s="1"/>
  <c r="I31" i="66"/>
  <c r="O31" i="66"/>
  <c r="O39" i="12"/>
  <c r="P39" i="12" s="1"/>
  <c r="I39" i="12"/>
  <c r="I40" i="12" s="1"/>
  <c r="I41" i="12" s="1"/>
  <c r="I19" i="70"/>
  <c r="I20" i="70" s="1"/>
  <c r="O19" i="70"/>
  <c r="I27" i="3"/>
  <c r="I28" i="3" s="1"/>
  <c r="I29" i="3" s="1"/>
  <c r="O27" i="3"/>
  <c r="O36" i="20"/>
  <c r="I36" i="20"/>
  <c r="I37" i="20" s="1"/>
  <c r="I38" i="20" s="1"/>
  <c r="O18" i="42"/>
  <c r="I18" i="42"/>
  <c r="I19" i="42" s="1"/>
  <c r="I20" i="42" s="1"/>
  <c r="I39" i="57"/>
  <c r="I40" i="57" s="1"/>
  <c r="I41" i="57" s="1"/>
  <c r="O39" i="57"/>
  <c r="P39" i="57" s="1"/>
  <c r="I24" i="65"/>
  <c r="I25" i="65" s="1"/>
  <c r="I26" i="65" s="1"/>
  <c r="O24" i="65"/>
  <c r="O33" i="5"/>
  <c r="P33" i="5" s="1"/>
  <c r="I33" i="5"/>
  <c r="I34" i="5" s="1"/>
  <c r="I35" i="5" s="1"/>
  <c r="I27" i="65"/>
  <c r="I28" i="65" s="1"/>
  <c r="I29" i="65" s="1"/>
  <c r="O27" i="65"/>
  <c r="O54" i="17"/>
  <c r="P54" i="17" s="1"/>
  <c r="I54" i="17"/>
  <c r="I55" i="17" s="1"/>
  <c r="I56" i="17" s="1"/>
  <c r="O39" i="75"/>
  <c r="P39" i="75" s="1"/>
  <c r="I39" i="75"/>
  <c r="I40" i="75" s="1"/>
  <c r="I41" i="75" s="1"/>
  <c r="I27" i="10"/>
  <c r="I28" i="10" s="1"/>
  <c r="I29" i="10" s="1"/>
  <c r="O27" i="10"/>
  <c r="I45" i="10"/>
  <c r="I46" i="10" s="1"/>
  <c r="I47" i="10" s="1"/>
  <c r="O45" i="10"/>
  <c r="O54" i="27"/>
  <c r="P54" i="27" s="1"/>
  <c r="I54" i="27"/>
  <c r="I55" i="27" s="1"/>
  <c r="I56" i="27" s="1"/>
  <c r="I30" i="25"/>
  <c r="I31" i="25" s="1"/>
  <c r="I32" i="25" s="1"/>
  <c r="O30" i="25"/>
  <c r="O12" i="71"/>
  <c r="I12" i="71"/>
  <c r="I13" i="71" s="1"/>
  <c r="I14" i="71" s="1"/>
  <c r="I24" i="37"/>
  <c r="I25" i="37" s="1"/>
  <c r="I26" i="37" s="1"/>
  <c r="O24" i="37"/>
  <c r="O15" i="26"/>
  <c r="P15" i="26" s="1"/>
  <c r="I15" i="26"/>
  <c r="I16" i="26" s="1"/>
  <c r="I17" i="26" s="1"/>
  <c r="I33" i="34"/>
  <c r="I34" i="34" s="1"/>
  <c r="I35" i="34" s="1"/>
  <c r="O33" i="34"/>
  <c r="I48" i="59"/>
  <c r="I49" i="59" s="1"/>
  <c r="I50" i="59" s="1"/>
  <c r="O48" i="59"/>
  <c r="I19" i="71"/>
  <c r="I20" i="71" s="1"/>
  <c r="O19" i="71"/>
  <c r="I25" i="27"/>
  <c r="I26" i="27" s="1"/>
  <c r="O25" i="27"/>
  <c r="O45" i="68"/>
  <c r="I45" i="68"/>
  <c r="I46" i="68" s="1"/>
  <c r="I47" i="68" s="1"/>
  <c r="O3" i="58"/>
  <c r="I3" i="58"/>
  <c r="I4" i="58" s="1"/>
  <c r="I5" i="58" s="1"/>
  <c r="I30" i="3"/>
  <c r="I31" i="3" s="1"/>
  <c r="I32" i="3" s="1"/>
  <c r="O30" i="3"/>
  <c r="P27" i="3" s="1"/>
  <c r="O33" i="7"/>
  <c r="P33" i="7" s="1"/>
  <c r="I33" i="7"/>
  <c r="I34" i="7" s="1"/>
  <c r="I35" i="7" s="1"/>
  <c r="I18" i="14"/>
  <c r="I19" i="14" s="1"/>
  <c r="I20" i="14" s="1"/>
  <c r="O18" i="14"/>
  <c r="I36" i="24"/>
  <c r="I37" i="24" s="1"/>
  <c r="I38" i="24" s="1"/>
  <c r="O36" i="24"/>
  <c r="O22" i="20"/>
  <c r="P21" i="20" s="1"/>
  <c r="I22" i="20"/>
  <c r="I23" i="20" s="1"/>
  <c r="O15" i="9"/>
  <c r="I15" i="9"/>
  <c r="I16" i="9" s="1"/>
  <c r="I17" i="9" s="1"/>
  <c r="I18" i="29"/>
  <c r="I19" i="29" s="1"/>
  <c r="I20" i="29" s="1"/>
  <c r="O18" i="29"/>
  <c r="I18" i="83"/>
  <c r="I19" i="83" s="1"/>
  <c r="I20" i="83" s="1"/>
  <c r="O18" i="83"/>
  <c r="I51" i="49"/>
  <c r="I52" i="49" s="1"/>
  <c r="I53" i="49" s="1"/>
  <c r="O51" i="49"/>
  <c r="I27" i="42"/>
  <c r="I28" i="42" s="1"/>
  <c r="I29" i="42" s="1"/>
  <c r="O27" i="42"/>
  <c r="I51" i="47"/>
  <c r="I52" i="47" s="1"/>
  <c r="I53" i="47" s="1"/>
  <c r="O51" i="47"/>
  <c r="I6" i="35"/>
  <c r="I7" i="35" s="1"/>
  <c r="I8" i="35" s="1"/>
  <c r="O6" i="35"/>
  <c r="I42" i="32"/>
  <c r="I43" i="32" s="1"/>
  <c r="I44" i="32" s="1"/>
  <c r="O42" i="32"/>
  <c r="O48" i="7"/>
  <c r="I48" i="7"/>
  <c r="I49" i="7" s="1"/>
  <c r="I50" i="7" s="1"/>
  <c r="I15" i="1"/>
  <c r="I16" i="1" s="1"/>
  <c r="I17" i="1" s="1"/>
  <c r="O15" i="1"/>
  <c r="I21" i="30"/>
  <c r="I22" i="30" s="1"/>
  <c r="I23" i="30" s="1"/>
  <c r="O21" i="30"/>
  <c r="I30" i="65"/>
  <c r="O30" i="65"/>
  <c r="I27" i="8"/>
  <c r="I28" i="8" s="1"/>
  <c r="I29" i="8" s="1"/>
  <c r="O27" i="8"/>
  <c r="O42" i="37"/>
  <c r="P42" i="37" s="1"/>
  <c r="I42" i="37"/>
  <c r="I43" i="37" s="1"/>
  <c r="I44" i="37" s="1"/>
  <c r="O6" i="25"/>
  <c r="I6" i="25"/>
  <c r="I7" i="25" s="1"/>
  <c r="I8" i="25" s="1"/>
  <c r="O15" i="27"/>
  <c r="I15" i="27"/>
  <c r="I16" i="27" s="1"/>
  <c r="I17" i="27" s="1"/>
  <c r="O42" i="25"/>
  <c r="P42" i="25" s="1"/>
  <c r="I42" i="25"/>
  <c r="I43" i="25" s="1"/>
  <c r="I44" i="25" s="1"/>
  <c r="O48" i="12"/>
  <c r="P48" i="12" s="1"/>
  <c r="I48" i="12"/>
  <c r="I49" i="12" s="1"/>
  <c r="I50" i="12" s="1"/>
  <c r="I36" i="64"/>
  <c r="I37" i="64" s="1"/>
  <c r="I38" i="64" s="1"/>
  <c r="O36" i="64"/>
  <c r="I18" i="75"/>
  <c r="I19" i="75" s="1"/>
  <c r="I20" i="75" s="1"/>
  <c r="O18" i="75"/>
  <c r="O15" i="57"/>
  <c r="P15" i="57" s="1"/>
  <c r="I15" i="57"/>
  <c r="I16" i="57" s="1"/>
  <c r="I17" i="57" s="1"/>
  <c r="O24" i="24"/>
  <c r="I24" i="24"/>
  <c r="I25" i="24" s="1"/>
  <c r="I26" i="24" s="1"/>
  <c r="I54" i="59"/>
  <c r="I55" i="59" s="1"/>
  <c r="I56" i="59" s="1"/>
  <c r="O54" i="59"/>
  <c r="P54" i="59" s="1"/>
  <c r="I16" i="69"/>
  <c r="I17" i="69" s="1"/>
  <c r="O16" i="69"/>
  <c r="I12" i="53"/>
  <c r="I13" i="53" s="1"/>
  <c r="I14" i="53" s="1"/>
  <c r="O12" i="53"/>
  <c r="I12" i="16"/>
  <c r="I13" i="16" s="1"/>
  <c r="I14" i="16" s="1"/>
  <c r="O12" i="16"/>
  <c r="I48" i="18"/>
  <c r="I49" i="18" s="1"/>
  <c r="I50" i="18" s="1"/>
  <c r="O48" i="18"/>
  <c r="O48" i="67"/>
  <c r="I48" i="67"/>
  <c r="I49" i="67" s="1"/>
  <c r="I50" i="67" s="1"/>
  <c r="I12" i="76"/>
  <c r="I13" i="76" s="1"/>
  <c r="I14" i="76" s="1"/>
  <c r="O12" i="76"/>
  <c r="O48" i="20"/>
  <c r="P48" i="20" s="1"/>
  <c r="I48" i="20"/>
  <c r="I49" i="20" s="1"/>
  <c r="I50" i="20" s="1"/>
  <c r="O48" i="38"/>
  <c r="I48" i="38"/>
  <c r="I49" i="38" s="1"/>
  <c r="I50" i="38" s="1"/>
  <c r="I21" i="45"/>
  <c r="I22" i="45" s="1"/>
  <c r="I23" i="45" s="1"/>
  <c r="O21" i="45"/>
  <c r="O54" i="45"/>
  <c r="P54" i="45" s="1"/>
  <c r="I54" i="45"/>
  <c r="I55" i="45" s="1"/>
  <c r="I56" i="45" s="1"/>
  <c r="O41" i="69"/>
  <c r="I41" i="69"/>
  <c r="I24" i="41"/>
  <c r="I25" i="41" s="1"/>
  <c r="I26" i="41" s="1"/>
  <c r="O24" i="41"/>
  <c r="O54" i="16"/>
  <c r="P54" i="16" s="1"/>
  <c r="I54" i="16"/>
  <c r="I55" i="16" s="1"/>
  <c r="I56" i="16" s="1"/>
  <c r="O3" i="56"/>
  <c r="P3" i="56" s="1"/>
  <c r="I3" i="56"/>
  <c r="I4" i="56" s="1"/>
  <c r="I5" i="56" s="1"/>
  <c r="O3" i="71"/>
  <c r="I3" i="71"/>
  <c r="I4" i="71" s="1"/>
  <c r="I5" i="71" s="1"/>
  <c r="I33" i="75"/>
  <c r="I34" i="75" s="1"/>
  <c r="I35" i="75" s="1"/>
  <c r="O33" i="75"/>
  <c r="I3" i="57"/>
  <c r="I4" i="57" s="1"/>
  <c r="I5" i="57" s="1"/>
  <c r="O3" i="57"/>
  <c r="O24" i="70"/>
  <c r="I24" i="70"/>
  <c r="I25" i="70" s="1"/>
  <c r="I26" i="70" s="1"/>
  <c r="I36" i="57"/>
  <c r="I37" i="57" s="1"/>
  <c r="I38" i="57" s="1"/>
  <c r="O36" i="57"/>
  <c r="I9" i="29"/>
  <c r="I10" i="29" s="1"/>
  <c r="I11" i="29" s="1"/>
  <c r="O9" i="29"/>
  <c r="O12" i="44"/>
  <c r="I12" i="44"/>
  <c r="I13" i="44" s="1"/>
  <c r="I14" i="44" s="1"/>
  <c r="I27" i="6"/>
  <c r="I28" i="6" s="1"/>
  <c r="I29" i="6" s="1"/>
  <c r="O27" i="6"/>
  <c r="I6" i="50"/>
  <c r="I7" i="50" s="1"/>
  <c r="I8" i="50" s="1"/>
  <c r="O6" i="50"/>
  <c r="O39" i="35"/>
  <c r="P39" i="35" s="1"/>
  <c r="I39" i="35"/>
  <c r="O3" i="4"/>
  <c r="I3" i="4"/>
  <c r="I4" i="4" s="1"/>
  <c r="I5" i="4" s="1"/>
  <c r="I54" i="71"/>
  <c r="I55" i="71" s="1"/>
  <c r="I56" i="71" s="1"/>
  <c r="O54" i="71"/>
  <c r="O36" i="71"/>
  <c r="I36" i="71"/>
  <c r="O45" i="12"/>
  <c r="I45" i="12"/>
  <c r="I46" i="12" s="1"/>
  <c r="I47" i="12" s="1"/>
  <c r="O45" i="48"/>
  <c r="I45" i="48"/>
  <c r="I46" i="48" s="1"/>
  <c r="I47" i="48" s="1"/>
  <c r="I36" i="59"/>
  <c r="I37" i="59" s="1"/>
  <c r="I38" i="59" s="1"/>
  <c r="O36" i="59"/>
  <c r="O9" i="66"/>
  <c r="P9" i="66" s="1"/>
  <c r="I9" i="66"/>
  <c r="I10" i="66" s="1"/>
  <c r="I11" i="66" s="1"/>
  <c r="O42" i="39"/>
  <c r="I42" i="39"/>
  <c r="I43" i="39" s="1"/>
  <c r="I44" i="39" s="1"/>
  <c r="I45" i="15"/>
  <c r="I46" i="15" s="1"/>
  <c r="I47" i="15" s="1"/>
  <c r="O45" i="15"/>
  <c r="I42" i="79"/>
  <c r="I43" i="79" s="1"/>
  <c r="I44" i="79" s="1"/>
  <c r="O42" i="79"/>
  <c r="P42" i="79" s="1"/>
  <c r="O3" i="64"/>
  <c r="I3" i="64"/>
  <c r="I4" i="64" s="1"/>
  <c r="I5" i="64" s="1"/>
  <c r="I25" i="12"/>
  <c r="I26" i="12" s="1"/>
  <c r="O25" i="12"/>
  <c r="I24" i="58"/>
  <c r="I25" i="58" s="1"/>
  <c r="I26" i="58" s="1"/>
  <c r="O24" i="58"/>
  <c r="I51" i="70"/>
  <c r="I52" i="70" s="1"/>
  <c r="I53" i="70" s="1"/>
  <c r="O51" i="70"/>
  <c r="O15" i="59"/>
  <c r="P15" i="59" s="1"/>
  <c r="I15" i="59"/>
  <c r="I16" i="59" s="1"/>
  <c r="I17" i="59" s="1"/>
  <c r="I36" i="18"/>
  <c r="I37" i="18" s="1"/>
  <c r="I38" i="18" s="1"/>
  <c r="O36" i="18"/>
  <c r="I51" i="43"/>
  <c r="I52" i="43" s="1"/>
  <c r="I53" i="43" s="1"/>
  <c r="O51" i="43"/>
  <c r="I48" i="53"/>
  <c r="I49" i="53" s="1"/>
  <c r="I50" i="53" s="1"/>
  <c r="O48" i="53"/>
  <c r="O3" i="44"/>
  <c r="P3" i="44" s="1"/>
  <c r="I3" i="44"/>
  <c r="I4" i="44" s="1"/>
  <c r="I5" i="44" s="1"/>
  <c r="I45" i="31"/>
  <c r="I46" i="31" s="1"/>
  <c r="I47" i="31" s="1"/>
  <c r="O45" i="31"/>
  <c r="O39" i="9"/>
  <c r="P39" i="9" s="1"/>
  <c r="I39" i="9"/>
  <c r="I40" i="9" s="1"/>
  <c r="I41" i="9" s="1"/>
  <c r="O31" i="79"/>
  <c r="I31" i="79"/>
  <c r="I48" i="49"/>
  <c r="I49" i="49" s="1"/>
  <c r="I50" i="49" s="1"/>
  <c r="O48" i="49"/>
  <c r="P48" i="49" s="1"/>
  <c r="O51" i="58"/>
  <c r="I51" i="58"/>
  <c r="I52" i="58" s="1"/>
  <c r="I53" i="58" s="1"/>
  <c r="O24" i="71"/>
  <c r="I24" i="71"/>
  <c r="I25" i="71" s="1"/>
  <c r="I26" i="71" s="1"/>
  <c r="I26" i="23"/>
  <c r="O26" i="23"/>
  <c r="O39" i="4"/>
  <c r="P39" i="4" s="1"/>
  <c r="I39" i="4"/>
  <c r="I40" i="4" s="1"/>
  <c r="I41" i="4" s="1"/>
  <c r="I36" i="1"/>
  <c r="I37" i="1" s="1"/>
  <c r="I38" i="1" s="1"/>
  <c r="O36" i="1"/>
  <c r="I45" i="35"/>
  <c r="I46" i="35" s="1"/>
  <c r="I47" i="35" s="1"/>
  <c r="O45" i="35"/>
  <c r="I18" i="66"/>
  <c r="I19" i="66" s="1"/>
  <c r="I20" i="66" s="1"/>
  <c r="O18" i="66"/>
  <c r="O39" i="25"/>
  <c r="P39" i="25" s="1"/>
  <c r="I39" i="25"/>
  <c r="I40" i="25" s="1"/>
  <c r="I41" i="25" s="1"/>
  <c r="O39" i="48"/>
  <c r="P39" i="48" s="1"/>
  <c r="I39" i="48"/>
  <c r="I40" i="48" s="1"/>
  <c r="I41" i="48" s="1"/>
  <c r="O42" i="71"/>
  <c r="P42" i="71" s="1"/>
  <c r="I42" i="71"/>
  <c r="I43" i="71" s="1"/>
  <c r="I44" i="71" s="1"/>
  <c r="O33" i="43"/>
  <c r="I33" i="43"/>
  <c r="I34" i="43" s="1"/>
  <c r="I35" i="43" s="1"/>
  <c r="O24" i="11"/>
  <c r="I24" i="11"/>
  <c r="I25" i="11" s="1"/>
  <c r="I26" i="11" s="1"/>
  <c r="O48" i="45"/>
  <c r="P48" i="45" s="1"/>
  <c r="I48" i="45"/>
  <c r="I49" i="45" s="1"/>
  <c r="I50" i="45" s="1"/>
  <c r="O27" i="28"/>
  <c r="I27" i="28"/>
  <c r="I28" i="28" s="1"/>
  <c r="I29" i="28" s="1"/>
  <c r="O24" i="63"/>
  <c r="I24" i="63"/>
  <c r="I25" i="63" s="1"/>
  <c r="I26" i="63" s="1"/>
  <c r="I30" i="2"/>
  <c r="I31" i="2" s="1"/>
  <c r="I32" i="2" s="1"/>
  <c r="O30" i="2"/>
  <c r="O42" i="17"/>
  <c r="I42" i="17"/>
  <c r="I43" i="17" s="1"/>
  <c r="I44" i="17" s="1"/>
  <c r="O36" i="29"/>
  <c r="I36" i="29"/>
  <c r="I37" i="29" s="1"/>
  <c r="I38" i="29" s="1"/>
  <c r="O11" i="23"/>
  <c r="I11" i="23"/>
  <c r="I51" i="11"/>
  <c r="I52" i="11" s="1"/>
  <c r="I53" i="11" s="1"/>
  <c r="O51" i="11"/>
  <c r="O24" i="72"/>
  <c r="I24" i="72"/>
  <c r="I25" i="72" s="1"/>
  <c r="I26" i="72" s="1"/>
  <c r="O24" i="82"/>
  <c r="I24" i="82"/>
  <c r="I25" i="82" s="1"/>
  <c r="I26" i="82" s="1"/>
  <c r="I27" i="17"/>
  <c r="I28" i="17" s="1"/>
  <c r="I29" i="17" s="1"/>
  <c r="O27" i="17"/>
  <c r="I41" i="23"/>
  <c r="O41" i="23"/>
  <c r="I54" i="42"/>
  <c r="I55" i="42" s="1"/>
  <c r="I56" i="42" s="1"/>
  <c r="O54" i="42"/>
  <c r="P54" i="42" s="1"/>
  <c r="O15" i="45"/>
  <c r="P15" i="45" s="1"/>
  <c r="I15" i="45"/>
  <c r="I16" i="45" s="1"/>
  <c r="I17" i="45" s="1"/>
  <c r="I39" i="73"/>
  <c r="I40" i="73" s="1"/>
  <c r="I41" i="73" s="1"/>
  <c r="O39" i="73"/>
  <c r="P39" i="73" s="1"/>
  <c r="O54" i="26"/>
  <c r="P54" i="26" s="1"/>
  <c r="I54" i="26"/>
  <c r="I55" i="26" s="1"/>
  <c r="I56" i="26" s="1"/>
  <c r="O48" i="56"/>
  <c r="I48" i="56"/>
  <c r="I49" i="56" s="1"/>
  <c r="I50" i="56" s="1"/>
  <c r="O54" i="22"/>
  <c r="P54" i="22" s="1"/>
  <c r="I54" i="22"/>
  <c r="I55" i="22" s="1"/>
  <c r="I56" i="22" s="1"/>
  <c r="I39" i="60"/>
  <c r="I40" i="60" s="1"/>
  <c r="I41" i="60" s="1"/>
  <c r="O39" i="60"/>
  <c r="P39" i="60" s="1"/>
  <c r="I9" i="81"/>
  <c r="I10" i="81" s="1"/>
  <c r="I11" i="81" s="1"/>
  <c r="O9" i="81"/>
  <c r="O18" i="82"/>
  <c r="I18" i="82"/>
  <c r="I19" i="82" s="1"/>
  <c r="I20" i="82" s="1"/>
  <c r="I27" i="83"/>
  <c r="I28" i="83" s="1"/>
  <c r="I29" i="83" s="1"/>
  <c r="O27" i="83"/>
  <c r="O30" i="9"/>
  <c r="I30" i="9"/>
  <c r="I31" i="9" s="1"/>
  <c r="I32" i="9" s="1"/>
  <c r="O33" i="11"/>
  <c r="I33" i="11"/>
  <c r="I34" i="11" s="1"/>
  <c r="I35" i="11" s="1"/>
  <c r="O36" i="9"/>
  <c r="I36" i="9"/>
  <c r="I37" i="9" s="1"/>
  <c r="I38" i="9" s="1"/>
  <c r="O45" i="23"/>
  <c r="I45" i="23"/>
  <c r="O42" i="43"/>
  <c r="I42" i="43"/>
  <c r="I43" i="43" s="1"/>
  <c r="I44" i="43" s="1"/>
  <c r="O3" i="6"/>
  <c r="I3" i="6"/>
  <c r="I4" i="6" s="1"/>
  <c r="I5" i="6" s="1"/>
  <c r="O51" i="68"/>
  <c r="I51" i="68"/>
  <c r="I52" i="68" s="1"/>
  <c r="I53" i="68" s="1"/>
  <c r="I36" i="73"/>
  <c r="I37" i="73" s="1"/>
  <c r="I38" i="73" s="1"/>
  <c r="O36" i="73"/>
  <c r="I18" i="41"/>
  <c r="I19" i="41" s="1"/>
  <c r="I20" i="41" s="1"/>
  <c r="O18" i="41"/>
  <c r="O37" i="44"/>
  <c r="I37" i="44"/>
  <c r="I38" i="44" s="1"/>
  <c r="I10" i="72"/>
  <c r="I11" i="72" s="1"/>
  <c r="O10" i="72"/>
  <c r="I15" i="34"/>
  <c r="I16" i="34" s="1"/>
  <c r="I17" i="34" s="1"/>
  <c r="O15" i="34"/>
  <c r="I33" i="8"/>
  <c r="I34" i="8" s="1"/>
  <c r="I35" i="8" s="1"/>
  <c r="O33" i="8"/>
  <c r="I14" i="23"/>
  <c r="O14" i="23"/>
  <c r="I15" i="33"/>
  <c r="I16" i="33" s="1"/>
  <c r="I17" i="33" s="1"/>
  <c r="O15" i="33"/>
  <c r="O36" i="36"/>
  <c r="I36" i="36"/>
  <c r="I37" i="36" s="1"/>
  <c r="I38" i="36" s="1"/>
  <c r="I12" i="35"/>
  <c r="I13" i="35" s="1"/>
  <c r="I14" i="35" s="1"/>
  <c r="O12" i="35"/>
  <c r="O3" i="59"/>
  <c r="I3" i="59"/>
  <c r="I4" i="59" s="1"/>
  <c r="I5" i="59" s="1"/>
  <c r="O30" i="35"/>
  <c r="I30" i="35"/>
  <c r="I31" i="35" s="1"/>
  <c r="I32" i="35" s="1"/>
  <c r="O21" i="5"/>
  <c r="P21" i="5" s="1"/>
  <c r="I21" i="5"/>
  <c r="I22" i="5" s="1"/>
  <c r="I23" i="5" s="1"/>
  <c r="O54" i="39"/>
  <c r="P54" i="39" s="1"/>
  <c r="I54" i="39"/>
  <c r="I55" i="39" s="1"/>
  <c r="I56" i="39" s="1"/>
  <c r="I15" i="16"/>
  <c r="I16" i="16" s="1"/>
  <c r="I17" i="16" s="1"/>
  <c r="O15" i="16"/>
  <c r="O3" i="24"/>
  <c r="I3" i="24"/>
  <c r="I4" i="24" s="1"/>
  <c r="I5" i="24" s="1"/>
  <c r="I24" i="9"/>
  <c r="I25" i="9" s="1"/>
  <c r="I26" i="9" s="1"/>
  <c r="O24" i="9"/>
  <c r="O27" i="1"/>
  <c r="I27" i="1"/>
  <c r="I28" i="1" s="1"/>
  <c r="I29" i="1" s="1"/>
  <c r="I3" i="3"/>
  <c r="I4" i="3" s="1"/>
  <c r="I5" i="3" s="1"/>
  <c r="O3" i="3"/>
  <c r="O3" i="80"/>
  <c r="I3" i="80"/>
  <c r="I4" i="80" s="1"/>
  <c r="I5" i="80" s="1"/>
  <c r="O35" i="70"/>
  <c r="I35" i="70"/>
  <c r="O24" i="31"/>
  <c r="I24" i="31"/>
  <c r="I25" i="31" s="1"/>
  <c r="I26" i="31" s="1"/>
  <c r="O15" i="65"/>
  <c r="I15" i="65"/>
  <c r="I16" i="65" s="1"/>
  <c r="I17" i="65" s="1"/>
  <c r="I33" i="17"/>
  <c r="I34" i="17" s="1"/>
  <c r="I35" i="17" s="1"/>
  <c r="O33" i="17"/>
  <c r="O15" i="50"/>
  <c r="P15" i="50" s="1"/>
  <c r="I15" i="50"/>
  <c r="I16" i="50" s="1"/>
  <c r="I17" i="50" s="1"/>
  <c r="O30" i="60"/>
  <c r="I30" i="60"/>
  <c r="I31" i="60" s="1"/>
  <c r="I32" i="60" s="1"/>
  <c r="I12" i="28"/>
  <c r="I13" i="28" s="1"/>
  <c r="I14" i="28" s="1"/>
  <c r="O12" i="28"/>
  <c r="O33" i="20"/>
  <c r="P33" i="20" s="1"/>
  <c r="I33" i="20"/>
  <c r="I34" i="20" s="1"/>
  <c r="I35" i="20" s="1"/>
  <c r="O33" i="60"/>
  <c r="I33" i="60"/>
  <c r="I34" i="60" s="1"/>
  <c r="I35" i="60" s="1"/>
  <c r="I37" i="27"/>
  <c r="I38" i="27" s="1"/>
  <c r="O37" i="27"/>
  <c r="O51" i="23"/>
  <c r="I51" i="23"/>
  <c r="I39" i="34"/>
  <c r="I40" i="34" s="1"/>
  <c r="I41" i="34" s="1"/>
  <c r="O39" i="34"/>
  <c r="P39" i="34" s="1"/>
  <c r="I30" i="17"/>
  <c r="I31" i="17" s="1"/>
  <c r="I32" i="17" s="1"/>
  <c r="O30" i="17"/>
  <c r="I45" i="34"/>
  <c r="I46" i="34" s="1"/>
  <c r="I47" i="34" s="1"/>
  <c r="O45" i="34"/>
  <c r="I3" i="40"/>
  <c r="I4" i="40" s="1"/>
  <c r="I5" i="40" s="1"/>
  <c r="O3" i="40"/>
  <c r="P3" i="40" s="1"/>
  <c r="O24" i="56"/>
  <c r="I24" i="56"/>
  <c r="I25" i="56" s="1"/>
  <c r="I26" i="56" s="1"/>
  <c r="I39" i="32"/>
  <c r="I40" i="32" s="1"/>
  <c r="I41" i="32" s="1"/>
  <c r="O39" i="32"/>
  <c r="P39" i="32" s="1"/>
  <c r="O54" i="4"/>
  <c r="P54" i="4" s="1"/>
  <c r="I54" i="4"/>
  <c r="I55" i="4" s="1"/>
  <c r="I56" i="4" s="1"/>
  <c r="O54" i="12"/>
  <c r="P54" i="12" s="1"/>
  <c r="I54" i="12"/>
  <c r="I55" i="12" s="1"/>
  <c r="I56" i="12" s="1"/>
  <c r="O33" i="32"/>
  <c r="I33" i="32"/>
  <c r="I34" i="32" s="1"/>
  <c r="I35" i="32" s="1"/>
  <c r="O21" i="21"/>
  <c r="I21" i="21"/>
  <c r="I22" i="21" s="1"/>
  <c r="I23" i="21" s="1"/>
  <c r="O48" i="78"/>
  <c r="I48" i="78"/>
  <c r="I49" i="78" s="1"/>
  <c r="I50" i="78" s="1"/>
  <c r="O27" i="57"/>
  <c r="I27" i="57"/>
  <c r="I28" i="57" s="1"/>
  <c r="I29" i="57" s="1"/>
  <c r="O24" i="36"/>
  <c r="I24" i="36"/>
  <c r="I25" i="36" s="1"/>
  <c r="I26" i="36" s="1"/>
  <c r="I54" i="46"/>
  <c r="I55" i="46" s="1"/>
  <c r="I56" i="46" s="1"/>
  <c r="O54" i="46"/>
  <c r="P54" i="46" s="1"/>
  <c r="O24" i="16"/>
  <c r="I24" i="16"/>
  <c r="I25" i="16" s="1"/>
  <c r="I26" i="16" s="1"/>
  <c r="O3" i="60"/>
  <c r="I3" i="60"/>
  <c r="I15" i="36"/>
  <c r="I16" i="36" s="1"/>
  <c r="I17" i="36" s="1"/>
  <c r="O15" i="36"/>
  <c r="I54" i="56"/>
  <c r="I55" i="56" s="1"/>
  <c r="I56" i="56" s="1"/>
  <c r="O54" i="56"/>
  <c r="P54" i="56" s="1"/>
  <c r="O6" i="26"/>
  <c r="I6" i="26"/>
  <c r="I7" i="26" s="1"/>
  <c r="I8" i="26" s="1"/>
  <c r="I15" i="11"/>
  <c r="I16" i="11" s="1"/>
  <c r="I17" i="11" s="1"/>
  <c r="O15" i="11"/>
  <c r="I18" i="4"/>
  <c r="I19" i="4" s="1"/>
  <c r="I20" i="4" s="1"/>
  <c r="O18" i="4"/>
  <c r="O39" i="23"/>
  <c r="I39" i="23"/>
  <c r="O18" i="3"/>
  <c r="I18" i="3"/>
  <c r="I19" i="3" s="1"/>
  <c r="I20" i="3" s="1"/>
  <c r="I31" i="65"/>
  <c r="O31" i="65"/>
  <c r="O10" i="13"/>
  <c r="I10" i="13"/>
  <c r="I11" i="13" s="1"/>
  <c r="O36" i="35"/>
  <c r="I36" i="35"/>
  <c r="I37" i="35" s="1"/>
  <c r="I38" i="35" s="1"/>
  <c r="I9" i="59"/>
  <c r="I10" i="59" s="1"/>
  <c r="I11" i="59" s="1"/>
  <c r="O9" i="59"/>
  <c r="O31" i="1"/>
  <c r="I31" i="1"/>
  <c r="I32" i="1" s="1"/>
  <c r="O30" i="80"/>
  <c r="I30" i="80"/>
  <c r="O3" i="33"/>
  <c r="I3" i="33"/>
  <c r="I4" i="33" s="1"/>
  <c r="I5" i="33" s="1"/>
  <c r="O48" i="71"/>
  <c r="P48" i="71" s="1"/>
  <c r="I48" i="71"/>
  <c r="I49" i="71" s="1"/>
  <c r="I50" i="71" s="1"/>
  <c r="I27" i="39"/>
  <c r="I28" i="39" s="1"/>
  <c r="I29" i="39" s="1"/>
  <c r="O27" i="39"/>
  <c r="I12" i="34"/>
  <c r="I13" i="34" s="1"/>
  <c r="I14" i="34" s="1"/>
  <c r="O12" i="34"/>
  <c r="I45" i="71"/>
  <c r="I46" i="71" s="1"/>
  <c r="I47" i="71" s="1"/>
  <c r="O45" i="71"/>
  <c r="O38" i="23"/>
  <c r="I38" i="23"/>
  <c r="O21" i="28"/>
  <c r="I21" i="28"/>
  <c r="I22" i="28" s="1"/>
  <c r="I23" i="28" s="1"/>
  <c r="O51" i="6"/>
  <c r="I51" i="6"/>
  <c r="I52" i="6" s="1"/>
  <c r="I53" i="6" s="1"/>
  <c r="I33" i="24"/>
  <c r="I34" i="24" s="1"/>
  <c r="I35" i="24" s="1"/>
  <c r="O33" i="24"/>
  <c r="P33" i="24" s="1"/>
  <c r="I18" i="45"/>
  <c r="I19" i="45" s="1"/>
  <c r="I20" i="45" s="1"/>
  <c r="O18" i="45"/>
  <c r="I26" i="79"/>
  <c r="O26" i="79"/>
  <c r="I42" i="63"/>
  <c r="I43" i="63" s="1"/>
  <c r="I44" i="63" s="1"/>
  <c r="O42" i="63"/>
  <c r="O12" i="22"/>
  <c r="I12" i="22"/>
  <c r="I13" i="22" s="1"/>
  <c r="I14" i="22" s="1"/>
  <c r="O12" i="68"/>
  <c r="I12" i="68"/>
  <c r="I13" i="68" s="1"/>
  <c r="I14" i="68" s="1"/>
  <c r="I54" i="3"/>
  <c r="I55" i="3" s="1"/>
  <c r="I56" i="3" s="1"/>
  <c r="O54" i="3"/>
  <c r="P54" i="3" s="1"/>
  <c r="I33" i="76"/>
  <c r="I34" i="76" s="1"/>
  <c r="I35" i="76" s="1"/>
  <c r="O33" i="76"/>
  <c r="I6" i="56"/>
  <c r="I7" i="56" s="1"/>
  <c r="I8" i="56" s="1"/>
  <c r="O6" i="56"/>
  <c r="O39" i="20"/>
  <c r="P39" i="20" s="1"/>
  <c r="I39" i="20"/>
  <c r="I40" i="20" s="1"/>
  <c r="I41" i="20" s="1"/>
  <c r="I45" i="30"/>
  <c r="I46" i="30" s="1"/>
  <c r="I47" i="30" s="1"/>
  <c r="O45" i="30"/>
  <c r="I6" i="13"/>
  <c r="I7" i="13" s="1"/>
  <c r="I8" i="13" s="1"/>
  <c r="O6" i="13"/>
  <c r="I9" i="22"/>
  <c r="I10" i="22" s="1"/>
  <c r="I11" i="22" s="1"/>
  <c r="O9" i="22"/>
  <c r="I12" i="63"/>
  <c r="I13" i="63" s="1"/>
  <c r="I14" i="63" s="1"/>
  <c r="O12" i="63"/>
  <c r="I45" i="6"/>
  <c r="I46" i="6" s="1"/>
  <c r="I47" i="6" s="1"/>
  <c r="O45" i="6"/>
  <c r="I12" i="17"/>
  <c r="I13" i="17" s="1"/>
  <c r="I14" i="17" s="1"/>
  <c r="O12" i="17"/>
  <c r="O48" i="1"/>
  <c r="I48" i="1"/>
  <c r="I49" i="1" s="1"/>
  <c r="I50" i="1" s="1"/>
  <c r="O39" i="64"/>
  <c r="P39" i="64" s="1"/>
  <c r="I39" i="64"/>
  <c r="I40" i="64" s="1"/>
  <c r="I41" i="64" s="1"/>
  <c r="O6" i="14"/>
  <c r="I6" i="14"/>
  <c r="I7" i="14" s="1"/>
  <c r="I8" i="14" s="1"/>
  <c r="O42" i="13"/>
  <c r="P42" i="13" s="1"/>
  <c r="I42" i="13"/>
  <c r="I43" i="13" s="1"/>
  <c r="I44" i="13" s="1"/>
  <c r="I6" i="22"/>
  <c r="I7" i="22" s="1"/>
  <c r="I8" i="22" s="1"/>
  <c r="O6" i="22"/>
  <c r="O18" i="60"/>
  <c r="I18" i="60"/>
  <c r="I19" i="60" s="1"/>
  <c r="I20" i="60" s="1"/>
  <c r="I45" i="69"/>
  <c r="I46" i="69" s="1"/>
  <c r="I47" i="69" s="1"/>
  <c r="O45" i="69"/>
  <c r="O54" i="15"/>
  <c r="P54" i="15" s="1"/>
  <c r="I54" i="15"/>
  <c r="I55" i="15" s="1"/>
  <c r="O36" i="72"/>
  <c r="I36" i="72"/>
  <c r="I37" i="72" s="1"/>
  <c r="I38" i="72" s="1"/>
  <c r="I30" i="37"/>
  <c r="I31" i="37" s="1"/>
  <c r="I32" i="37" s="1"/>
  <c r="O30" i="37"/>
  <c r="O3" i="72"/>
  <c r="I3" i="72"/>
  <c r="I4" i="72" s="1"/>
  <c r="I5" i="72" s="1"/>
  <c r="O36" i="31"/>
  <c r="I36" i="31"/>
  <c r="I37" i="31" s="1"/>
  <c r="I38" i="31" s="1"/>
  <c r="I18" i="25"/>
  <c r="I19" i="25" s="1"/>
  <c r="I20" i="25" s="1"/>
  <c r="O18" i="25"/>
  <c r="I39" i="58"/>
  <c r="I40" i="58" s="1"/>
  <c r="I41" i="58" s="1"/>
  <c r="O39" i="58"/>
  <c r="P39" i="58" s="1"/>
  <c r="I36" i="5"/>
  <c r="I37" i="5" s="1"/>
  <c r="I38" i="5" s="1"/>
  <c r="O36" i="5"/>
  <c r="O18" i="36"/>
  <c r="I18" i="36"/>
  <c r="I19" i="36" s="1"/>
  <c r="I20" i="36" s="1"/>
  <c r="I42" i="2"/>
  <c r="I43" i="2" s="1"/>
  <c r="I44" i="2" s="1"/>
  <c r="O42" i="2"/>
  <c r="I54" i="20"/>
  <c r="I55" i="20" s="1"/>
  <c r="I56" i="20" s="1"/>
  <c r="O54" i="20"/>
  <c r="P54" i="20" s="1"/>
  <c r="O15" i="38"/>
  <c r="P15" i="38" s="1"/>
  <c r="I15" i="38"/>
  <c r="I16" i="38" s="1"/>
  <c r="I17" i="38" s="1"/>
  <c r="I39" i="18"/>
  <c r="I40" i="18" s="1"/>
  <c r="I41" i="18" s="1"/>
  <c r="O39" i="18"/>
  <c r="P39" i="18" s="1"/>
  <c r="O42" i="18"/>
  <c r="I42" i="18"/>
  <c r="I43" i="18" s="1"/>
  <c r="I44" i="18" s="1"/>
  <c r="I34" i="68"/>
  <c r="O34" i="68"/>
  <c r="O39" i="38"/>
  <c r="P39" i="38" s="1"/>
  <c r="I39" i="38"/>
  <c r="I40" i="38" s="1"/>
  <c r="I41" i="38" s="1"/>
  <c r="O51" i="9"/>
  <c r="I51" i="9"/>
  <c r="I52" i="9" s="1"/>
  <c r="I53" i="9" s="1"/>
  <c r="O9" i="17"/>
  <c r="P9" i="17" s="1"/>
  <c r="I9" i="17"/>
  <c r="I10" i="17" s="1"/>
  <c r="I11" i="17" s="1"/>
  <c r="O39" i="53"/>
  <c r="P39" i="53" s="1"/>
  <c r="I39" i="53"/>
  <c r="I40" i="53" s="1"/>
  <c r="I41" i="53" s="1"/>
  <c r="I39" i="41"/>
  <c r="I40" i="41" s="1"/>
  <c r="I41" i="41" s="1"/>
  <c r="O39" i="41"/>
  <c r="P39" i="41" s="1"/>
  <c r="O21" i="80"/>
  <c r="I21" i="80"/>
  <c r="I22" i="80" s="1"/>
  <c r="I23" i="80" s="1"/>
  <c r="I21" i="9"/>
  <c r="I22" i="9" s="1"/>
  <c r="I23" i="9" s="1"/>
  <c r="O21" i="9"/>
  <c r="P21" i="9" s="1"/>
  <c r="O12" i="40"/>
  <c r="I12" i="40"/>
  <c r="I13" i="40" s="1"/>
  <c r="I14" i="40" s="1"/>
  <c r="O21" i="46"/>
  <c r="I21" i="46"/>
  <c r="I22" i="46" s="1"/>
  <c r="I23" i="46" s="1"/>
  <c r="I45" i="65"/>
  <c r="I46" i="65" s="1"/>
  <c r="I47" i="65" s="1"/>
  <c r="O45" i="65"/>
  <c r="O33" i="77"/>
  <c r="I33" i="77"/>
  <c r="I34" i="77" s="1"/>
  <c r="I35" i="77" s="1"/>
  <c r="O21" i="44"/>
  <c r="I21" i="44"/>
  <c r="I22" i="44" s="1"/>
  <c r="I23" i="44" s="1"/>
  <c r="O18" i="18"/>
  <c r="I18" i="18"/>
  <c r="I19" i="18" s="1"/>
  <c r="I20" i="18" s="1"/>
  <c r="O18" i="40"/>
  <c r="I18" i="40"/>
  <c r="I19" i="40" s="1"/>
  <c r="I20" i="40" s="1"/>
  <c r="O30" i="21"/>
  <c r="I30" i="21"/>
  <c r="I31" i="21" s="1"/>
  <c r="I32" i="21" s="1"/>
  <c r="O36" i="63"/>
  <c r="I36" i="63"/>
  <c r="I37" i="63" s="1"/>
  <c r="I38" i="63" s="1"/>
  <c r="I28" i="23"/>
  <c r="O28" i="23"/>
  <c r="I12" i="60"/>
  <c r="I13" i="60" s="1"/>
  <c r="I14" i="60" s="1"/>
  <c r="O12" i="60"/>
  <c r="O25" i="29"/>
  <c r="I25" i="29"/>
  <c r="I26" i="29" s="1"/>
  <c r="I30" i="10"/>
  <c r="I31" i="10" s="1"/>
  <c r="I32" i="10" s="1"/>
  <c r="O30" i="10"/>
  <c r="I54" i="74"/>
  <c r="I55" i="74" s="1"/>
  <c r="I56" i="74" s="1"/>
  <c r="O54" i="74"/>
  <c r="P54" i="74" s="1"/>
  <c r="I48" i="41"/>
  <c r="I49" i="41" s="1"/>
  <c r="I50" i="41" s="1"/>
  <c r="O48" i="41"/>
  <c r="I21" i="67"/>
  <c r="I22" i="67" s="1"/>
  <c r="I23" i="67" s="1"/>
  <c r="O21" i="67"/>
  <c r="O24" i="50"/>
  <c r="I24" i="50"/>
  <c r="I25" i="50" s="1"/>
  <c r="I26" i="50" s="1"/>
  <c r="O6" i="76"/>
  <c r="I6" i="76"/>
  <c r="I7" i="76" s="1"/>
  <c r="I8" i="76" s="1"/>
  <c r="I27" i="45"/>
  <c r="I28" i="45" s="1"/>
  <c r="I29" i="45" s="1"/>
  <c r="O27" i="45"/>
  <c r="O18" i="8"/>
  <c r="I18" i="8"/>
  <c r="I19" i="8" s="1"/>
  <c r="I20" i="8" s="1"/>
  <c r="I33" i="74"/>
  <c r="I34" i="74" s="1"/>
  <c r="I35" i="74" s="1"/>
  <c r="O33" i="74"/>
  <c r="O35" i="65"/>
  <c r="I35" i="65"/>
  <c r="I18" i="72"/>
  <c r="I19" i="72" s="1"/>
  <c r="I20" i="72" s="1"/>
  <c r="O18" i="72"/>
  <c r="O44" i="23"/>
  <c r="I44" i="23"/>
  <c r="I54" i="80"/>
  <c r="I55" i="80" s="1"/>
  <c r="I56" i="80" s="1"/>
  <c r="O54" i="80"/>
  <c r="P54" i="80" s="1"/>
  <c r="O33" i="80"/>
  <c r="P33" i="80" s="1"/>
  <c r="I33" i="80"/>
  <c r="I34" i="80" s="1"/>
  <c r="I35" i="80" s="1"/>
  <c r="I12" i="59"/>
  <c r="I13" i="59" s="1"/>
  <c r="I14" i="59" s="1"/>
  <c r="O12" i="59"/>
  <c r="I36" i="16"/>
  <c r="I37" i="16" s="1"/>
  <c r="I38" i="16" s="1"/>
  <c r="O36" i="16"/>
  <c r="I51" i="17"/>
  <c r="I52" i="17" s="1"/>
  <c r="I53" i="17" s="1"/>
  <c r="O51" i="17"/>
  <c r="I39" i="77"/>
  <c r="I40" i="77" s="1"/>
  <c r="I41" i="77" s="1"/>
  <c r="O39" i="77"/>
  <c r="P39" i="77" s="1"/>
  <c r="I30" i="29"/>
  <c r="I31" i="29" s="1"/>
  <c r="I32" i="29" s="1"/>
  <c r="O30" i="29"/>
  <c r="I12" i="66"/>
  <c r="I13" i="66" s="1"/>
  <c r="I14" i="66" s="1"/>
  <c r="O12" i="66"/>
  <c r="O12" i="77"/>
  <c r="I12" i="77"/>
  <c r="I13" i="77" s="1"/>
  <c r="I14" i="77" s="1"/>
  <c r="I39" i="42"/>
  <c r="I40" i="42" s="1"/>
  <c r="I41" i="42" s="1"/>
  <c r="O39" i="42"/>
  <c r="P39" i="42" s="1"/>
  <c r="O12" i="54"/>
  <c r="I12" i="54"/>
  <c r="I13" i="54" s="1"/>
  <c r="I14" i="54" s="1"/>
  <c r="O6" i="36"/>
  <c r="I6" i="36"/>
  <c r="I7" i="36" s="1"/>
  <c r="I8" i="36" s="1"/>
  <c r="I45" i="60"/>
  <c r="I46" i="60" s="1"/>
  <c r="I47" i="60" s="1"/>
  <c r="O45" i="60"/>
  <c r="O6" i="30"/>
  <c r="I6" i="30"/>
  <c r="I7" i="30" s="1"/>
  <c r="I8" i="30" s="1"/>
  <c r="I21" i="70"/>
  <c r="I22" i="70" s="1"/>
  <c r="I23" i="70" s="1"/>
  <c r="O21" i="70"/>
  <c r="I39" i="11"/>
  <c r="I40" i="11" s="1"/>
  <c r="I41" i="11" s="1"/>
  <c r="O39" i="11"/>
  <c r="P39" i="11" s="1"/>
  <c r="I42" i="66"/>
  <c r="I43" i="66" s="1"/>
  <c r="I44" i="66" s="1"/>
  <c r="O42" i="66"/>
  <c r="I33" i="4"/>
  <c r="I34" i="4" s="1"/>
  <c r="I35" i="4" s="1"/>
  <c r="O33" i="4"/>
  <c r="I54" i="65"/>
  <c r="I55" i="65" s="1"/>
  <c r="I56" i="65" s="1"/>
  <c r="O54" i="65"/>
  <c r="P54" i="65" s="1"/>
  <c r="I29" i="79"/>
  <c r="O29" i="79"/>
  <c r="I51" i="29"/>
  <c r="I52" i="29" s="1"/>
  <c r="I53" i="29" s="1"/>
  <c r="O51" i="29"/>
  <c r="I42" i="12"/>
  <c r="I43" i="12" s="1"/>
  <c r="I44" i="12" s="1"/>
  <c r="O42" i="12"/>
  <c r="I6" i="42"/>
  <c r="I7" i="42" s="1"/>
  <c r="I8" i="42" s="1"/>
  <c r="O6" i="42"/>
  <c r="I22" i="18"/>
  <c r="I23" i="18" s="1"/>
  <c r="O22" i="18"/>
  <c r="I48" i="6"/>
  <c r="I49" i="6" s="1"/>
  <c r="I50" i="6" s="1"/>
  <c r="O48" i="6"/>
  <c r="I33" i="53"/>
  <c r="I34" i="53" s="1"/>
  <c r="I35" i="53" s="1"/>
  <c r="O33" i="53"/>
  <c r="O39" i="78"/>
  <c r="P39" i="78" s="1"/>
  <c r="I39" i="78"/>
  <c r="I40" i="78" s="1"/>
  <c r="I41" i="78" s="1"/>
  <c r="I26" i="80"/>
  <c r="O26" i="80"/>
  <c r="O33" i="27"/>
  <c r="P33" i="27" s="1"/>
  <c r="I33" i="27"/>
  <c r="I34" i="27" s="1"/>
  <c r="I35" i="27" s="1"/>
  <c r="O36" i="21"/>
  <c r="I36" i="21"/>
  <c r="I37" i="21" s="1"/>
  <c r="I38" i="21" s="1"/>
  <c r="O22" i="79"/>
  <c r="I22" i="79"/>
  <c r="I23" i="79" s="1"/>
  <c r="I30" i="63"/>
  <c r="I31" i="63" s="1"/>
  <c r="I32" i="63" s="1"/>
  <c r="O30" i="63"/>
  <c r="O42" i="48"/>
  <c r="P42" i="48" s="1"/>
  <c r="I42" i="48"/>
  <c r="I43" i="48" s="1"/>
  <c r="I44" i="48" s="1"/>
  <c r="O12" i="78"/>
  <c r="I12" i="78"/>
  <c r="I13" i="78" s="1"/>
  <c r="I14" i="78" s="1"/>
  <c r="O33" i="62"/>
  <c r="I33" i="62"/>
  <c r="I34" i="62" s="1"/>
  <c r="I35" i="62" s="1"/>
  <c r="I36" i="48"/>
  <c r="I37" i="48" s="1"/>
  <c r="I38" i="48" s="1"/>
  <c r="O36" i="48"/>
  <c r="I32" i="70"/>
  <c r="O32" i="70"/>
  <c r="O15" i="12"/>
  <c r="I15" i="12"/>
  <c r="I16" i="12" s="1"/>
  <c r="I17" i="12" s="1"/>
  <c r="O48" i="61"/>
  <c r="P48" i="61" s="1"/>
  <c r="I48" i="61"/>
  <c r="I49" i="61" s="1"/>
  <c r="I50" i="61" s="1"/>
  <c r="I9" i="4"/>
  <c r="I10" i="4" s="1"/>
  <c r="I11" i="4" s="1"/>
  <c r="O9" i="4"/>
  <c r="O51" i="37"/>
  <c r="I51" i="37"/>
  <c r="I52" i="37" s="1"/>
  <c r="I53" i="37" s="1"/>
  <c r="I21" i="48"/>
  <c r="I22" i="48" s="1"/>
  <c r="I23" i="48" s="1"/>
  <c r="O21" i="48"/>
  <c r="O54" i="79"/>
  <c r="P54" i="79" s="1"/>
  <c r="I54" i="79"/>
  <c r="I55" i="79" s="1"/>
  <c r="I56" i="79" s="1"/>
  <c r="I18" i="2"/>
  <c r="I19" i="2" s="1"/>
  <c r="I20" i="2" s="1"/>
  <c r="O18" i="2"/>
  <c r="I54" i="48"/>
  <c r="I55" i="48" s="1"/>
  <c r="I56" i="48" s="1"/>
  <c r="O54" i="48"/>
  <c r="P54" i="48" s="1"/>
  <c r="O54" i="78"/>
  <c r="P54" i="78" s="1"/>
  <c r="I54" i="78"/>
  <c r="I55" i="78" s="1"/>
  <c r="I56" i="78" s="1"/>
  <c r="I51" i="75"/>
  <c r="I52" i="75" s="1"/>
  <c r="I53" i="75" s="1"/>
  <c r="O51" i="75"/>
  <c r="I24" i="67"/>
  <c r="I25" i="67" s="1"/>
  <c r="I26" i="67" s="1"/>
  <c r="O24" i="67"/>
  <c r="O36" i="50"/>
  <c r="I36" i="50"/>
  <c r="I37" i="50" s="1"/>
  <c r="I38" i="50" s="1"/>
  <c r="O51" i="14"/>
  <c r="I51" i="14"/>
  <c r="I52" i="14" s="1"/>
  <c r="I53" i="14" s="1"/>
  <c r="O15" i="13"/>
  <c r="P15" i="13" s="1"/>
  <c r="I15" i="13"/>
  <c r="I16" i="13" s="1"/>
  <c r="I17" i="13" s="1"/>
  <c r="O22" i="75"/>
  <c r="I22" i="75"/>
  <c r="I23" i="75" s="1"/>
  <c r="I9" i="9"/>
  <c r="I10" i="9" s="1"/>
  <c r="I11" i="9" s="1"/>
  <c r="O9" i="9"/>
  <c r="O15" i="53"/>
  <c r="I15" i="53"/>
  <c r="I16" i="53" s="1"/>
  <c r="I17" i="53" s="1"/>
  <c r="I21" i="58"/>
  <c r="I22" i="58" s="1"/>
  <c r="I23" i="58" s="1"/>
  <c r="O21" i="58"/>
  <c r="P21" i="58" s="1"/>
  <c r="O18" i="73"/>
  <c r="I18" i="73"/>
  <c r="I19" i="73" s="1"/>
  <c r="I20" i="73" s="1"/>
  <c r="O42" i="4"/>
  <c r="I42" i="4"/>
  <c r="I43" i="4" s="1"/>
  <c r="I44" i="4" s="1"/>
  <c r="I6" i="17"/>
  <c r="I7" i="17" s="1"/>
  <c r="I8" i="17" s="1"/>
  <c r="O6" i="17"/>
  <c r="I51" i="3"/>
  <c r="I52" i="3" s="1"/>
  <c r="I53" i="3" s="1"/>
  <c r="O51" i="3"/>
  <c r="I56" i="23"/>
  <c r="O56" i="23"/>
  <c r="O9" i="26"/>
  <c r="P9" i="26" s="1"/>
  <c r="I9" i="26"/>
  <c r="O36" i="10"/>
  <c r="I36" i="10"/>
  <c r="I37" i="10" s="1"/>
  <c r="I38" i="10" s="1"/>
  <c r="O18" i="63"/>
  <c r="I18" i="63"/>
  <c r="I19" i="63" s="1"/>
  <c r="I20" i="63" s="1"/>
  <c r="I31" i="68"/>
  <c r="O31" i="68"/>
  <c r="I51" i="48"/>
  <c r="I52" i="48" s="1"/>
  <c r="I53" i="48" s="1"/>
  <c r="O51" i="48"/>
  <c r="I54" i="68"/>
  <c r="I55" i="68" s="1"/>
  <c r="I56" i="68" s="1"/>
  <c r="O54" i="68"/>
  <c r="P54" i="68" s="1"/>
  <c r="I9" i="20"/>
  <c r="I10" i="20" s="1"/>
  <c r="I11" i="20" s="1"/>
  <c r="O9" i="20"/>
  <c r="O9" i="80"/>
  <c r="I9" i="80"/>
  <c r="I10" i="80" s="1"/>
  <c r="I11" i="80" s="1"/>
  <c r="O42" i="76"/>
  <c r="I42" i="76"/>
  <c r="I43" i="76" s="1"/>
  <c r="I44" i="76" s="1"/>
  <c r="I21" i="53"/>
  <c r="I22" i="53" s="1"/>
  <c r="I23" i="53" s="1"/>
  <c r="O21" i="53"/>
  <c r="O18" i="1"/>
  <c r="I18" i="1"/>
  <c r="I19" i="1" s="1"/>
  <c r="I20" i="1" s="1"/>
  <c r="I48" i="76"/>
  <c r="I49" i="76" s="1"/>
  <c r="I50" i="76" s="1"/>
  <c r="O48" i="76"/>
  <c r="O27" i="47"/>
  <c r="I27" i="47"/>
  <c r="I28" i="47" s="1"/>
  <c r="I29" i="47" s="1"/>
  <c r="O33" i="28"/>
  <c r="I33" i="28"/>
  <c r="I34" i="28" s="1"/>
  <c r="I35" i="28" s="1"/>
  <c r="O9" i="42"/>
  <c r="I9" i="42"/>
  <c r="I10" i="42" s="1"/>
  <c r="I11" i="42" s="1"/>
  <c r="I12" i="24"/>
  <c r="I13" i="24" s="1"/>
  <c r="I14" i="24" s="1"/>
  <c r="O12" i="24"/>
  <c r="O6" i="77"/>
  <c r="I6" i="77"/>
  <c r="I7" i="77" s="1"/>
  <c r="I8" i="77" s="1"/>
  <c r="O9" i="67"/>
  <c r="I9" i="67"/>
  <c r="I10" i="67" s="1"/>
  <c r="I11" i="67" s="1"/>
  <c r="O45" i="14"/>
  <c r="I45" i="14"/>
  <c r="I46" i="14" s="1"/>
  <c r="I47" i="14" s="1"/>
  <c r="O9" i="28"/>
  <c r="P9" i="28" s="1"/>
  <c r="I9" i="28"/>
  <c r="I10" i="28" s="1"/>
  <c r="I11" i="28" s="1"/>
  <c r="I27" i="51"/>
  <c r="I28" i="51" s="1"/>
  <c r="I29" i="51" s="1"/>
  <c r="O27" i="51"/>
  <c r="I30" i="16"/>
  <c r="I31" i="16" s="1"/>
  <c r="I32" i="16" s="1"/>
  <c r="O30" i="16"/>
  <c r="O42" i="11"/>
  <c r="P42" i="11" s="1"/>
  <c r="I42" i="11"/>
  <c r="I43" i="11" s="1"/>
  <c r="I44" i="11" s="1"/>
  <c r="O30" i="42"/>
  <c r="I30" i="42"/>
  <c r="I31" i="42" s="1"/>
  <c r="I32" i="42" s="1"/>
  <c r="O42" i="26"/>
  <c r="I42" i="26"/>
  <c r="I43" i="26" s="1"/>
  <c r="I44" i="26" s="1"/>
  <c r="O30" i="54"/>
  <c r="I30" i="54"/>
  <c r="I31" i="54" s="1"/>
  <c r="I32" i="54" s="1"/>
  <c r="O33" i="58"/>
  <c r="I33" i="58"/>
  <c r="I34" i="58" s="1"/>
  <c r="I35" i="58" s="1"/>
  <c r="O18" i="30"/>
  <c r="I18" i="30"/>
  <c r="I19" i="30" s="1"/>
  <c r="I20" i="30" s="1"/>
  <c r="O45" i="67"/>
  <c r="I45" i="67"/>
  <c r="I46" i="67" s="1"/>
  <c r="I47" i="67" s="1"/>
  <c r="I39" i="2"/>
  <c r="I40" i="2" s="1"/>
  <c r="I41" i="2" s="1"/>
  <c r="O39" i="2"/>
  <c r="P39" i="2" s="1"/>
  <c r="I3" i="46"/>
  <c r="I4" i="46" s="1"/>
  <c r="I5" i="46" s="1"/>
  <c r="O3" i="46"/>
  <c r="I24" i="53"/>
  <c r="I25" i="53" s="1"/>
  <c r="I26" i="53" s="1"/>
  <c r="O24" i="53"/>
  <c r="O24" i="66"/>
  <c r="I24" i="66"/>
  <c r="I25" i="66" s="1"/>
  <c r="I26" i="66" s="1"/>
  <c r="I37" i="65"/>
  <c r="O37" i="65"/>
  <c r="I51" i="76"/>
  <c r="I52" i="76" s="1"/>
  <c r="I53" i="76" s="1"/>
  <c r="O51" i="76"/>
  <c r="I24" i="20"/>
  <c r="I25" i="20" s="1"/>
  <c r="I26" i="20" s="1"/>
  <c r="O24" i="20"/>
  <c r="O54" i="38"/>
  <c r="P54" i="38" s="1"/>
  <c r="I54" i="38"/>
  <c r="I55" i="38" s="1"/>
  <c r="I56" i="38" s="1"/>
  <c r="O39" i="47"/>
  <c r="P39" i="47" s="1"/>
  <c r="I39" i="47"/>
  <c r="I40" i="47" s="1"/>
  <c r="I41" i="47" s="1"/>
  <c r="I21" i="69"/>
  <c r="I22" i="69" s="1"/>
  <c r="I23" i="69" s="1"/>
  <c r="O21" i="69"/>
  <c r="I9" i="77"/>
  <c r="I10" i="77" s="1"/>
  <c r="I11" i="77" s="1"/>
  <c r="O9" i="77"/>
  <c r="O33" i="46"/>
  <c r="I33" i="46"/>
  <c r="I34" i="46" s="1"/>
  <c r="I35" i="46" s="1"/>
  <c r="O33" i="47"/>
  <c r="P33" i="47" s="1"/>
  <c r="I33" i="47"/>
  <c r="I34" i="47" s="1"/>
  <c r="I35" i="47" s="1"/>
  <c r="O33" i="6"/>
  <c r="I33" i="6"/>
  <c r="I34" i="6" s="1"/>
  <c r="I35" i="6" s="1"/>
  <c r="I48" i="23"/>
  <c r="O48" i="23"/>
  <c r="I21" i="65"/>
  <c r="I22" i="65" s="1"/>
  <c r="I23" i="65" s="1"/>
  <c r="O21" i="65"/>
  <c r="P21" i="65" s="1"/>
  <c r="I3" i="28"/>
  <c r="I4" i="28" s="1"/>
  <c r="I5" i="28" s="1"/>
  <c r="O3" i="28"/>
  <c r="O35" i="68"/>
  <c r="I35" i="68"/>
  <c r="I48" i="47"/>
  <c r="I49" i="47" s="1"/>
  <c r="I50" i="47" s="1"/>
  <c r="O48" i="47"/>
  <c r="P48" i="47" s="1"/>
  <c r="O12" i="48"/>
  <c r="I12" i="48"/>
  <c r="I13" i="48" s="1"/>
  <c r="I14" i="48" s="1"/>
  <c r="O33" i="65"/>
  <c r="I33" i="65"/>
  <c r="I12" i="61"/>
  <c r="I13" i="61" s="1"/>
  <c r="I14" i="61" s="1"/>
  <c r="O12" i="61"/>
  <c r="I6" i="38"/>
  <c r="I7" i="38" s="1"/>
  <c r="I8" i="38" s="1"/>
  <c r="O6" i="38"/>
  <c r="I48" i="37"/>
  <c r="I49" i="37" s="1"/>
  <c r="I50" i="37" s="1"/>
  <c r="O48" i="37"/>
  <c r="O12" i="20"/>
  <c r="I12" i="20"/>
  <c r="I13" i="20" s="1"/>
  <c r="I14" i="20" s="1"/>
  <c r="O33" i="67"/>
  <c r="I33" i="67"/>
  <c r="O42" i="73"/>
  <c r="I42" i="73"/>
  <c r="I43" i="73" s="1"/>
  <c r="I44" i="73" s="1"/>
  <c r="I6" i="8"/>
  <c r="I7" i="8" s="1"/>
  <c r="I8" i="8" s="1"/>
  <c r="O6" i="8"/>
  <c r="I32" i="80"/>
  <c r="O32" i="80"/>
  <c r="I51" i="45"/>
  <c r="I52" i="45" s="1"/>
  <c r="I53" i="45" s="1"/>
  <c r="O51" i="45"/>
  <c r="O30" i="47"/>
  <c r="I30" i="47"/>
  <c r="I31" i="47" s="1"/>
  <c r="I32" i="47" s="1"/>
  <c r="I18" i="13"/>
  <c r="I19" i="13" s="1"/>
  <c r="I20" i="13" s="1"/>
  <c r="O18" i="13"/>
  <c r="O24" i="47"/>
  <c r="I24" i="47"/>
  <c r="I25" i="47" s="1"/>
  <c r="I26" i="47" s="1"/>
  <c r="O6" i="37"/>
  <c r="I6" i="37"/>
  <c r="I7" i="37" s="1"/>
  <c r="I8" i="37" s="1"/>
  <c r="O30" i="32"/>
  <c r="I30" i="32"/>
  <c r="I31" i="32" s="1"/>
  <c r="I32" i="32" s="1"/>
  <c r="I27" i="31"/>
  <c r="I28" i="31" s="1"/>
  <c r="I29" i="31" s="1"/>
  <c r="O27" i="31"/>
  <c r="O30" i="41"/>
  <c r="I30" i="41"/>
  <c r="I31" i="41" s="1"/>
  <c r="I32" i="41" s="1"/>
  <c r="O48" i="36"/>
  <c r="I48" i="36"/>
  <c r="I49" i="36" s="1"/>
  <c r="I50" i="36" s="1"/>
  <c r="O48" i="16"/>
  <c r="I48" i="16"/>
  <c r="I49" i="16" s="1"/>
  <c r="I50" i="16" s="1"/>
  <c r="I6" i="44"/>
  <c r="I7" i="44" s="1"/>
  <c r="I8" i="44" s="1"/>
  <c r="O6" i="44"/>
  <c r="I48" i="70"/>
  <c r="I49" i="70" s="1"/>
  <c r="I50" i="70" s="1"/>
  <c r="O48" i="70"/>
  <c r="P48" i="70" s="1"/>
  <c r="I3" i="77"/>
  <c r="I4" i="77" s="1"/>
  <c r="I5" i="77" s="1"/>
  <c r="O3" i="77"/>
  <c r="O39" i="3"/>
  <c r="P39" i="3" s="1"/>
  <c r="I39" i="3"/>
  <c r="I40" i="3" s="1"/>
  <c r="I41" i="3" s="1"/>
  <c r="O39" i="56"/>
  <c r="P39" i="56" s="1"/>
  <c r="I39" i="56"/>
  <c r="I40" i="56" s="1"/>
  <c r="I41" i="56" s="1"/>
  <c r="O54" i="1"/>
  <c r="P54" i="1" s="1"/>
  <c r="I54" i="1"/>
  <c r="I55" i="1" s="1"/>
  <c r="I56" i="1" s="1"/>
  <c r="I9" i="16"/>
  <c r="I10" i="16" s="1"/>
  <c r="I11" i="16" s="1"/>
  <c r="O9" i="16"/>
  <c r="P9" i="16" s="1"/>
  <c r="I12" i="1"/>
  <c r="I13" i="1" s="1"/>
  <c r="I14" i="1" s="1"/>
  <c r="O12" i="1"/>
  <c r="I27" i="59"/>
  <c r="I28" i="59" s="1"/>
  <c r="I29" i="59" s="1"/>
  <c r="O27" i="59"/>
  <c r="O33" i="30"/>
  <c r="I33" i="30"/>
  <c r="I34" i="30" s="1"/>
  <c r="I35" i="30" s="1"/>
  <c r="I21" i="64"/>
  <c r="I22" i="64" s="1"/>
  <c r="I23" i="64" s="1"/>
  <c r="O21" i="64"/>
  <c r="O36" i="76"/>
  <c r="I36" i="76"/>
  <c r="I37" i="76" s="1"/>
  <c r="I38" i="76" s="1"/>
  <c r="O45" i="63"/>
  <c r="I45" i="63"/>
  <c r="I46" i="63" s="1"/>
  <c r="I47" i="63" s="1"/>
  <c r="O50" i="23"/>
  <c r="I50" i="23"/>
  <c r="I39" i="24"/>
  <c r="I40" i="24" s="1"/>
  <c r="I41" i="24" s="1"/>
  <c r="O39" i="24"/>
  <c r="P39" i="24" s="1"/>
  <c r="I27" i="44"/>
  <c r="I28" i="44" s="1"/>
  <c r="I29" i="44" s="1"/>
  <c r="O27" i="44"/>
  <c r="I51" i="5"/>
  <c r="I52" i="5" s="1"/>
  <c r="I53" i="5" s="1"/>
  <c r="O51" i="5"/>
  <c r="O24" i="17"/>
  <c r="I24" i="17"/>
  <c r="I25" i="17" s="1"/>
  <c r="I26" i="17" s="1"/>
  <c r="O36" i="49"/>
  <c r="I36" i="49"/>
  <c r="I37" i="49" s="1"/>
  <c r="I38" i="49" s="1"/>
  <c r="O20" i="23"/>
  <c r="I20" i="23"/>
  <c r="I28" i="80"/>
  <c r="O28" i="80"/>
  <c r="O15" i="75"/>
  <c r="P15" i="75" s="1"/>
  <c r="I15" i="75"/>
  <c r="I16" i="75" s="1"/>
  <c r="I17" i="75" s="1"/>
  <c r="I16" i="73"/>
  <c r="I17" i="73" s="1"/>
  <c r="O16" i="73"/>
  <c r="O30" i="49"/>
  <c r="I30" i="49"/>
  <c r="I31" i="49" s="1"/>
  <c r="I32" i="49" s="1"/>
  <c r="I18" i="59"/>
  <c r="I19" i="59" s="1"/>
  <c r="I20" i="59" s="1"/>
  <c r="O18" i="59"/>
  <c r="I51" i="22"/>
  <c r="I52" i="22" s="1"/>
  <c r="I53" i="22" s="1"/>
  <c r="O51" i="22"/>
  <c r="O45" i="32"/>
  <c r="I45" i="32"/>
  <c r="I46" i="32" s="1"/>
  <c r="I47" i="32" s="1"/>
  <c r="O54" i="36"/>
  <c r="P54" i="36" s="1"/>
  <c r="I54" i="36"/>
  <c r="I55" i="36" s="1"/>
  <c r="I56" i="36" s="1"/>
  <c r="I48" i="85"/>
  <c r="I49" i="85" s="1"/>
  <c r="I50" i="85" s="1"/>
  <c r="O48" i="85"/>
  <c r="O30" i="84"/>
  <c r="I30" i="84"/>
  <c r="I31" i="84" s="1"/>
  <c r="I32" i="84" s="1"/>
  <c r="I3" i="82"/>
  <c r="I4" i="82" s="1"/>
  <c r="I5" i="82" s="1"/>
  <c r="O3" i="82"/>
  <c r="O39" i="65"/>
  <c r="P39" i="65" s="1"/>
  <c r="I39" i="65"/>
  <c r="I40" i="65" s="1"/>
  <c r="I41" i="65" s="1"/>
  <c r="O12" i="57"/>
  <c r="I12" i="57"/>
  <c r="I13" i="57" s="1"/>
  <c r="I14" i="57" s="1"/>
  <c r="I51" i="8"/>
  <c r="I52" i="8" s="1"/>
  <c r="I53" i="8" s="1"/>
  <c r="O51" i="8"/>
  <c r="O21" i="39"/>
  <c r="I21" i="39"/>
  <c r="I22" i="39" s="1"/>
  <c r="I23" i="39" s="1"/>
  <c r="I24" i="33"/>
  <c r="I25" i="33" s="1"/>
  <c r="I26" i="33" s="1"/>
  <c r="O24" i="33"/>
  <c r="O21" i="60"/>
  <c r="P21" i="60" s="1"/>
  <c r="I21" i="60"/>
  <c r="I22" i="60" s="1"/>
  <c r="I23" i="60" s="1"/>
  <c r="I51" i="61"/>
  <c r="I52" i="61" s="1"/>
  <c r="I53" i="61" s="1"/>
  <c r="O51" i="61"/>
  <c r="I3" i="61"/>
  <c r="I4" i="61" s="1"/>
  <c r="I5" i="61" s="1"/>
  <c r="O3" i="61"/>
  <c r="O12" i="80"/>
  <c r="I12" i="80"/>
  <c r="I13" i="80" s="1"/>
  <c r="I14" i="80" s="1"/>
  <c r="O15" i="31"/>
  <c r="P15" i="31" s="1"/>
  <c r="I15" i="31"/>
  <c r="I16" i="31" s="1"/>
  <c r="I17" i="31" s="1"/>
  <c r="I12" i="37"/>
  <c r="I13" i="37" s="1"/>
  <c r="I14" i="37" s="1"/>
  <c r="O12" i="37"/>
  <c r="O39" i="7"/>
  <c r="P39" i="7" s="1"/>
  <c r="I39" i="7"/>
  <c r="I40" i="7" s="1"/>
  <c r="I41" i="7" s="1"/>
  <c r="I3" i="39"/>
  <c r="I4" i="39" s="1"/>
  <c r="I5" i="39" s="1"/>
  <c r="O3" i="39"/>
  <c r="I15" i="54"/>
  <c r="I16" i="54" s="1"/>
  <c r="I17" i="54" s="1"/>
  <c r="O15" i="54"/>
  <c r="O31" i="70"/>
  <c r="I31" i="70"/>
  <c r="I12" i="12"/>
  <c r="I13" i="12" s="1"/>
  <c r="I14" i="12" s="1"/>
  <c r="O12" i="12"/>
  <c r="I10" i="23"/>
  <c r="O10" i="23"/>
  <c r="O12" i="50"/>
  <c r="I12" i="50"/>
  <c r="I13" i="50" s="1"/>
  <c r="I14" i="50" s="1"/>
  <c r="I33" i="69"/>
  <c r="O33" i="69"/>
  <c r="O3" i="69"/>
  <c r="I3" i="69"/>
  <c r="I4" i="69" s="1"/>
  <c r="I5" i="69" s="1"/>
  <c r="I3" i="2"/>
  <c r="I4" i="2" s="1"/>
  <c r="I5" i="2" s="1"/>
  <c r="O3" i="2"/>
  <c r="O30" i="74"/>
  <c r="I30" i="74"/>
  <c r="I31" i="74" s="1"/>
  <c r="I32" i="74" s="1"/>
  <c r="I21" i="34"/>
  <c r="I22" i="34" s="1"/>
  <c r="I23" i="34" s="1"/>
  <c r="O21" i="34"/>
  <c r="I54" i="61"/>
  <c r="I55" i="61" s="1"/>
  <c r="I56" i="61" s="1"/>
  <c r="O54" i="61"/>
  <c r="P54" i="61" s="1"/>
  <c r="I39" i="61"/>
  <c r="I40" i="61" s="1"/>
  <c r="I41" i="61" s="1"/>
  <c r="O39" i="61"/>
  <c r="P39" i="61" s="1"/>
  <c r="O33" i="79"/>
  <c r="I33" i="79"/>
  <c r="I34" i="79" s="1"/>
  <c r="I35" i="79" s="1"/>
  <c r="O48" i="42"/>
  <c r="I48" i="42"/>
  <c r="I49" i="42" s="1"/>
  <c r="I50" i="42" s="1"/>
  <c r="O32" i="81"/>
  <c r="I32" i="81"/>
  <c r="O21" i="36"/>
  <c r="P21" i="36" s="1"/>
  <c r="I21" i="36"/>
  <c r="I22" i="36" s="1"/>
  <c r="I23" i="36" s="1"/>
  <c r="O12" i="85"/>
  <c r="I12" i="85"/>
  <c r="I13" i="85" s="1"/>
  <c r="I14" i="85" s="1"/>
  <c r="O42" i="84"/>
  <c r="I42" i="84"/>
  <c r="I43" i="84" s="1"/>
  <c r="I44" i="84" s="1"/>
  <c r="I21" i="81"/>
  <c r="I22" i="81" s="1"/>
  <c r="I23" i="81" s="1"/>
  <c r="O21" i="81"/>
  <c r="O33" i="26"/>
  <c r="I33" i="26"/>
  <c r="I34" i="26" s="1"/>
  <c r="I35" i="26" s="1"/>
  <c r="O3" i="50"/>
  <c r="P3" i="50" s="1"/>
  <c r="I3" i="50"/>
  <c r="I4" i="50" s="1"/>
  <c r="I5" i="50" s="1"/>
  <c r="O30" i="33"/>
  <c r="I30" i="33"/>
  <c r="I31" i="33" s="1"/>
  <c r="I32" i="33" s="1"/>
  <c r="I27" i="85"/>
  <c r="I28" i="85" s="1"/>
  <c r="I29" i="85" s="1"/>
  <c r="O27" i="85"/>
  <c r="I30" i="85"/>
  <c r="I31" i="85" s="1"/>
  <c r="I32" i="85" s="1"/>
  <c r="O30" i="85"/>
  <c r="O51" i="85"/>
  <c r="I51" i="85"/>
  <c r="I52" i="85" s="1"/>
  <c r="I53" i="85" s="1"/>
  <c r="O45" i="26"/>
  <c r="I45" i="26"/>
  <c r="I46" i="26" s="1"/>
  <c r="I47" i="26" s="1"/>
  <c r="O24" i="80"/>
  <c r="I24" i="80"/>
  <c r="O42" i="77"/>
  <c r="I42" i="77"/>
  <c r="I43" i="77" s="1"/>
  <c r="I44" i="77" s="1"/>
  <c r="I51" i="13"/>
  <c r="I52" i="13" s="1"/>
  <c r="I53" i="13" s="1"/>
  <c r="O51" i="13"/>
  <c r="I9" i="84"/>
  <c r="I10" i="84" s="1"/>
  <c r="I11" i="84" s="1"/>
  <c r="O9" i="84"/>
  <c r="O51" i="84"/>
  <c r="I51" i="84"/>
  <c r="I52" i="84" s="1"/>
  <c r="I53" i="84" s="1"/>
  <c r="I39" i="82"/>
  <c r="I40" i="82" s="1"/>
  <c r="I41" i="82" s="1"/>
  <c r="O39" i="82"/>
  <c r="P39" i="82" s="1"/>
  <c r="O45" i="74"/>
  <c r="I45" i="74"/>
  <c r="I46" i="74" s="1"/>
  <c r="I47" i="74" s="1"/>
  <c r="I24" i="23"/>
  <c r="O24" i="23"/>
  <c r="I3" i="9"/>
  <c r="I4" i="9" s="1"/>
  <c r="I5" i="9" s="1"/>
  <c r="O3" i="9"/>
  <c r="O54" i="13"/>
  <c r="P54" i="13" s="1"/>
  <c r="I54" i="13"/>
  <c r="I55" i="13" s="1"/>
  <c r="I56" i="13" s="1"/>
  <c r="O27" i="4"/>
  <c r="I27" i="4"/>
  <c r="I28" i="4" s="1"/>
  <c r="I29" i="4" s="1"/>
  <c r="O30" i="13"/>
  <c r="I30" i="13"/>
  <c r="I31" i="13" s="1"/>
  <c r="I32" i="13" s="1"/>
  <c r="O45" i="43"/>
  <c r="I45" i="43"/>
  <c r="I46" i="43" s="1"/>
  <c r="I47" i="43" s="1"/>
  <c r="O12" i="58"/>
  <c r="I12" i="58"/>
  <c r="I13" i="58" s="1"/>
  <c r="I14" i="58" s="1"/>
  <c r="O36" i="74"/>
  <c r="I36" i="74"/>
  <c r="I37" i="74" s="1"/>
  <c r="I38" i="74" s="1"/>
  <c r="O25" i="76"/>
  <c r="I25" i="76"/>
  <c r="I26" i="76" s="1"/>
  <c r="I12" i="73"/>
  <c r="I13" i="73" s="1"/>
  <c r="I14" i="73" s="1"/>
  <c r="O12" i="73"/>
  <c r="I27" i="38"/>
  <c r="I28" i="38" s="1"/>
  <c r="I29" i="38" s="1"/>
  <c r="O27" i="38"/>
  <c r="O48" i="29"/>
  <c r="P48" i="29" s="1"/>
  <c r="I48" i="29"/>
  <c r="I49" i="29" s="1"/>
  <c r="I50" i="29" s="1"/>
  <c r="I32" i="79"/>
  <c r="O32" i="79"/>
  <c r="O54" i="50"/>
  <c r="P54" i="50" s="1"/>
  <c r="I54" i="50"/>
  <c r="I55" i="50" s="1"/>
  <c r="I56" i="50" s="1"/>
  <c r="O42" i="15"/>
  <c r="P42" i="15" s="1"/>
  <c r="I42" i="15"/>
  <c r="I43" i="15" s="1"/>
  <c r="I44" i="15" s="1"/>
  <c r="I9" i="21"/>
  <c r="I10" i="21" s="1"/>
  <c r="I11" i="21" s="1"/>
  <c r="O9" i="21"/>
  <c r="I36" i="17"/>
  <c r="I37" i="17" s="1"/>
  <c r="I38" i="17" s="1"/>
  <c r="O36" i="17"/>
  <c r="I12" i="86"/>
  <c r="I13" i="86" s="1"/>
  <c r="I14" i="86" s="1"/>
  <c r="O12" i="86"/>
  <c r="I6" i="86"/>
  <c r="I7" i="86" s="1"/>
  <c r="I8" i="86" s="1"/>
  <c r="O6" i="86"/>
  <c r="I42" i="86"/>
  <c r="I43" i="86" s="1"/>
  <c r="I44" i="86" s="1"/>
  <c r="O42" i="86"/>
  <c r="O36" i="86"/>
  <c r="I36" i="86"/>
  <c r="I37" i="86" s="1"/>
  <c r="I38" i="86" s="1"/>
  <c r="O3" i="81"/>
  <c r="I3" i="81"/>
  <c r="I4" i="81" s="1"/>
  <c r="I5" i="81" s="1"/>
  <c r="O36" i="85"/>
  <c r="I36" i="85"/>
  <c r="I37" i="85" s="1"/>
  <c r="I38" i="85" s="1"/>
  <c r="I33" i="25"/>
  <c r="I34" i="25" s="1"/>
  <c r="I35" i="25" s="1"/>
  <c r="O33" i="25"/>
  <c r="I27" i="84"/>
  <c r="I28" i="84" s="1"/>
  <c r="I29" i="84" s="1"/>
  <c r="O27" i="84"/>
  <c r="O33" i="39"/>
  <c r="I33" i="39"/>
  <c r="I34" i="39" s="1"/>
  <c r="I35" i="39" s="1"/>
  <c r="O39" i="84"/>
  <c r="P39" i="84" s="1"/>
  <c r="I39" i="84"/>
  <c r="I40" i="84" s="1"/>
  <c r="I41" i="84" s="1"/>
  <c r="I42" i="69"/>
  <c r="I43" i="69" s="1"/>
  <c r="I44" i="69" s="1"/>
  <c r="O42" i="69"/>
  <c r="P42" i="69" s="1"/>
  <c r="O15" i="85"/>
  <c r="I15" i="85"/>
  <c r="I16" i="85" s="1"/>
  <c r="I17" i="85" s="1"/>
  <c r="I27" i="9"/>
  <c r="I28" i="9" s="1"/>
  <c r="I29" i="9" s="1"/>
  <c r="O27" i="9"/>
  <c r="I27" i="50"/>
  <c r="I28" i="50" s="1"/>
  <c r="I29" i="50" s="1"/>
  <c r="O27" i="50"/>
  <c r="I9" i="58"/>
  <c r="I10" i="58" s="1"/>
  <c r="I11" i="58" s="1"/>
  <c r="O9" i="58"/>
  <c r="O21" i="56"/>
  <c r="P21" i="56" s="1"/>
  <c r="I21" i="56"/>
  <c r="I22" i="56" s="1"/>
  <c r="I23" i="56" s="1"/>
  <c r="O6" i="43"/>
  <c r="I6" i="43"/>
  <c r="I7" i="43" s="1"/>
  <c r="I8" i="43" s="1"/>
  <c r="I15" i="39"/>
  <c r="I16" i="39" s="1"/>
  <c r="I17" i="39" s="1"/>
  <c r="O15" i="39"/>
  <c r="I27" i="11"/>
  <c r="I28" i="11" s="1"/>
  <c r="I29" i="11" s="1"/>
  <c r="O27" i="11"/>
  <c r="I51" i="35"/>
  <c r="I52" i="35" s="1"/>
  <c r="I53" i="35" s="1"/>
  <c r="O51" i="35"/>
  <c r="I24" i="34"/>
  <c r="I25" i="34" s="1"/>
  <c r="I26" i="34" s="1"/>
  <c r="O24" i="34"/>
  <c r="O6" i="18"/>
  <c r="I6" i="18"/>
  <c r="I7" i="18" s="1"/>
  <c r="I8" i="18" s="1"/>
  <c r="I9" i="5"/>
  <c r="I10" i="5" s="1"/>
  <c r="I11" i="5" s="1"/>
  <c r="O9" i="5"/>
  <c r="O12" i="75"/>
  <c r="I12" i="75"/>
  <c r="I13" i="75" s="1"/>
  <c r="I14" i="75" s="1"/>
  <c r="I3" i="75"/>
  <c r="I4" i="75" s="1"/>
  <c r="I5" i="75" s="1"/>
  <c r="O3" i="75"/>
  <c r="O45" i="50"/>
  <c r="I45" i="50"/>
  <c r="I46" i="50" s="1"/>
  <c r="I47" i="50" s="1"/>
  <c r="I30" i="67"/>
  <c r="O30" i="67"/>
  <c r="I22" i="17"/>
  <c r="I23" i="17" s="1"/>
  <c r="O22" i="17"/>
  <c r="I3" i="8"/>
  <c r="I4" i="8" s="1"/>
  <c r="I5" i="8" s="1"/>
  <c r="O3" i="8"/>
  <c r="P3" i="8" s="1"/>
  <c r="I53" i="23"/>
  <c r="O53" i="23"/>
  <c r="I12" i="32"/>
  <c r="I13" i="32" s="1"/>
  <c r="I14" i="32" s="1"/>
  <c r="O12" i="32"/>
  <c r="I6" i="61"/>
  <c r="I7" i="61" s="1"/>
  <c r="I8" i="61" s="1"/>
  <c r="O6" i="61"/>
  <c r="O12" i="82"/>
  <c r="I12" i="82"/>
  <c r="I13" i="82" s="1"/>
  <c r="I14" i="82" s="1"/>
  <c r="I30" i="15"/>
  <c r="I31" i="15" s="1"/>
  <c r="I32" i="15" s="1"/>
  <c r="O30" i="15"/>
  <c r="O47" i="23"/>
  <c r="I47" i="23"/>
  <c r="O51" i="41"/>
  <c r="I51" i="41"/>
  <c r="I52" i="41" s="1"/>
  <c r="I53" i="41" s="1"/>
  <c r="I51" i="71"/>
  <c r="I52" i="71" s="1"/>
  <c r="I53" i="71" s="1"/>
  <c r="O51" i="71"/>
  <c r="O52" i="1"/>
  <c r="I52" i="1"/>
  <c r="I53" i="1" s="1"/>
  <c r="O21" i="74"/>
  <c r="I21" i="74"/>
  <c r="I22" i="74" s="1"/>
  <c r="I23" i="74" s="1"/>
  <c r="O3" i="32"/>
  <c r="P3" i="32" s="1"/>
  <c r="I3" i="32"/>
  <c r="I4" i="32" s="1"/>
  <c r="I5" i="32" s="1"/>
  <c r="O15" i="44"/>
  <c r="P15" i="44" s="1"/>
  <c r="I15" i="44"/>
  <c r="I16" i="44" s="1"/>
  <c r="I17" i="44" s="1"/>
  <c r="O45" i="1"/>
  <c r="I45" i="1"/>
  <c r="I46" i="1" s="1"/>
  <c r="I47" i="1" s="1"/>
  <c r="O48" i="69"/>
  <c r="I48" i="69"/>
  <c r="I49" i="69" s="1"/>
  <c r="I50" i="69" s="1"/>
  <c r="I13" i="27"/>
  <c r="I14" i="27" s="1"/>
  <c r="O13" i="27"/>
  <c r="O39" i="69"/>
  <c r="I39" i="69"/>
  <c r="O11" i="15"/>
  <c r="I11" i="15"/>
  <c r="O30" i="45"/>
  <c r="I30" i="45"/>
  <c r="I39" i="46"/>
  <c r="I40" i="46" s="1"/>
  <c r="I41" i="46" s="1"/>
  <c r="O39" i="46"/>
  <c r="P39" i="46" s="1"/>
  <c r="O12" i="51"/>
  <c r="I12" i="51"/>
  <c r="I13" i="51" s="1"/>
  <c r="I14" i="51" s="1"/>
  <c r="I42" i="54"/>
  <c r="I43" i="54" s="1"/>
  <c r="I44" i="54" s="1"/>
  <c r="O42" i="54"/>
  <c r="I51" i="44"/>
  <c r="I52" i="44" s="1"/>
  <c r="I53" i="44" s="1"/>
  <c r="O51" i="44"/>
  <c r="I18" i="48"/>
  <c r="I19" i="48" s="1"/>
  <c r="I20" i="48" s="1"/>
  <c r="O18" i="48"/>
  <c r="I6" i="12"/>
  <c r="I7" i="12" s="1"/>
  <c r="I8" i="12" s="1"/>
  <c r="O6" i="12"/>
  <c r="O25" i="7"/>
  <c r="P21" i="7" s="1"/>
  <c r="I25" i="7"/>
  <c r="I26" i="7" s="1"/>
  <c r="I30" i="31"/>
  <c r="I31" i="31" s="1"/>
  <c r="I32" i="31" s="1"/>
  <c r="O30" i="31"/>
  <c r="I36" i="37"/>
  <c r="I37" i="37" s="1"/>
  <c r="I38" i="37" s="1"/>
  <c r="O36" i="37"/>
  <c r="O6" i="71"/>
  <c r="I6" i="71"/>
  <c r="I7" i="71" s="1"/>
  <c r="I8" i="71" s="1"/>
  <c r="I48" i="30"/>
  <c r="I49" i="30" s="1"/>
  <c r="I50" i="30" s="1"/>
  <c r="O48" i="30"/>
  <c r="I6" i="20"/>
  <c r="I7" i="20" s="1"/>
  <c r="I8" i="20" s="1"/>
  <c r="O6" i="20"/>
  <c r="I18" i="7"/>
  <c r="I19" i="7" s="1"/>
  <c r="I20" i="7" s="1"/>
  <c r="O18" i="7"/>
  <c r="O21" i="8"/>
  <c r="I21" i="8"/>
  <c r="I22" i="8" s="1"/>
  <c r="I23" i="8" s="1"/>
  <c r="O36" i="60"/>
  <c r="I36" i="60"/>
  <c r="I37" i="60" s="1"/>
  <c r="O36" i="70"/>
  <c r="I36" i="70"/>
  <c r="I21" i="49"/>
  <c r="I22" i="49" s="1"/>
  <c r="I23" i="49" s="1"/>
  <c r="O21" i="49"/>
  <c r="O48" i="5"/>
  <c r="P48" i="5" s="1"/>
  <c r="I48" i="5"/>
  <c r="I49" i="5" s="1"/>
  <c r="I50" i="5" s="1"/>
  <c r="O38" i="71"/>
  <c r="I38" i="71"/>
  <c r="I21" i="41"/>
  <c r="I22" i="41" s="1"/>
  <c r="I23" i="41" s="1"/>
  <c r="O21" i="41"/>
  <c r="P21" i="41" s="1"/>
  <c r="O3" i="74"/>
  <c r="I3" i="74"/>
  <c r="I4" i="74" s="1"/>
  <c r="I5" i="74" s="1"/>
  <c r="I3" i="43"/>
  <c r="I4" i="43" s="1"/>
  <c r="I5" i="43" s="1"/>
  <c r="O3" i="43"/>
  <c r="O54" i="34"/>
  <c r="P54" i="34" s="1"/>
  <c r="I54" i="34"/>
  <c r="I55" i="34" s="1"/>
  <c r="I56" i="34" s="1"/>
  <c r="O9" i="57"/>
  <c r="P9" i="57" s="1"/>
  <c r="I9" i="57"/>
  <c r="I10" i="57" s="1"/>
  <c r="I11" i="57" s="1"/>
  <c r="I3" i="31"/>
  <c r="I4" i="31" s="1"/>
  <c r="I5" i="31" s="1"/>
  <c r="O3" i="31"/>
  <c r="O15" i="20"/>
  <c r="I15" i="20"/>
  <c r="I16" i="20" s="1"/>
  <c r="I17" i="20" s="1"/>
  <c r="O3" i="47"/>
  <c r="I3" i="47"/>
  <c r="I4" i="47" s="1"/>
  <c r="I5" i="47" s="1"/>
  <c r="I34" i="71"/>
  <c r="O34" i="71"/>
  <c r="I27" i="34"/>
  <c r="I28" i="34" s="1"/>
  <c r="I29" i="34" s="1"/>
  <c r="O27" i="34"/>
  <c r="I24" i="60"/>
  <c r="I25" i="60" s="1"/>
  <c r="I26" i="60" s="1"/>
  <c r="O24" i="60"/>
  <c r="O27" i="73"/>
  <c r="I27" i="73"/>
  <c r="I28" i="73" s="1"/>
  <c r="I29" i="73" s="1"/>
  <c r="I30" i="59"/>
  <c r="I31" i="59" s="1"/>
  <c r="I32" i="59" s="1"/>
  <c r="O30" i="59"/>
  <c r="I12" i="31"/>
  <c r="I13" i="31" s="1"/>
  <c r="I14" i="31" s="1"/>
  <c r="O12" i="31"/>
  <c r="I21" i="72"/>
  <c r="I22" i="72" s="1"/>
  <c r="I23" i="72" s="1"/>
  <c r="O21" i="72"/>
  <c r="O18" i="28"/>
  <c r="I18" i="28"/>
  <c r="I19" i="28" s="1"/>
  <c r="I20" i="28" s="1"/>
  <c r="O6" i="16"/>
  <c r="I6" i="16"/>
  <c r="I7" i="16" s="1"/>
  <c r="I8" i="16" s="1"/>
  <c r="O33" i="41"/>
  <c r="I33" i="41"/>
  <c r="I34" i="41" s="1"/>
  <c r="I35" i="41" s="1"/>
  <c r="I42" i="44"/>
  <c r="I43" i="44" s="1"/>
  <c r="I44" i="44" s="1"/>
  <c r="O42" i="44"/>
  <c r="I30" i="75"/>
  <c r="I31" i="75" s="1"/>
  <c r="I32" i="75" s="1"/>
  <c r="O30" i="75"/>
  <c r="I39" i="71"/>
  <c r="I40" i="71" s="1"/>
  <c r="I41" i="71" s="1"/>
  <c r="O39" i="71"/>
  <c r="P39" i="71" s="1"/>
  <c r="I30" i="38"/>
  <c r="I31" i="38" s="1"/>
  <c r="I32" i="38" s="1"/>
  <c r="O30" i="38"/>
  <c r="O39" i="67"/>
  <c r="P39" i="67" s="1"/>
  <c r="I39" i="67"/>
  <c r="I40" i="67" s="1"/>
  <c r="I41" i="67" s="1"/>
  <c r="O42" i="10"/>
  <c r="P42" i="10" s="1"/>
  <c r="I42" i="10"/>
  <c r="I43" i="10" s="1"/>
  <c r="I44" i="10" s="1"/>
  <c r="O27" i="81"/>
  <c r="I27" i="81"/>
  <c r="O48" i="10"/>
  <c r="I48" i="10"/>
  <c r="I49" i="10" s="1"/>
  <c r="I50" i="10" s="1"/>
  <c r="I39" i="22"/>
  <c r="I40" i="22" s="1"/>
  <c r="I41" i="22" s="1"/>
  <c r="O39" i="22"/>
  <c r="P39" i="22" s="1"/>
  <c r="I25" i="30"/>
  <c r="I26" i="30" s="1"/>
  <c r="O25" i="30"/>
  <c r="I48" i="83"/>
  <c r="I49" i="83" s="1"/>
  <c r="I50" i="83" s="1"/>
  <c r="O48" i="83"/>
  <c r="I45" i="83"/>
  <c r="I46" i="83" s="1"/>
  <c r="I47" i="83" s="1"/>
  <c r="O45" i="83"/>
  <c r="O42" i="82"/>
  <c r="I42" i="82"/>
  <c r="I43" i="82" s="1"/>
  <c r="I44" i="82" s="1"/>
  <c r="I37" i="68"/>
  <c r="O37" i="68"/>
  <c r="I18" i="62"/>
  <c r="I19" i="62" s="1"/>
  <c r="I20" i="62" s="1"/>
  <c r="O18" i="62"/>
  <c r="I36" i="7"/>
  <c r="I37" i="7" s="1"/>
  <c r="I38" i="7" s="1"/>
  <c r="O36" i="7"/>
  <c r="O9" i="25"/>
  <c r="P9" i="25" s="1"/>
  <c r="I9" i="25"/>
  <c r="I10" i="25" s="1"/>
  <c r="I11" i="25" s="1"/>
  <c r="O15" i="30"/>
  <c r="P15" i="30" s="1"/>
  <c r="I15" i="30"/>
  <c r="I16" i="30" s="1"/>
  <c r="I17" i="30" s="1"/>
  <c r="O42" i="14"/>
  <c r="P42" i="14" s="1"/>
  <c r="I42" i="14"/>
  <c r="I43" i="14" s="1"/>
  <c r="I44" i="14" s="1"/>
  <c r="I15" i="68"/>
  <c r="I16" i="68" s="1"/>
  <c r="I17" i="68" s="1"/>
  <c r="O15" i="68"/>
  <c r="O6" i="57"/>
  <c r="I6" i="57"/>
  <c r="I7" i="57" s="1"/>
  <c r="I8" i="57" s="1"/>
  <c r="I18" i="26"/>
  <c r="I19" i="26" s="1"/>
  <c r="I20" i="26" s="1"/>
  <c r="O18" i="26"/>
  <c r="O24" i="48"/>
  <c r="I24" i="48"/>
  <c r="I25" i="48" s="1"/>
  <c r="I26" i="48" s="1"/>
  <c r="O38" i="70"/>
  <c r="I38" i="70"/>
  <c r="I6" i="3"/>
  <c r="I7" i="3" s="1"/>
  <c r="I8" i="3" s="1"/>
  <c r="O6" i="3"/>
  <c r="I12" i="6"/>
  <c r="I13" i="6" s="1"/>
  <c r="I14" i="6" s="1"/>
  <c r="O12" i="6"/>
  <c r="P9" i="6" s="1"/>
  <c r="I54" i="9"/>
  <c r="I55" i="9" s="1"/>
  <c r="I56" i="9" s="1"/>
  <c r="O54" i="9"/>
  <c r="P54" i="9" s="1"/>
  <c r="I21" i="2"/>
  <c r="I22" i="2" s="1"/>
  <c r="I23" i="2" s="1"/>
  <c r="O21" i="2"/>
  <c r="P21" i="2" s="1"/>
  <c r="O42" i="36"/>
  <c r="I42" i="36"/>
  <c r="I43" i="36" s="1"/>
  <c r="I44" i="36" s="1"/>
  <c r="O6" i="24"/>
  <c r="P3" i="24" s="1"/>
  <c r="I6" i="24"/>
  <c r="I7" i="24" s="1"/>
  <c r="I8" i="24" s="1"/>
  <c r="O51" i="33"/>
  <c r="I51" i="33"/>
  <c r="I52" i="33" s="1"/>
  <c r="I53" i="33" s="1"/>
  <c r="I51" i="21"/>
  <c r="I52" i="21" s="1"/>
  <c r="I53" i="21" s="1"/>
  <c r="O51" i="21"/>
  <c r="O27" i="25"/>
  <c r="P27" i="25" s="1"/>
  <c r="I27" i="25"/>
  <c r="I28" i="25" s="1"/>
  <c r="I29" i="25" s="1"/>
  <c r="O42" i="81"/>
  <c r="I42" i="81"/>
  <c r="I43" i="81" s="1"/>
  <c r="I44" i="81" s="1"/>
  <c r="O46" i="23"/>
  <c r="I46" i="23"/>
  <c r="I25" i="79"/>
  <c r="O25" i="79"/>
  <c r="O21" i="59"/>
  <c r="I21" i="59"/>
  <c r="I22" i="59" s="1"/>
  <c r="I23" i="59" s="1"/>
  <c r="I24" i="69"/>
  <c r="I25" i="69" s="1"/>
  <c r="I26" i="69" s="1"/>
  <c r="O24" i="69"/>
  <c r="P21" i="69" s="1"/>
  <c r="I27" i="40"/>
  <c r="I28" i="40" s="1"/>
  <c r="I29" i="40" s="1"/>
  <c r="O27" i="40"/>
  <c r="O51" i="67"/>
  <c r="P48" i="67" s="1"/>
  <c r="I51" i="67"/>
  <c r="I52" i="67" s="1"/>
  <c r="I53" i="67" s="1"/>
  <c r="I3" i="73"/>
  <c r="I4" i="73" s="1"/>
  <c r="I5" i="73" s="1"/>
  <c r="O3" i="73"/>
  <c r="O30" i="77"/>
  <c r="I30" i="77"/>
  <c r="I31" i="77" s="1"/>
  <c r="I32" i="77" s="1"/>
  <c r="O29" i="80"/>
  <c r="I29" i="80"/>
  <c r="I37" i="70"/>
  <c r="O37" i="70"/>
  <c r="I30" i="22"/>
  <c r="I31" i="22" s="1"/>
  <c r="I32" i="22" s="1"/>
  <c r="O30" i="22"/>
  <c r="O49" i="23"/>
  <c r="P48" i="23" s="1"/>
  <c r="I49" i="23"/>
  <c r="I48" i="28"/>
  <c r="I49" i="28" s="1"/>
  <c r="I50" i="28" s="1"/>
  <c r="O48" i="28"/>
  <c r="O27" i="16"/>
  <c r="P27" i="16" s="1"/>
  <c r="I27" i="16"/>
  <c r="I28" i="16" s="1"/>
  <c r="I29" i="16" s="1"/>
  <c r="O25" i="81"/>
  <c r="I25" i="81"/>
  <c r="O30" i="11"/>
  <c r="P27" i="11" s="1"/>
  <c r="I30" i="11"/>
  <c r="I31" i="11" s="1"/>
  <c r="I32" i="11" s="1"/>
  <c r="I48" i="51"/>
  <c r="I49" i="51" s="1"/>
  <c r="I50" i="51" s="1"/>
  <c r="O48" i="51"/>
  <c r="I36" i="58"/>
  <c r="I37" i="58" s="1"/>
  <c r="I38" i="58" s="1"/>
  <c r="O36" i="58"/>
  <c r="I33" i="63"/>
  <c r="I34" i="63" s="1"/>
  <c r="I35" i="63" s="1"/>
  <c r="O33" i="63"/>
  <c r="I21" i="38"/>
  <c r="I22" i="38" s="1"/>
  <c r="I23" i="38" s="1"/>
  <c r="O21" i="38"/>
  <c r="P21" i="38" s="1"/>
  <c r="I18" i="78"/>
  <c r="I19" i="78" s="1"/>
  <c r="I20" i="78" s="1"/>
  <c r="O18" i="78"/>
  <c r="I21" i="82"/>
  <c r="I22" i="82" s="1"/>
  <c r="I23" i="82" s="1"/>
  <c r="O21" i="82"/>
  <c r="I54" i="31"/>
  <c r="I55" i="31" s="1"/>
  <c r="I56" i="31" s="1"/>
  <c r="O54" i="31"/>
  <c r="P54" i="31" s="1"/>
  <c r="I25" i="1"/>
  <c r="I26" i="1" s="1"/>
  <c r="O25" i="1"/>
  <c r="I45" i="22"/>
  <c r="I46" i="22" s="1"/>
  <c r="I47" i="22" s="1"/>
  <c r="O45" i="22"/>
  <c r="I48" i="14"/>
  <c r="I49" i="14" s="1"/>
  <c r="I50" i="14" s="1"/>
  <c r="O48" i="14"/>
  <c r="O33" i="42"/>
  <c r="I33" i="42"/>
  <c r="I34" i="42" s="1"/>
  <c r="I35" i="42" s="1"/>
  <c r="I3" i="68"/>
  <c r="I4" i="68" s="1"/>
  <c r="I5" i="68" s="1"/>
  <c r="O3" i="68"/>
  <c r="I30" i="81"/>
  <c r="O30" i="81"/>
  <c r="I9" i="82"/>
  <c r="I10" i="82" s="1"/>
  <c r="I11" i="82" s="1"/>
  <c r="O9" i="82"/>
  <c r="O27" i="63"/>
  <c r="P27" i="63" s="1"/>
  <c r="I27" i="63"/>
  <c r="I28" i="63" s="1"/>
  <c r="I29" i="63" s="1"/>
  <c r="I12" i="10"/>
  <c r="I13" i="10" s="1"/>
  <c r="I14" i="10" s="1"/>
  <c r="O12" i="10"/>
  <c r="O21" i="31"/>
  <c r="P21" i="31" s="1"/>
  <c r="I21" i="31"/>
  <c r="I22" i="31" s="1"/>
  <c r="I23" i="31" s="1"/>
  <c r="I15" i="79"/>
  <c r="I16" i="79" s="1"/>
  <c r="I17" i="79" s="1"/>
  <c r="O15" i="79"/>
  <c r="P15" i="79" s="1"/>
  <c r="O48" i="43"/>
  <c r="P48" i="43" s="1"/>
  <c r="I48" i="43"/>
  <c r="I49" i="43" s="1"/>
  <c r="I50" i="43" s="1"/>
  <c r="O51" i="79"/>
  <c r="I51" i="79"/>
  <c r="I52" i="79" s="1"/>
  <c r="I53" i="79" s="1"/>
  <c r="O42" i="5"/>
  <c r="I42" i="5"/>
  <c r="I43" i="5" s="1"/>
  <c r="I44" i="5" s="1"/>
  <c r="I24" i="62"/>
  <c r="I25" i="62" s="1"/>
  <c r="I26" i="62" s="1"/>
  <c r="O24" i="62"/>
  <c r="I48" i="79"/>
  <c r="I49" i="79" s="1"/>
  <c r="I50" i="79" s="1"/>
  <c r="O48" i="79"/>
  <c r="O9" i="49"/>
  <c r="P9" i="49" s="1"/>
  <c r="I9" i="49"/>
  <c r="I10" i="49" s="1"/>
  <c r="I11" i="49" s="1"/>
  <c r="I48" i="8"/>
  <c r="I49" i="8" s="1"/>
  <c r="I50" i="8" s="1"/>
  <c r="O48" i="8"/>
  <c r="P48" i="8" s="1"/>
  <c r="I37" i="41"/>
  <c r="I38" i="41" s="1"/>
  <c r="O37" i="41"/>
  <c r="I15" i="14"/>
  <c r="I16" i="14" s="1"/>
  <c r="I17" i="14" s="1"/>
  <c r="O15" i="14"/>
  <c r="P15" i="14" s="1"/>
  <c r="I12" i="56"/>
  <c r="I13" i="56" s="1"/>
  <c r="I14" i="56" s="1"/>
  <c r="O12" i="56"/>
  <c r="I33" i="37"/>
  <c r="I34" i="37" s="1"/>
  <c r="I35" i="37" s="1"/>
  <c r="O33" i="37"/>
  <c r="P33" i="37" s="1"/>
  <c r="I31" i="23"/>
  <c r="O31" i="23"/>
  <c r="I12" i="45"/>
  <c r="I13" i="45" s="1"/>
  <c r="I14" i="45" s="1"/>
  <c r="O12" i="45"/>
  <c r="P9" i="45" s="1"/>
  <c r="O15" i="8"/>
  <c r="P15" i="8" s="1"/>
  <c r="I15" i="8"/>
  <c r="I16" i="8" s="1"/>
  <c r="I17" i="8" s="1"/>
  <c r="I54" i="63"/>
  <c r="I55" i="63" s="1"/>
  <c r="I56" i="63" s="1"/>
  <c r="O54" i="63"/>
  <c r="P54" i="63" s="1"/>
  <c r="O27" i="77"/>
  <c r="P27" i="77" s="1"/>
  <c r="I27" i="77"/>
  <c r="I28" i="77" s="1"/>
  <c r="I29" i="77" s="1"/>
  <c r="O24" i="18"/>
  <c r="P21" i="18" s="1"/>
  <c r="I24" i="18"/>
  <c r="I25" i="18" s="1"/>
  <c r="I26" i="18" s="1"/>
  <c r="I9" i="39"/>
  <c r="I10" i="39" s="1"/>
  <c r="I11" i="39" s="1"/>
  <c r="O9" i="39"/>
  <c r="I54" i="60"/>
  <c r="I55" i="60" s="1"/>
  <c r="I56" i="60" s="1"/>
  <c r="O54" i="60"/>
  <c r="P54" i="60" s="1"/>
  <c r="I15" i="37"/>
  <c r="I16" i="37" s="1"/>
  <c r="I17" i="37" s="1"/>
  <c r="O15" i="37"/>
  <c r="I21" i="35"/>
  <c r="I22" i="35" s="1"/>
  <c r="I23" i="35" s="1"/>
  <c r="O21" i="35"/>
  <c r="I15" i="78"/>
  <c r="I16" i="78" s="1"/>
  <c r="I17" i="78" s="1"/>
  <c r="O15" i="78"/>
  <c r="P15" i="78" s="1"/>
  <c r="O21" i="25"/>
  <c r="I21" i="25"/>
  <c r="I22" i="25" s="1"/>
  <c r="I23" i="25" s="1"/>
  <c r="I42" i="50"/>
  <c r="I43" i="50" s="1"/>
  <c r="I44" i="50" s="1"/>
  <c r="O42" i="50"/>
  <c r="O12" i="64"/>
  <c r="I12" i="64"/>
  <c r="I13" i="64" s="1"/>
  <c r="I14" i="64" s="1"/>
  <c r="I30" i="76"/>
  <c r="I31" i="76" s="1"/>
  <c r="I32" i="76" s="1"/>
  <c r="O30" i="76"/>
  <c r="O3" i="66"/>
  <c r="P3" i="66" s="1"/>
  <c r="I3" i="66"/>
  <c r="I4" i="66" s="1"/>
  <c r="I5" i="66" s="1"/>
  <c r="I30" i="18"/>
  <c r="I31" i="18" s="1"/>
  <c r="I32" i="18" s="1"/>
  <c r="O30" i="18"/>
  <c r="O30" i="69"/>
  <c r="I30" i="69"/>
  <c r="O38" i="65"/>
  <c r="I38" i="65"/>
  <c r="I33" i="1"/>
  <c r="I34" i="1" s="1"/>
  <c r="I35" i="1" s="1"/>
  <c r="O33" i="1"/>
  <c r="P33" i="1" s="1"/>
  <c r="O18" i="68"/>
  <c r="P15" i="68" s="1"/>
  <c r="I18" i="68"/>
  <c r="I19" i="68" s="1"/>
  <c r="I20" i="68" s="1"/>
  <c r="O45" i="77"/>
  <c r="P42" i="77" s="1"/>
  <c r="I45" i="77"/>
  <c r="I46" i="77" s="1"/>
  <c r="I47" i="77" s="1"/>
  <c r="O36" i="69"/>
  <c r="I36" i="69"/>
  <c r="O9" i="2"/>
  <c r="I9" i="2"/>
  <c r="I10" i="2" s="1"/>
  <c r="I11" i="2" s="1"/>
  <c r="I21" i="37"/>
  <c r="I22" i="37" s="1"/>
  <c r="I23" i="37" s="1"/>
  <c r="O21" i="37"/>
  <c r="P21" i="37" s="1"/>
  <c r="O27" i="49"/>
  <c r="P27" i="49" s="1"/>
  <c r="I27" i="49"/>
  <c r="I28" i="49" s="1"/>
  <c r="I29" i="49" s="1"/>
  <c r="I54" i="70"/>
  <c r="I55" i="70" s="1"/>
  <c r="I56" i="70" s="1"/>
  <c r="O54" i="70"/>
  <c r="P54" i="70" s="1"/>
  <c r="O51" i="54"/>
  <c r="I51" i="54"/>
  <c r="I52" i="54" s="1"/>
  <c r="I53" i="54" s="1"/>
  <c r="I12" i="39"/>
  <c r="I13" i="39" s="1"/>
  <c r="I14" i="39" s="1"/>
  <c r="O12" i="39"/>
  <c r="I45" i="42"/>
  <c r="I46" i="42" s="1"/>
  <c r="I47" i="42" s="1"/>
  <c r="O45" i="42"/>
  <c r="O48" i="22"/>
  <c r="P48" i="22" s="1"/>
  <c r="I48" i="22"/>
  <c r="I49" i="22" s="1"/>
  <c r="I50" i="22" s="1"/>
  <c r="I42" i="31"/>
  <c r="I43" i="31" s="1"/>
  <c r="I44" i="31" s="1"/>
  <c r="O42" i="31"/>
  <c r="P42" i="31" s="1"/>
  <c r="I42" i="35"/>
  <c r="I43" i="35" s="1"/>
  <c r="I44" i="35" s="1"/>
  <c r="O42" i="35"/>
  <c r="P42" i="35" s="1"/>
  <c r="I9" i="41"/>
  <c r="I10" i="41" s="1"/>
  <c r="I11" i="41" s="1"/>
  <c r="O9" i="41"/>
  <c r="I6" i="1"/>
  <c r="I7" i="1" s="1"/>
  <c r="I8" i="1" s="1"/>
  <c r="O6" i="1"/>
  <c r="O15" i="23"/>
  <c r="I15" i="23"/>
  <c r="I42" i="56"/>
  <c r="I43" i="56" s="1"/>
  <c r="I44" i="56" s="1"/>
  <c r="O42" i="56"/>
  <c r="O36" i="6"/>
  <c r="P33" i="6" s="1"/>
  <c r="I36" i="6"/>
  <c r="I37" i="6" s="1"/>
  <c r="I38" i="6" s="1"/>
  <c r="O48" i="58"/>
  <c r="P48" i="58" s="1"/>
  <c r="I48" i="58"/>
  <c r="I49" i="58" s="1"/>
  <c r="I50" i="58" s="1"/>
  <c r="O42" i="38"/>
  <c r="P42" i="38" s="1"/>
  <c r="I42" i="38"/>
  <c r="I43" i="38" s="1"/>
  <c r="I44" i="38" s="1"/>
  <c r="O45" i="57"/>
  <c r="I45" i="57"/>
  <c r="I46" i="57" s="1"/>
  <c r="I47" i="57" s="1"/>
  <c r="O33" i="45"/>
  <c r="I33" i="45"/>
  <c r="I34" i="45" s="1"/>
  <c r="I35" i="45" s="1"/>
  <c r="I48" i="24"/>
  <c r="I49" i="24" s="1"/>
  <c r="I50" i="24" s="1"/>
  <c r="O48" i="24"/>
  <c r="O27" i="56"/>
  <c r="I27" i="56"/>
  <c r="I28" i="56" s="1"/>
  <c r="I29" i="56" s="1"/>
  <c r="I30" i="50"/>
  <c r="I31" i="50" s="1"/>
  <c r="I32" i="50" s="1"/>
  <c r="O30" i="50"/>
  <c r="P27" i="50" s="1"/>
  <c r="I18" i="80"/>
  <c r="I19" i="80" s="1"/>
  <c r="I20" i="80" s="1"/>
  <c r="O18" i="80"/>
  <c r="I51" i="31"/>
  <c r="I52" i="31" s="1"/>
  <c r="I53" i="31" s="1"/>
  <c r="O51" i="31"/>
  <c r="O42" i="28"/>
  <c r="P42" i="28" s="1"/>
  <c r="I42" i="28"/>
  <c r="I43" i="28" s="1"/>
  <c r="I44" i="28" s="1"/>
  <c r="O54" i="8"/>
  <c r="P54" i="8" s="1"/>
  <c r="I54" i="8"/>
  <c r="I55" i="8" s="1"/>
  <c r="I56" i="8" s="1"/>
  <c r="I54" i="69"/>
  <c r="I55" i="69" s="1"/>
  <c r="I56" i="69" s="1"/>
  <c r="O54" i="69"/>
  <c r="P54" i="69" s="1"/>
  <c r="I36" i="80"/>
  <c r="I37" i="80" s="1"/>
  <c r="I38" i="80" s="1"/>
  <c r="O36" i="80"/>
  <c r="O21" i="43"/>
  <c r="I21" i="43"/>
  <c r="I22" i="43" s="1"/>
  <c r="I23" i="43" s="1"/>
  <c r="O38" i="66"/>
  <c r="I38" i="66"/>
  <c r="I27" i="46"/>
  <c r="I28" i="46" s="1"/>
  <c r="I29" i="46" s="1"/>
  <c r="O27" i="46"/>
  <c r="O36" i="32"/>
  <c r="I36" i="32"/>
  <c r="I37" i="32" s="1"/>
  <c r="I38" i="32" s="1"/>
  <c r="O6" i="45"/>
  <c r="I6" i="45"/>
  <c r="I7" i="45" s="1"/>
  <c r="I8" i="45" s="1"/>
  <c r="I6" i="65"/>
  <c r="I7" i="65" s="1"/>
  <c r="I8" i="65" s="1"/>
  <c r="O6" i="65"/>
  <c r="O15" i="77"/>
  <c r="I15" i="77"/>
  <c r="I16" i="77" s="1"/>
  <c r="I17" i="77" s="1"/>
  <c r="O9" i="73"/>
  <c r="P9" i="73" s="1"/>
  <c r="I9" i="73"/>
  <c r="I10" i="73" s="1"/>
  <c r="I11" i="73" s="1"/>
  <c r="O54" i="57"/>
  <c r="P54" i="57" s="1"/>
  <c r="I54" i="57"/>
  <c r="I55" i="57" s="1"/>
  <c r="I56" i="57" s="1"/>
  <c r="O30" i="56"/>
  <c r="I30" i="56"/>
  <c r="I31" i="56" s="1"/>
  <c r="I32" i="56" s="1"/>
  <c r="O42" i="67"/>
  <c r="P42" i="67" s="1"/>
  <c r="I42" i="67"/>
  <c r="I43" i="67" s="1"/>
  <c r="I44" i="67" s="1"/>
  <c r="O9" i="60"/>
  <c r="P9" i="60" s="1"/>
  <c r="I9" i="60"/>
  <c r="I10" i="60" s="1"/>
  <c r="I11" i="60" s="1"/>
  <c r="O42" i="59"/>
  <c r="I42" i="59"/>
  <c r="I43" i="59" s="1"/>
  <c r="I44" i="59" s="1"/>
  <c r="I15" i="80"/>
  <c r="I16" i="80" s="1"/>
  <c r="I17" i="80" s="1"/>
  <c r="O15" i="80"/>
  <c r="I6" i="78"/>
  <c r="I7" i="78" s="1"/>
  <c r="I8" i="78" s="1"/>
  <c r="O6" i="78"/>
  <c r="O42" i="22"/>
  <c r="I42" i="22"/>
  <c r="I43" i="22" s="1"/>
  <c r="I44" i="22" s="1"/>
  <c r="I22" i="16"/>
  <c r="I23" i="16" s="1"/>
  <c r="O22" i="16"/>
  <c r="O33" i="68"/>
  <c r="I33" i="68"/>
  <c r="O24" i="68"/>
  <c r="I24" i="68"/>
  <c r="I25" i="68" s="1"/>
  <c r="I26" i="68" s="1"/>
  <c r="O30" i="12"/>
  <c r="I30" i="12"/>
  <c r="I31" i="12" s="1"/>
  <c r="I32" i="12" s="1"/>
  <c r="O6" i="70"/>
  <c r="I6" i="70"/>
  <c r="I7" i="70" s="1"/>
  <c r="I8" i="70" s="1"/>
  <c r="I15" i="56"/>
  <c r="I16" i="56" s="1"/>
  <c r="I17" i="56" s="1"/>
  <c r="O15" i="56"/>
  <c r="O27" i="79"/>
  <c r="I27" i="79"/>
  <c r="I18" i="24"/>
  <c r="I19" i="24" s="1"/>
  <c r="I20" i="24" s="1"/>
  <c r="O18" i="24"/>
  <c r="O22" i="4"/>
  <c r="P21" i="4" s="1"/>
  <c r="I22" i="4"/>
  <c r="I23" i="4" s="1"/>
  <c r="O51" i="42"/>
  <c r="I51" i="42"/>
  <c r="I52" i="42" s="1"/>
  <c r="I53" i="42" s="1"/>
  <c r="O36" i="11"/>
  <c r="I36" i="11"/>
  <c r="I37" i="11" s="1"/>
  <c r="I38" i="11" s="1"/>
  <c r="O54" i="73"/>
  <c r="P54" i="73" s="1"/>
  <c r="I54" i="73"/>
  <c r="I55" i="73" s="1"/>
  <c r="I56" i="73" s="1"/>
  <c r="I9" i="1"/>
  <c r="I10" i="1" s="1"/>
  <c r="I11" i="1" s="1"/>
  <c r="O9" i="1"/>
  <c r="P9" i="1" s="1"/>
  <c r="I27" i="82"/>
  <c r="I28" i="82" s="1"/>
  <c r="I29" i="82" s="1"/>
  <c r="O27" i="82"/>
  <c r="I12" i="70"/>
  <c r="I13" i="70" s="1"/>
  <c r="I14" i="70" s="1"/>
  <c r="O12" i="70"/>
  <c r="O32" i="65"/>
  <c r="P27" i="65" s="1"/>
  <c r="I32" i="65"/>
  <c r="O48" i="54"/>
  <c r="P48" i="54" s="1"/>
  <c r="I48" i="54"/>
  <c r="I49" i="54" s="1"/>
  <c r="I50" i="54" s="1"/>
  <c r="I30" i="6"/>
  <c r="I31" i="6" s="1"/>
  <c r="I32" i="6" s="1"/>
  <c r="O30" i="6"/>
  <c r="P27" i="6" s="1"/>
  <c r="I12" i="49"/>
  <c r="I13" i="49" s="1"/>
  <c r="I14" i="49" s="1"/>
  <c r="O12" i="49"/>
  <c r="O24" i="46"/>
  <c r="P21" i="46" s="1"/>
  <c r="I24" i="46"/>
  <c r="I25" i="46" s="1"/>
  <c r="I26" i="46" s="1"/>
  <c r="O33" i="9"/>
  <c r="P33" i="9" s="1"/>
  <c r="I33" i="9"/>
  <c r="I34" i="9" s="1"/>
  <c r="I35" i="9" s="1"/>
  <c r="I18" i="33"/>
  <c r="I19" i="33" s="1"/>
  <c r="I20" i="33" s="1"/>
  <c r="O18" i="33"/>
  <c r="P15" i="33" s="1"/>
  <c r="O9" i="14"/>
  <c r="I9" i="14"/>
  <c r="I10" i="14" s="1"/>
  <c r="I11" i="14" s="1"/>
  <c r="I42" i="70"/>
  <c r="I43" i="70" s="1"/>
  <c r="I44" i="70" s="1"/>
  <c r="O42" i="70"/>
  <c r="O18" i="39"/>
  <c r="P15" i="39" s="1"/>
  <c r="I18" i="39"/>
  <c r="I19" i="39" s="1"/>
  <c r="I20" i="39" s="1"/>
  <c r="O27" i="30"/>
  <c r="P27" i="30" s="1"/>
  <c r="I27" i="30"/>
  <c r="I28" i="30" s="1"/>
  <c r="I29" i="30" s="1"/>
  <c r="I36" i="46"/>
  <c r="I37" i="46" s="1"/>
  <c r="I38" i="46" s="1"/>
  <c r="O36" i="46"/>
  <c r="O54" i="53"/>
  <c r="P54" i="53" s="1"/>
  <c r="I54" i="53"/>
  <c r="I55" i="53" s="1"/>
  <c r="I56" i="53" s="1"/>
  <c r="O27" i="15"/>
  <c r="P27" i="15" s="1"/>
  <c r="I27" i="15"/>
  <c r="I28" i="15" s="1"/>
  <c r="I29" i="15" s="1"/>
  <c r="O45" i="39"/>
  <c r="P42" i="39" s="1"/>
  <c r="I45" i="39"/>
  <c r="I46" i="39" s="1"/>
  <c r="I47" i="39" s="1"/>
  <c r="I12" i="3"/>
  <c r="I13" i="3" s="1"/>
  <c r="I14" i="3" s="1"/>
  <c r="O12" i="3"/>
  <c r="O40" i="23"/>
  <c r="P39" i="23" s="1"/>
  <c r="I40" i="23"/>
  <c r="I48" i="60"/>
  <c r="I49" i="60" s="1"/>
  <c r="I50" i="60" s="1"/>
  <c r="O48" i="60"/>
  <c r="O42" i="23"/>
  <c r="I42" i="23"/>
  <c r="I54" i="75"/>
  <c r="I55" i="75" s="1"/>
  <c r="I56" i="75" s="1"/>
  <c r="O54" i="75"/>
  <c r="P54" i="75" s="1"/>
  <c r="O3" i="51"/>
  <c r="I3" i="51"/>
  <c r="I4" i="51" s="1"/>
  <c r="I5" i="51" s="1"/>
  <c r="O24" i="59"/>
  <c r="I24" i="59"/>
  <c r="I25" i="59" s="1"/>
  <c r="I26" i="59" s="1"/>
  <c r="I25" i="80"/>
  <c r="O25" i="80"/>
  <c r="I25" i="23"/>
  <c r="O25" i="23"/>
  <c r="O22" i="77"/>
  <c r="I22" i="77"/>
  <c r="I23" i="77" s="1"/>
  <c r="I37" i="66"/>
  <c r="O37" i="66"/>
  <c r="I54" i="77"/>
  <c r="I55" i="77" s="1"/>
  <c r="I56" i="77" s="1"/>
  <c r="O54" i="77"/>
  <c r="P54" i="77" s="1"/>
  <c r="I21" i="40"/>
  <c r="I22" i="40" s="1"/>
  <c r="I23" i="40" s="1"/>
  <c r="O21" i="40"/>
  <c r="O48" i="21"/>
  <c r="P48" i="21" s="1"/>
  <c r="I48" i="21"/>
  <c r="I49" i="21" s="1"/>
  <c r="I50" i="21" s="1"/>
  <c r="I33" i="16"/>
  <c r="I34" i="16" s="1"/>
  <c r="I35" i="16" s="1"/>
  <c r="O33" i="16"/>
  <c r="P33" i="16" s="1"/>
  <c r="I18" i="12"/>
  <c r="I19" i="12" s="1"/>
  <c r="I20" i="12" s="1"/>
  <c r="O18" i="12"/>
  <c r="O54" i="76"/>
  <c r="P54" i="76" s="1"/>
  <c r="I54" i="76"/>
  <c r="I55" i="76" s="1"/>
  <c r="I56" i="76" s="1"/>
  <c r="O6" i="34"/>
  <c r="I6" i="34"/>
  <c r="I7" i="34" s="1"/>
  <c r="I8" i="34" s="1"/>
  <c r="I39" i="63"/>
  <c r="I40" i="63" s="1"/>
  <c r="I41" i="63" s="1"/>
  <c r="O39" i="63"/>
  <c r="P39" i="63" s="1"/>
  <c r="I30" i="48"/>
  <c r="I31" i="48" s="1"/>
  <c r="I32" i="48" s="1"/>
  <c r="O30" i="48"/>
  <c r="I42" i="41"/>
  <c r="I43" i="41" s="1"/>
  <c r="I44" i="41" s="1"/>
  <c r="O42" i="41"/>
  <c r="I48" i="73"/>
  <c r="I49" i="73" s="1"/>
  <c r="I50" i="73" s="1"/>
  <c r="O48" i="73"/>
  <c r="O33" i="40"/>
  <c r="P33" i="40" s="1"/>
  <c r="I33" i="40"/>
  <c r="I34" i="40" s="1"/>
  <c r="I35" i="40" s="1"/>
  <c r="I18" i="56"/>
  <c r="I19" i="56" s="1"/>
  <c r="I20" i="56" s="1"/>
  <c r="O18" i="56"/>
  <c r="P15" i="56" s="1"/>
  <c r="I48" i="64"/>
  <c r="I49" i="64" s="1"/>
  <c r="I50" i="64" s="1"/>
  <c r="O48" i="64"/>
  <c r="P48" i="64" s="1"/>
  <c r="O42" i="57"/>
  <c r="P42" i="57" s="1"/>
  <c r="I42" i="57"/>
  <c r="I43" i="57" s="1"/>
  <c r="I44" i="57" s="1"/>
  <c r="O54" i="64"/>
  <c r="P54" i="64" s="1"/>
  <c r="I54" i="64"/>
  <c r="I55" i="64" s="1"/>
  <c r="I56" i="64" s="1"/>
  <c r="I12" i="33"/>
  <c r="I13" i="33" s="1"/>
  <c r="I14" i="33" s="1"/>
  <c r="O12" i="33"/>
  <c r="I48" i="48"/>
  <c r="I49" i="48" s="1"/>
  <c r="I50" i="48" s="1"/>
  <c r="O48" i="48"/>
  <c r="P48" i="48" s="1"/>
  <c r="I45" i="66"/>
  <c r="I46" i="66" s="1"/>
  <c r="I47" i="66" s="1"/>
  <c r="O45" i="66"/>
  <c r="P42" i="66" s="1"/>
  <c r="I9" i="62"/>
  <c r="I10" i="62" s="1"/>
  <c r="I11" i="62" s="1"/>
  <c r="O9" i="62"/>
  <c r="I12" i="65"/>
  <c r="I13" i="65" s="1"/>
  <c r="I14" i="65" s="1"/>
  <c r="O12" i="65"/>
  <c r="O15" i="67"/>
  <c r="I15" i="67"/>
  <c r="I16" i="67" s="1"/>
  <c r="I17" i="67" s="1"/>
  <c r="I51" i="27"/>
  <c r="I52" i="27" s="1"/>
  <c r="I53" i="27" s="1"/>
  <c r="O51" i="27"/>
  <c r="O42" i="62"/>
  <c r="P42" i="62" s="1"/>
  <c r="I42" i="62"/>
  <c r="I43" i="62" s="1"/>
  <c r="I44" i="62" s="1"/>
  <c r="I37" i="40"/>
  <c r="I38" i="40" s="1"/>
  <c r="O37" i="40"/>
  <c r="O38" i="69"/>
  <c r="I38" i="69"/>
  <c r="I42" i="65"/>
  <c r="I43" i="65" s="1"/>
  <c r="I44" i="65" s="1"/>
  <c r="O42" i="65"/>
  <c r="P42" i="65" s="1"/>
  <c r="I15" i="22"/>
  <c r="I16" i="22" s="1"/>
  <c r="I17" i="22" s="1"/>
  <c r="O15" i="22"/>
  <c r="I54" i="51"/>
  <c r="I55" i="51" s="1"/>
  <c r="I56" i="51" s="1"/>
  <c r="O54" i="51"/>
  <c r="P54" i="51" s="1"/>
  <c r="I36" i="3"/>
  <c r="I37" i="3" s="1"/>
  <c r="I38" i="3" s="1"/>
  <c r="O36" i="3"/>
  <c r="I27" i="7"/>
  <c r="I28" i="7" s="1"/>
  <c r="I29" i="7" s="1"/>
  <c r="O27" i="7"/>
  <c r="O42" i="6"/>
  <c r="P42" i="6" s="1"/>
  <c r="I42" i="6"/>
  <c r="I43" i="6" s="1"/>
  <c r="I44" i="6" s="1"/>
  <c r="O36" i="42"/>
  <c r="I36" i="42"/>
  <c r="I37" i="42" s="1"/>
  <c r="I38" i="42" s="1"/>
  <c r="O9" i="31"/>
  <c r="P9" i="31" s="1"/>
  <c r="I9" i="31"/>
  <c r="I10" i="31" s="1"/>
  <c r="I11" i="31" s="1"/>
  <c r="I21" i="1"/>
  <c r="I22" i="1" s="1"/>
  <c r="I23" i="1" s="1"/>
  <c r="O21" i="1"/>
  <c r="P21" i="1" s="1"/>
  <c r="O37" i="45"/>
  <c r="I37" i="45"/>
  <c r="I38" i="45" s="1"/>
  <c r="I42" i="49"/>
  <c r="I43" i="49" s="1"/>
  <c r="I44" i="49" s="1"/>
  <c r="O42" i="49"/>
  <c r="O33" i="78"/>
  <c r="I33" i="78"/>
  <c r="I34" i="78" s="1"/>
  <c r="I35" i="78" s="1"/>
  <c r="I18" i="74"/>
  <c r="I19" i="74" s="1"/>
  <c r="I20" i="74" s="1"/>
  <c r="O18" i="74"/>
  <c r="I24" i="61"/>
  <c r="I25" i="61" s="1"/>
  <c r="I26" i="61" s="1"/>
  <c r="O24" i="61"/>
  <c r="O3" i="34"/>
  <c r="P3" i="34" s="1"/>
  <c r="I3" i="34"/>
  <c r="I4" i="34" s="1"/>
  <c r="I5" i="34" s="1"/>
  <c r="O18" i="20"/>
  <c r="P15" i="20" s="1"/>
  <c r="I18" i="20"/>
  <c r="I19" i="20" s="1"/>
  <c r="I20" i="20" s="1"/>
  <c r="O3" i="25"/>
  <c r="P3" i="25" s="1"/>
  <c r="I3" i="25"/>
  <c r="I4" i="25" s="1"/>
  <c r="I5" i="25" s="1"/>
  <c r="O6" i="33"/>
  <c r="P3" i="33" s="1"/>
  <c r="I6" i="33"/>
  <c r="I7" i="33" s="1"/>
  <c r="I8" i="33" s="1"/>
  <c r="I45" i="80"/>
  <c r="I46" i="80" s="1"/>
  <c r="I47" i="80" s="1"/>
  <c r="O45" i="80"/>
  <c r="I15" i="74"/>
  <c r="I16" i="74" s="1"/>
  <c r="I17" i="74" s="1"/>
  <c r="O15" i="74"/>
  <c r="I30" i="57"/>
  <c r="I31" i="57" s="1"/>
  <c r="I32" i="57" s="1"/>
  <c r="O30" i="57"/>
  <c r="O30" i="79"/>
  <c r="I30" i="79"/>
  <c r="O24" i="77"/>
  <c r="I24" i="77"/>
  <c r="I25" i="77" s="1"/>
  <c r="I26" i="77" s="1"/>
  <c r="I3" i="12"/>
  <c r="I4" i="12" s="1"/>
  <c r="I5" i="12" s="1"/>
  <c r="O3" i="12"/>
  <c r="P3" i="12" s="1"/>
  <c r="I25" i="5"/>
  <c r="I26" i="5" s="1"/>
  <c r="O25" i="5"/>
  <c r="O30" i="62"/>
  <c r="I30" i="62"/>
  <c r="I31" i="62" s="1"/>
  <c r="I32" i="62" s="1"/>
  <c r="O48" i="62"/>
  <c r="I48" i="62"/>
  <c r="I49" i="62" s="1"/>
  <c r="I50" i="62" s="1"/>
  <c r="I3" i="41"/>
  <c r="I4" i="41" s="1"/>
  <c r="I5" i="41" s="1"/>
  <c r="O3" i="41"/>
  <c r="I34" i="23"/>
  <c r="O34" i="23"/>
  <c r="O3" i="45"/>
  <c r="P3" i="45" s="1"/>
  <c r="I3" i="45"/>
  <c r="I4" i="45" s="1"/>
  <c r="I5" i="45" s="1"/>
  <c r="O33" i="12"/>
  <c r="I33" i="12"/>
  <c r="I34" i="12" s="1"/>
  <c r="I35" i="12" s="1"/>
  <c r="I51" i="60"/>
  <c r="I52" i="60" s="1"/>
  <c r="I53" i="60" s="1"/>
  <c r="O51" i="60"/>
  <c r="O42" i="80"/>
  <c r="I42" i="80"/>
  <c r="I43" i="80" s="1"/>
  <c r="I44" i="80" s="1"/>
  <c r="O18" i="5"/>
  <c r="I18" i="5"/>
  <c r="I19" i="5" s="1"/>
  <c r="I20" i="5" s="1"/>
  <c r="I45" i="3"/>
  <c r="I46" i="3" s="1"/>
  <c r="I47" i="3" s="1"/>
  <c r="O45" i="3"/>
  <c r="O24" i="64"/>
  <c r="I24" i="64"/>
  <c r="I25" i="64" s="1"/>
  <c r="I26" i="64" s="1"/>
  <c r="I42" i="20"/>
  <c r="I43" i="20" s="1"/>
  <c r="I44" i="20" s="1"/>
  <c r="O42" i="20"/>
  <c r="O19" i="27"/>
  <c r="I19" i="27"/>
  <c r="I20" i="27" s="1"/>
  <c r="I51" i="39"/>
  <c r="I52" i="39" s="1"/>
  <c r="I53" i="39" s="1"/>
  <c r="O51" i="39"/>
  <c r="I36" i="67"/>
  <c r="O36" i="67"/>
  <c r="I39" i="5"/>
  <c r="I40" i="5" s="1"/>
  <c r="I41" i="5" s="1"/>
  <c r="O39" i="5"/>
  <c r="P39" i="5" s="1"/>
  <c r="I21" i="24"/>
  <c r="I22" i="24" s="1"/>
  <c r="I23" i="24" s="1"/>
  <c r="O21" i="24"/>
  <c r="I18" i="44"/>
  <c r="I19" i="44" s="1"/>
  <c r="I20" i="44" s="1"/>
  <c r="O18" i="44"/>
  <c r="O54" i="28"/>
  <c r="P54" i="28" s="1"/>
  <c r="I54" i="28"/>
  <c r="I55" i="28" s="1"/>
  <c r="I56" i="28" s="1"/>
  <c r="I34" i="65"/>
  <c r="O34" i="65"/>
  <c r="I45" i="28"/>
  <c r="I46" i="28" s="1"/>
  <c r="I47" i="28" s="1"/>
  <c r="O45" i="28"/>
  <c r="I45" i="11"/>
  <c r="I46" i="11" s="1"/>
  <c r="I47" i="11" s="1"/>
  <c r="O45" i="11"/>
  <c r="O12" i="67"/>
  <c r="I12" i="67"/>
  <c r="I13" i="67" s="1"/>
  <c r="I14" i="67" s="1"/>
  <c r="O24" i="35"/>
  <c r="I24" i="35"/>
  <c r="I25" i="35" s="1"/>
  <c r="I26" i="35" s="1"/>
  <c r="I21" i="11"/>
  <c r="I22" i="11" s="1"/>
  <c r="I23" i="11" s="1"/>
  <c r="O21" i="11"/>
  <c r="O45" i="44"/>
  <c r="I45" i="44"/>
  <c r="I46" i="44" s="1"/>
  <c r="I47" i="44" s="1"/>
  <c r="I33" i="61"/>
  <c r="I34" i="61" s="1"/>
  <c r="I35" i="61" s="1"/>
  <c r="O33" i="61"/>
  <c r="I6" i="66"/>
  <c r="I7" i="66" s="1"/>
  <c r="I8" i="66" s="1"/>
  <c r="O6" i="66"/>
  <c r="I17" i="23"/>
  <c r="O17" i="23"/>
  <c r="O51" i="38"/>
  <c r="I51" i="38"/>
  <c r="I52" i="38" s="1"/>
  <c r="I53" i="38" s="1"/>
  <c r="O39" i="8"/>
  <c r="P39" i="8" s="1"/>
  <c r="I39" i="8"/>
  <c r="I40" i="8" s="1"/>
  <c r="I41" i="8" s="1"/>
  <c r="O24" i="10"/>
  <c r="I24" i="10"/>
  <c r="I25" i="10" s="1"/>
  <c r="I26" i="10" s="1"/>
  <c r="O15" i="42"/>
  <c r="P15" i="42" s="1"/>
  <c r="I15" i="42"/>
  <c r="I16" i="42" s="1"/>
  <c r="I17" i="42" s="1"/>
  <c r="O16" i="71"/>
  <c r="P15" i="71" s="1"/>
  <c r="I16" i="71"/>
  <c r="I17" i="71" s="1"/>
  <c r="I18" i="22"/>
  <c r="I19" i="22" s="1"/>
  <c r="I20" i="22" s="1"/>
  <c r="O18" i="22"/>
  <c r="I12" i="46"/>
  <c r="I13" i="46" s="1"/>
  <c r="I14" i="46" s="1"/>
  <c r="O12" i="46"/>
  <c r="I39" i="10"/>
  <c r="I40" i="10" s="1"/>
  <c r="I41" i="10" s="1"/>
  <c r="O39" i="10"/>
  <c r="P39" i="10" s="1"/>
  <c r="I30" i="83"/>
  <c r="I31" i="83" s="1"/>
  <c r="I32" i="83" s="1"/>
  <c r="O30" i="83"/>
  <c r="O18" i="81"/>
  <c r="I18" i="81"/>
  <c r="I19" i="81" s="1"/>
  <c r="I20" i="81" s="1"/>
  <c r="O27" i="64"/>
  <c r="I27" i="64"/>
  <c r="I28" i="64" s="1"/>
  <c r="I29" i="64" s="1"/>
  <c r="I15" i="81"/>
  <c r="I16" i="81" s="1"/>
  <c r="I17" i="81" s="1"/>
  <c r="O15" i="81"/>
  <c r="I54" i="33"/>
  <c r="I55" i="33" s="1"/>
  <c r="I56" i="33" s="1"/>
  <c r="O54" i="33"/>
  <c r="P54" i="33" s="1"/>
  <c r="O33" i="56"/>
  <c r="P33" i="56" s="1"/>
  <c r="I33" i="56"/>
  <c r="I34" i="56" s="1"/>
  <c r="I35" i="56" s="1"/>
  <c r="I32" i="66"/>
  <c r="O32" i="66"/>
  <c r="I45" i="13"/>
  <c r="I46" i="13" s="1"/>
  <c r="I47" i="13" s="1"/>
  <c r="O45" i="13"/>
  <c r="I16" i="23"/>
  <c r="O16" i="23"/>
  <c r="O15" i="49"/>
  <c r="I15" i="49"/>
  <c r="I16" i="49" s="1"/>
  <c r="I17" i="49" s="1"/>
  <c r="O24" i="43"/>
  <c r="I24" i="43"/>
  <c r="I25" i="43" s="1"/>
  <c r="I26" i="43" s="1"/>
  <c r="I27" i="18"/>
  <c r="I28" i="18" s="1"/>
  <c r="I29" i="18" s="1"/>
  <c r="O27" i="18"/>
  <c r="I30" i="72"/>
  <c r="I31" i="72" s="1"/>
  <c r="I32" i="72" s="1"/>
  <c r="O30" i="72"/>
  <c r="O3" i="42"/>
  <c r="P3" i="42" s="1"/>
  <c r="I3" i="42"/>
  <c r="I4" i="42" s="1"/>
  <c r="I5" i="42" s="1"/>
  <c r="I30" i="44"/>
  <c r="I31" i="44" s="1"/>
  <c r="I32" i="44" s="1"/>
  <c r="O30" i="44"/>
  <c r="O9" i="75"/>
  <c r="P9" i="75" s="1"/>
  <c r="I9" i="75"/>
  <c r="I10" i="75" s="1"/>
  <c r="I11" i="75" s="1"/>
  <c r="I25" i="4"/>
  <c r="I26" i="4" s="1"/>
  <c r="O25" i="4"/>
  <c r="I39" i="16"/>
  <c r="I40" i="16" s="1"/>
  <c r="I41" i="16" s="1"/>
  <c r="O39" i="16"/>
  <c r="P39" i="16" s="1"/>
  <c r="O3" i="62"/>
  <c r="I3" i="62"/>
  <c r="I4" i="62" s="1"/>
  <c r="I5" i="62" s="1"/>
  <c r="I27" i="35"/>
  <c r="I28" i="35" s="1"/>
  <c r="I29" i="35" s="1"/>
  <c r="O27" i="35"/>
  <c r="I21" i="68"/>
  <c r="I22" i="68" s="1"/>
  <c r="I23" i="68" s="1"/>
  <c r="O21" i="68"/>
  <c r="I52" i="63"/>
  <c r="I53" i="63" s="1"/>
  <c r="O52" i="63"/>
  <c r="I42" i="88"/>
  <c r="I43" i="88" s="1"/>
  <c r="I44" i="88" s="1"/>
  <c r="O42" i="88"/>
  <c r="I27" i="88"/>
  <c r="I28" i="88" s="1"/>
  <c r="I29" i="88" s="1"/>
  <c r="O27" i="88"/>
  <c r="O45" i="88"/>
  <c r="I45" i="88"/>
  <c r="I46" i="88" s="1"/>
  <c r="I47" i="88" s="1"/>
  <c r="I6" i="88"/>
  <c r="I7" i="88" s="1"/>
  <c r="I8" i="88" s="1"/>
  <c r="O6" i="88"/>
  <c r="O30" i="87"/>
  <c r="I30" i="87"/>
  <c r="I31" i="87" s="1"/>
  <c r="I32" i="87" s="1"/>
  <c r="I6" i="87"/>
  <c r="I7" i="87" s="1"/>
  <c r="I8" i="87" s="1"/>
  <c r="O6" i="87"/>
  <c r="I42" i="87"/>
  <c r="I43" i="87" s="1"/>
  <c r="I44" i="87" s="1"/>
  <c r="O42" i="87"/>
  <c r="O27" i="86"/>
  <c r="P27" i="86" s="1"/>
  <c r="I27" i="86"/>
  <c r="I28" i="86" s="1"/>
  <c r="I29" i="86" s="1"/>
  <c r="O15" i="86"/>
  <c r="P15" i="86" s="1"/>
  <c r="I15" i="86"/>
  <c r="I16" i="86" s="1"/>
  <c r="I17" i="86" s="1"/>
  <c r="O3" i="86"/>
  <c r="P3" i="86" s="1"/>
  <c r="I3" i="86"/>
  <c r="I4" i="86" s="1"/>
  <c r="I5" i="86" s="1"/>
  <c r="I39" i="86"/>
  <c r="I40" i="86" s="1"/>
  <c r="I41" i="86" s="1"/>
  <c r="O39" i="86"/>
  <c r="P39" i="86" s="1"/>
  <c r="I18" i="31"/>
  <c r="I19" i="31" s="1"/>
  <c r="I20" i="31" s="1"/>
  <c r="O18" i="31"/>
  <c r="I28" i="79"/>
  <c r="O28" i="79"/>
  <c r="O3" i="15"/>
  <c r="P3" i="15" s="1"/>
  <c r="I3" i="15"/>
  <c r="I4" i="15" s="1"/>
  <c r="I5" i="15" s="1"/>
  <c r="O15" i="72"/>
  <c r="P15" i="72" s="1"/>
  <c r="I15" i="72"/>
  <c r="I16" i="72" s="1"/>
  <c r="I17" i="72" s="1"/>
  <c r="O9" i="24"/>
  <c r="P9" i="24" s="1"/>
  <c r="I9" i="24"/>
  <c r="I10" i="24" s="1"/>
  <c r="I11" i="24" s="1"/>
  <c r="O51" i="18"/>
  <c r="I51" i="18"/>
  <c r="I52" i="18" s="1"/>
  <c r="I53" i="18" s="1"/>
  <c r="O18" i="64"/>
  <c r="I18" i="64"/>
  <c r="I19" i="64" s="1"/>
  <c r="I20" i="64" s="1"/>
  <c r="O12" i="11"/>
  <c r="I12" i="11"/>
  <c r="I13" i="11" s="1"/>
  <c r="I14" i="11" s="1"/>
  <c r="O30" i="5"/>
  <c r="I30" i="5"/>
  <c r="I31" i="5" s="1"/>
  <c r="I32" i="5" s="1"/>
  <c r="I45" i="29"/>
  <c r="I46" i="29" s="1"/>
  <c r="I47" i="29" s="1"/>
  <c r="O45" i="29"/>
  <c r="I30" i="70"/>
  <c r="O30" i="70"/>
  <c r="I19" i="69"/>
  <c r="I20" i="69" s="1"/>
  <c r="O19" i="69"/>
  <c r="I24" i="83"/>
  <c r="I25" i="83" s="1"/>
  <c r="I26" i="83" s="1"/>
  <c r="O24" i="83"/>
  <c r="I21" i="83"/>
  <c r="I22" i="83" s="1"/>
  <c r="I23" i="83" s="1"/>
  <c r="O21" i="83"/>
  <c r="P21" i="83" s="1"/>
  <c r="I24" i="81"/>
  <c r="O24" i="81"/>
  <c r="I35" i="69"/>
  <c r="O35" i="69"/>
  <c r="I48" i="3"/>
  <c r="I49" i="3" s="1"/>
  <c r="I50" i="3" s="1"/>
  <c r="O48" i="3"/>
  <c r="P48" i="3" s="1"/>
  <c r="I51" i="20"/>
  <c r="I52" i="20" s="1"/>
  <c r="I53" i="20" s="1"/>
  <c r="O51" i="20"/>
  <c r="O23" i="23"/>
  <c r="I23" i="23"/>
  <c r="I33" i="59"/>
  <c r="I34" i="59" s="1"/>
  <c r="I35" i="59" s="1"/>
  <c r="O33" i="59"/>
  <c r="P33" i="59" s="1"/>
  <c r="O36" i="61"/>
  <c r="I36" i="61"/>
  <c r="I37" i="61" s="1"/>
  <c r="I38" i="61" s="1"/>
  <c r="I6" i="15"/>
  <c r="I7" i="15" s="1"/>
  <c r="I8" i="15" s="1"/>
  <c r="O6" i="15"/>
  <c r="I33" i="49"/>
  <c r="I34" i="49" s="1"/>
  <c r="I35" i="49" s="1"/>
  <c r="O33" i="49"/>
  <c r="I21" i="51"/>
  <c r="I22" i="51" s="1"/>
  <c r="I23" i="51" s="1"/>
  <c r="O21" i="51"/>
  <c r="I54" i="72"/>
  <c r="I55" i="72" s="1"/>
  <c r="I56" i="72" s="1"/>
  <c r="O54" i="72"/>
  <c r="P54" i="72" s="1"/>
  <c r="I42" i="53"/>
  <c r="I43" i="53" s="1"/>
  <c r="I44" i="53" s="1"/>
  <c r="O42" i="53"/>
  <c r="I27" i="22"/>
  <c r="I28" i="22" s="1"/>
  <c r="I29" i="22" s="1"/>
  <c r="O27" i="22"/>
  <c r="O27" i="72"/>
  <c r="P27" i="72" s="1"/>
  <c r="I27" i="72"/>
  <c r="I28" i="72" s="1"/>
  <c r="O54" i="23"/>
  <c r="I54" i="23"/>
  <c r="I48" i="75"/>
  <c r="I49" i="75" s="1"/>
  <c r="I50" i="75" s="1"/>
  <c r="O48" i="75"/>
  <c r="P48" i="75" s="1"/>
  <c r="I54" i="62"/>
  <c r="I55" i="62" s="1"/>
  <c r="I56" i="62" s="1"/>
  <c r="O54" i="62"/>
  <c r="P54" i="62" s="1"/>
  <c r="O21" i="42"/>
  <c r="I21" i="42"/>
  <c r="I22" i="42" s="1"/>
  <c r="I23" i="42" s="1"/>
  <c r="I48" i="34"/>
  <c r="I49" i="34" s="1"/>
  <c r="I50" i="34" s="1"/>
  <c r="O48" i="34"/>
  <c r="I45" i="38"/>
  <c r="I46" i="38" s="1"/>
  <c r="I47" i="38" s="1"/>
  <c r="O45" i="38"/>
  <c r="I18" i="38"/>
  <c r="I19" i="38" s="1"/>
  <c r="I20" i="38" s="1"/>
  <c r="O18" i="38"/>
  <c r="O30" i="51"/>
  <c r="I30" i="51"/>
  <c r="I31" i="51" s="1"/>
  <c r="I32" i="51" s="1"/>
  <c r="I32" i="69"/>
  <c r="O32" i="69"/>
  <c r="I24" i="51"/>
  <c r="I25" i="51" s="1"/>
  <c r="I26" i="51" s="1"/>
  <c r="O24" i="51"/>
  <c r="O6" i="41"/>
  <c r="I6" i="41"/>
  <c r="I7" i="41" s="1"/>
  <c r="I8" i="41" s="1"/>
  <c r="I30" i="46"/>
  <c r="I31" i="46" s="1"/>
  <c r="I32" i="46" s="1"/>
  <c r="O30" i="46"/>
  <c r="I48" i="9"/>
  <c r="I49" i="9" s="1"/>
  <c r="I50" i="9" s="1"/>
  <c r="O48" i="9"/>
  <c r="I45" i="37"/>
  <c r="I46" i="37" s="1"/>
  <c r="I47" i="37" s="1"/>
  <c r="O45" i="37"/>
  <c r="O33" i="72"/>
  <c r="P33" i="72" s="1"/>
  <c r="I33" i="72"/>
  <c r="I34" i="72" s="1"/>
  <c r="I35" i="72" s="1"/>
  <c r="I27" i="53"/>
  <c r="I28" i="53" s="1"/>
  <c r="I29" i="53" s="1"/>
  <c r="O27" i="53"/>
  <c r="I33" i="88"/>
  <c r="I34" i="88" s="1"/>
  <c r="I35" i="88" s="1"/>
  <c r="O33" i="88"/>
  <c r="O51" i="88"/>
  <c r="I51" i="88"/>
  <c r="I52" i="88" s="1"/>
  <c r="I53" i="88" s="1"/>
  <c r="O24" i="88"/>
  <c r="I24" i="88"/>
  <c r="I25" i="88" s="1"/>
  <c r="I26" i="88" s="1"/>
  <c r="O12" i="88"/>
  <c r="I12" i="88"/>
  <c r="I13" i="88" s="1"/>
  <c r="I14" i="88" s="1"/>
  <c r="I54" i="87"/>
  <c r="I55" i="87" s="1"/>
  <c r="I56" i="87" s="1"/>
  <c r="O54" i="87"/>
  <c r="P54" i="87" s="1"/>
  <c r="I24" i="87"/>
  <c r="I25" i="87" s="1"/>
  <c r="I26" i="87" s="1"/>
  <c r="O24" i="87"/>
  <c r="O12" i="87"/>
  <c r="I12" i="87"/>
  <c r="I13" i="87" s="1"/>
  <c r="I14" i="87" s="1"/>
  <c r="O48" i="87"/>
  <c r="P48" i="87" s="1"/>
  <c r="I48" i="87"/>
  <c r="I49" i="87" s="1"/>
  <c r="I50" i="87" s="1"/>
  <c r="I36" i="87"/>
  <c r="I37" i="87" s="1"/>
  <c r="I38" i="87" s="1"/>
  <c r="O36" i="87"/>
  <c r="O18" i="87"/>
  <c r="I18" i="87"/>
  <c r="I19" i="87" s="1"/>
  <c r="I20" i="87" s="1"/>
  <c r="I54" i="86"/>
  <c r="I55" i="86" s="1"/>
  <c r="I56" i="86" s="1"/>
  <c r="O54" i="86"/>
  <c r="P54" i="86" s="1"/>
  <c r="O21" i="86"/>
  <c r="P21" i="86" s="1"/>
  <c r="I21" i="86"/>
  <c r="I22" i="86" s="1"/>
  <c r="I23" i="86" s="1"/>
  <c r="I9" i="86"/>
  <c r="I10" i="86" s="1"/>
  <c r="I11" i="86" s="1"/>
  <c r="O9" i="86"/>
  <c r="P9" i="86" s="1"/>
  <c r="I45" i="86"/>
  <c r="I46" i="86" s="1"/>
  <c r="I47" i="86" s="1"/>
  <c r="O45" i="86"/>
  <c r="O33" i="86"/>
  <c r="P33" i="86" s="1"/>
  <c r="I33" i="86"/>
  <c r="I34" i="86" s="1"/>
  <c r="I35" i="86" s="1"/>
  <c r="I18" i="86"/>
  <c r="I19" i="86" s="1"/>
  <c r="I20" i="86" s="1"/>
  <c r="O18" i="86"/>
  <c r="I30" i="53"/>
  <c r="I31" i="53" s="1"/>
  <c r="I32" i="53" s="1"/>
  <c r="O30" i="53"/>
  <c r="I3" i="37"/>
  <c r="I4" i="37" s="1"/>
  <c r="I5" i="37" s="1"/>
  <c r="O3" i="37"/>
  <c r="O33" i="73"/>
  <c r="P33" i="73" s="1"/>
  <c r="I33" i="73"/>
  <c r="I34" i="73" s="1"/>
  <c r="I35" i="73" s="1"/>
  <c r="I33" i="29"/>
  <c r="I34" i="29" s="1"/>
  <c r="I35" i="29" s="1"/>
  <c r="O33" i="29"/>
  <c r="O27" i="43"/>
  <c r="P27" i="43" s="1"/>
  <c r="I27" i="43"/>
  <c r="I28" i="43" s="1"/>
  <c r="I29" i="43" s="1"/>
  <c r="I6" i="27"/>
  <c r="I7" i="27" s="1"/>
  <c r="I8" i="27" s="1"/>
  <c r="O6" i="27"/>
  <c r="I51" i="83"/>
  <c r="I52" i="83" s="1"/>
  <c r="I53" i="83" s="1"/>
  <c r="O51" i="83"/>
  <c r="O12" i="83"/>
  <c r="I12" i="83"/>
  <c r="I13" i="83" s="1"/>
  <c r="I14" i="83" s="1"/>
  <c r="I54" i="83"/>
  <c r="I55" i="83" s="1"/>
  <c r="I56" i="83" s="1"/>
  <c r="O54" i="83"/>
  <c r="P54" i="83" s="1"/>
  <c r="I51" i="25"/>
  <c r="I52" i="25" s="1"/>
  <c r="I53" i="25" s="1"/>
  <c r="O51" i="25"/>
  <c r="I3" i="23"/>
  <c r="O3" i="23"/>
  <c r="I3" i="70"/>
  <c r="I4" i="70" s="1"/>
  <c r="I5" i="70" s="1"/>
  <c r="O3" i="70"/>
  <c r="I15" i="29"/>
  <c r="I16" i="29" s="1"/>
  <c r="I17" i="29" s="1"/>
  <c r="O15" i="29"/>
  <c r="I40" i="40"/>
  <c r="I41" i="40" s="1"/>
  <c r="O40" i="40"/>
  <c r="P39" i="40" s="1"/>
  <c r="O9" i="53"/>
  <c r="P9" i="53" s="1"/>
  <c r="I9" i="53"/>
  <c r="I10" i="53" s="1"/>
  <c r="I11" i="53" s="1"/>
  <c r="I22" i="76"/>
  <c r="I23" i="76" s="1"/>
  <c r="O22" i="76"/>
  <c r="O45" i="75"/>
  <c r="I45" i="75"/>
  <c r="I46" i="75" s="1"/>
  <c r="I47" i="75" s="1"/>
  <c r="O18" i="17"/>
  <c r="I18" i="17"/>
  <c r="I19" i="17" s="1"/>
  <c r="I20" i="17" s="1"/>
  <c r="I27" i="61"/>
  <c r="I28" i="61" s="1"/>
  <c r="I29" i="61" s="1"/>
  <c r="O27" i="61"/>
  <c r="O36" i="66"/>
  <c r="I36" i="66"/>
  <c r="O9" i="10"/>
  <c r="I9" i="10"/>
  <c r="I10" i="10" s="1"/>
  <c r="I11" i="10" s="1"/>
  <c r="O36" i="8"/>
  <c r="I36" i="8"/>
  <c r="I37" i="8" s="1"/>
  <c r="I38" i="8" s="1"/>
  <c r="O36" i="68"/>
  <c r="I36" i="68"/>
  <c r="O39" i="39"/>
  <c r="P39" i="39" s="1"/>
  <c r="I39" i="39"/>
  <c r="I40" i="39" s="1"/>
  <c r="I41" i="39" s="1"/>
  <c r="O18" i="11"/>
  <c r="I18" i="11"/>
  <c r="I19" i="11" s="1"/>
  <c r="I20" i="11" s="1"/>
  <c r="I45" i="8"/>
  <c r="I46" i="8" s="1"/>
  <c r="I47" i="8" s="1"/>
  <c r="O45" i="8"/>
  <c r="O9" i="7"/>
  <c r="I9" i="7"/>
  <c r="I10" i="7" s="1"/>
  <c r="I11" i="7" s="1"/>
  <c r="O6" i="4"/>
  <c r="I6" i="4"/>
  <c r="I7" i="4" s="1"/>
  <c r="I8" i="4" s="1"/>
  <c r="O54" i="54"/>
  <c r="P54" i="54" s="1"/>
  <c r="I54" i="54"/>
  <c r="I55" i="54" s="1"/>
  <c r="I56" i="54" s="1"/>
  <c r="I29" i="81"/>
  <c r="O29" i="81"/>
  <c r="O31" i="81"/>
  <c r="I31" i="81"/>
  <c r="O54" i="82"/>
  <c r="P54" i="82" s="1"/>
  <c r="I54" i="82"/>
  <c r="I55" i="82" s="1"/>
  <c r="I56" i="82" s="1"/>
  <c r="I33" i="83"/>
  <c r="I34" i="83" s="1"/>
  <c r="I35" i="83" s="1"/>
  <c r="O33" i="83"/>
  <c r="I13" i="26"/>
  <c r="I14" i="26" s="1"/>
  <c r="O13" i="26"/>
  <c r="I30" i="7"/>
  <c r="I31" i="7" s="1"/>
  <c r="I32" i="7" s="1"/>
  <c r="O30" i="7"/>
  <c r="O51" i="53"/>
  <c r="I51" i="53"/>
  <c r="I52" i="53" s="1"/>
  <c r="I53" i="53" s="1"/>
  <c r="O12" i="42"/>
  <c r="I12" i="42"/>
  <c r="I13" i="42" s="1"/>
  <c r="I14" i="42" s="1"/>
  <c r="I37" i="47"/>
  <c r="I38" i="47" s="1"/>
  <c r="O37" i="47"/>
  <c r="I9" i="3"/>
  <c r="I10" i="3" s="1"/>
  <c r="I11" i="3" s="1"/>
  <c r="O9" i="3"/>
  <c r="O33" i="50"/>
  <c r="P33" i="50" s="1"/>
  <c r="I33" i="50"/>
  <c r="I34" i="50" s="1"/>
  <c r="I35" i="50" s="1"/>
  <c r="O48" i="65"/>
  <c r="I48" i="65"/>
  <c r="I49" i="65" s="1"/>
  <c r="I50" i="65" s="1"/>
  <c r="I9" i="71"/>
  <c r="I10" i="71" s="1"/>
  <c r="I11" i="71" s="1"/>
  <c r="O9" i="71"/>
  <c r="I37" i="71"/>
  <c r="O37" i="71"/>
  <c r="O12" i="43"/>
  <c r="P9" i="43" s="1"/>
  <c r="I12" i="43"/>
  <c r="I13" i="43" s="1"/>
  <c r="I14" i="43" s="1"/>
  <c r="I18" i="10"/>
  <c r="I19" i="10" s="1"/>
  <c r="I20" i="10" s="1"/>
  <c r="O18" i="10"/>
  <c r="O34" i="66"/>
  <c r="I34" i="66"/>
  <c r="I30" i="8"/>
  <c r="I31" i="8" s="1"/>
  <c r="I32" i="8" s="1"/>
  <c r="O30" i="8"/>
  <c r="I9" i="23"/>
  <c r="O9" i="23"/>
  <c r="O45" i="64"/>
  <c r="I45" i="64"/>
  <c r="I46" i="64" s="1"/>
  <c r="I47" i="64" s="1"/>
  <c r="O33" i="71"/>
  <c r="I33" i="71"/>
  <c r="O27" i="13"/>
  <c r="P27" i="13" s="1"/>
  <c r="I27" i="13"/>
  <c r="I28" i="13" s="1"/>
  <c r="I29" i="13" s="1"/>
  <c r="I15" i="40"/>
  <c r="I16" i="40" s="1"/>
  <c r="I17" i="40" s="1"/>
  <c r="O15" i="40"/>
  <c r="O37" i="39"/>
  <c r="I37" i="39"/>
  <c r="I38" i="39" s="1"/>
  <c r="O18" i="35"/>
  <c r="I18" i="35"/>
  <c r="I19" i="35" s="1"/>
  <c r="I20" i="35" s="1"/>
  <c r="I36" i="34"/>
  <c r="I37" i="34" s="1"/>
  <c r="I38" i="34" s="1"/>
  <c r="O36" i="34"/>
  <c r="I6" i="83"/>
  <c r="I7" i="83" s="1"/>
  <c r="I8" i="83" s="1"/>
  <c r="O6" i="83"/>
  <c r="I21" i="62"/>
  <c r="I22" i="62" s="1"/>
  <c r="I23" i="62" s="1"/>
  <c r="O21" i="62"/>
  <c r="O45" i="70"/>
  <c r="I45" i="70"/>
  <c r="I46" i="70" s="1"/>
  <c r="I47" i="70" s="1"/>
  <c r="O45" i="81"/>
  <c r="I45" i="81"/>
  <c r="I46" i="81" s="1"/>
  <c r="I47" i="81" s="1"/>
  <c r="O6" i="82"/>
  <c r="I6" i="82"/>
  <c r="I7" i="82" s="1"/>
  <c r="I8" i="82" s="1"/>
  <c r="O48" i="32"/>
  <c r="I48" i="32"/>
  <c r="I49" i="32" s="1"/>
  <c r="I50" i="32" s="1"/>
  <c r="I15" i="6"/>
  <c r="I16" i="6" s="1"/>
  <c r="I17" i="6" s="1"/>
  <c r="O15" i="6"/>
  <c r="P15" i="6" s="1"/>
  <c r="O51" i="10"/>
  <c r="I51" i="10"/>
  <c r="I52" i="10" s="1"/>
  <c r="I53" i="10" s="1"/>
  <c r="O15" i="25"/>
  <c r="P15" i="25" s="1"/>
  <c r="I15" i="25"/>
  <c r="I16" i="25" s="1"/>
  <c r="I17" i="25" s="1"/>
  <c r="O6" i="2"/>
  <c r="I6" i="2"/>
  <c r="I7" i="2" s="1"/>
  <c r="I8" i="2" s="1"/>
  <c r="O48" i="77"/>
  <c r="I48" i="77"/>
  <c r="I49" i="77" s="1"/>
  <c r="I50" i="77" s="1"/>
  <c r="I9" i="35"/>
  <c r="I10" i="35" s="1"/>
  <c r="I11" i="35" s="1"/>
  <c r="O9" i="35"/>
  <c r="P9" i="35" s="1"/>
  <c r="O30" i="28"/>
  <c r="I30" i="28"/>
  <c r="I31" i="28" s="1"/>
  <c r="I32" i="28" s="1"/>
  <c r="I6" i="75"/>
  <c r="I7" i="75" s="1"/>
  <c r="I8" i="75" s="1"/>
  <c r="O6" i="75"/>
  <c r="I39" i="30"/>
  <c r="I40" i="30" s="1"/>
  <c r="I41" i="30" s="1"/>
  <c r="O39" i="30"/>
  <c r="P39" i="30" s="1"/>
  <c r="I21" i="32"/>
  <c r="I22" i="32" s="1"/>
  <c r="I23" i="32" s="1"/>
  <c r="O21" i="32"/>
  <c r="I10" i="74"/>
  <c r="I11" i="74" s="1"/>
  <c r="O10" i="74"/>
  <c r="O36" i="75"/>
  <c r="I36" i="75"/>
  <c r="I37" i="75" s="1"/>
  <c r="I38" i="75" s="1"/>
  <c r="O33" i="13"/>
  <c r="I33" i="13"/>
  <c r="I34" i="13" s="1"/>
  <c r="I35" i="13" s="1"/>
  <c r="O15" i="3"/>
  <c r="P15" i="3" s="1"/>
  <c r="I15" i="3"/>
  <c r="I16" i="3" s="1"/>
  <c r="I17" i="3" s="1"/>
  <c r="O9" i="27"/>
  <c r="P9" i="27" s="1"/>
  <c r="I9" i="27"/>
  <c r="I10" i="27" s="1"/>
  <c r="I11" i="27" s="1"/>
  <c r="I39" i="72"/>
  <c r="I40" i="72" s="1"/>
  <c r="I41" i="72" s="1"/>
  <c r="O39" i="72"/>
  <c r="P39" i="72" s="1"/>
  <c r="I39" i="21"/>
  <c r="I40" i="21" s="1"/>
  <c r="I41" i="21" s="1"/>
  <c r="O39" i="21"/>
  <c r="P39" i="21" s="1"/>
  <c r="O48" i="33"/>
  <c r="I48" i="33"/>
  <c r="I49" i="33" s="1"/>
  <c r="I50" i="33" s="1"/>
  <c r="I42" i="74"/>
  <c r="I43" i="74" s="1"/>
  <c r="I44" i="74" s="1"/>
  <c r="O42" i="74"/>
  <c r="I9" i="54"/>
  <c r="I10" i="54" s="1"/>
  <c r="I11" i="54" s="1"/>
  <c r="O9" i="54"/>
  <c r="I45" i="20"/>
  <c r="I46" i="20" s="1"/>
  <c r="I47" i="20" s="1"/>
  <c r="O45" i="20"/>
  <c r="P42" i="20" s="1"/>
  <c r="I9" i="63"/>
  <c r="I10" i="63" s="1"/>
  <c r="I11" i="63" s="1"/>
  <c r="O9" i="63"/>
  <c r="P9" i="63" s="1"/>
  <c r="O33" i="81"/>
  <c r="I33" i="81"/>
  <c r="I34" i="81" s="1"/>
  <c r="O48" i="82"/>
  <c r="I48" i="82"/>
  <c r="I49" i="82" s="1"/>
  <c r="I30" i="66"/>
  <c r="O30" i="66"/>
  <c r="O33" i="44"/>
  <c r="P33" i="44" s="1"/>
  <c r="I33" i="44"/>
  <c r="I34" i="44" s="1"/>
  <c r="I35" i="44" s="1"/>
  <c r="O45" i="2"/>
  <c r="I45" i="2"/>
  <c r="I46" i="2" s="1"/>
  <c r="I47" i="2" s="1"/>
  <c r="I21" i="71"/>
  <c r="I22" i="71" s="1"/>
  <c r="I23" i="71" s="1"/>
  <c r="O21" i="71"/>
  <c r="I21" i="10"/>
  <c r="I22" i="10" s="1"/>
  <c r="I23" i="10" s="1"/>
  <c r="O21" i="10"/>
  <c r="I9" i="18"/>
  <c r="I10" i="18" s="1"/>
  <c r="I11" i="18" s="1"/>
  <c r="O9" i="18"/>
  <c r="I51" i="12"/>
  <c r="I52" i="12" s="1"/>
  <c r="I53" i="12" s="1"/>
  <c r="O51" i="12"/>
  <c r="O7" i="28"/>
  <c r="I7" i="28"/>
  <c r="I8" i="28" s="1"/>
  <c r="O51" i="59"/>
  <c r="I51" i="59"/>
  <c r="I52" i="59" s="1"/>
  <c r="I53" i="59" s="1"/>
  <c r="O3" i="10"/>
  <c r="P3" i="10" s="1"/>
  <c r="I3" i="10"/>
  <c r="I4" i="10" s="1"/>
  <c r="I5" i="10" s="1"/>
  <c r="I45" i="25"/>
  <c r="I46" i="25" s="1"/>
  <c r="I47" i="25" s="1"/>
  <c r="O45" i="25"/>
  <c r="I18" i="54"/>
  <c r="I19" i="54" s="1"/>
  <c r="I20" i="54" s="1"/>
  <c r="O18" i="54"/>
  <c r="O42" i="58"/>
  <c r="I42" i="58"/>
  <c r="I43" i="58" s="1"/>
  <c r="I44" i="58" s="1"/>
  <c r="I24" i="73"/>
  <c r="I25" i="73" s="1"/>
  <c r="I26" i="73" s="1"/>
  <c r="O24" i="73"/>
  <c r="I6" i="10"/>
  <c r="I7" i="10" s="1"/>
  <c r="I8" i="10" s="1"/>
  <c r="O6" i="10"/>
  <c r="O16" i="43"/>
  <c r="I16" i="43"/>
  <c r="I17" i="43" s="1"/>
  <c r="I39" i="13"/>
  <c r="I40" i="13" s="1"/>
  <c r="I41" i="13" s="1"/>
  <c r="O39" i="13"/>
  <c r="P39" i="13" s="1"/>
  <c r="O24" i="54"/>
  <c r="I24" i="54"/>
  <c r="I25" i="54" s="1"/>
  <c r="I26" i="54" s="1"/>
  <c r="O25" i="8"/>
  <c r="I25" i="8"/>
  <c r="I26" i="8" s="1"/>
  <c r="I54" i="24"/>
  <c r="I55" i="24" s="1"/>
  <c r="I56" i="24" s="1"/>
  <c r="O54" i="24"/>
  <c r="P54" i="24" s="1"/>
  <c r="O24" i="21"/>
  <c r="I24" i="21"/>
  <c r="I25" i="21" s="1"/>
  <c r="I26" i="21" s="1"/>
  <c r="O48" i="50"/>
  <c r="I48" i="50"/>
  <c r="I49" i="50" s="1"/>
  <c r="I50" i="50" s="1"/>
  <c r="I48" i="26"/>
  <c r="I49" i="26" s="1"/>
  <c r="I50" i="26" s="1"/>
  <c r="O48" i="26"/>
  <c r="I6" i="31"/>
  <c r="I7" i="31" s="1"/>
  <c r="I8" i="31" s="1"/>
  <c r="O6" i="31"/>
  <c r="O15" i="64"/>
  <c r="P15" i="64" s="1"/>
  <c r="I15" i="64"/>
  <c r="I16" i="64" s="1"/>
  <c r="I17" i="64" s="1"/>
  <c r="O45" i="17"/>
  <c r="I45" i="17"/>
  <c r="I46" i="17" s="1"/>
  <c r="I47" i="17" s="1"/>
  <c r="I13" i="23"/>
  <c r="O13" i="23"/>
  <c r="O15" i="15"/>
  <c r="I15" i="15"/>
  <c r="I16" i="15" s="1"/>
  <c r="I17" i="15" s="1"/>
  <c r="I45" i="62"/>
  <c r="I46" i="62" s="1"/>
  <c r="I47" i="62" s="1"/>
  <c r="O45" i="62"/>
  <c r="O18" i="43"/>
  <c r="I18" i="43"/>
  <c r="I19" i="43" s="1"/>
  <c r="I20" i="43" s="1"/>
  <c r="O25" i="28"/>
  <c r="I25" i="28"/>
  <c r="I26" i="28" s="1"/>
  <c r="I3" i="30"/>
  <c r="I4" i="30" s="1"/>
  <c r="I5" i="30" s="1"/>
  <c r="O3" i="30"/>
  <c r="O54" i="11"/>
  <c r="P54" i="11" s="1"/>
  <c r="I54" i="11"/>
  <c r="I55" i="11" s="1"/>
  <c r="I56" i="11" s="1"/>
  <c r="O39" i="44"/>
  <c r="P39" i="44" s="1"/>
  <c r="I39" i="44"/>
  <c r="I40" i="44" s="1"/>
  <c r="I41" i="44" s="1"/>
  <c r="I36" i="56"/>
  <c r="I37" i="56" s="1"/>
  <c r="I38" i="56" s="1"/>
  <c r="O36" i="56"/>
  <c r="I31" i="69"/>
  <c r="O31" i="69"/>
  <c r="I9" i="40"/>
  <c r="I10" i="40" s="1"/>
  <c r="I11" i="40" s="1"/>
  <c r="O9" i="40"/>
  <c r="O48" i="72"/>
  <c r="I48" i="72"/>
  <c r="I49" i="72" s="1"/>
  <c r="I50" i="72" s="1"/>
  <c r="O3" i="54"/>
  <c r="I3" i="54"/>
  <c r="I4" i="54" s="1"/>
  <c r="I5" i="54" s="1"/>
  <c r="I38" i="68"/>
  <c r="O38" i="68"/>
  <c r="O27" i="14"/>
  <c r="I27" i="14"/>
  <c r="I28" i="14" s="1"/>
  <c r="I29" i="14" s="1"/>
  <c r="I51" i="57"/>
  <c r="I52" i="57" s="1"/>
  <c r="I53" i="57" s="1"/>
  <c r="O51" i="57"/>
  <c r="O37" i="69"/>
  <c r="I37" i="69"/>
  <c r="I39" i="33"/>
  <c r="I40" i="33" s="1"/>
  <c r="I41" i="33" s="1"/>
  <c r="O39" i="33"/>
  <c r="P39" i="33" s="1"/>
  <c r="I36" i="22"/>
  <c r="I37" i="22" s="1"/>
  <c r="I38" i="22" s="1"/>
  <c r="O36" i="22"/>
  <c r="O25" i="75"/>
  <c r="I25" i="75"/>
  <c r="I26" i="75" s="1"/>
  <c r="I39" i="83"/>
  <c r="I40" i="83" s="1"/>
  <c r="I41" i="83" s="1"/>
  <c r="O39" i="83"/>
  <c r="I18" i="50"/>
  <c r="I19" i="50" s="1"/>
  <c r="I20" i="50" s="1"/>
  <c r="O18" i="50"/>
  <c r="O35" i="71"/>
  <c r="I35" i="71"/>
  <c r="P39" i="36" l="1"/>
  <c r="I40" i="36"/>
  <c r="I41" i="36" s="1"/>
  <c r="P15" i="43"/>
  <c r="P33" i="71"/>
  <c r="P21" i="77"/>
  <c r="P27" i="79"/>
  <c r="P33" i="68"/>
  <c r="P21" i="43"/>
  <c r="P27" i="56"/>
  <c r="P33" i="45"/>
  <c r="P33" i="42"/>
  <c r="P21" i="59"/>
  <c r="P42" i="81"/>
  <c r="P48" i="33"/>
  <c r="P48" i="10"/>
  <c r="P21" i="8"/>
  <c r="P33" i="39"/>
  <c r="P48" i="42"/>
  <c r="P42" i="26"/>
  <c r="P9" i="67"/>
  <c r="P9" i="42"/>
  <c r="P27" i="47"/>
  <c r="P9" i="80"/>
  <c r="P21" i="75"/>
  <c r="P48" i="1"/>
  <c r="P21" i="28"/>
  <c r="P21" i="21"/>
  <c r="P33" i="32"/>
  <c r="P33" i="60"/>
  <c r="P27" i="1"/>
  <c r="P42" i="43"/>
  <c r="P33" i="11"/>
  <c r="P42" i="17"/>
  <c r="P27" i="28"/>
  <c r="P3" i="4"/>
  <c r="P3" i="71"/>
  <c r="P48" i="38"/>
  <c r="P15" i="27"/>
  <c r="P3" i="14"/>
  <c r="P27" i="5"/>
  <c r="P15" i="87"/>
  <c r="P21" i="88"/>
  <c r="P9" i="88"/>
  <c r="P9" i="44"/>
  <c r="P33" i="21"/>
  <c r="P27" i="74"/>
  <c r="P39" i="83"/>
  <c r="P9" i="40"/>
  <c r="P3" i="30"/>
  <c r="P21" i="10"/>
  <c r="P21" i="71"/>
  <c r="I50" i="82"/>
  <c r="I35" i="81"/>
  <c r="P9" i="54"/>
  <c r="P42" i="74"/>
  <c r="P15" i="40"/>
  <c r="P9" i="71"/>
  <c r="P21" i="76"/>
  <c r="P3" i="70"/>
  <c r="P33" i="29"/>
  <c r="P3" i="37"/>
  <c r="P33" i="88"/>
  <c r="P27" i="53"/>
  <c r="P48" i="9"/>
  <c r="I29" i="72"/>
  <c r="P21" i="51"/>
  <c r="P33" i="49"/>
  <c r="P42" i="87"/>
  <c r="P27" i="88"/>
  <c r="P42" i="88"/>
  <c r="P21" i="68"/>
  <c r="P27" i="35"/>
  <c r="P15" i="81"/>
  <c r="P33" i="61"/>
  <c r="P21" i="11"/>
  <c r="P21" i="24"/>
  <c r="P3" i="41"/>
  <c r="P27" i="57"/>
  <c r="P15" i="74"/>
  <c r="P42" i="80"/>
  <c r="P27" i="7"/>
  <c r="P15" i="22"/>
  <c r="P15" i="12"/>
  <c r="P21" i="80"/>
  <c r="P48" i="60"/>
  <c r="P9" i="3"/>
  <c r="P33" i="46"/>
  <c r="P42" i="70"/>
  <c r="P21" i="16"/>
  <c r="P27" i="46"/>
  <c r="P15" i="80"/>
  <c r="P9" i="41"/>
  <c r="P27" i="18"/>
  <c r="P42" i="50"/>
  <c r="P21" i="35"/>
  <c r="P9" i="39"/>
  <c r="P33" i="41"/>
  <c r="P48" i="79"/>
  <c r="P21" i="62"/>
  <c r="P9" i="10"/>
  <c r="P9" i="82"/>
  <c r="P48" i="14"/>
  <c r="P42" i="22"/>
  <c r="P21" i="82"/>
  <c r="P33" i="63"/>
  <c r="P33" i="58"/>
  <c r="P27" i="22"/>
  <c r="P48" i="83"/>
  <c r="P42" i="44"/>
  <c r="P21" i="72"/>
  <c r="P3" i="31"/>
  <c r="P3" i="43"/>
  <c r="I38" i="60"/>
  <c r="I31" i="45"/>
  <c r="I32" i="45" s="1"/>
  <c r="P21" i="17"/>
  <c r="P3" i="75"/>
  <c r="P9" i="58"/>
  <c r="P27" i="9"/>
  <c r="P27" i="84"/>
  <c r="P33" i="25"/>
  <c r="P42" i="86"/>
  <c r="P27" i="38"/>
  <c r="P27" i="85"/>
  <c r="P21" i="34"/>
  <c r="P3" i="2"/>
  <c r="P15" i="54"/>
  <c r="P3" i="61"/>
  <c r="P3" i="82"/>
  <c r="P48" i="85"/>
  <c r="P15" i="73"/>
  <c r="P27" i="44"/>
  <c r="P21" i="64"/>
  <c r="P27" i="59"/>
  <c r="P3" i="77"/>
  <c r="P27" i="31"/>
  <c r="P48" i="37"/>
  <c r="P3" i="28"/>
  <c r="P9" i="77"/>
  <c r="P27" i="51"/>
  <c r="P48" i="76"/>
  <c r="P21" i="53"/>
  <c r="P9" i="20"/>
  <c r="I10" i="26"/>
  <c r="I11" i="26" s="1"/>
  <c r="P21" i="48"/>
  <c r="P48" i="6"/>
  <c r="P42" i="12"/>
  <c r="P21" i="70"/>
  <c r="P33" i="74"/>
  <c r="P27" i="45"/>
  <c r="P21" i="67"/>
  <c r="P48" i="41"/>
  <c r="P42" i="2"/>
  <c r="I56" i="15"/>
  <c r="P9" i="22"/>
  <c r="P33" i="76"/>
  <c r="P42" i="63"/>
  <c r="P9" i="59"/>
  <c r="P15" i="11"/>
  <c r="P15" i="36"/>
  <c r="I4" i="60"/>
  <c r="I5" i="60" s="1"/>
  <c r="P33" i="17"/>
  <c r="P3" i="3"/>
  <c r="P33" i="8"/>
  <c r="P27" i="83"/>
  <c r="P27" i="17"/>
  <c r="P48" i="53"/>
  <c r="P54" i="71"/>
  <c r="I40" i="35"/>
  <c r="I41" i="35" s="1"/>
  <c r="P3" i="57"/>
  <c r="P33" i="75"/>
  <c r="P48" i="18"/>
  <c r="P15" i="69"/>
  <c r="P27" i="8"/>
  <c r="P21" i="30"/>
  <c r="P15" i="1"/>
  <c r="P42" i="32"/>
  <c r="P27" i="42"/>
  <c r="P15" i="29"/>
  <c r="P48" i="59"/>
  <c r="P33" i="34"/>
  <c r="P27" i="10"/>
  <c r="P48" i="17"/>
  <c r="P21" i="66"/>
  <c r="P33" i="10"/>
  <c r="P21" i="47"/>
  <c r="P9" i="87"/>
  <c r="P27" i="87"/>
  <c r="P15" i="88"/>
  <c r="P48" i="88"/>
  <c r="P3" i="18"/>
  <c r="P15" i="41"/>
  <c r="P42" i="9"/>
  <c r="I19" i="6"/>
  <c r="I20" i="6" s="1"/>
  <c r="I10" i="6"/>
  <c r="I11" i="6" s="1"/>
  <c r="I55" i="41"/>
  <c r="I56" i="41" s="1"/>
  <c r="O45" i="73"/>
  <c r="P42" i="73" s="1"/>
  <c r="I45" i="73"/>
  <c r="I46" i="73" s="1"/>
  <c r="I47" i="73" s="1"/>
  <c r="O45" i="49"/>
  <c r="P42" i="49" s="1"/>
  <c r="I45" i="49"/>
  <c r="I46" i="49" s="1"/>
  <c r="I47" i="49" s="1"/>
  <c r="I39" i="81"/>
  <c r="I40" i="81" s="1"/>
  <c r="I41" i="81" s="1"/>
  <c r="O39" i="81"/>
  <c r="P39" i="81" s="1"/>
  <c r="I36" i="83"/>
  <c r="I37" i="83" s="1"/>
  <c r="I38" i="83" s="1"/>
  <c r="O36" i="83"/>
  <c r="P33" i="83" s="1"/>
  <c r="O6" i="74"/>
  <c r="P3" i="74" s="1"/>
  <c r="I6" i="74"/>
  <c r="I7" i="74" s="1"/>
  <c r="I8" i="74" s="1"/>
  <c r="O30" i="36"/>
  <c r="I30" i="36"/>
  <c r="I31" i="36" s="1"/>
  <c r="I32" i="36" s="1"/>
  <c r="I51" i="4"/>
  <c r="I52" i="4" s="1"/>
  <c r="I53" i="4" s="1"/>
  <c r="O51" i="4"/>
  <c r="I30" i="14"/>
  <c r="I31" i="14" s="1"/>
  <c r="I32" i="14" s="1"/>
  <c r="O30" i="14"/>
  <c r="P27" i="14" s="1"/>
  <c r="O9" i="32"/>
  <c r="P9" i="32" s="1"/>
  <c r="I9" i="32"/>
  <c r="I10" i="32" s="1"/>
  <c r="I11" i="32" s="1"/>
  <c r="I36" i="13"/>
  <c r="I37" i="13" s="1"/>
  <c r="I38" i="13" s="1"/>
  <c r="O36" i="13"/>
  <c r="P33" i="13" s="1"/>
  <c r="I33" i="36"/>
  <c r="I34" i="36" s="1"/>
  <c r="I35" i="36" s="1"/>
  <c r="O33" i="36"/>
  <c r="P33" i="36" s="1"/>
  <c r="O51" i="69"/>
  <c r="P48" i="69" s="1"/>
  <c r="I51" i="69"/>
  <c r="I52" i="69" s="1"/>
  <c r="I53" i="69" s="1"/>
  <c r="O48" i="39"/>
  <c r="P48" i="39" s="1"/>
  <c r="I48" i="39"/>
  <c r="I49" i="39" s="1"/>
  <c r="I50" i="39" s="1"/>
  <c r="I29" i="23"/>
  <c r="O29" i="23"/>
  <c r="O21" i="26"/>
  <c r="I21" i="26"/>
  <c r="I22" i="26" s="1"/>
  <c r="I23" i="26" s="1"/>
  <c r="I6" i="58"/>
  <c r="I7" i="58" s="1"/>
  <c r="I8" i="58" s="1"/>
  <c r="O6" i="58"/>
  <c r="P3" i="58" s="1"/>
  <c r="O36" i="62"/>
  <c r="P33" i="62" s="1"/>
  <c r="I36" i="62"/>
  <c r="I37" i="62" s="1"/>
  <c r="I38" i="62" s="1"/>
  <c r="O27" i="23"/>
  <c r="I27" i="23"/>
  <c r="I3" i="22"/>
  <c r="I4" i="22" s="1"/>
  <c r="I5" i="22" s="1"/>
  <c r="O3" i="22"/>
  <c r="P3" i="22" s="1"/>
  <c r="I51" i="72"/>
  <c r="I52" i="72" s="1"/>
  <c r="I53" i="72" s="1"/>
  <c r="O51" i="72"/>
  <c r="P48" i="72" s="1"/>
  <c r="I30" i="26"/>
  <c r="I31" i="26" s="1"/>
  <c r="I32" i="26" s="1"/>
  <c r="O30" i="26"/>
  <c r="O54" i="66"/>
  <c r="P54" i="66" s="1"/>
  <c r="I54" i="66"/>
  <c r="I55" i="66" s="1"/>
  <c r="I56" i="66" s="1"/>
  <c r="O45" i="24"/>
  <c r="I45" i="24"/>
  <c r="I46" i="24" s="1"/>
  <c r="I47" i="24" s="1"/>
  <c r="I12" i="4"/>
  <c r="I13" i="4" s="1"/>
  <c r="I14" i="4" s="1"/>
  <c r="O12" i="4"/>
  <c r="P9" i="4" s="1"/>
  <c r="O15" i="17"/>
  <c r="P15" i="17" s="1"/>
  <c r="I15" i="17"/>
  <c r="I16" i="17" s="1"/>
  <c r="I17" i="17" s="1"/>
  <c r="O39" i="26"/>
  <c r="P39" i="26" s="1"/>
  <c r="I39" i="26"/>
  <c r="I40" i="26" s="1"/>
  <c r="I41" i="26" s="1"/>
  <c r="I6" i="53"/>
  <c r="I7" i="53" s="1"/>
  <c r="I8" i="53" s="1"/>
  <c r="O6" i="53"/>
  <c r="I9" i="61"/>
  <c r="I10" i="61" s="1"/>
  <c r="I11" i="61" s="1"/>
  <c r="O9" i="61"/>
  <c r="P9" i="61" s="1"/>
  <c r="O45" i="7"/>
  <c r="I45" i="7"/>
  <c r="I46" i="7" s="1"/>
  <c r="I47" i="7" s="1"/>
  <c r="I15" i="61"/>
  <c r="I16" i="61" s="1"/>
  <c r="I17" i="61" s="1"/>
  <c r="O15" i="61"/>
  <c r="I24" i="44"/>
  <c r="I25" i="44" s="1"/>
  <c r="I26" i="44" s="1"/>
  <c r="O24" i="44"/>
  <c r="P21" i="44" s="1"/>
  <c r="I39" i="27"/>
  <c r="I40" i="27" s="1"/>
  <c r="I41" i="27" s="1"/>
  <c r="O39" i="27"/>
  <c r="P39" i="27" s="1"/>
  <c r="I6" i="7"/>
  <c r="I7" i="7" s="1"/>
  <c r="I8" i="7" s="1"/>
  <c r="O6" i="7"/>
  <c r="I42" i="60"/>
  <c r="I43" i="60" s="1"/>
  <c r="I44" i="60" s="1"/>
  <c r="O42" i="60"/>
  <c r="P42" i="60" s="1"/>
  <c r="O12" i="7"/>
  <c r="P9" i="7" s="1"/>
  <c r="I12" i="7"/>
  <c r="I13" i="7" s="1"/>
  <c r="I14" i="7" s="1"/>
  <c r="O54" i="6"/>
  <c r="P54" i="6" s="1"/>
  <c r="I54" i="6"/>
  <c r="I55" i="6" s="1"/>
  <c r="I56" i="6" s="1"/>
  <c r="O45" i="21"/>
  <c r="I45" i="21"/>
  <c r="I46" i="21" s="1"/>
  <c r="I47" i="21" s="1"/>
  <c r="I54" i="18"/>
  <c r="I55" i="18" s="1"/>
  <c r="I56" i="18" s="1"/>
  <c r="O54" i="18"/>
  <c r="P54" i="18" s="1"/>
  <c r="O48" i="44"/>
  <c r="P48" i="44" s="1"/>
  <c r="I48" i="44"/>
  <c r="I49" i="44" s="1"/>
  <c r="I50" i="44" s="1"/>
  <c r="O36" i="38"/>
  <c r="I36" i="38"/>
  <c r="I37" i="38" s="1"/>
  <c r="I38" i="38" s="1"/>
  <c r="O12" i="23"/>
  <c r="P9" i="23" s="1"/>
  <c r="I12" i="23"/>
  <c r="O9" i="68"/>
  <c r="P9" i="68" s="1"/>
  <c r="I9" i="68"/>
  <c r="I10" i="68" s="1"/>
  <c r="I11" i="68" s="1"/>
  <c r="O45" i="72"/>
  <c r="I45" i="72"/>
  <c r="I46" i="72" s="1"/>
  <c r="I47" i="72" s="1"/>
  <c r="O15" i="46"/>
  <c r="I15" i="46"/>
  <c r="I16" i="46" s="1"/>
  <c r="I17" i="46" s="1"/>
  <c r="I3" i="29"/>
  <c r="I4" i="29" s="1"/>
  <c r="I5" i="29" s="1"/>
  <c r="O3" i="29"/>
  <c r="O27" i="54"/>
  <c r="P27" i="54" s="1"/>
  <c r="I27" i="54"/>
  <c r="I28" i="54" s="1"/>
  <c r="I29" i="54" s="1"/>
  <c r="O22" i="12"/>
  <c r="P21" i="12" s="1"/>
  <c r="I22" i="12"/>
  <c r="I23" i="12" s="1"/>
  <c r="O15" i="48"/>
  <c r="P15" i="48" s="1"/>
  <c r="I15" i="48"/>
  <c r="I16" i="48" s="1"/>
  <c r="I17" i="48" s="1"/>
  <c r="O42" i="61"/>
  <c r="I42" i="61"/>
  <c r="I43" i="61" s="1"/>
  <c r="I44" i="61" s="1"/>
  <c r="I18" i="21"/>
  <c r="I19" i="21" s="1"/>
  <c r="I20" i="21" s="1"/>
  <c r="O18" i="21"/>
  <c r="O27" i="69"/>
  <c r="P27" i="69" s="1"/>
  <c r="I27" i="69"/>
  <c r="I28" i="69" s="1"/>
  <c r="I29" i="69" s="1"/>
  <c r="I21" i="6"/>
  <c r="I22" i="6" s="1"/>
  <c r="I23" i="6" s="1"/>
  <c r="O21" i="6"/>
  <c r="O45" i="59"/>
  <c r="P42" i="59" s="1"/>
  <c r="I45" i="59"/>
  <c r="I46" i="59" s="1"/>
  <c r="I47" i="59" s="1"/>
  <c r="I18" i="53"/>
  <c r="I19" i="53" s="1"/>
  <c r="I20" i="53" s="1"/>
  <c r="O18" i="53"/>
  <c r="P15" i="53" s="1"/>
  <c r="I25" i="3"/>
  <c r="I26" i="3" s="1"/>
  <c r="O25" i="3"/>
  <c r="O27" i="12"/>
  <c r="P27" i="12" s="1"/>
  <c r="I27" i="12"/>
  <c r="I28" i="12" s="1"/>
  <c r="I29" i="12" s="1"/>
  <c r="O11" i="8"/>
  <c r="I11" i="8"/>
  <c r="O21" i="27"/>
  <c r="P21" i="27" s="1"/>
  <c r="I21" i="27"/>
  <c r="I22" i="27" s="1"/>
  <c r="I23" i="27" s="1"/>
  <c r="O12" i="29"/>
  <c r="P9" i="29" s="1"/>
  <c r="I12" i="29"/>
  <c r="I13" i="29" s="1"/>
  <c r="I14" i="29" s="1"/>
  <c r="O6" i="79"/>
  <c r="I6" i="79"/>
  <c r="I7" i="79" s="1"/>
  <c r="I8" i="79" s="1"/>
  <c r="O36" i="82"/>
  <c r="I36" i="82"/>
  <c r="I37" i="82" s="1"/>
  <c r="I38" i="82" s="1"/>
  <c r="O6" i="73"/>
  <c r="P3" i="73" s="1"/>
  <c r="I6" i="73"/>
  <c r="I7" i="73" s="1"/>
  <c r="I8" i="73" s="1"/>
  <c r="I6" i="59"/>
  <c r="I7" i="59" s="1"/>
  <c r="I8" i="59" s="1"/>
  <c r="O6" i="59"/>
  <c r="P3" i="59" s="1"/>
  <c r="O6" i="21"/>
  <c r="I6" i="21"/>
  <c r="I7" i="21" s="1"/>
  <c r="I8" i="21" s="1"/>
  <c r="I48" i="81"/>
  <c r="I49" i="81" s="1"/>
  <c r="I50" i="81" s="1"/>
  <c r="O48" i="81"/>
  <c r="O3" i="11"/>
  <c r="I3" i="11"/>
  <c r="I4" i="11" s="1"/>
  <c r="I5" i="11" s="1"/>
  <c r="O9" i="69"/>
  <c r="I9" i="69"/>
  <c r="I10" i="69" s="1"/>
  <c r="I11" i="69" s="1"/>
  <c r="O27" i="29"/>
  <c r="P27" i="29" s="1"/>
  <c r="I27" i="29"/>
  <c r="I28" i="29" s="1"/>
  <c r="I29" i="29" s="1"/>
  <c r="I39" i="29"/>
  <c r="I40" i="29" s="1"/>
  <c r="I41" i="29" s="1"/>
  <c r="O39" i="29"/>
  <c r="P39" i="29" s="1"/>
  <c r="O36" i="51"/>
  <c r="I36" i="51"/>
  <c r="I37" i="51" s="1"/>
  <c r="I38" i="51" s="1"/>
  <c r="O24" i="26"/>
  <c r="I24" i="26"/>
  <c r="I25" i="26" s="1"/>
  <c r="I26" i="26" s="1"/>
  <c r="O18" i="76"/>
  <c r="I18" i="76"/>
  <c r="I19" i="76" s="1"/>
  <c r="I20" i="76" s="1"/>
  <c r="O33" i="48"/>
  <c r="P33" i="48" s="1"/>
  <c r="I33" i="48"/>
  <c r="I34" i="48" s="1"/>
  <c r="I35" i="48" s="1"/>
  <c r="I30" i="73"/>
  <c r="I31" i="73" s="1"/>
  <c r="I32" i="73" s="1"/>
  <c r="O30" i="73"/>
  <c r="P27" i="73" s="1"/>
  <c r="O51" i="80"/>
  <c r="I51" i="80"/>
  <c r="I52" i="80" s="1"/>
  <c r="I53" i="80" s="1"/>
  <c r="O39" i="66"/>
  <c r="P39" i="66" s="1"/>
  <c r="I39" i="66"/>
  <c r="I40" i="66" s="1"/>
  <c r="I41" i="66" s="1"/>
  <c r="I48" i="2"/>
  <c r="I49" i="2" s="1"/>
  <c r="I50" i="2" s="1"/>
  <c r="O48" i="2"/>
  <c r="O33" i="18"/>
  <c r="P33" i="18" s="1"/>
  <c r="I33" i="18"/>
  <c r="I34" i="18" s="1"/>
  <c r="I35" i="18" s="1"/>
  <c r="I15" i="82"/>
  <c r="I16" i="82" s="1"/>
  <c r="I17" i="82" s="1"/>
  <c r="O15" i="82"/>
  <c r="P15" i="82" s="1"/>
  <c r="O39" i="28"/>
  <c r="P39" i="28" s="1"/>
  <c r="I39" i="28"/>
  <c r="I40" i="28" s="1"/>
  <c r="I41" i="28" s="1"/>
  <c r="I33" i="82"/>
  <c r="I34" i="82" s="1"/>
  <c r="I35" i="82" s="1"/>
  <c r="O33" i="82"/>
  <c r="P33" i="82" s="1"/>
  <c r="O36" i="33"/>
  <c r="I36" i="33"/>
  <c r="I37" i="33" s="1"/>
  <c r="I38" i="33" s="1"/>
  <c r="I54" i="7"/>
  <c r="I55" i="7" s="1"/>
  <c r="I56" i="7" s="1"/>
  <c r="O54" i="7"/>
  <c r="P54" i="7" s="1"/>
  <c r="O54" i="67"/>
  <c r="P54" i="67" s="1"/>
  <c r="I54" i="67"/>
  <c r="I55" i="67" s="1"/>
  <c r="I56" i="67" s="1"/>
  <c r="I15" i="7"/>
  <c r="I16" i="7" s="1"/>
  <c r="I17" i="7" s="1"/>
  <c r="O15" i="7"/>
  <c r="P15" i="7" s="1"/>
  <c r="I27" i="20"/>
  <c r="I28" i="20" s="1"/>
  <c r="I29" i="20" s="1"/>
  <c r="O27" i="20"/>
  <c r="O8" i="23"/>
  <c r="P3" i="23" s="1"/>
  <c r="I8" i="23"/>
  <c r="O9" i="37"/>
  <c r="P9" i="37" s="1"/>
  <c r="I9" i="37"/>
  <c r="I10" i="37" s="1"/>
  <c r="I11" i="37" s="1"/>
  <c r="O43" i="23"/>
  <c r="P42" i="23" s="1"/>
  <c r="I43" i="23"/>
  <c r="I36" i="15"/>
  <c r="I37" i="15" s="1"/>
  <c r="I38" i="15" s="1"/>
  <c r="O36" i="15"/>
  <c r="O33" i="35"/>
  <c r="P33" i="35" s="1"/>
  <c r="I33" i="35"/>
  <c r="I34" i="35" s="1"/>
  <c r="I35" i="35" s="1"/>
  <c r="I6" i="81"/>
  <c r="I7" i="81" s="1"/>
  <c r="I8" i="81" s="1"/>
  <c r="O6" i="81"/>
  <c r="P3" i="81" s="1"/>
  <c r="I49" i="11"/>
  <c r="I50" i="11" s="1"/>
  <c r="O49" i="11"/>
  <c r="P48" i="11" s="1"/>
  <c r="O27" i="62"/>
  <c r="P27" i="62" s="1"/>
  <c r="I27" i="62"/>
  <c r="I28" i="62" s="1"/>
  <c r="I29" i="62" s="1"/>
  <c r="I48" i="40"/>
  <c r="I49" i="40" s="1"/>
  <c r="I50" i="40" s="1"/>
  <c r="O48" i="40"/>
  <c r="I6" i="68"/>
  <c r="I7" i="68" s="1"/>
  <c r="I8" i="68" s="1"/>
  <c r="O6" i="68"/>
  <c r="P3" i="68" s="1"/>
  <c r="O9" i="34"/>
  <c r="P9" i="34" s="1"/>
  <c r="I9" i="34"/>
  <c r="I10" i="34" s="1"/>
  <c r="I11" i="34" s="1"/>
  <c r="I28" i="81"/>
  <c r="O28" i="81"/>
  <c r="P27" i="81" s="1"/>
  <c r="O6" i="69"/>
  <c r="P3" i="69" s="1"/>
  <c r="I6" i="69"/>
  <c r="I7" i="69" s="1"/>
  <c r="I8" i="69" s="1"/>
  <c r="O12" i="81"/>
  <c r="P9" i="81" s="1"/>
  <c r="I12" i="81"/>
  <c r="I13" i="81" s="1"/>
  <c r="I14" i="81" s="1"/>
  <c r="O3" i="67"/>
  <c r="P3" i="67" s="1"/>
  <c r="I3" i="67"/>
  <c r="I4" i="67" s="1"/>
  <c r="I5" i="67" s="1"/>
  <c r="I51" i="82"/>
  <c r="I52" i="82" s="1"/>
  <c r="I53" i="82" s="1"/>
  <c r="O51" i="82"/>
  <c r="P48" i="82" s="1"/>
  <c r="O22" i="14"/>
  <c r="I22" i="14"/>
  <c r="I23" i="14" s="1"/>
  <c r="O27" i="58"/>
  <c r="I27" i="58"/>
  <c r="I28" i="58" s="1"/>
  <c r="I29" i="58" s="1"/>
  <c r="I54" i="32"/>
  <c r="I55" i="32" s="1"/>
  <c r="I56" i="32" s="1"/>
  <c r="O54" i="32"/>
  <c r="P54" i="32" s="1"/>
  <c r="I54" i="25"/>
  <c r="I55" i="25" s="1"/>
  <c r="I56" i="25" s="1"/>
  <c r="O54" i="25"/>
  <c r="P54" i="25" s="1"/>
  <c r="I48" i="35"/>
  <c r="I49" i="35" s="1"/>
  <c r="I50" i="35" s="1"/>
  <c r="O48" i="35"/>
  <c r="P48" i="35" s="1"/>
  <c r="I42" i="64"/>
  <c r="I43" i="64" s="1"/>
  <c r="I44" i="64" s="1"/>
  <c r="O42" i="64"/>
  <c r="P42" i="64" s="1"/>
  <c r="O39" i="43"/>
  <c r="P39" i="43" s="1"/>
  <c r="I39" i="43"/>
  <c r="I40" i="43" s="1"/>
  <c r="I41" i="43" s="1"/>
  <c r="O9" i="48"/>
  <c r="P9" i="48" s="1"/>
  <c r="I9" i="48"/>
  <c r="I10" i="48" s="1"/>
  <c r="I11" i="48" s="1"/>
  <c r="O9" i="47"/>
  <c r="I9" i="47"/>
  <c r="I10" i="47" s="1"/>
  <c r="I11" i="47" s="1"/>
  <c r="I15" i="83"/>
  <c r="I16" i="83" s="1"/>
  <c r="I17" i="83" s="1"/>
  <c r="O15" i="83"/>
  <c r="P15" i="83" s="1"/>
  <c r="O13" i="74"/>
  <c r="P9" i="74" s="1"/>
  <c r="I13" i="74"/>
  <c r="I14" i="74" s="1"/>
  <c r="I12" i="47"/>
  <c r="I13" i="47" s="1"/>
  <c r="I14" i="47" s="1"/>
  <c r="O12" i="47"/>
  <c r="I30" i="27"/>
  <c r="I31" i="27" s="1"/>
  <c r="I32" i="27" s="1"/>
  <c r="O30" i="27"/>
  <c r="O21" i="33"/>
  <c r="P21" i="33" s="1"/>
  <c r="I21" i="33"/>
  <c r="I22" i="33" s="1"/>
  <c r="I23" i="33" s="1"/>
  <c r="I36" i="65"/>
  <c r="O36" i="65"/>
  <c r="P33" i="65" s="1"/>
  <c r="I27" i="71"/>
  <c r="I28" i="71" s="1"/>
  <c r="I29" i="71" s="1"/>
  <c r="O27" i="71"/>
  <c r="P27" i="71" s="1"/>
  <c r="O12" i="18"/>
  <c r="P9" i="18" s="1"/>
  <c r="I12" i="18"/>
  <c r="I13" i="18" s="1"/>
  <c r="I14" i="18" s="1"/>
  <c r="O12" i="69"/>
  <c r="I12" i="69"/>
  <c r="I13" i="69" s="1"/>
  <c r="I14" i="69" s="1"/>
  <c r="I3" i="13"/>
  <c r="I4" i="13" s="1"/>
  <c r="I5" i="13" s="1"/>
  <c r="O3" i="13"/>
  <c r="P3" i="13" s="1"/>
  <c r="I9" i="38"/>
  <c r="I10" i="38" s="1"/>
  <c r="I11" i="38" s="1"/>
  <c r="O9" i="38"/>
  <c r="I51" i="65"/>
  <c r="I52" i="65" s="1"/>
  <c r="I53" i="65" s="1"/>
  <c r="O51" i="65"/>
  <c r="P48" i="65" s="1"/>
  <c r="I31" i="67"/>
  <c r="O31" i="67"/>
  <c r="O48" i="46"/>
  <c r="I48" i="46"/>
  <c r="I49" i="46" s="1"/>
  <c r="I50" i="46" s="1"/>
  <c r="O39" i="74"/>
  <c r="P39" i="74" s="1"/>
  <c r="I39" i="74"/>
  <c r="I40" i="74" s="1"/>
  <c r="I41" i="74" s="1"/>
  <c r="O24" i="39"/>
  <c r="P21" i="39" s="1"/>
  <c r="I24" i="39"/>
  <c r="I25" i="39" s="1"/>
  <c r="I26" i="39" s="1"/>
  <c r="I42" i="45"/>
  <c r="I43" i="45" s="1"/>
  <c r="I44" i="45" s="1"/>
  <c r="O42" i="45"/>
  <c r="O32" i="67"/>
  <c r="I32" i="67"/>
  <c r="I9" i="76"/>
  <c r="I10" i="76" s="1"/>
  <c r="I11" i="76" s="1"/>
  <c r="O9" i="76"/>
  <c r="P9" i="76" s="1"/>
  <c r="O27" i="67"/>
  <c r="P27" i="67" s="1"/>
  <c r="I27" i="67"/>
  <c r="I28" i="67" s="1"/>
  <c r="I29" i="67" s="1"/>
  <c r="I9" i="83"/>
  <c r="I10" i="83" s="1"/>
  <c r="I11" i="83" s="1"/>
  <c r="O9" i="83"/>
  <c r="P9" i="83" s="1"/>
  <c r="O54" i="2"/>
  <c r="P54" i="2" s="1"/>
  <c r="I54" i="2"/>
  <c r="I55" i="2" s="1"/>
  <c r="I56" i="2" s="1"/>
  <c r="O30" i="4"/>
  <c r="P27" i="4" s="1"/>
  <c r="I30" i="4"/>
  <c r="I31" i="4" s="1"/>
  <c r="I32" i="4" s="1"/>
  <c r="I51" i="24"/>
  <c r="I52" i="24" s="1"/>
  <c r="I53" i="24" s="1"/>
  <c r="O51" i="24"/>
  <c r="P48" i="24" s="1"/>
  <c r="I42" i="29"/>
  <c r="I43" i="29" s="1"/>
  <c r="I44" i="29" s="1"/>
  <c r="O42" i="29"/>
  <c r="P42" i="29" s="1"/>
  <c r="O51" i="32"/>
  <c r="P48" i="32" s="1"/>
  <c r="I51" i="32"/>
  <c r="I52" i="32" s="1"/>
  <c r="I53" i="32" s="1"/>
  <c r="I3" i="21"/>
  <c r="I4" i="21" s="1"/>
  <c r="I5" i="21" s="1"/>
  <c r="O3" i="21"/>
  <c r="P3" i="21" s="1"/>
  <c r="O45" i="4"/>
  <c r="P42" i="4" s="1"/>
  <c r="I45" i="4"/>
  <c r="I46" i="4" s="1"/>
  <c r="I47" i="4" s="1"/>
  <c r="O3" i="53"/>
  <c r="P3" i="53" s="1"/>
  <c r="I3" i="53"/>
  <c r="I4" i="53" s="1"/>
  <c r="I5" i="53" s="1"/>
  <c r="I18" i="32"/>
  <c r="I19" i="32" s="1"/>
  <c r="I20" i="32" s="1"/>
  <c r="O18" i="32"/>
  <c r="I3" i="36"/>
  <c r="I4" i="36" s="1"/>
  <c r="I5" i="36" s="1"/>
  <c r="O3" i="36"/>
  <c r="P3" i="36" s="1"/>
  <c r="O48" i="15"/>
  <c r="I48" i="15"/>
  <c r="I49" i="15" s="1"/>
  <c r="I50" i="15" s="1"/>
  <c r="O48" i="74"/>
  <c r="I48" i="74"/>
  <c r="I49" i="74" s="1"/>
  <c r="I50" i="74" s="1"/>
  <c r="I45" i="45"/>
  <c r="I46" i="45" s="1"/>
  <c r="I47" i="45" s="1"/>
  <c r="O45" i="45"/>
  <c r="O9" i="33"/>
  <c r="P9" i="33" s="1"/>
  <c r="I9" i="33"/>
  <c r="I10" i="33" s="1"/>
  <c r="I11" i="33" s="1"/>
  <c r="O39" i="6"/>
  <c r="P39" i="6" s="1"/>
  <c r="I39" i="6"/>
  <c r="I40" i="6" s="1"/>
  <c r="I41" i="6" s="1"/>
  <c r="O33" i="22"/>
  <c r="P33" i="22" s="1"/>
  <c r="I33" i="22"/>
  <c r="I34" i="22" s="1"/>
  <c r="I35" i="22" s="1"/>
  <c r="I48" i="25"/>
  <c r="I49" i="25" s="1"/>
  <c r="I50" i="25" s="1"/>
  <c r="O48" i="25"/>
  <c r="P48" i="25" s="1"/>
  <c r="O42" i="42"/>
  <c r="P42" i="42" s="1"/>
  <c r="I42" i="42"/>
  <c r="I43" i="42" s="1"/>
  <c r="I44" i="42" s="1"/>
  <c r="O30" i="64"/>
  <c r="P27" i="64" s="1"/>
  <c r="I30" i="64"/>
  <c r="I31" i="64" s="1"/>
  <c r="I32" i="64" s="1"/>
  <c r="O51" i="36"/>
  <c r="P48" i="36" s="1"/>
  <c r="I51" i="36"/>
  <c r="I52" i="36" s="1"/>
  <c r="I53" i="36" s="1"/>
  <c r="I15" i="62"/>
  <c r="I16" i="62" s="1"/>
  <c r="I17" i="62" s="1"/>
  <c r="O15" i="62"/>
  <c r="P15" i="62" s="1"/>
  <c r="O12" i="36"/>
  <c r="I12" i="36"/>
  <c r="I13" i="36" s="1"/>
  <c r="I14" i="36" s="1"/>
  <c r="O33" i="31"/>
  <c r="P33" i="31" s="1"/>
  <c r="I33" i="31"/>
  <c r="I34" i="31" s="1"/>
  <c r="I35" i="31" s="1"/>
  <c r="I54" i="40"/>
  <c r="I55" i="40" s="1"/>
  <c r="I56" i="40" s="1"/>
  <c r="O54" i="40"/>
  <c r="P54" i="40" s="1"/>
  <c r="O6" i="64"/>
  <c r="P3" i="64" s="1"/>
  <c r="I6" i="64"/>
  <c r="I7" i="64" s="1"/>
  <c r="I8" i="64" s="1"/>
  <c r="O3" i="1"/>
  <c r="P3" i="1" s="1"/>
  <c r="I3" i="1"/>
  <c r="I4" i="1" s="1"/>
  <c r="I5" i="1" s="1"/>
  <c r="O39" i="31"/>
  <c r="P39" i="31" s="1"/>
  <c r="I39" i="31"/>
  <c r="I40" i="31" s="1"/>
  <c r="I41" i="31" s="1"/>
  <c r="O51" i="15"/>
  <c r="P48" i="15" s="1"/>
  <c r="I51" i="15"/>
  <c r="I52" i="15" s="1"/>
  <c r="I53" i="15" s="1"/>
  <c r="I3" i="79"/>
  <c r="I4" i="79" s="1"/>
  <c r="I5" i="79" s="1"/>
  <c r="O3" i="79"/>
  <c r="P3" i="79" s="1"/>
  <c r="O52" i="40"/>
  <c r="I52" i="40"/>
  <c r="I53" i="40" s="1"/>
  <c r="I9" i="70"/>
  <c r="I10" i="70" s="1"/>
  <c r="I11" i="70" s="1"/>
  <c r="O9" i="70"/>
  <c r="P9" i="70" s="1"/>
  <c r="I36" i="78"/>
  <c r="I37" i="78" s="1"/>
  <c r="I38" i="78" s="1"/>
  <c r="O36" i="78"/>
  <c r="P33" i="78" s="1"/>
  <c r="O45" i="33"/>
  <c r="I45" i="33"/>
  <c r="I46" i="33" s="1"/>
  <c r="I47" i="33" s="1"/>
  <c r="O6" i="72"/>
  <c r="P3" i="72" s="1"/>
  <c r="I6" i="72"/>
  <c r="I7" i="72" s="1"/>
  <c r="I8" i="72" s="1"/>
  <c r="O18" i="49"/>
  <c r="P15" i="49" s="1"/>
  <c r="I18" i="49"/>
  <c r="I19" i="49" s="1"/>
  <c r="I20" i="49" s="1"/>
  <c r="O51" i="74"/>
  <c r="P48" i="74" s="1"/>
  <c r="I51" i="74"/>
  <c r="I52" i="74" s="1"/>
  <c r="I53" i="74" s="1"/>
  <c r="O6" i="60"/>
  <c r="P3" i="60" s="1"/>
  <c r="I6" i="60"/>
  <c r="I7" i="60" s="1"/>
  <c r="I8" i="60" s="1"/>
  <c r="O39" i="14"/>
  <c r="P39" i="14" s="1"/>
  <c r="I39" i="14"/>
  <c r="I40" i="14" s="1"/>
  <c r="I41" i="14" s="1"/>
  <c r="I12" i="8"/>
  <c r="I13" i="8" s="1"/>
  <c r="I14" i="8" s="1"/>
  <c r="O12" i="8"/>
  <c r="I36" i="77"/>
  <c r="I37" i="77" s="1"/>
  <c r="I38" i="77" s="1"/>
  <c r="O36" i="77"/>
  <c r="P33" i="77" s="1"/>
  <c r="I48" i="13"/>
  <c r="I49" i="13" s="1"/>
  <c r="I50" i="13" s="1"/>
  <c r="O48" i="13"/>
  <c r="P48" i="13" s="1"/>
  <c r="O6" i="46"/>
  <c r="P3" i="46" s="1"/>
  <c r="I6" i="46"/>
  <c r="I7" i="46" s="1"/>
  <c r="I8" i="46" s="1"/>
  <c r="O21" i="61"/>
  <c r="P21" i="61" s="1"/>
  <c r="I21" i="61"/>
  <c r="I22" i="61" s="1"/>
  <c r="I23" i="61" s="1"/>
  <c r="O30" i="82"/>
  <c r="P27" i="82" s="1"/>
  <c r="I30" i="82"/>
  <c r="I31" i="82" s="1"/>
  <c r="I32" i="82" s="1"/>
  <c r="O3" i="65"/>
  <c r="P3" i="65" s="1"/>
  <c r="I3" i="65"/>
  <c r="I4" i="65" s="1"/>
  <c r="I5" i="65" s="1"/>
  <c r="O27" i="66"/>
  <c r="P27" i="66" s="1"/>
  <c r="I27" i="66"/>
  <c r="I28" i="66" s="1"/>
  <c r="I29" i="66" s="1"/>
  <c r="I27" i="24"/>
  <c r="I28" i="24" s="1"/>
  <c r="I29" i="24" s="1"/>
  <c r="O27" i="24"/>
  <c r="I33" i="51"/>
  <c r="I34" i="51" s="1"/>
  <c r="I35" i="51" s="1"/>
  <c r="O33" i="51"/>
  <c r="P33" i="51" s="1"/>
  <c r="O3" i="20"/>
  <c r="P3" i="20" s="1"/>
  <c r="I3" i="20"/>
  <c r="I4" i="20" s="1"/>
  <c r="I5" i="20" s="1"/>
  <c r="O9" i="64"/>
  <c r="P9" i="64" s="1"/>
  <c r="I9" i="64"/>
  <c r="I10" i="64" s="1"/>
  <c r="I11" i="64" s="1"/>
  <c r="I42" i="3"/>
  <c r="I43" i="3" s="1"/>
  <c r="I44" i="3" s="1"/>
  <c r="O42" i="3"/>
  <c r="P42" i="3" s="1"/>
  <c r="I42" i="83"/>
  <c r="I43" i="83" s="1"/>
  <c r="I44" i="83" s="1"/>
  <c r="O42" i="83"/>
  <c r="P42" i="83" s="1"/>
  <c r="I3" i="84"/>
  <c r="I4" i="84" s="1"/>
  <c r="I5" i="84" s="1"/>
  <c r="O3" i="84"/>
  <c r="I51" i="78"/>
  <c r="I52" i="78" s="1"/>
  <c r="I53" i="78" s="1"/>
  <c r="O51" i="78"/>
  <c r="P48" i="78" s="1"/>
  <c r="O42" i="68"/>
  <c r="P42" i="68" s="1"/>
  <c r="I42" i="68"/>
  <c r="I43" i="68" s="1"/>
  <c r="I44" i="68" s="1"/>
  <c r="O27" i="33"/>
  <c r="P27" i="33" s="1"/>
  <c r="I27" i="33"/>
  <c r="I28" i="33" s="1"/>
  <c r="I29" i="33" s="1"/>
  <c r="I42" i="8"/>
  <c r="I43" i="8" s="1"/>
  <c r="I44" i="8" s="1"/>
  <c r="O42" i="8"/>
  <c r="P42" i="8" s="1"/>
  <c r="I24" i="74"/>
  <c r="I25" i="74" s="1"/>
  <c r="I26" i="74" s="1"/>
  <c r="O24" i="74"/>
  <c r="P21" i="74" s="1"/>
  <c r="O15" i="2"/>
  <c r="P15" i="2" s="1"/>
  <c r="I15" i="2"/>
  <c r="I16" i="2" s="1"/>
  <c r="I17" i="2" s="1"/>
  <c r="O15" i="4"/>
  <c r="P15" i="4" s="1"/>
  <c r="I15" i="4"/>
  <c r="I16" i="4" s="1"/>
  <c r="I17" i="4" s="1"/>
  <c r="O15" i="21"/>
  <c r="P15" i="21" s="1"/>
  <c r="I15" i="21"/>
  <c r="I16" i="21" s="1"/>
  <c r="I17" i="21" s="1"/>
  <c r="O33" i="3"/>
  <c r="P33" i="3" s="1"/>
  <c r="I33" i="3"/>
  <c r="I34" i="3" s="1"/>
  <c r="I35" i="3" s="1"/>
  <c r="I3" i="48"/>
  <c r="I4" i="48" s="1"/>
  <c r="I5" i="48" s="1"/>
  <c r="O3" i="48"/>
  <c r="P3" i="48" s="1"/>
  <c r="O54" i="10"/>
  <c r="P54" i="10" s="1"/>
  <c r="I54" i="10"/>
  <c r="I55" i="10" s="1"/>
  <c r="I56" i="10" s="1"/>
  <c r="I36" i="23"/>
  <c r="O36" i="23"/>
  <c r="I21" i="3"/>
  <c r="I22" i="3" s="1"/>
  <c r="I23" i="3" s="1"/>
  <c r="O21" i="3"/>
  <c r="P21" i="3" s="1"/>
  <c r="O6" i="11"/>
  <c r="I6" i="11"/>
  <c r="I7" i="11" s="1"/>
  <c r="I8" i="11" s="1"/>
  <c r="I15" i="47"/>
  <c r="I16" i="47" s="1"/>
  <c r="I17" i="47" s="1"/>
  <c r="O15" i="47"/>
  <c r="I42" i="72"/>
  <c r="I43" i="72" s="1"/>
  <c r="I44" i="72" s="1"/>
  <c r="O42" i="72"/>
  <c r="P42" i="72" s="1"/>
  <c r="I3" i="83"/>
  <c r="I4" i="83" s="1"/>
  <c r="I5" i="83" s="1"/>
  <c r="O3" i="83"/>
  <c r="P3" i="83" s="1"/>
  <c r="I35" i="23"/>
  <c r="O35" i="23"/>
  <c r="I30" i="34"/>
  <c r="I31" i="34" s="1"/>
  <c r="I32" i="34" s="1"/>
  <c r="O30" i="34"/>
  <c r="P27" i="34" s="1"/>
  <c r="O45" i="78"/>
  <c r="I45" i="78"/>
  <c r="I46" i="78" s="1"/>
  <c r="I47" i="78" s="1"/>
  <c r="O3" i="16"/>
  <c r="P3" i="16" s="1"/>
  <c r="I3" i="16"/>
  <c r="I4" i="16" s="1"/>
  <c r="I5" i="16" s="1"/>
  <c r="I54" i="81"/>
  <c r="I55" i="81" s="1"/>
  <c r="I56" i="81" s="1"/>
  <c r="O54" i="81"/>
  <c r="P54" i="81" s="1"/>
  <c r="O51" i="51"/>
  <c r="P48" i="51" s="1"/>
  <c r="I51" i="51"/>
  <c r="I52" i="51" s="1"/>
  <c r="I53" i="51" s="1"/>
  <c r="O36" i="2"/>
  <c r="I36" i="2"/>
  <c r="I37" i="2" s="1"/>
  <c r="I38" i="2" s="1"/>
  <c r="O42" i="75"/>
  <c r="P42" i="75" s="1"/>
  <c r="I42" i="75"/>
  <c r="I43" i="75" s="1"/>
  <c r="I44" i="75" s="1"/>
  <c r="O36" i="81"/>
  <c r="P33" i="81" s="1"/>
  <c r="I36" i="81"/>
  <c r="I37" i="81" s="1"/>
  <c r="I38" i="81" s="1"/>
  <c r="O39" i="68"/>
  <c r="P39" i="68" s="1"/>
  <c r="I39" i="68"/>
  <c r="I40" i="68" s="1"/>
  <c r="I41" i="68" s="1"/>
  <c r="O27" i="27"/>
  <c r="P27" i="27" s="1"/>
  <c r="I27" i="27"/>
  <c r="I28" i="27" s="1"/>
  <c r="I29" i="27" s="1"/>
  <c r="I3" i="63"/>
  <c r="I4" i="63" s="1"/>
  <c r="I5" i="63" s="1"/>
  <c r="O3" i="63"/>
  <c r="I27" i="60"/>
  <c r="I28" i="60" s="1"/>
  <c r="I29" i="60" s="1"/>
  <c r="O27" i="60"/>
  <c r="P27" i="60" s="1"/>
  <c r="O15" i="60"/>
  <c r="P15" i="60" s="1"/>
  <c r="I15" i="60"/>
  <c r="I16" i="60" s="1"/>
  <c r="I17" i="60" s="1"/>
  <c r="O54" i="44"/>
  <c r="P54" i="44" s="1"/>
  <c r="I54" i="44"/>
  <c r="I55" i="44" s="1"/>
  <c r="I56" i="44" s="1"/>
  <c r="O21" i="85"/>
  <c r="I21" i="85"/>
  <c r="I22" i="85" s="1"/>
  <c r="I23" i="85" s="1"/>
  <c r="O45" i="85"/>
  <c r="I45" i="85"/>
  <c r="I46" i="85" s="1"/>
  <c r="I47" i="85" s="1"/>
  <c r="O24" i="85"/>
  <c r="I24" i="85"/>
  <c r="I25" i="85" s="1"/>
  <c r="I26" i="85" s="1"/>
  <c r="O12" i="38"/>
  <c r="P9" i="38" s="1"/>
  <c r="I12" i="38"/>
  <c r="I13" i="38" s="1"/>
  <c r="I14" i="38" s="1"/>
  <c r="I38" i="67"/>
  <c r="O38" i="67"/>
  <c r="O34" i="69"/>
  <c r="P33" i="69" s="1"/>
  <c r="I34" i="69"/>
  <c r="I30" i="24"/>
  <c r="I31" i="24" s="1"/>
  <c r="I32" i="24" s="1"/>
  <c r="O30" i="24"/>
  <c r="P27" i="24" s="1"/>
  <c r="I51" i="56"/>
  <c r="I52" i="56" s="1"/>
  <c r="I53" i="56" s="1"/>
  <c r="O51" i="56"/>
  <c r="P48" i="56" s="1"/>
  <c r="O39" i="51"/>
  <c r="P39" i="51" s="1"/>
  <c r="I39" i="51"/>
  <c r="I40" i="51" s="1"/>
  <c r="I41" i="51" s="1"/>
  <c r="I9" i="12"/>
  <c r="I10" i="12" s="1"/>
  <c r="I11" i="12" s="1"/>
  <c r="O9" i="12"/>
  <c r="P9" i="12" s="1"/>
  <c r="I3" i="49"/>
  <c r="I4" i="49" s="1"/>
  <c r="I5" i="49" s="1"/>
  <c r="O3" i="49"/>
  <c r="O26" i="81"/>
  <c r="P21" i="81" s="1"/>
  <c r="I26" i="81"/>
  <c r="I15" i="5"/>
  <c r="I16" i="5" s="1"/>
  <c r="I17" i="5" s="1"/>
  <c r="O15" i="5"/>
  <c r="P15" i="5" s="1"/>
  <c r="I54" i="85"/>
  <c r="I55" i="85" s="1"/>
  <c r="I56" i="85" s="1"/>
  <c r="O54" i="85"/>
  <c r="P54" i="85" s="1"/>
  <c r="I3" i="85"/>
  <c r="I4" i="85" s="1"/>
  <c r="I5" i="85" s="1"/>
  <c r="O3" i="85"/>
  <c r="O6" i="62"/>
  <c r="P3" i="62" s="1"/>
  <c r="I6" i="62"/>
  <c r="I7" i="62" s="1"/>
  <c r="I8" i="62" s="1"/>
  <c r="O3" i="7"/>
  <c r="P3" i="7" s="1"/>
  <c r="I3" i="7"/>
  <c r="I4" i="7" s="1"/>
  <c r="I5" i="7" s="1"/>
  <c r="I9" i="56"/>
  <c r="I10" i="56" s="1"/>
  <c r="I11" i="56" s="1"/>
  <c r="O9" i="56"/>
  <c r="P9" i="56" s="1"/>
  <c r="O9" i="46"/>
  <c r="P9" i="46" s="1"/>
  <c r="I9" i="46"/>
  <c r="I10" i="46" s="1"/>
  <c r="I11" i="46" s="1"/>
  <c r="I18" i="51"/>
  <c r="I19" i="51" s="1"/>
  <c r="I20" i="51" s="1"/>
  <c r="O18" i="51"/>
  <c r="P15" i="51" s="1"/>
  <c r="I12" i="72"/>
  <c r="I13" i="72" s="1"/>
  <c r="I14" i="72" s="1"/>
  <c r="O12" i="72"/>
  <c r="P9" i="72" s="1"/>
  <c r="O37" i="43"/>
  <c r="P33" i="43" s="1"/>
  <c r="I37" i="43"/>
  <c r="I38" i="43" s="1"/>
  <c r="O21" i="29"/>
  <c r="P21" i="29" s="1"/>
  <c r="I21" i="29"/>
  <c r="I22" i="29" s="1"/>
  <c r="I23" i="29" s="1"/>
  <c r="O48" i="63"/>
  <c r="P48" i="63" s="1"/>
  <c r="I48" i="63"/>
  <c r="I49" i="63" s="1"/>
  <c r="I50" i="63" s="1"/>
  <c r="I39" i="17"/>
  <c r="I40" i="17" s="1"/>
  <c r="I41" i="17" s="1"/>
  <c r="O39" i="17"/>
  <c r="P39" i="17" s="1"/>
  <c r="I51" i="2"/>
  <c r="I52" i="2" s="1"/>
  <c r="I53" i="2" s="1"/>
  <c r="O51" i="2"/>
  <c r="I24" i="79"/>
  <c r="O24" i="79"/>
  <c r="P21" i="79" s="1"/>
  <c r="I36" i="79"/>
  <c r="I37" i="79" s="1"/>
  <c r="I38" i="79" s="1"/>
  <c r="O36" i="79"/>
  <c r="P33" i="79" s="1"/>
  <c r="O15" i="76"/>
  <c r="P15" i="76" s="1"/>
  <c r="I15" i="76"/>
  <c r="I16" i="76" s="1"/>
  <c r="I17" i="76" s="1"/>
  <c r="I48" i="27"/>
  <c r="I49" i="27" s="1"/>
  <c r="I50" i="27" s="1"/>
  <c r="O48" i="27"/>
  <c r="P48" i="27" s="1"/>
  <c r="I6" i="80"/>
  <c r="I7" i="80" s="1"/>
  <c r="I8" i="80" s="1"/>
  <c r="O6" i="80"/>
  <c r="P3" i="80" s="1"/>
  <c r="I45" i="27"/>
  <c r="I46" i="27" s="1"/>
  <c r="I47" i="27" s="1"/>
  <c r="O45" i="27"/>
  <c r="P42" i="27" s="1"/>
  <c r="I3" i="35"/>
  <c r="I4" i="35" s="1"/>
  <c r="I5" i="35" s="1"/>
  <c r="O3" i="35"/>
  <c r="P3" i="35" s="1"/>
  <c r="O48" i="4"/>
  <c r="P48" i="4" s="1"/>
  <c r="I48" i="4"/>
  <c r="I49" i="4" s="1"/>
  <c r="I50" i="4" s="1"/>
  <c r="I45" i="53"/>
  <c r="I46" i="53" s="1"/>
  <c r="I47" i="53" s="1"/>
  <c r="O45" i="53"/>
  <c r="P42" i="53" s="1"/>
  <c r="I30" i="68"/>
  <c r="O30" i="68"/>
  <c r="O39" i="15"/>
  <c r="P39" i="15" s="1"/>
  <c r="I39" i="15"/>
  <c r="I40" i="15" s="1"/>
  <c r="I41" i="15" s="1"/>
  <c r="I45" i="82"/>
  <c r="I46" i="82" s="1"/>
  <c r="I47" i="82" s="1"/>
  <c r="O45" i="82"/>
  <c r="P42" i="82" s="1"/>
  <c r="O33" i="14"/>
  <c r="I33" i="14"/>
  <c r="I34" i="14" s="1"/>
  <c r="I35" i="14" s="1"/>
  <c r="O35" i="66"/>
  <c r="I35" i="66"/>
  <c r="O45" i="5"/>
  <c r="P42" i="5" s="1"/>
  <c r="I45" i="5"/>
  <c r="I46" i="5" s="1"/>
  <c r="I47" i="5" s="1"/>
  <c r="O18" i="46"/>
  <c r="P15" i="46" s="1"/>
  <c r="I18" i="46"/>
  <c r="I19" i="46" s="1"/>
  <c r="I20" i="46" s="1"/>
  <c r="I15" i="28"/>
  <c r="I16" i="28" s="1"/>
  <c r="I17" i="28" s="1"/>
  <c r="O15" i="28"/>
  <c r="P15" i="28" s="1"/>
  <c r="I24" i="14"/>
  <c r="I25" i="14" s="1"/>
  <c r="I26" i="14" s="1"/>
  <c r="O24" i="14"/>
  <c r="I54" i="14"/>
  <c r="I55" i="14" s="1"/>
  <c r="I56" i="14" s="1"/>
  <c r="O54" i="14"/>
  <c r="P54" i="14" s="1"/>
  <c r="I42" i="1"/>
  <c r="I43" i="1" s="1"/>
  <c r="I44" i="1" s="1"/>
  <c r="O42" i="1"/>
  <c r="P42" i="1" s="1"/>
  <c r="I18" i="58"/>
  <c r="I19" i="58" s="1"/>
  <c r="I20" i="58" s="1"/>
  <c r="O18" i="58"/>
  <c r="I36" i="54"/>
  <c r="I37" i="54" s="1"/>
  <c r="I38" i="54" s="1"/>
  <c r="O36" i="54"/>
  <c r="P33" i="54" s="1"/>
  <c r="I9" i="65"/>
  <c r="I10" i="65" s="1"/>
  <c r="I11" i="65" s="1"/>
  <c r="O9" i="65"/>
  <c r="P9" i="65" s="1"/>
  <c r="I37" i="23"/>
  <c r="O37" i="23"/>
  <c r="O27" i="76"/>
  <c r="P27" i="76" s="1"/>
  <c r="I27" i="76"/>
  <c r="I28" i="76" s="1"/>
  <c r="I29" i="76" s="1"/>
  <c r="I15" i="10"/>
  <c r="I16" i="10" s="1"/>
  <c r="I17" i="10" s="1"/>
  <c r="O15" i="10"/>
  <c r="P15" i="10" s="1"/>
  <c r="O54" i="58"/>
  <c r="P54" i="58" s="1"/>
  <c r="I54" i="58"/>
  <c r="I55" i="58" s="1"/>
  <c r="I56" i="58" s="1"/>
  <c r="O36" i="4"/>
  <c r="P33" i="4" s="1"/>
  <c r="I36" i="4"/>
  <c r="I37" i="4" s="1"/>
  <c r="I38" i="4" s="1"/>
  <c r="O30" i="20"/>
  <c r="I30" i="20"/>
  <c r="I31" i="20" s="1"/>
  <c r="I32" i="20" s="1"/>
  <c r="I39" i="50"/>
  <c r="I40" i="50" s="1"/>
  <c r="I41" i="50" s="1"/>
  <c r="O39" i="50"/>
  <c r="P39" i="50" s="1"/>
  <c r="O21" i="54"/>
  <c r="P21" i="54" s="1"/>
  <c r="I21" i="54"/>
  <c r="I22" i="54" s="1"/>
  <c r="I23" i="54" s="1"/>
  <c r="O30" i="61"/>
  <c r="P27" i="61" s="1"/>
  <c r="I30" i="61"/>
  <c r="I31" i="61" s="1"/>
  <c r="I32" i="61" s="1"/>
  <c r="O27" i="26"/>
  <c r="P27" i="26" s="1"/>
  <c r="I27" i="26"/>
  <c r="I28" i="26" s="1"/>
  <c r="I29" i="26" s="1"/>
  <c r="O30" i="78"/>
  <c r="I30" i="78"/>
  <c r="I31" i="78" s="1"/>
  <c r="I32" i="78" s="1"/>
  <c r="I42" i="21"/>
  <c r="I43" i="21" s="1"/>
  <c r="I44" i="21" s="1"/>
  <c r="O42" i="21"/>
  <c r="P42" i="21" s="1"/>
  <c r="O42" i="34"/>
  <c r="P42" i="34" s="1"/>
  <c r="I42" i="34"/>
  <c r="I43" i="34" s="1"/>
  <c r="I44" i="34" s="1"/>
  <c r="O9" i="51"/>
  <c r="P9" i="51" s="1"/>
  <c r="I9" i="51"/>
  <c r="I10" i="51" s="1"/>
  <c r="I11" i="51" s="1"/>
  <c r="I19" i="61"/>
  <c r="I20" i="61" s="1"/>
  <c r="O19" i="61"/>
  <c r="P15" i="61" s="1"/>
  <c r="O55" i="23"/>
  <c r="P54" i="23" s="1"/>
  <c r="I55" i="23"/>
  <c r="O9" i="79"/>
  <c r="P9" i="79" s="1"/>
  <c r="I9" i="79"/>
  <c r="I10" i="79" s="1"/>
  <c r="I11" i="79" s="1"/>
  <c r="I42" i="51"/>
  <c r="I43" i="51" s="1"/>
  <c r="I44" i="51" s="1"/>
  <c r="O42" i="51"/>
  <c r="I39" i="54"/>
  <c r="I40" i="54" s="1"/>
  <c r="I41" i="54" s="1"/>
  <c r="O39" i="54"/>
  <c r="P39" i="54" s="1"/>
  <c r="O51" i="26"/>
  <c r="P48" i="26" s="1"/>
  <c r="I51" i="26"/>
  <c r="I52" i="26" s="1"/>
  <c r="I53" i="26" s="1"/>
  <c r="I54" i="35"/>
  <c r="I55" i="35" s="1"/>
  <c r="I56" i="35" s="1"/>
  <c r="O54" i="35"/>
  <c r="P54" i="35" s="1"/>
  <c r="O45" i="36"/>
  <c r="P42" i="36" s="1"/>
  <c r="I45" i="36"/>
  <c r="I46" i="36" s="1"/>
  <c r="I47" i="36" s="1"/>
  <c r="I33" i="64"/>
  <c r="I34" i="64" s="1"/>
  <c r="I35" i="64" s="1"/>
  <c r="O33" i="64"/>
  <c r="P33" i="64" s="1"/>
  <c r="O9" i="30"/>
  <c r="I9" i="30"/>
  <c r="I10" i="30" s="1"/>
  <c r="I11" i="30" s="1"/>
  <c r="O42" i="46"/>
  <c r="P42" i="46" s="1"/>
  <c r="I42" i="46"/>
  <c r="I43" i="46" s="1"/>
  <c r="I44" i="46" s="1"/>
  <c r="I27" i="37"/>
  <c r="I28" i="37" s="1"/>
  <c r="I29" i="37" s="1"/>
  <c r="O27" i="37"/>
  <c r="P27" i="37" s="1"/>
  <c r="I35" i="67"/>
  <c r="O35" i="67"/>
  <c r="O25" i="6"/>
  <c r="P21" i="6" s="1"/>
  <c r="I25" i="6"/>
  <c r="I26" i="6" s="1"/>
  <c r="I21" i="63"/>
  <c r="I22" i="63" s="1"/>
  <c r="I23" i="63" s="1"/>
  <c r="O21" i="63"/>
  <c r="P21" i="63" s="1"/>
  <c r="I24" i="40"/>
  <c r="I25" i="40" s="1"/>
  <c r="I26" i="40" s="1"/>
  <c r="O24" i="40"/>
  <c r="P21" i="40" s="1"/>
  <c r="O15" i="66"/>
  <c r="P15" i="66" s="1"/>
  <c r="I15" i="66"/>
  <c r="I16" i="66" s="1"/>
  <c r="I17" i="66" s="1"/>
  <c r="I3" i="27"/>
  <c r="I4" i="27" s="1"/>
  <c r="I5" i="27" s="1"/>
  <c r="O3" i="27"/>
  <c r="P3" i="27" s="1"/>
  <c r="O45" i="76"/>
  <c r="P42" i="76" s="1"/>
  <c r="I45" i="76"/>
  <c r="I46" i="76" s="1"/>
  <c r="I47" i="76" s="1"/>
  <c r="O24" i="57"/>
  <c r="I24" i="57"/>
  <c r="I25" i="57" s="1"/>
  <c r="I26" i="57" s="1"/>
  <c r="I27" i="2"/>
  <c r="I28" i="2" s="1"/>
  <c r="I29" i="2" s="1"/>
  <c r="O27" i="2"/>
  <c r="P27" i="2" s="1"/>
  <c r="I34" i="70"/>
  <c r="O34" i="70"/>
  <c r="P33" i="70" s="1"/>
  <c r="I42" i="78"/>
  <c r="I43" i="78" s="1"/>
  <c r="I44" i="78" s="1"/>
  <c r="O42" i="78"/>
  <c r="P42" i="78" s="1"/>
  <c r="I18" i="47"/>
  <c r="I19" i="47" s="1"/>
  <c r="I20" i="47" s="1"/>
  <c r="O18" i="47"/>
  <c r="P15" i="47" s="1"/>
  <c r="O15" i="32"/>
  <c r="P15" i="32" s="1"/>
  <c r="I15" i="32"/>
  <c r="I16" i="32" s="1"/>
  <c r="I17" i="32" s="1"/>
  <c r="O48" i="66"/>
  <c r="P48" i="66" s="1"/>
  <c r="I48" i="66"/>
  <c r="I49" i="66" s="1"/>
  <c r="I50" i="66" s="1"/>
  <c r="O27" i="80"/>
  <c r="I27" i="80"/>
  <c r="I51" i="16"/>
  <c r="I52" i="16" s="1"/>
  <c r="I53" i="16" s="1"/>
  <c r="O51" i="16"/>
  <c r="P48" i="16" s="1"/>
  <c r="I9" i="78"/>
  <c r="I10" i="78" s="1"/>
  <c r="I11" i="78" s="1"/>
  <c r="O9" i="78"/>
  <c r="P9" i="78" s="1"/>
  <c r="I6" i="51"/>
  <c r="I7" i="51" s="1"/>
  <c r="I8" i="51" s="1"/>
  <c r="O6" i="51"/>
  <c r="P3" i="51" s="1"/>
  <c r="O51" i="7"/>
  <c r="P48" i="7" s="1"/>
  <c r="I51" i="7"/>
  <c r="I52" i="7" s="1"/>
  <c r="I53" i="7" s="1"/>
  <c r="O51" i="73"/>
  <c r="P48" i="73" s="1"/>
  <c r="I51" i="73"/>
  <c r="I52" i="73" s="1"/>
  <c r="I53" i="73" s="1"/>
  <c r="I21" i="73"/>
  <c r="I22" i="73" s="1"/>
  <c r="I23" i="73" s="1"/>
  <c r="O21" i="73"/>
  <c r="P21" i="73" s="1"/>
  <c r="O51" i="34"/>
  <c r="P48" i="34" s="1"/>
  <c r="I51" i="34"/>
  <c r="I52" i="34" s="1"/>
  <c r="I53" i="34" s="1"/>
  <c r="O39" i="76"/>
  <c r="P39" i="76" s="1"/>
  <c r="I39" i="76"/>
  <c r="I40" i="76" s="1"/>
  <c r="I41" i="76" s="1"/>
  <c r="I27" i="36"/>
  <c r="I28" i="36" s="1"/>
  <c r="I29" i="36" s="1"/>
  <c r="O27" i="36"/>
  <c r="P27" i="36" s="1"/>
  <c r="I45" i="54"/>
  <c r="I46" i="54" s="1"/>
  <c r="I47" i="54" s="1"/>
  <c r="O45" i="54"/>
  <c r="P42" i="54" s="1"/>
  <c r="O48" i="68"/>
  <c r="P48" i="68" s="1"/>
  <c r="I48" i="68"/>
  <c r="I49" i="68" s="1"/>
  <c r="I50" i="68" s="1"/>
  <c r="I24" i="49"/>
  <c r="I25" i="49" s="1"/>
  <c r="I26" i="49" s="1"/>
  <c r="O24" i="49"/>
  <c r="P21" i="49" s="1"/>
  <c r="O39" i="45"/>
  <c r="P39" i="45" s="1"/>
  <c r="I39" i="45"/>
  <c r="I40" i="45" s="1"/>
  <c r="I41" i="45" s="1"/>
  <c r="I12" i="9"/>
  <c r="I13" i="9" s="1"/>
  <c r="I14" i="9" s="1"/>
  <c r="O12" i="9"/>
  <c r="P9" i="9" s="1"/>
  <c r="O18" i="34"/>
  <c r="P15" i="34" s="1"/>
  <c r="I18" i="34"/>
  <c r="I19" i="34" s="1"/>
  <c r="I20" i="34" s="1"/>
  <c r="O12" i="5"/>
  <c r="P9" i="5" s="1"/>
  <c r="I12" i="5"/>
  <c r="I13" i="5" s="1"/>
  <c r="I14" i="5" s="1"/>
  <c r="O54" i="5"/>
  <c r="P54" i="5" s="1"/>
  <c r="I54" i="5"/>
  <c r="I55" i="5" s="1"/>
  <c r="I56" i="5" s="1"/>
  <c r="I37" i="67"/>
  <c r="O37" i="67"/>
  <c r="I12" i="62"/>
  <c r="I13" i="62" s="1"/>
  <c r="I14" i="62" s="1"/>
  <c r="O12" i="62"/>
  <c r="P9" i="62" s="1"/>
  <c r="O36" i="84"/>
  <c r="I36" i="84"/>
  <c r="I37" i="84" s="1"/>
  <c r="I38" i="84" s="1"/>
  <c r="O33" i="85"/>
  <c r="P33" i="85" s="1"/>
  <c r="I33" i="85"/>
  <c r="I34" i="85" s="1"/>
  <c r="I35" i="85" s="1"/>
  <c r="O22" i="23"/>
  <c r="I22" i="23"/>
  <c r="I12" i="2"/>
  <c r="I13" i="2" s="1"/>
  <c r="I14" i="2" s="1"/>
  <c r="O12" i="2"/>
  <c r="P9" i="2" s="1"/>
  <c r="O6" i="54"/>
  <c r="P3" i="54" s="1"/>
  <c r="I6" i="54"/>
  <c r="I7" i="54" s="1"/>
  <c r="I8" i="54" s="1"/>
  <c r="I6" i="85"/>
  <c r="I7" i="85" s="1"/>
  <c r="I8" i="85" s="1"/>
  <c r="O6" i="85"/>
  <c r="O54" i="84"/>
  <c r="P54" i="84" s="1"/>
  <c r="I54" i="84"/>
  <c r="I55" i="84" s="1"/>
  <c r="I56" i="84" s="1"/>
  <c r="O18" i="84"/>
  <c r="I18" i="84"/>
  <c r="I19" i="84" s="1"/>
  <c r="I20" i="84" s="1"/>
  <c r="O6" i="84"/>
  <c r="P3" i="84" s="1"/>
  <c r="I6" i="84"/>
  <c r="I7" i="84" s="1"/>
  <c r="I8" i="84" s="1"/>
  <c r="O42" i="85"/>
  <c r="P42" i="85" s="1"/>
  <c r="I42" i="85"/>
  <c r="I43" i="85" s="1"/>
  <c r="I44" i="85" s="1"/>
  <c r="O31" i="80"/>
  <c r="I31" i="80"/>
  <c r="O48" i="84"/>
  <c r="P48" i="84" s="1"/>
  <c r="I48" i="84"/>
  <c r="I49" i="84" s="1"/>
  <c r="I50" i="84" s="1"/>
  <c r="I21" i="84"/>
  <c r="I22" i="84" s="1"/>
  <c r="I23" i="84" s="1"/>
  <c r="O21" i="84"/>
  <c r="O45" i="51"/>
  <c r="I45" i="51"/>
  <c r="I46" i="51" s="1"/>
  <c r="I47" i="51" s="1"/>
  <c r="O24" i="84"/>
  <c r="I24" i="84"/>
  <c r="I25" i="84" s="1"/>
  <c r="I26" i="84" s="1"/>
  <c r="O9" i="50"/>
  <c r="P9" i="50" s="1"/>
  <c r="I9" i="50"/>
  <c r="I10" i="50" s="1"/>
  <c r="I11" i="50" s="1"/>
  <c r="I24" i="25"/>
  <c r="I25" i="25" s="1"/>
  <c r="I26" i="25" s="1"/>
  <c r="O24" i="25"/>
  <c r="P21" i="25" s="1"/>
  <c r="I9" i="11"/>
  <c r="I10" i="11" s="1"/>
  <c r="I11" i="11" s="1"/>
  <c r="O9" i="11"/>
  <c r="P9" i="11" s="1"/>
  <c r="I33" i="2"/>
  <c r="I34" i="2" s="1"/>
  <c r="I35" i="2" s="1"/>
  <c r="O33" i="2"/>
  <c r="P33" i="2" s="1"/>
  <c r="I40" i="69"/>
  <c r="O40" i="69"/>
  <c r="P39" i="69" s="1"/>
  <c r="I39" i="1"/>
  <c r="I40" i="1" s="1"/>
  <c r="I41" i="1" s="1"/>
  <c r="O39" i="1"/>
  <c r="P39" i="1" s="1"/>
  <c r="O42" i="40"/>
  <c r="I42" i="40"/>
  <c r="I43" i="40" s="1"/>
  <c r="I44" i="40" s="1"/>
  <c r="O39" i="70"/>
  <c r="P39" i="70" s="1"/>
  <c r="I39" i="70"/>
  <c r="I40" i="70" s="1"/>
  <c r="I41" i="70" s="1"/>
  <c r="O22" i="78"/>
  <c r="I22" i="78"/>
  <c r="I23" i="78" s="1"/>
  <c r="I18" i="67"/>
  <c r="I19" i="67" s="1"/>
  <c r="I20" i="67" s="1"/>
  <c r="O18" i="67"/>
  <c r="P15" i="67" s="1"/>
  <c r="O51" i="28"/>
  <c r="P48" i="28" s="1"/>
  <c r="I51" i="28"/>
  <c r="I52" i="28" s="1"/>
  <c r="I53" i="28" s="1"/>
  <c r="O12" i="14"/>
  <c r="P9" i="14" s="1"/>
  <c r="I12" i="14"/>
  <c r="I13" i="14" s="1"/>
  <c r="I14" i="14" s="1"/>
  <c r="I12" i="13"/>
  <c r="I13" i="13" s="1"/>
  <c r="I14" i="13" s="1"/>
  <c r="O12" i="13"/>
  <c r="P9" i="13" s="1"/>
  <c r="I12" i="15"/>
  <c r="I13" i="15" s="1"/>
  <c r="I14" i="15" s="1"/>
  <c r="O12" i="15"/>
  <c r="P9" i="15" s="1"/>
  <c r="I3" i="76"/>
  <c r="I4" i="76" s="1"/>
  <c r="I5" i="76" s="1"/>
  <c r="O3" i="76"/>
  <c r="P3" i="76" s="1"/>
  <c r="O51" i="81"/>
  <c r="P48" i="81" s="1"/>
  <c r="I51" i="81"/>
  <c r="I52" i="81" s="1"/>
  <c r="I53" i="81" s="1"/>
  <c r="O24" i="42"/>
  <c r="P21" i="42" s="1"/>
  <c r="I24" i="42"/>
  <c r="I25" i="42" s="1"/>
  <c r="I26" i="42" s="1"/>
  <c r="O48" i="57"/>
  <c r="P48" i="57" s="1"/>
  <c r="I48" i="57"/>
  <c r="I49" i="57" s="1"/>
  <c r="I50" i="57" s="1"/>
  <c r="O39" i="37"/>
  <c r="P39" i="37" s="1"/>
  <c r="I39" i="37"/>
  <c r="I40" i="37" s="1"/>
  <c r="I41" i="37" s="1"/>
  <c r="I18" i="16"/>
  <c r="I19" i="16" s="1"/>
  <c r="I20" i="16" s="1"/>
  <c r="O18" i="16"/>
  <c r="P15" i="16" s="1"/>
  <c r="I12" i="30"/>
  <c r="I13" i="30" s="1"/>
  <c r="I14" i="30" s="1"/>
  <c r="O12" i="30"/>
  <c r="I51" i="46"/>
  <c r="I52" i="46" s="1"/>
  <c r="I53" i="46" s="1"/>
  <c r="O51" i="46"/>
  <c r="P48" i="46" s="1"/>
  <c r="I32" i="68"/>
  <c r="O32" i="68"/>
  <c r="I39" i="80"/>
  <c r="I40" i="80" s="1"/>
  <c r="I41" i="80" s="1"/>
  <c r="O39" i="80"/>
  <c r="P39" i="80" s="1"/>
  <c r="I51" i="50"/>
  <c r="I52" i="50" s="1"/>
  <c r="I53" i="50" s="1"/>
  <c r="O51" i="50"/>
  <c r="P48" i="50" s="1"/>
  <c r="I15" i="24"/>
  <c r="I16" i="24" s="1"/>
  <c r="I17" i="24" s="1"/>
  <c r="O15" i="24"/>
  <c r="P15" i="24" s="1"/>
  <c r="I33" i="15"/>
  <c r="I34" i="15" s="1"/>
  <c r="I35" i="15" s="1"/>
  <c r="O33" i="15"/>
  <c r="P33" i="15" s="1"/>
  <c r="I39" i="62"/>
  <c r="I40" i="62" s="1"/>
  <c r="I41" i="62" s="1"/>
  <c r="O39" i="62"/>
  <c r="P39" i="62" s="1"/>
  <c r="O45" i="18"/>
  <c r="P42" i="18" s="1"/>
  <c r="I45" i="18"/>
  <c r="I46" i="18" s="1"/>
  <c r="I47" i="18" s="1"/>
  <c r="O9" i="36"/>
  <c r="P9" i="36" s="1"/>
  <c r="I9" i="36"/>
  <c r="I10" i="36" s="1"/>
  <c r="I11" i="36" s="1"/>
  <c r="O27" i="21"/>
  <c r="P27" i="21" s="1"/>
  <c r="I27" i="21"/>
  <c r="I28" i="21" s="1"/>
  <c r="I29" i="21" s="1"/>
  <c r="O16" i="70"/>
  <c r="P15" i="70" s="1"/>
  <c r="I16" i="70"/>
  <c r="I17" i="70" s="1"/>
  <c r="O48" i="80"/>
  <c r="P48" i="80" s="1"/>
  <c r="I48" i="80"/>
  <c r="I49" i="80" s="1"/>
  <c r="I50" i="80" s="1"/>
  <c r="I27" i="41"/>
  <c r="I28" i="41" s="1"/>
  <c r="I29" i="41" s="1"/>
  <c r="O27" i="41"/>
  <c r="P27" i="41" s="1"/>
  <c r="O6" i="29"/>
  <c r="P3" i="29" s="1"/>
  <c r="I6" i="29"/>
  <c r="I7" i="29" s="1"/>
  <c r="I8" i="29" s="1"/>
  <c r="O54" i="29"/>
  <c r="P54" i="29" s="1"/>
  <c r="I54" i="29"/>
  <c r="I55" i="29" s="1"/>
  <c r="I56" i="29" s="1"/>
  <c r="O24" i="22"/>
  <c r="P21" i="22" s="1"/>
  <c r="I24" i="22"/>
  <c r="I25" i="22" s="1"/>
  <c r="I26" i="22" s="1"/>
  <c r="I27" i="48"/>
  <c r="I28" i="48" s="1"/>
  <c r="I29" i="48" s="1"/>
  <c r="O27" i="48"/>
  <c r="P27" i="48" s="1"/>
  <c r="I33" i="23"/>
  <c r="O33" i="23"/>
  <c r="P33" i="23" s="1"/>
  <c r="O21" i="23"/>
  <c r="P21" i="23" s="1"/>
  <c r="I21" i="23"/>
  <c r="O6" i="47"/>
  <c r="P3" i="47" s="1"/>
  <c r="I6" i="47"/>
  <c r="I7" i="47" s="1"/>
  <c r="I8" i="47" s="1"/>
  <c r="I18" i="23"/>
  <c r="O18" i="23"/>
  <c r="P15" i="23" s="1"/>
  <c r="O45" i="16"/>
  <c r="I45" i="16"/>
  <c r="I46" i="16" s="1"/>
  <c r="I47" i="16" s="1"/>
  <c r="O21" i="50"/>
  <c r="P21" i="50" s="1"/>
  <c r="I21" i="50"/>
  <c r="I22" i="50" s="1"/>
  <c r="I23" i="50" s="1"/>
  <c r="O36" i="12"/>
  <c r="P33" i="12" s="1"/>
  <c r="I36" i="12"/>
  <c r="I37" i="12" s="1"/>
  <c r="I38" i="12" s="1"/>
  <c r="O6" i="6"/>
  <c r="P3" i="6" s="1"/>
  <c r="I6" i="6"/>
  <c r="I7" i="6" s="1"/>
  <c r="I8" i="6" s="1"/>
  <c r="O15" i="63"/>
  <c r="P15" i="63" s="1"/>
  <c r="I15" i="63"/>
  <c r="I16" i="63" s="1"/>
  <c r="I17" i="63" s="1"/>
  <c r="O45" i="58"/>
  <c r="P42" i="58" s="1"/>
  <c r="I45" i="58"/>
  <c r="I46" i="58" s="1"/>
  <c r="I47" i="58" s="1"/>
  <c r="I6" i="49"/>
  <c r="I7" i="49" s="1"/>
  <c r="I8" i="49" s="1"/>
  <c r="O6" i="49"/>
  <c r="O39" i="79"/>
  <c r="P39" i="79" s="1"/>
  <c r="I39" i="79"/>
  <c r="I40" i="79" s="1"/>
  <c r="I41" i="79" s="1"/>
  <c r="O15" i="35"/>
  <c r="P15" i="35" s="1"/>
  <c r="I15" i="35"/>
  <c r="I16" i="35" s="1"/>
  <c r="I17" i="35" s="1"/>
  <c r="O42" i="16"/>
  <c r="P42" i="16" s="1"/>
  <c r="I42" i="16"/>
  <c r="I43" i="16" s="1"/>
  <c r="I44" i="16" s="1"/>
  <c r="I54" i="30"/>
  <c r="I55" i="30" s="1"/>
  <c r="I56" i="30" s="1"/>
  <c r="O54" i="30"/>
  <c r="P54" i="30" s="1"/>
  <c r="O30" i="40"/>
  <c r="P27" i="40" s="1"/>
  <c r="I30" i="40"/>
  <c r="I31" i="40" s="1"/>
  <c r="I32" i="40" s="1"/>
  <c r="O12" i="21"/>
  <c r="P9" i="21" s="1"/>
  <c r="I12" i="21"/>
  <c r="I13" i="21" s="1"/>
  <c r="I14" i="21" s="1"/>
  <c r="I22" i="13"/>
  <c r="I23" i="13" s="1"/>
  <c r="O22" i="13"/>
  <c r="I27" i="78"/>
  <c r="I28" i="78" s="1"/>
  <c r="I29" i="78" s="1"/>
  <c r="O27" i="78"/>
  <c r="P27" i="78" s="1"/>
  <c r="O24" i="78"/>
  <c r="I24" i="78"/>
  <c r="I25" i="78" s="1"/>
  <c r="I26" i="78" s="1"/>
  <c r="I24" i="45"/>
  <c r="I25" i="45" s="1"/>
  <c r="I26" i="45" s="1"/>
  <c r="O24" i="45"/>
  <c r="P21" i="45" s="1"/>
  <c r="I39" i="49"/>
  <c r="I40" i="49" s="1"/>
  <c r="I41" i="49" s="1"/>
  <c r="O39" i="49"/>
  <c r="P39" i="49" s="1"/>
  <c r="I36" i="30"/>
  <c r="I37" i="30" s="1"/>
  <c r="I38" i="30" s="1"/>
  <c r="O36" i="30"/>
  <c r="P33" i="30" s="1"/>
  <c r="O32" i="23"/>
  <c r="I32" i="23"/>
  <c r="I18" i="9"/>
  <c r="I19" i="9" s="1"/>
  <c r="I20" i="9" s="1"/>
  <c r="O18" i="9"/>
  <c r="P15" i="9" s="1"/>
  <c r="O54" i="49"/>
  <c r="P54" i="49" s="1"/>
  <c r="I54" i="49"/>
  <c r="I55" i="49" s="1"/>
  <c r="I56" i="49" s="1"/>
  <c r="O36" i="53"/>
  <c r="P33" i="53" s="1"/>
  <c r="I36" i="53"/>
  <c r="I37" i="53" s="1"/>
  <c r="I38" i="53" s="1"/>
  <c r="O39" i="59"/>
  <c r="P39" i="59" s="1"/>
  <c r="I39" i="59"/>
  <c r="I40" i="59" s="1"/>
  <c r="I41" i="59" s="1"/>
  <c r="O54" i="47"/>
  <c r="P54" i="47" s="1"/>
  <c r="I54" i="47"/>
  <c r="I55" i="47" s="1"/>
  <c r="I56" i="47" s="1"/>
  <c r="O18" i="77"/>
  <c r="P15" i="77" s="1"/>
  <c r="I18" i="77"/>
  <c r="I19" i="77" s="1"/>
  <c r="I20" i="77" s="1"/>
  <c r="O42" i="30"/>
  <c r="P42" i="30" s="1"/>
  <c r="I42" i="30"/>
  <c r="I43" i="30" s="1"/>
  <c r="I44" i="30" s="1"/>
  <c r="I6" i="63"/>
  <c r="I7" i="63" s="1"/>
  <c r="I8" i="63" s="1"/>
  <c r="O6" i="63"/>
  <c r="I30" i="39"/>
  <c r="I31" i="39" s="1"/>
  <c r="I32" i="39" s="1"/>
  <c r="O30" i="39"/>
  <c r="P27" i="39" s="1"/>
  <c r="O54" i="21"/>
  <c r="P54" i="21" s="1"/>
  <c r="I54" i="21"/>
  <c r="I55" i="21" s="1"/>
  <c r="I56" i="21" s="1"/>
  <c r="O6" i="9"/>
  <c r="P3" i="9" s="1"/>
  <c r="I6" i="9"/>
  <c r="I7" i="9" s="1"/>
  <c r="I8" i="9" s="1"/>
  <c r="I36" i="14"/>
  <c r="I37" i="14" s="1"/>
  <c r="I38" i="14" s="1"/>
  <c r="O36" i="14"/>
  <c r="I54" i="43"/>
  <c r="I55" i="43" s="1"/>
  <c r="I56" i="43" s="1"/>
  <c r="O54" i="43"/>
  <c r="P54" i="43" s="1"/>
  <c r="I45" i="61"/>
  <c r="I46" i="61" s="1"/>
  <c r="I47" i="61" s="1"/>
  <c r="O45" i="61"/>
  <c r="P42" i="61" s="1"/>
  <c r="I45" i="41"/>
  <c r="I46" i="41" s="1"/>
  <c r="I47" i="41" s="1"/>
  <c r="O45" i="41"/>
  <c r="P42" i="41" s="1"/>
  <c r="I45" i="40"/>
  <c r="I46" i="40" s="1"/>
  <c r="I47" i="40" s="1"/>
  <c r="O45" i="40"/>
  <c r="I33" i="66"/>
  <c r="O33" i="66"/>
  <c r="P33" i="66" s="1"/>
  <c r="O42" i="7"/>
  <c r="P42" i="7" s="1"/>
  <c r="I42" i="7"/>
  <c r="I43" i="7" s="1"/>
  <c r="I44" i="7" s="1"/>
  <c r="I27" i="32"/>
  <c r="I28" i="32" s="1"/>
  <c r="I29" i="32" s="1"/>
  <c r="O27" i="32"/>
  <c r="P27" i="32" s="1"/>
  <c r="I37" i="26"/>
  <c r="I38" i="26" s="1"/>
  <c r="O37" i="26"/>
  <c r="P33" i="26" s="1"/>
  <c r="O30" i="23"/>
  <c r="I30" i="23"/>
  <c r="I15" i="18"/>
  <c r="I16" i="18" s="1"/>
  <c r="I17" i="18" s="1"/>
  <c r="O15" i="18"/>
  <c r="P15" i="18" s="1"/>
  <c r="O43" i="24"/>
  <c r="P42" i="24" s="1"/>
  <c r="I43" i="24"/>
  <c r="I44" i="24" s="1"/>
  <c r="I33" i="33"/>
  <c r="I34" i="33" s="1"/>
  <c r="I35" i="33" s="1"/>
  <c r="O33" i="33"/>
  <c r="P33" i="33" s="1"/>
  <c r="O21" i="57"/>
  <c r="P21" i="57" s="1"/>
  <c r="I21" i="57"/>
  <c r="I22" i="57" s="1"/>
  <c r="I23" i="57" s="1"/>
  <c r="I48" i="31"/>
  <c r="I49" i="31" s="1"/>
  <c r="I50" i="31" s="1"/>
  <c r="O48" i="31"/>
  <c r="P48" i="31" s="1"/>
  <c r="I22" i="15"/>
  <c r="I23" i="15" s="1"/>
  <c r="O22" i="15"/>
  <c r="P21" i="15" s="1"/>
  <c r="I42" i="33"/>
  <c r="I43" i="33" s="1"/>
  <c r="I44" i="33" s="1"/>
  <c r="O42" i="33"/>
  <c r="P42" i="33" s="1"/>
  <c r="I33" i="38"/>
  <c r="I34" i="38" s="1"/>
  <c r="I35" i="38" s="1"/>
  <c r="O33" i="38"/>
  <c r="P33" i="38" s="1"/>
  <c r="O3" i="38"/>
  <c r="P3" i="38" s="1"/>
  <c r="I3" i="38"/>
  <c r="I4" i="38" s="1"/>
  <c r="I5" i="38" s="1"/>
  <c r="O3" i="78"/>
  <c r="P3" i="78" s="1"/>
  <c r="I3" i="78"/>
  <c r="I4" i="78" s="1"/>
  <c r="I5" i="78" s="1"/>
  <c r="I45" i="56"/>
  <c r="I46" i="56" s="1"/>
  <c r="I47" i="56" s="1"/>
  <c r="O45" i="56"/>
  <c r="P42" i="56" s="1"/>
  <c r="I18" i="37"/>
  <c r="I19" i="37" s="1"/>
  <c r="I20" i="37" s="1"/>
  <c r="O18" i="37"/>
  <c r="P15" i="37" s="1"/>
  <c r="O30" i="58"/>
  <c r="P27" i="58" s="1"/>
  <c r="I30" i="58"/>
  <c r="I31" i="58" s="1"/>
  <c r="I32" i="58" s="1"/>
  <c r="O24" i="13"/>
  <c r="I24" i="13"/>
  <c r="I25" i="13" s="1"/>
  <c r="I26" i="13" s="1"/>
  <c r="I27" i="70"/>
  <c r="I28" i="70" s="1"/>
  <c r="I29" i="70" s="1"/>
  <c r="O27" i="70"/>
  <c r="P27" i="70" s="1"/>
  <c r="O51" i="30"/>
  <c r="P48" i="30" s="1"/>
  <c r="I51" i="30"/>
  <c r="I52" i="30" s="1"/>
  <c r="I53" i="30" s="1"/>
  <c r="I36" i="28"/>
  <c r="I37" i="28" s="1"/>
  <c r="I38" i="28" s="1"/>
  <c r="O36" i="28"/>
  <c r="P33" i="28" s="1"/>
  <c r="I15" i="58"/>
  <c r="I16" i="58" s="1"/>
  <c r="I17" i="58" s="1"/>
  <c r="O15" i="58"/>
  <c r="P15" i="58" s="1"/>
  <c r="O34" i="67"/>
  <c r="P33" i="67" s="1"/>
  <c r="I34" i="67"/>
  <c r="I18" i="15"/>
  <c r="I19" i="15" s="1"/>
  <c r="I20" i="15" s="1"/>
  <c r="O18" i="15"/>
  <c r="P15" i="15" s="1"/>
  <c r="I18" i="65"/>
  <c r="I19" i="65" s="1"/>
  <c r="I20" i="65" s="1"/>
  <c r="O18" i="65"/>
  <c r="P15" i="65" s="1"/>
  <c r="I39" i="85"/>
  <c r="I40" i="85" s="1"/>
  <c r="I41" i="85" s="1"/>
  <c r="O39" i="85"/>
  <c r="P39" i="85" s="1"/>
  <c r="I12" i="84"/>
  <c r="I13" i="84" s="1"/>
  <c r="I14" i="84" s="1"/>
  <c r="O12" i="84"/>
  <c r="P9" i="84" s="1"/>
  <c r="I42" i="47"/>
  <c r="I43" i="47" s="1"/>
  <c r="I44" i="47" s="1"/>
  <c r="O42" i="47"/>
  <c r="P42" i="47" s="1"/>
  <c r="I6" i="39"/>
  <c r="I7" i="39" s="1"/>
  <c r="I8" i="39" s="1"/>
  <c r="O6" i="39"/>
  <c r="P3" i="39" s="1"/>
  <c r="I6" i="5"/>
  <c r="I7" i="5" s="1"/>
  <c r="I8" i="5" s="1"/>
  <c r="O6" i="5"/>
  <c r="P3" i="5" s="1"/>
  <c r="O3" i="26"/>
  <c r="P3" i="26" s="1"/>
  <c r="I3" i="26"/>
  <c r="I4" i="26" s="1"/>
  <c r="I5" i="26" s="1"/>
  <c r="I18" i="85"/>
  <c r="I19" i="85" s="1"/>
  <c r="I20" i="85" s="1"/>
  <c r="O18" i="85"/>
  <c r="P15" i="85" s="1"/>
  <c r="O33" i="84"/>
  <c r="P33" i="84" s="1"/>
  <c r="I33" i="84"/>
  <c r="I34" i="84" s="1"/>
  <c r="I35" i="84" s="1"/>
  <c r="I51" i="62"/>
  <c r="I52" i="62" s="1"/>
  <c r="I53" i="62" s="1"/>
  <c r="O51" i="62"/>
  <c r="P48" i="62" s="1"/>
  <c r="I51" i="77"/>
  <c r="I52" i="77" s="1"/>
  <c r="I53" i="77" s="1"/>
  <c r="O51" i="77"/>
  <c r="P48" i="77" s="1"/>
  <c r="I15" i="84"/>
  <c r="I16" i="84" s="1"/>
  <c r="I17" i="84" s="1"/>
  <c r="O15" i="84"/>
  <c r="P15" i="84" s="1"/>
  <c r="I9" i="85"/>
  <c r="I10" i="85" s="1"/>
  <c r="I11" i="85" s="1"/>
  <c r="O9" i="85"/>
  <c r="P9" i="85" s="1"/>
  <c r="O45" i="84"/>
  <c r="P42" i="84" s="1"/>
  <c r="I45" i="84"/>
  <c r="I46" i="84" s="1"/>
  <c r="I47" i="84" s="1"/>
  <c r="O24" i="32"/>
  <c r="P21" i="32" s="1"/>
  <c r="I24" i="32"/>
  <c r="I25" i="32" s="1"/>
  <c r="I26" i="32" s="1"/>
  <c r="P27" i="68" l="1"/>
  <c r="P21" i="78"/>
  <c r="P42" i="40"/>
  <c r="P27" i="80"/>
  <c r="P9" i="30"/>
  <c r="P33" i="14"/>
  <c r="P21" i="85"/>
  <c r="P9" i="47"/>
  <c r="P21" i="14"/>
  <c r="P9" i="69"/>
  <c r="P3" i="11"/>
  <c r="P9" i="8"/>
  <c r="P27" i="23"/>
  <c r="P21" i="26"/>
  <c r="P21" i="13"/>
  <c r="P21" i="84"/>
  <c r="P42" i="51"/>
  <c r="P3" i="85"/>
  <c r="P3" i="49"/>
  <c r="P3" i="63"/>
  <c r="P42" i="45"/>
  <c r="P48" i="40"/>
  <c r="P27" i="20"/>
  <c r="P4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49" authorId="0" shapeId="0" xr:uid="{6EF1DA97-F52D-427B-A7EB-EED3DF7E6985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无图纸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50" authorId="0" shapeId="0" xr:uid="{09A9D8F6-DEDE-424B-AC7B-5F2C70515459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无图纸</t>
        </r>
      </text>
    </comment>
    <comment ref="D51" authorId="0" shapeId="0" xr:uid="{311E6A9A-DCE0-42E9-8C58-21E0CA6C3614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无图纸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D42" authorId="0" shapeId="0" xr:uid="{5DED66C5-5A11-40BB-84B1-F8ACC36E70B4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无图纸</t>
        </r>
      </text>
    </comment>
  </commentList>
</comments>
</file>

<file path=xl/sharedStrings.xml><?xml version="1.0" encoding="utf-8"?>
<sst xmlns="http://schemas.openxmlformats.org/spreadsheetml/2006/main" count="9854" uniqueCount="1273">
  <si>
    <t>轮班主管：刘全喜</t>
    <phoneticPr fontId="2" type="noConversion"/>
  </si>
  <si>
    <t>日期</t>
    <phoneticPr fontId="3" type="noConversion"/>
  </si>
  <si>
    <t>班次</t>
    <phoneticPr fontId="2" type="noConversion"/>
  </si>
  <si>
    <t xml:space="preserve">设备名称
                                                                                                                                                                                                                                                                </t>
    <phoneticPr fontId="3" type="noConversion"/>
  </si>
  <si>
    <t>产品名称</t>
    <phoneticPr fontId="2" type="noConversion"/>
  </si>
  <si>
    <t>产品工序</t>
    <phoneticPr fontId="2" type="noConversion"/>
  </si>
  <si>
    <t>计划完成数量/PCS</t>
    <phoneticPr fontId="2" type="noConversion"/>
  </si>
  <si>
    <t>实际完成数量/PCS</t>
    <phoneticPr fontId="2" type="noConversion"/>
  </si>
  <si>
    <t>机床点检</t>
    <phoneticPr fontId="2" type="noConversion"/>
  </si>
  <si>
    <t>本班次剩余时间</t>
    <phoneticPr fontId="2" type="noConversion"/>
  </si>
  <si>
    <t>操作人员</t>
    <phoneticPr fontId="2" type="noConversion"/>
  </si>
  <si>
    <t>备注及换工装/次</t>
    <phoneticPr fontId="2" type="noConversion"/>
  </si>
  <si>
    <t>更换工装次数</t>
    <phoneticPr fontId="2" type="noConversion"/>
  </si>
  <si>
    <t>夹具工时</t>
    <phoneticPr fontId="2" type="noConversion"/>
  </si>
  <si>
    <t>加工工时</t>
    <phoneticPr fontId="2" type="noConversion"/>
  </si>
  <si>
    <t>总工时</t>
    <phoneticPr fontId="2" type="noConversion"/>
  </si>
  <si>
    <t>效率</t>
    <phoneticPr fontId="2" type="noConversion"/>
  </si>
  <si>
    <t>早12</t>
    <phoneticPr fontId="2" type="noConversion"/>
  </si>
  <si>
    <t>VL04-60</t>
    <phoneticPr fontId="2" type="noConversion"/>
  </si>
  <si>
    <t>李启旭</t>
    <phoneticPr fontId="2" type="noConversion"/>
  </si>
  <si>
    <t>RR-NQF010061</t>
  </si>
  <si>
    <t>op35</t>
    <phoneticPr fontId="2" type="noConversion"/>
  </si>
  <si>
    <t>VL05-60</t>
    <phoneticPr fontId="2" type="noConversion"/>
  </si>
  <si>
    <t>PA-M818018</t>
  </si>
  <si>
    <t>op40</t>
    <phoneticPr fontId="2" type="noConversion"/>
  </si>
  <si>
    <t>VL06-66</t>
    <phoneticPr fontId="2" type="noConversion"/>
  </si>
  <si>
    <t>SN-364-020-130-8S9</t>
    <phoneticPr fontId="3" type="noConversion"/>
  </si>
  <si>
    <t>刘杰</t>
    <phoneticPr fontId="2" type="noConversion"/>
  </si>
  <si>
    <t>VL07-66</t>
    <phoneticPr fontId="2" type="noConversion"/>
  </si>
  <si>
    <t>GE-2552M51G04.002R</t>
  </si>
  <si>
    <t>op20</t>
    <phoneticPr fontId="2" type="noConversion"/>
  </si>
  <si>
    <t>VL08-66</t>
    <phoneticPr fontId="2" type="noConversion"/>
  </si>
  <si>
    <t>SN-362-020-205-8S9</t>
  </si>
  <si>
    <t>op45</t>
    <phoneticPr fontId="2" type="noConversion"/>
  </si>
  <si>
    <t>何安</t>
    <phoneticPr fontId="2" type="noConversion"/>
  </si>
  <si>
    <t>VL09-100</t>
    <phoneticPr fontId="3" type="noConversion"/>
  </si>
  <si>
    <t>VL14-100</t>
    <phoneticPr fontId="2" type="noConversion"/>
  </si>
  <si>
    <t>SN-062-037-012-6</t>
    <phoneticPr fontId="2" type="noConversion"/>
  </si>
  <si>
    <t>顾肖振</t>
    <phoneticPr fontId="2" type="noConversion"/>
  </si>
  <si>
    <t>op10</t>
    <phoneticPr fontId="2" type="noConversion"/>
  </si>
  <si>
    <t>VL15-100</t>
    <phoneticPr fontId="2" type="noConversion"/>
  </si>
  <si>
    <t>TS-B1316-03689</t>
    <phoneticPr fontId="3" type="noConversion"/>
  </si>
  <si>
    <t>op30</t>
    <phoneticPr fontId="2" type="noConversion"/>
  </si>
  <si>
    <t>VL16-125</t>
    <phoneticPr fontId="3" type="noConversion"/>
  </si>
  <si>
    <t>GR-351-5030-21-01</t>
  </si>
  <si>
    <t>梁坤</t>
    <phoneticPr fontId="2" type="noConversion"/>
  </si>
  <si>
    <t>VL17-125</t>
    <phoneticPr fontId="2" type="noConversion"/>
  </si>
  <si>
    <t>端面</t>
    <phoneticPr fontId="2" type="noConversion"/>
  </si>
  <si>
    <t>VL18-125</t>
    <phoneticPr fontId="2" type="noConversion"/>
  </si>
  <si>
    <t>杨士杰</t>
    <phoneticPr fontId="2" type="noConversion"/>
  </si>
  <si>
    <t>VL19-125</t>
    <phoneticPr fontId="3" type="noConversion"/>
  </si>
  <si>
    <t>op55</t>
    <phoneticPr fontId="2" type="noConversion"/>
  </si>
  <si>
    <t>125-5</t>
    <phoneticPr fontId="3" type="noConversion"/>
  </si>
  <si>
    <t>VL10-550</t>
    <phoneticPr fontId="2" type="noConversion"/>
  </si>
  <si>
    <t>谭雪亮</t>
    <phoneticPr fontId="2" type="noConversion"/>
  </si>
  <si>
    <t xml:space="preserve"> </t>
    <phoneticPr fontId="2" type="noConversion"/>
  </si>
  <si>
    <t>工程师跟踪</t>
    <phoneticPr fontId="2" type="noConversion"/>
  </si>
  <si>
    <t>VL11-500</t>
    <phoneticPr fontId="2" type="noConversion"/>
  </si>
  <si>
    <t>VL12-500</t>
    <phoneticPr fontId="2" type="noConversion"/>
  </si>
  <si>
    <t>王成程</t>
    <phoneticPr fontId="2" type="noConversion"/>
  </si>
  <si>
    <t>VL13-320</t>
    <phoneticPr fontId="2" type="noConversion"/>
  </si>
  <si>
    <t>VL03-300</t>
    <phoneticPr fontId="2" type="noConversion"/>
  </si>
  <si>
    <t>返工</t>
    <phoneticPr fontId="2" type="noConversion"/>
  </si>
  <si>
    <t>HS-4508348</t>
  </si>
  <si>
    <t>GE-2552M42P05.002C</t>
  </si>
  <si>
    <t>OP20</t>
    <phoneticPr fontId="2" type="noConversion"/>
  </si>
  <si>
    <t>OP35</t>
    <phoneticPr fontId="2" type="noConversion"/>
  </si>
  <si>
    <t>HW-3827209-111</t>
  </si>
  <si>
    <t>OP30</t>
    <phoneticPr fontId="2" type="noConversion"/>
  </si>
  <si>
    <t>SN-ML182X152-KBB-00</t>
  </si>
  <si>
    <t>王保平</t>
    <phoneticPr fontId="2" type="noConversion"/>
  </si>
  <si>
    <t>夜12</t>
    <phoneticPr fontId="2" type="noConversion"/>
  </si>
  <si>
    <t>陈棒棒</t>
    <phoneticPr fontId="2" type="noConversion"/>
  </si>
  <si>
    <t>丁晓辉</t>
    <phoneticPr fontId="2" type="noConversion"/>
  </si>
  <si>
    <t>杨雪飞</t>
    <phoneticPr fontId="2" type="noConversion"/>
  </si>
  <si>
    <t>李鹏鹏</t>
    <phoneticPr fontId="2" type="noConversion"/>
  </si>
  <si>
    <t>周玉国</t>
    <phoneticPr fontId="2" type="noConversion"/>
  </si>
  <si>
    <t>唐联江</t>
    <phoneticPr fontId="2" type="noConversion"/>
  </si>
  <si>
    <t>刘建国</t>
    <phoneticPr fontId="2" type="noConversion"/>
  </si>
  <si>
    <t>GE-4013522-343P01</t>
  </si>
  <si>
    <t>轮班主管：冯保州</t>
    <phoneticPr fontId="2" type="noConversion"/>
  </si>
  <si>
    <t>HW-3844587-921</t>
  </si>
  <si>
    <t>SN-062-028-503-8</t>
    <phoneticPr fontId="3" type="noConversion"/>
  </si>
  <si>
    <t>SN-364-020-420-8S9</t>
  </si>
  <si>
    <t>op00</t>
    <phoneticPr fontId="2" type="noConversion"/>
  </si>
  <si>
    <t>李启旭</t>
    <phoneticPr fontId="2" type="noConversion"/>
  </si>
  <si>
    <t>刘杰</t>
    <phoneticPr fontId="2" type="noConversion"/>
  </si>
  <si>
    <t>何安</t>
    <phoneticPr fontId="2" type="noConversion"/>
  </si>
  <si>
    <t>顾肖振</t>
    <phoneticPr fontId="2" type="noConversion"/>
  </si>
  <si>
    <t>杨士杰</t>
    <phoneticPr fontId="2" type="noConversion"/>
  </si>
  <si>
    <t>徐波</t>
    <phoneticPr fontId="2" type="noConversion"/>
  </si>
  <si>
    <t>王晶晶</t>
    <phoneticPr fontId="2" type="noConversion"/>
  </si>
  <si>
    <t>王程成</t>
    <phoneticPr fontId="2" type="noConversion"/>
  </si>
  <si>
    <t>王保平</t>
    <phoneticPr fontId="2" type="noConversion"/>
  </si>
  <si>
    <t>PC-2F3023681</t>
  </si>
  <si>
    <t>op30</t>
    <phoneticPr fontId="2" type="noConversion"/>
  </si>
  <si>
    <t>op35</t>
    <phoneticPr fontId="2" type="noConversion"/>
  </si>
  <si>
    <t>轮班主管：乐威</t>
    <phoneticPr fontId="2" type="noConversion"/>
  </si>
  <si>
    <t>江亚风</t>
    <phoneticPr fontId="2" type="noConversion"/>
  </si>
  <si>
    <t>陈亮</t>
    <phoneticPr fontId="2" type="noConversion"/>
  </si>
  <si>
    <t>韩志浩</t>
    <phoneticPr fontId="2" type="noConversion"/>
  </si>
  <si>
    <t>祖广前</t>
    <phoneticPr fontId="2" type="noConversion"/>
  </si>
  <si>
    <t>肖青松</t>
    <phoneticPr fontId="2" type="noConversion"/>
  </si>
  <si>
    <t>冯海涛</t>
    <phoneticPr fontId="2" type="noConversion"/>
  </si>
  <si>
    <t>王浩</t>
    <phoneticPr fontId="2" type="noConversion"/>
  </si>
  <si>
    <t>杨学港</t>
    <phoneticPr fontId="2" type="noConversion"/>
  </si>
  <si>
    <t>王云飞</t>
    <phoneticPr fontId="2" type="noConversion"/>
  </si>
  <si>
    <t>班灿灿</t>
    <phoneticPr fontId="2" type="noConversion"/>
  </si>
  <si>
    <t>A=180</t>
    <phoneticPr fontId="2" type="noConversion"/>
  </si>
  <si>
    <t>GR-999-4201-3</t>
  </si>
  <si>
    <t>返工</t>
    <phoneticPr fontId="2" type="noConversion"/>
  </si>
  <si>
    <t>G=240</t>
    <phoneticPr fontId="2" type="noConversion"/>
  </si>
  <si>
    <t>G=52</t>
    <phoneticPr fontId="2" type="noConversion"/>
  </si>
  <si>
    <t>G=280</t>
    <phoneticPr fontId="2" type="noConversion"/>
  </si>
  <si>
    <t>技能严重不足</t>
    <phoneticPr fontId="2" type="noConversion"/>
  </si>
  <si>
    <t>G=100</t>
    <phoneticPr fontId="2" type="noConversion"/>
  </si>
  <si>
    <t>OP30</t>
    <phoneticPr fontId="2" type="noConversion"/>
  </si>
  <si>
    <t>G=380</t>
    <phoneticPr fontId="2" type="noConversion"/>
  </si>
  <si>
    <t>G=60</t>
    <phoneticPr fontId="2" type="noConversion"/>
  </si>
  <si>
    <t>OP20</t>
    <phoneticPr fontId="2" type="noConversion"/>
  </si>
  <si>
    <t>徐凯</t>
  </si>
  <si>
    <t>GE-2468M78G05.002R</t>
  </si>
  <si>
    <t>测试</t>
    <phoneticPr fontId="2" type="noConversion"/>
  </si>
  <si>
    <t>产品烫等待</t>
    <phoneticPr fontId="2" type="noConversion"/>
  </si>
  <si>
    <t>PC-86622422</t>
  </si>
  <si>
    <t>GE-2552M51G04.003R</t>
  </si>
  <si>
    <t>超差</t>
    <phoneticPr fontId="2" type="noConversion"/>
  </si>
  <si>
    <t>返工</t>
    <phoneticPr fontId="2" type="noConversion"/>
  </si>
  <si>
    <t>PC-87320550</t>
  </si>
  <si>
    <t>早</t>
    <phoneticPr fontId="2" type="noConversion"/>
  </si>
  <si>
    <t>王程成</t>
  </si>
  <si>
    <t>HS-4508425</t>
  </si>
  <si>
    <t>HW-3072481-2F</t>
  </si>
  <si>
    <t>GE-2301M33P01</t>
  </si>
  <si>
    <t>？</t>
    <phoneticPr fontId="2" type="noConversion"/>
  </si>
  <si>
    <t>op25</t>
    <phoneticPr fontId="2" type="noConversion"/>
  </si>
  <si>
    <t>A=30</t>
    <phoneticPr fontId="2" type="noConversion"/>
  </si>
  <si>
    <t>B=120</t>
    <phoneticPr fontId="2" type="noConversion"/>
  </si>
  <si>
    <t>SN-364-020-130-8S9</t>
  </si>
  <si>
    <t xml:space="preserve">G=40 </t>
    <phoneticPr fontId="2" type="noConversion"/>
  </si>
  <si>
    <t>H=60</t>
    <phoneticPr fontId="2" type="noConversion"/>
  </si>
  <si>
    <t>B=200</t>
    <phoneticPr fontId="2" type="noConversion"/>
  </si>
  <si>
    <t>H=150</t>
    <phoneticPr fontId="2" type="noConversion"/>
  </si>
  <si>
    <t>AH=90</t>
    <phoneticPr fontId="2" type="noConversion"/>
  </si>
  <si>
    <t>E=100</t>
    <phoneticPr fontId="2" type="noConversion"/>
  </si>
  <si>
    <t>H=40</t>
    <phoneticPr fontId="2" type="noConversion"/>
  </si>
  <si>
    <t>A=30</t>
    <phoneticPr fontId="2" type="noConversion"/>
  </si>
  <si>
    <t>E=630</t>
    <phoneticPr fontId="2" type="noConversion"/>
  </si>
  <si>
    <t>G=40</t>
    <phoneticPr fontId="2" type="noConversion"/>
  </si>
  <si>
    <t>op40</t>
    <phoneticPr fontId="2" type="noConversion"/>
  </si>
  <si>
    <t>维修</t>
    <phoneticPr fontId="2" type="noConversion"/>
  </si>
  <si>
    <t>中</t>
    <phoneticPr fontId="2" type="noConversion"/>
  </si>
  <si>
    <t>韦继东</t>
    <phoneticPr fontId="2" type="noConversion"/>
  </si>
  <si>
    <t>GE-2547M07P01.000R</t>
  </si>
  <si>
    <t>RR-NPN33883-111</t>
  </si>
  <si>
    <t>GE-2552M50G04.002R</t>
  </si>
  <si>
    <t>GE-2303M44P02-P07</t>
  </si>
  <si>
    <t>G</t>
    <phoneticPr fontId="2" type="noConversion"/>
  </si>
  <si>
    <t>A=60</t>
    <phoneticPr fontId="2" type="noConversion"/>
  </si>
  <si>
    <t>返工</t>
    <phoneticPr fontId="2" type="noConversion"/>
  </si>
  <si>
    <t>A</t>
    <phoneticPr fontId="2" type="noConversion"/>
  </si>
  <si>
    <t>H=80</t>
    <phoneticPr fontId="2" type="noConversion"/>
  </si>
  <si>
    <t>AC</t>
    <phoneticPr fontId="2" type="noConversion"/>
  </si>
  <si>
    <t>夜</t>
    <phoneticPr fontId="2" type="noConversion"/>
  </si>
  <si>
    <t>PC-86667575</t>
  </si>
  <si>
    <t>A=30</t>
    <phoneticPr fontId="2" type="noConversion"/>
  </si>
  <si>
    <t>返工</t>
    <phoneticPr fontId="2" type="noConversion"/>
  </si>
  <si>
    <t>A=60</t>
    <phoneticPr fontId="2" type="noConversion"/>
  </si>
  <si>
    <t>A=20</t>
    <phoneticPr fontId="2" type="noConversion"/>
  </si>
  <si>
    <t>B=20</t>
    <phoneticPr fontId="2" type="noConversion"/>
  </si>
  <si>
    <t>TS-B1316-04700</t>
    <phoneticPr fontId="3" type="noConversion"/>
  </si>
  <si>
    <t>GE-2468M85G01.002R</t>
  </si>
  <si>
    <t>op26</t>
    <phoneticPr fontId="2" type="noConversion"/>
  </si>
  <si>
    <t>GR-4213/295P01/323P02</t>
    <phoneticPr fontId="2" type="noConversion"/>
  </si>
  <si>
    <t>H=80</t>
    <phoneticPr fontId="2" type="noConversion"/>
  </si>
  <si>
    <t>A=20</t>
    <phoneticPr fontId="2" type="noConversion"/>
  </si>
  <si>
    <t>A=30</t>
    <phoneticPr fontId="2" type="noConversion"/>
  </si>
  <si>
    <t>G=30</t>
    <phoneticPr fontId="2" type="noConversion"/>
  </si>
  <si>
    <t>H=20</t>
    <phoneticPr fontId="2" type="noConversion"/>
  </si>
  <si>
    <t>PC-4F3020838-1</t>
  </si>
  <si>
    <t>毛胚高度低，调整加工。</t>
    <phoneticPr fontId="2" type="noConversion"/>
  </si>
  <si>
    <t>PC-1F3020849-1</t>
  </si>
  <si>
    <t>OP20</t>
    <phoneticPr fontId="2" type="noConversion"/>
  </si>
  <si>
    <t>A=30</t>
    <phoneticPr fontId="2" type="noConversion"/>
  </si>
  <si>
    <t>op50</t>
    <phoneticPr fontId="2" type="noConversion"/>
  </si>
  <si>
    <t>H=30</t>
    <phoneticPr fontId="2" type="noConversion"/>
  </si>
  <si>
    <t>H=20</t>
    <phoneticPr fontId="2" type="noConversion"/>
  </si>
  <si>
    <t>B=50</t>
    <phoneticPr fontId="2" type="noConversion"/>
  </si>
  <si>
    <t>A=50</t>
    <phoneticPr fontId="2" type="noConversion"/>
  </si>
  <si>
    <t>A=30</t>
    <phoneticPr fontId="2" type="noConversion"/>
  </si>
  <si>
    <t>PA-TF30G3286-02</t>
  </si>
  <si>
    <t>返工</t>
    <phoneticPr fontId="2" type="noConversion"/>
  </si>
  <si>
    <t>op35</t>
    <phoneticPr fontId="2" type="noConversion"/>
  </si>
  <si>
    <t>RR-BRR18790F</t>
  </si>
  <si>
    <t>op30</t>
    <phoneticPr fontId="2" type="noConversion"/>
  </si>
  <si>
    <t>RR-FRC5464</t>
  </si>
  <si>
    <t>端面</t>
    <phoneticPr fontId="2" type="noConversion"/>
  </si>
  <si>
    <t>RR-LM27567F</t>
    <phoneticPr fontId="3" type="noConversion"/>
  </si>
  <si>
    <t>PA-M818018</t>
    <phoneticPr fontId="3" type="noConversion"/>
  </si>
  <si>
    <t>返修平面</t>
    <phoneticPr fontId="2" type="noConversion"/>
  </si>
  <si>
    <t>返修圆度</t>
    <phoneticPr fontId="2" type="noConversion"/>
  </si>
  <si>
    <t>RRNQF10042</t>
    <phoneticPr fontId="2" type="noConversion"/>
  </si>
  <si>
    <t>SN-ML182*152</t>
    <phoneticPr fontId="2" type="noConversion"/>
  </si>
  <si>
    <t>C=60</t>
    <phoneticPr fontId="2" type="noConversion"/>
  </si>
  <si>
    <t>A=40</t>
    <phoneticPr fontId="2" type="noConversion"/>
  </si>
  <si>
    <t>E=30</t>
    <phoneticPr fontId="2" type="noConversion"/>
  </si>
  <si>
    <t>A=30</t>
    <phoneticPr fontId="2" type="noConversion"/>
  </si>
  <si>
    <t xml:space="preserve">轮班主管：乐威 </t>
    <phoneticPr fontId="2" type="noConversion"/>
  </si>
  <si>
    <t>内外径</t>
    <phoneticPr fontId="2" type="noConversion"/>
  </si>
  <si>
    <t>班灿灿</t>
    <phoneticPr fontId="2" type="noConversion"/>
  </si>
  <si>
    <t>GE-2548M16G01.002R</t>
  </si>
  <si>
    <t>RR-NQF005846</t>
  </si>
  <si>
    <t>OP00</t>
    <phoneticPr fontId="2" type="noConversion"/>
  </si>
  <si>
    <t>GE-2468M83G02.002R</t>
  </si>
  <si>
    <t>HS-351/HS-425</t>
    <phoneticPr fontId="2" type="noConversion"/>
  </si>
  <si>
    <t>HS-348</t>
    <phoneticPr fontId="2" type="noConversion"/>
  </si>
  <si>
    <t>GR-999-111-3</t>
    <phoneticPr fontId="2" type="noConversion"/>
  </si>
  <si>
    <t>A=30</t>
    <phoneticPr fontId="2" type="noConversion"/>
  </si>
  <si>
    <t>E=180</t>
    <phoneticPr fontId="2" type="noConversion"/>
  </si>
  <si>
    <t>H=30</t>
    <phoneticPr fontId="2" type="noConversion"/>
  </si>
  <si>
    <t>F=120</t>
    <phoneticPr fontId="2" type="noConversion"/>
  </si>
  <si>
    <t>H=50</t>
    <phoneticPr fontId="2" type="noConversion"/>
  </si>
  <si>
    <t>？</t>
    <phoneticPr fontId="2" type="noConversion"/>
  </si>
  <si>
    <t>RR-NQF009749</t>
  </si>
  <si>
    <t>OP30</t>
  </si>
  <si>
    <t>A=30</t>
    <phoneticPr fontId="2" type="noConversion"/>
  </si>
  <si>
    <t>H=40</t>
    <phoneticPr fontId="2" type="noConversion"/>
  </si>
  <si>
    <t>A=60</t>
    <phoneticPr fontId="2" type="noConversion"/>
  </si>
  <si>
    <t>端面</t>
    <phoneticPr fontId="2" type="noConversion"/>
  </si>
  <si>
    <t>H=100</t>
    <phoneticPr fontId="2" type="noConversion"/>
  </si>
  <si>
    <t xml:space="preserve">B=60 </t>
    <phoneticPr fontId="2" type="noConversion"/>
  </si>
  <si>
    <t>B=80</t>
    <phoneticPr fontId="2" type="noConversion"/>
  </si>
  <si>
    <t>B=90</t>
    <phoneticPr fontId="2" type="noConversion"/>
  </si>
  <si>
    <t>T=510</t>
    <phoneticPr fontId="2" type="noConversion"/>
  </si>
  <si>
    <t>R=340</t>
    <phoneticPr fontId="2" type="noConversion"/>
  </si>
  <si>
    <t>R=180</t>
    <phoneticPr fontId="2" type="noConversion"/>
  </si>
  <si>
    <t>GE-2541M82P01.000W</t>
    <phoneticPr fontId="3" type="noConversion"/>
  </si>
  <si>
    <t>OP40</t>
    <phoneticPr fontId="2" type="noConversion"/>
  </si>
  <si>
    <t>TS- 04488</t>
    <phoneticPr fontId="2" type="noConversion"/>
  </si>
  <si>
    <t>RR-NQF005846</t>
    <phoneticPr fontId="3" type="noConversion"/>
  </si>
  <si>
    <t>HW-3900310-113F</t>
    <phoneticPr fontId="3" type="noConversion"/>
  </si>
  <si>
    <t>op01</t>
    <phoneticPr fontId="2" type="noConversion"/>
  </si>
  <si>
    <t xml:space="preserve">韦继东 </t>
    <phoneticPr fontId="2" type="noConversion"/>
  </si>
  <si>
    <t>GE-2460M69P01.002R</t>
  </si>
  <si>
    <t>HW-3844619-901</t>
    <phoneticPr fontId="3" type="noConversion"/>
  </si>
  <si>
    <t>GE-2548M16G01.002R</t>
    <phoneticPr fontId="3" type="noConversion"/>
  </si>
  <si>
    <t>GE-2551M52G04.002R</t>
    <phoneticPr fontId="2" type="noConversion"/>
  </si>
  <si>
    <t>op35</t>
    <phoneticPr fontId="2" type="noConversion"/>
  </si>
  <si>
    <t>B=120</t>
    <phoneticPr fontId="2" type="noConversion"/>
  </si>
  <si>
    <t>C=120</t>
    <phoneticPr fontId="2" type="noConversion"/>
  </si>
  <si>
    <t>op00</t>
    <phoneticPr fontId="2" type="noConversion"/>
  </si>
  <si>
    <t>B=210</t>
    <phoneticPr fontId="2" type="noConversion"/>
  </si>
  <si>
    <t>B=60</t>
    <phoneticPr fontId="2" type="noConversion"/>
  </si>
  <si>
    <t>A=50</t>
    <phoneticPr fontId="2" type="noConversion"/>
  </si>
  <si>
    <t>H=60</t>
    <phoneticPr fontId="2" type="noConversion"/>
  </si>
  <si>
    <t>B=180</t>
    <phoneticPr fontId="2" type="noConversion"/>
  </si>
  <si>
    <t>GE-2468M79P02.000R</t>
  </si>
  <si>
    <t>HW-70040046-2-3F</t>
  </si>
  <si>
    <t>GE-TF-2302M70-1</t>
  </si>
  <si>
    <t>HW-3844490-111</t>
  </si>
  <si>
    <t>HW-3035659-2-2F</t>
  </si>
  <si>
    <t>A=30</t>
    <phoneticPr fontId="2" type="noConversion"/>
  </si>
  <si>
    <t>E=222</t>
    <phoneticPr fontId="2" type="noConversion"/>
  </si>
  <si>
    <t>B=180</t>
    <phoneticPr fontId="2" type="noConversion"/>
  </si>
  <si>
    <t>H=30</t>
    <phoneticPr fontId="2" type="noConversion"/>
  </si>
  <si>
    <t>F=120</t>
    <phoneticPr fontId="2" type="noConversion"/>
  </si>
  <si>
    <t>A=60</t>
    <phoneticPr fontId="2" type="noConversion"/>
  </si>
  <si>
    <t>E=120</t>
    <phoneticPr fontId="2" type="noConversion"/>
  </si>
  <si>
    <t>B=60</t>
    <phoneticPr fontId="2" type="noConversion"/>
  </si>
  <si>
    <t>B=420</t>
    <phoneticPr fontId="2" type="noConversion"/>
  </si>
  <si>
    <t>TS-B1316-04488</t>
    <phoneticPr fontId="2" type="noConversion"/>
  </si>
  <si>
    <t>GE-2468M79P01.000R</t>
  </si>
  <si>
    <t>R</t>
    <phoneticPr fontId="2" type="noConversion"/>
  </si>
  <si>
    <t>SN-MN95X74-KHB-00</t>
  </si>
  <si>
    <t>王晶晶</t>
    <phoneticPr fontId="2" type="noConversion"/>
  </si>
  <si>
    <t>B=240</t>
    <phoneticPr fontId="2" type="noConversion"/>
  </si>
  <si>
    <t>A=30</t>
    <phoneticPr fontId="2" type="noConversion"/>
  </si>
  <si>
    <t>R=60</t>
    <phoneticPr fontId="2" type="noConversion"/>
  </si>
  <si>
    <t>R=30</t>
    <phoneticPr fontId="2" type="noConversion"/>
  </si>
  <si>
    <t>G=60</t>
    <phoneticPr fontId="2" type="noConversion"/>
  </si>
  <si>
    <t>R=100</t>
    <phoneticPr fontId="2" type="noConversion"/>
  </si>
  <si>
    <t>F=200</t>
    <phoneticPr fontId="2" type="noConversion"/>
  </si>
  <si>
    <t>F=100</t>
    <phoneticPr fontId="2" type="noConversion"/>
  </si>
  <si>
    <t>H=60</t>
    <phoneticPr fontId="2" type="noConversion"/>
  </si>
  <si>
    <t>A=60</t>
    <phoneticPr fontId="2" type="noConversion"/>
  </si>
  <si>
    <t>GE-2070M52G01SC</t>
  </si>
  <si>
    <t>OP20</t>
    <phoneticPr fontId="2" type="noConversion"/>
  </si>
  <si>
    <t>OP25</t>
    <phoneticPr fontId="2" type="noConversion"/>
  </si>
  <si>
    <t>徐凯</t>
    <phoneticPr fontId="2" type="noConversion"/>
  </si>
  <si>
    <t>R=300</t>
    <phoneticPr fontId="2" type="noConversion"/>
  </si>
  <si>
    <t>A=90</t>
    <phoneticPr fontId="2" type="noConversion"/>
  </si>
  <si>
    <t>G=90</t>
    <phoneticPr fontId="2" type="noConversion"/>
  </si>
  <si>
    <t>R=334</t>
    <phoneticPr fontId="2" type="noConversion"/>
  </si>
  <si>
    <t>H=70</t>
    <phoneticPr fontId="2" type="noConversion"/>
  </si>
  <si>
    <t>RR-LM71674F</t>
    <phoneticPr fontId="3" type="noConversion"/>
  </si>
  <si>
    <t>A=30</t>
    <phoneticPr fontId="2" type="noConversion"/>
  </si>
  <si>
    <t>RR-MSRR7197</t>
    <phoneticPr fontId="2" type="noConversion"/>
  </si>
  <si>
    <t>B=90</t>
    <phoneticPr fontId="2" type="noConversion"/>
  </si>
  <si>
    <t>H=60</t>
    <phoneticPr fontId="2" type="noConversion"/>
  </si>
  <si>
    <t>H=30</t>
    <phoneticPr fontId="2" type="noConversion"/>
  </si>
  <si>
    <t>A=60</t>
    <phoneticPr fontId="2" type="noConversion"/>
  </si>
  <si>
    <t>B=140</t>
    <phoneticPr fontId="2" type="noConversion"/>
  </si>
  <si>
    <t>A=50</t>
    <phoneticPr fontId="2" type="noConversion"/>
  </si>
  <si>
    <t>H=50</t>
    <phoneticPr fontId="2" type="noConversion"/>
  </si>
  <si>
    <t>SN-364-020-020-8S9</t>
    <phoneticPr fontId="3" type="noConversion"/>
  </si>
  <si>
    <t>SN-ML102X72-KBB-00</t>
    <phoneticPr fontId="3" type="noConversion"/>
  </si>
  <si>
    <t>A=60</t>
    <phoneticPr fontId="2" type="noConversion"/>
  </si>
  <si>
    <t>B=240</t>
    <phoneticPr fontId="2" type="noConversion"/>
  </si>
  <si>
    <t>B=270</t>
    <phoneticPr fontId="2" type="noConversion"/>
  </si>
  <si>
    <t>B=90</t>
    <phoneticPr fontId="2" type="noConversion"/>
  </si>
  <si>
    <t>B=120</t>
    <phoneticPr fontId="2" type="noConversion"/>
  </si>
  <si>
    <t>B=330</t>
    <phoneticPr fontId="2" type="noConversion"/>
  </si>
  <si>
    <t>A=120</t>
    <phoneticPr fontId="2" type="noConversion"/>
  </si>
  <si>
    <t>H</t>
    <phoneticPr fontId="2" type="noConversion"/>
  </si>
  <si>
    <t>H=40</t>
    <phoneticPr fontId="2" type="noConversion"/>
  </si>
  <si>
    <t>G=120</t>
    <phoneticPr fontId="2" type="noConversion"/>
  </si>
  <si>
    <t>A=30</t>
    <phoneticPr fontId="2" type="noConversion"/>
  </si>
  <si>
    <t>H=60</t>
    <phoneticPr fontId="2" type="noConversion"/>
  </si>
  <si>
    <t>班灿灿</t>
    <phoneticPr fontId="2" type="noConversion"/>
  </si>
  <si>
    <t>op05</t>
    <phoneticPr fontId="2" type="noConversion"/>
  </si>
  <si>
    <t>返修面</t>
    <phoneticPr fontId="2" type="noConversion"/>
  </si>
  <si>
    <t>A=50</t>
    <phoneticPr fontId="2" type="noConversion"/>
  </si>
  <si>
    <t>B=120</t>
    <phoneticPr fontId="2" type="noConversion"/>
  </si>
  <si>
    <t>A=60</t>
    <phoneticPr fontId="2" type="noConversion"/>
  </si>
  <si>
    <t>B=200</t>
    <phoneticPr fontId="2" type="noConversion"/>
  </si>
  <si>
    <t>B=100</t>
    <phoneticPr fontId="2" type="noConversion"/>
  </si>
  <si>
    <t>R=40</t>
    <phoneticPr fontId="2" type="noConversion"/>
  </si>
  <si>
    <t>BH=40</t>
    <phoneticPr fontId="2" type="noConversion"/>
  </si>
  <si>
    <t>GH=60</t>
    <phoneticPr fontId="2" type="noConversion"/>
  </si>
  <si>
    <t>D=40</t>
    <phoneticPr fontId="2" type="noConversion"/>
  </si>
  <si>
    <t>HW-3844573-921</t>
    <phoneticPr fontId="3" type="noConversion"/>
  </si>
  <si>
    <t>OP20</t>
    <phoneticPr fontId="2" type="noConversion"/>
  </si>
  <si>
    <t>OP25</t>
    <phoneticPr fontId="2" type="noConversion"/>
  </si>
  <si>
    <t>RR-NQF002184</t>
    <phoneticPr fontId="3" type="noConversion"/>
  </si>
  <si>
    <t>op20</t>
    <phoneticPr fontId="3" type="noConversion"/>
  </si>
  <si>
    <t>RR-STW-NQF006839</t>
    <phoneticPr fontId="3" type="noConversion"/>
  </si>
  <si>
    <t>GE-9511S2001457</t>
  </si>
  <si>
    <t>OP40</t>
  </si>
  <si>
    <t>OP35</t>
  </si>
  <si>
    <t>PC-86661287</t>
  </si>
  <si>
    <t>OP30</t>
    <phoneticPr fontId="2" type="noConversion"/>
  </si>
  <si>
    <t>HW-70720028-1-FAB2F</t>
  </si>
  <si>
    <t>A=60</t>
    <phoneticPr fontId="3" type="noConversion"/>
  </si>
  <si>
    <t>B=100</t>
    <phoneticPr fontId="3" type="noConversion"/>
  </si>
  <si>
    <t>A=30</t>
    <phoneticPr fontId="3" type="noConversion"/>
  </si>
  <si>
    <t>B=60</t>
    <phoneticPr fontId="3" type="noConversion"/>
  </si>
  <si>
    <t>A=90</t>
    <phoneticPr fontId="3" type="noConversion"/>
  </si>
  <si>
    <t>B=90</t>
    <phoneticPr fontId="3" type="noConversion"/>
  </si>
  <si>
    <t>B=180</t>
    <phoneticPr fontId="3" type="noConversion"/>
  </si>
  <si>
    <t>H</t>
    <phoneticPr fontId="3" type="noConversion"/>
  </si>
  <si>
    <t>H=60</t>
    <phoneticPr fontId="3" type="noConversion"/>
  </si>
  <si>
    <t>R=40</t>
    <phoneticPr fontId="3" type="noConversion"/>
  </si>
  <si>
    <t>B=40</t>
    <phoneticPr fontId="3" type="noConversion"/>
  </si>
  <si>
    <t>R=30</t>
    <phoneticPr fontId="3" type="noConversion"/>
  </si>
  <si>
    <t>A=120</t>
    <phoneticPr fontId="3" type="noConversion"/>
  </si>
  <si>
    <t>H=120</t>
    <phoneticPr fontId="3" type="noConversion"/>
  </si>
  <si>
    <t>G=30</t>
    <phoneticPr fontId="3" type="noConversion"/>
  </si>
  <si>
    <t>OP20</t>
  </si>
  <si>
    <t>？</t>
    <phoneticPr fontId="2" type="noConversion"/>
  </si>
  <si>
    <t>RR-STW-NQF006839</t>
  </si>
  <si>
    <t>SN-062-037-012-6</t>
  </si>
  <si>
    <t>op35</t>
  </si>
  <si>
    <t>op30</t>
  </si>
  <si>
    <t>OP30</t>
    <phoneticPr fontId="2" type="noConversion"/>
  </si>
  <si>
    <t>HW-3844573-921</t>
  </si>
  <si>
    <t>OP25</t>
    <phoneticPr fontId="3" type="noConversion"/>
  </si>
  <si>
    <t xml:space="preserve">SN-ML142X111-KBB-00 </t>
  </si>
  <si>
    <t>RR-NQF009749</t>
    <phoneticPr fontId="3" type="noConversion"/>
  </si>
  <si>
    <t>op30</t>
    <phoneticPr fontId="3" type="noConversion"/>
  </si>
  <si>
    <t>A=120</t>
    <phoneticPr fontId="3" type="noConversion"/>
  </si>
  <si>
    <t>SN-362-021-910-8S9</t>
  </si>
  <si>
    <t>op20</t>
    <phoneticPr fontId="2" type="noConversion"/>
  </si>
  <si>
    <t>op00</t>
    <phoneticPr fontId="2" type="noConversion"/>
  </si>
  <si>
    <t>HW-70720028-1-FAB2F</t>
    <phoneticPr fontId="3" type="noConversion"/>
  </si>
  <si>
    <t xml:space="preserve">SN-ML142X111-KBB-00 </t>
    <phoneticPr fontId="3" type="noConversion"/>
  </si>
  <si>
    <t>B=150</t>
    <phoneticPr fontId="2" type="noConversion"/>
  </si>
  <si>
    <t>A=30</t>
    <phoneticPr fontId="2" type="noConversion"/>
  </si>
  <si>
    <t>B=330</t>
    <phoneticPr fontId="2" type="noConversion"/>
  </si>
  <si>
    <t>A=160</t>
    <phoneticPr fontId="2" type="noConversion"/>
  </si>
  <si>
    <t>H=20</t>
    <phoneticPr fontId="2" type="noConversion"/>
  </si>
  <si>
    <t>B=600</t>
    <phoneticPr fontId="2" type="noConversion"/>
  </si>
  <si>
    <t>A=120</t>
    <phoneticPr fontId="2" type="noConversion"/>
  </si>
  <si>
    <t>A=60</t>
    <phoneticPr fontId="2" type="noConversion"/>
  </si>
  <si>
    <t>B=400</t>
    <phoneticPr fontId="2" type="noConversion"/>
  </si>
  <si>
    <t>GE-2552M51G04.003R</t>
    <phoneticPr fontId="3" type="noConversion"/>
  </si>
  <si>
    <t>HW-3827054-2(2)F</t>
  </si>
  <si>
    <t>？？</t>
    <phoneticPr fontId="2" type="noConversion"/>
  </si>
  <si>
    <t>GR-999-4125-1</t>
    <phoneticPr fontId="2" type="noConversion"/>
  </si>
  <si>
    <t>GE-2551M96G01.002R</t>
  </si>
  <si>
    <t>HW-3827054-2(3)F</t>
  </si>
  <si>
    <t>A=60</t>
    <phoneticPr fontId="2" type="noConversion"/>
  </si>
  <si>
    <t>B=100</t>
    <phoneticPr fontId="2" type="noConversion"/>
  </si>
  <si>
    <t>OP25</t>
    <phoneticPr fontId="2" type="noConversion"/>
  </si>
  <si>
    <t>A=30</t>
    <phoneticPr fontId="2" type="noConversion"/>
  </si>
  <si>
    <t>GR-999-4125-1</t>
    <phoneticPr fontId="7" type="noConversion"/>
  </si>
  <si>
    <t>OP00</t>
    <phoneticPr fontId="2" type="noConversion"/>
  </si>
  <si>
    <t>B=120</t>
    <phoneticPr fontId="2" type="noConversion"/>
  </si>
  <si>
    <t>H=90</t>
    <phoneticPr fontId="2" type="noConversion"/>
  </si>
  <si>
    <t>B=60</t>
    <phoneticPr fontId="2" type="noConversion"/>
  </si>
  <si>
    <t>OP20</t>
    <phoneticPr fontId="2" type="noConversion"/>
  </si>
  <si>
    <t>OP30</t>
    <phoneticPr fontId="2" type="noConversion"/>
  </si>
  <si>
    <t>GE-2521M40P02.000R</t>
  </si>
  <si>
    <t>TS-B1316-04487</t>
  </si>
  <si>
    <t>PC-86661171</t>
  </si>
  <si>
    <t>OP45</t>
    <phoneticPr fontId="2" type="noConversion"/>
  </si>
  <si>
    <t>OP45</t>
    <phoneticPr fontId="2" type="noConversion"/>
  </si>
  <si>
    <t>TS-B1316-03695</t>
    <phoneticPr fontId="3" type="noConversion"/>
  </si>
  <si>
    <t>TS-B1316-04488</t>
    <phoneticPr fontId="3" type="noConversion"/>
  </si>
  <si>
    <t>op20</t>
    <phoneticPr fontId="2" type="noConversion"/>
  </si>
  <si>
    <t>HW-3844766-4-2F</t>
    <phoneticPr fontId="3" type="noConversion"/>
  </si>
  <si>
    <t>HW-3827054-2(2)F</t>
    <phoneticPr fontId="3" type="noConversion"/>
  </si>
  <si>
    <t>op30</t>
    <phoneticPr fontId="2" type="noConversion"/>
  </si>
  <si>
    <t>B=150</t>
    <phoneticPr fontId="2" type="noConversion"/>
  </si>
  <si>
    <t>A=30</t>
    <phoneticPr fontId="2" type="noConversion"/>
  </si>
  <si>
    <t>A=70</t>
    <phoneticPr fontId="2" type="noConversion"/>
  </si>
  <si>
    <t>H=100</t>
    <phoneticPr fontId="2" type="noConversion"/>
  </si>
  <si>
    <t>A=60</t>
    <phoneticPr fontId="2" type="noConversion"/>
  </si>
  <si>
    <t>op20</t>
    <phoneticPr fontId="2" type="noConversion"/>
  </si>
  <si>
    <t>op30</t>
    <phoneticPr fontId="2" type="noConversion"/>
  </si>
  <si>
    <t>TS-B1316-03695</t>
    <phoneticPr fontId="2" type="noConversion"/>
  </si>
  <si>
    <t>GE-2552M49G02.002R</t>
  </si>
  <si>
    <t>SN-MT1835000-KCR-00</t>
    <phoneticPr fontId="3" type="noConversion"/>
  </si>
  <si>
    <t>HW-VV3827400-902.51</t>
  </si>
  <si>
    <t>？？</t>
    <phoneticPr fontId="2" type="noConversion"/>
  </si>
  <si>
    <t>HW-3827524-113</t>
  </si>
  <si>
    <t>op20</t>
    <phoneticPr fontId="2" type="noConversion"/>
  </si>
  <si>
    <t>SN-364-020-020-8S9</t>
    <phoneticPr fontId="2" type="noConversion"/>
  </si>
  <si>
    <t>OP35</t>
    <phoneticPr fontId="2" type="noConversion"/>
  </si>
  <si>
    <t>OP40</t>
    <phoneticPr fontId="2" type="noConversion"/>
  </si>
  <si>
    <t>OP45</t>
    <phoneticPr fontId="2" type="noConversion"/>
  </si>
  <si>
    <t>OP30</t>
    <phoneticPr fontId="2" type="noConversion"/>
  </si>
  <si>
    <t>R</t>
    <phoneticPr fontId="2" type="noConversion"/>
  </si>
  <si>
    <t>HW-VV3827054-903</t>
  </si>
  <si>
    <t>HW-3827524-2-4</t>
  </si>
  <si>
    <t>A=30</t>
    <phoneticPr fontId="2" type="noConversion"/>
  </si>
  <si>
    <t>B=120</t>
    <phoneticPr fontId="2" type="noConversion"/>
  </si>
  <si>
    <t>B=100</t>
    <phoneticPr fontId="2" type="noConversion"/>
  </si>
  <si>
    <t>A=60</t>
    <phoneticPr fontId="2" type="noConversion"/>
  </si>
  <si>
    <t>B=180</t>
    <phoneticPr fontId="2" type="noConversion"/>
  </si>
  <si>
    <t>G=120</t>
    <phoneticPr fontId="2" type="noConversion"/>
  </si>
  <si>
    <t>E=480</t>
    <phoneticPr fontId="2" type="noConversion"/>
  </si>
  <si>
    <t>B=20</t>
    <phoneticPr fontId="2" type="noConversion"/>
  </si>
  <si>
    <t>R=40</t>
    <phoneticPr fontId="2" type="noConversion"/>
  </si>
  <si>
    <t>B=80</t>
    <phoneticPr fontId="2" type="noConversion"/>
  </si>
  <si>
    <t>B=300</t>
    <phoneticPr fontId="2" type="noConversion"/>
  </si>
  <si>
    <t>B=60</t>
    <phoneticPr fontId="2" type="noConversion"/>
  </si>
  <si>
    <t>B=30</t>
    <phoneticPr fontId="2" type="noConversion"/>
  </si>
  <si>
    <t>A=200</t>
    <phoneticPr fontId="2" type="noConversion"/>
  </si>
  <si>
    <t>G=90</t>
    <phoneticPr fontId="2" type="noConversion"/>
  </si>
  <si>
    <t>H=88</t>
    <phoneticPr fontId="2" type="noConversion"/>
  </si>
  <si>
    <t>A=60</t>
    <phoneticPr fontId="2" type="noConversion"/>
  </si>
  <si>
    <t>B=50</t>
    <phoneticPr fontId="2" type="noConversion"/>
  </si>
  <si>
    <t>H=80</t>
    <phoneticPr fontId="2" type="noConversion"/>
  </si>
  <si>
    <t>A=30</t>
    <phoneticPr fontId="2" type="noConversion"/>
  </si>
  <si>
    <t>G=50</t>
    <phoneticPr fontId="2" type="noConversion"/>
  </si>
  <si>
    <t>G=280</t>
    <phoneticPr fontId="2" type="noConversion"/>
  </si>
  <si>
    <t>A=120</t>
    <phoneticPr fontId="2" type="noConversion"/>
  </si>
  <si>
    <t>E=150</t>
    <phoneticPr fontId="2" type="noConversion"/>
  </si>
  <si>
    <t>G=120</t>
    <phoneticPr fontId="2" type="noConversion"/>
  </si>
  <si>
    <t>G=150</t>
    <phoneticPr fontId="2" type="noConversion"/>
  </si>
  <si>
    <t>B=90</t>
    <phoneticPr fontId="2" type="noConversion"/>
  </si>
  <si>
    <t>G=200</t>
    <phoneticPr fontId="2" type="noConversion"/>
  </si>
  <si>
    <t>G=220</t>
    <phoneticPr fontId="2" type="noConversion"/>
  </si>
  <si>
    <t>RR-BRR3154F</t>
  </si>
  <si>
    <t>OP20</t>
    <phoneticPr fontId="2" type="noConversion"/>
  </si>
  <si>
    <t>A=30</t>
    <phoneticPr fontId="2" type="noConversion"/>
  </si>
  <si>
    <t>E=180</t>
    <phoneticPr fontId="2" type="noConversion"/>
  </si>
  <si>
    <t>B=240</t>
    <phoneticPr fontId="2" type="noConversion"/>
  </si>
  <si>
    <t>A=120</t>
    <phoneticPr fontId="2" type="noConversion"/>
  </si>
  <si>
    <t>A=20</t>
    <phoneticPr fontId="2" type="noConversion"/>
  </si>
  <si>
    <t>A=60</t>
    <phoneticPr fontId="2" type="noConversion"/>
  </si>
  <si>
    <t>B=200</t>
    <phoneticPr fontId="2" type="noConversion"/>
  </si>
  <si>
    <t>GE-2552M51G04.002R</t>
    <phoneticPr fontId="3" type="noConversion"/>
  </si>
  <si>
    <t>HW-3844766-4-3F</t>
  </si>
  <si>
    <t>GE-2482M30P01.000R</t>
  </si>
  <si>
    <t>GR-999-4311-3</t>
  </si>
  <si>
    <t>GE-4013536-295P01</t>
    <phoneticPr fontId="2" type="noConversion"/>
  </si>
  <si>
    <t>R</t>
    <phoneticPr fontId="2" type="noConversion"/>
  </si>
  <si>
    <t>A=90</t>
    <phoneticPr fontId="2" type="noConversion"/>
  </si>
  <si>
    <t>E=40</t>
    <phoneticPr fontId="2" type="noConversion"/>
  </si>
  <si>
    <t>R=30</t>
    <phoneticPr fontId="2" type="noConversion"/>
  </si>
  <si>
    <t>A=60</t>
    <phoneticPr fontId="2" type="noConversion"/>
  </si>
  <si>
    <t>B=60</t>
    <phoneticPr fontId="2" type="noConversion"/>
  </si>
  <si>
    <t>E=300</t>
    <phoneticPr fontId="2" type="noConversion"/>
  </si>
  <si>
    <t>A=30</t>
    <phoneticPr fontId="2" type="noConversion"/>
  </si>
  <si>
    <t>G=60</t>
    <phoneticPr fontId="2" type="noConversion"/>
  </si>
  <si>
    <t>H=60</t>
    <phoneticPr fontId="2" type="noConversion"/>
  </si>
  <si>
    <t>RR-FRC3162F</t>
  </si>
  <si>
    <t>op20</t>
    <phoneticPr fontId="2" type="noConversion"/>
  </si>
  <si>
    <t>A=30</t>
    <phoneticPr fontId="2" type="noConversion"/>
  </si>
  <si>
    <t>E=270</t>
    <phoneticPr fontId="2" type="noConversion"/>
  </si>
  <si>
    <t>G=60</t>
    <phoneticPr fontId="2" type="noConversion"/>
  </si>
  <si>
    <t>G=120</t>
    <phoneticPr fontId="2" type="noConversion"/>
  </si>
  <si>
    <t>G=250</t>
    <phoneticPr fontId="2" type="noConversion"/>
  </si>
  <si>
    <t>RR-LM71674F</t>
  </si>
  <si>
    <t>TS-B1316-03695</t>
    <phoneticPr fontId="2" type="noConversion"/>
  </si>
  <si>
    <t>A=30</t>
    <phoneticPr fontId="2" type="noConversion"/>
  </si>
  <si>
    <t>硬度优先</t>
    <phoneticPr fontId="2" type="noConversion"/>
  </si>
  <si>
    <t>G=120</t>
    <phoneticPr fontId="2" type="noConversion"/>
  </si>
  <si>
    <t>G=100</t>
    <phoneticPr fontId="2" type="noConversion"/>
  </si>
  <si>
    <t>RR-LM73817F</t>
    <phoneticPr fontId="2" type="noConversion"/>
  </si>
  <si>
    <t>OP30</t>
    <phoneticPr fontId="2" type="noConversion"/>
  </si>
  <si>
    <t>E=480</t>
    <phoneticPr fontId="2" type="noConversion"/>
  </si>
  <si>
    <t xml:space="preserve">B=60 </t>
    <phoneticPr fontId="2" type="noConversion"/>
  </si>
  <si>
    <t>A=40</t>
    <phoneticPr fontId="2" type="noConversion"/>
  </si>
  <si>
    <t>B=30</t>
    <phoneticPr fontId="2" type="noConversion"/>
  </si>
  <si>
    <t>B=240</t>
    <phoneticPr fontId="2" type="noConversion"/>
  </si>
  <si>
    <t>A=20</t>
    <phoneticPr fontId="2" type="noConversion"/>
  </si>
  <si>
    <t>B=120</t>
    <phoneticPr fontId="2" type="noConversion"/>
  </si>
  <si>
    <t>M=360</t>
    <phoneticPr fontId="2" type="noConversion"/>
  </si>
  <si>
    <t>E=420</t>
    <phoneticPr fontId="2" type="noConversion"/>
  </si>
  <si>
    <t>B=110</t>
    <phoneticPr fontId="2" type="noConversion"/>
  </si>
  <si>
    <t>SN-062-037-012-6</t>
    <phoneticPr fontId="3" type="noConversion"/>
  </si>
  <si>
    <t>TS-B1316-03693</t>
  </si>
  <si>
    <t>GR-721Z4201-5</t>
  </si>
  <si>
    <t>GE-2555M49G04.003R</t>
  </si>
  <si>
    <t>op20</t>
    <phoneticPr fontId="2" type="noConversion"/>
  </si>
  <si>
    <t>GE-2548M11G05.003R</t>
  </si>
  <si>
    <t>op30</t>
    <phoneticPr fontId="2" type="noConversion"/>
  </si>
  <si>
    <t>op35</t>
    <phoneticPr fontId="2" type="noConversion"/>
  </si>
  <si>
    <t>GE-2468M84G02.002R</t>
  </si>
  <si>
    <t>R</t>
    <phoneticPr fontId="2" type="noConversion"/>
  </si>
  <si>
    <t>M=480</t>
    <phoneticPr fontId="2" type="noConversion"/>
  </si>
  <si>
    <t>A=60</t>
    <phoneticPr fontId="2" type="noConversion"/>
  </si>
  <si>
    <t>H=30</t>
    <phoneticPr fontId="2" type="noConversion"/>
  </si>
  <si>
    <t>徐波</t>
    <phoneticPr fontId="2" type="noConversion"/>
  </si>
  <si>
    <t>op35</t>
    <phoneticPr fontId="2" type="noConversion"/>
  </si>
  <si>
    <t>A=60</t>
    <phoneticPr fontId="2" type="noConversion"/>
  </si>
  <si>
    <t>C=20</t>
    <phoneticPr fontId="2" type="noConversion"/>
  </si>
  <si>
    <t>G=60</t>
    <phoneticPr fontId="2" type="noConversion"/>
  </si>
  <si>
    <t>H=60</t>
    <phoneticPr fontId="2" type="noConversion"/>
  </si>
  <si>
    <t>B=60</t>
    <phoneticPr fontId="2" type="noConversion"/>
  </si>
  <si>
    <t>R=60</t>
    <phoneticPr fontId="2" type="noConversion"/>
  </si>
  <si>
    <t>R=150</t>
    <phoneticPr fontId="2" type="noConversion"/>
  </si>
  <si>
    <t>B=110</t>
    <phoneticPr fontId="2" type="noConversion"/>
  </si>
  <si>
    <t>A=30</t>
    <phoneticPr fontId="2" type="noConversion"/>
  </si>
  <si>
    <t>G=30</t>
    <phoneticPr fontId="2" type="noConversion"/>
  </si>
  <si>
    <t>op30</t>
    <phoneticPr fontId="2" type="noConversion"/>
  </si>
  <si>
    <t>A=60</t>
    <phoneticPr fontId="2" type="noConversion"/>
  </si>
  <si>
    <t>A=90</t>
    <phoneticPr fontId="2" type="noConversion"/>
  </si>
  <si>
    <t>H=60</t>
    <phoneticPr fontId="2" type="noConversion"/>
  </si>
  <si>
    <t>B=50</t>
    <phoneticPr fontId="2" type="noConversion"/>
  </si>
  <si>
    <t>E=240</t>
    <phoneticPr fontId="2" type="noConversion"/>
  </si>
  <si>
    <t>B=420</t>
    <phoneticPr fontId="2" type="noConversion"/>
  </si>
  <si>
    <t>TS-B1316-04700</t>
  </si>
  <si>
    <t>M=420</t>
    <phoneticPr fontId="2" type="noConversion"/>
  </si>
  <si>
    <t>OP20</t>
    <phoneticPr fontId="2" type="noConversion"/>
  </si>
  <si>
    <t>OP25</t>
    <phoneticPr fontId="2" type="noConversion"/>
  </si>
  <si>
    <t>RR-NQF009951</t>
  </si>
  <si>
    <t>C=60</t>
    <phoneticPr fontId="2" type="noConversion"/>
  </si>
  <si>
    <t>B=360</t>
    <phoneticPr fontId="2" type="noConversion"/>
  </si>
  <si>
    <t>R</t>
    <phoneticPr fontId="2" type="noConversion"/>
  </si>
  <si>
    <t>HS-4508426</t>
  </si>
  <si>
    <t>OP20</t>
    <phoneticPr fontId="2" type="noConversion"/>
  </si>
  <si>
    <t>G=180</t>
    <phoneticPr fontId="2" type="noConversion"/>
  </si>
  <si>
    <t>A=30</t>
    <phoneticPr fontId="2" type="noConversion"/>
  </si>
  <si>
    <t>B=30</t>
    <phoneticPr fontId="2" type="noConversion"/>
  </si>
  <si>
    <t>H=30</t>
    <phoneticPr fontId="2" type="noConversion"/>
  </si>
  <si>
    <t>A=90</t>
    <phoneticPr fontId="2" type="noConversion"/>
  </si>
  <si>
    <t>E=120</t>
    <phoneticPr fontId="2" type="noConversion"/>
  </si>
  <si>
    <t>B=100</t>
    <phoneticPr fontId="2" type="noConversion"/>
  </si>
  <si>
    <t>G=20</t>
    <phoneticPr fontId="2" type="noConversion"/>
  </si>
  <si>
    <t>GE-9650HH30620</t>
  </si>
  <si>
    <t>HW-3844332-933</t>
  </si>
  <si>
    <t>B=60</t>
    <phoneticPr fontId="2" type="noConversion"/>
  </si>
  <si>
    <t>夜</t>
  </si>
  <si>
    <t>op30</t>
    <phoneticPr fontId="2" type="noConversion"/>
  </si>
  <si>
    <t>op35</t>
    <phoneticPr fontId="2" type="noConversion"/>
  </si>
  <si>
    <t>HS-4508425</t>
    <phoneticPr fontId="2" type="noConversion"/>
  </si>
  <si>
    <t>op20</t>
    <phoneticPr fontId="2" type="noConversion"/>
  </si>
  <si>
    <t>E=420</t>
    <phoneticPr fontId="2" type="noConversion"/>
  </si>
  <si>
    <t>PC-1F3020835</t>
  </si>
  <si>
    <t>TS-B1316-04723</t>
  </si>
  <si>
    <t>RR-BRR3161F</t>
  </si>
  <si>
    <t>G=200</t>
    <phoneticPr fontId="2" type="noConversion"/>
  </si>
  <si>
    <t>开员工会1H</t>
    <phoneticPr fontId="2" type="noConversion"/>
  </si>
  <si>
    <t>R=300</t>
    <phoneticPr fontId="2" type="noConversion"/>
  </si>
  <si>
    <t>R=120</t>
    <phoneticPr fontId="2" type="noConversion"/>
  </si>
  <si>
    <t>R</t>
    <phoneticPr fontId="2" type="noConversion"/>
  </si>
  <si>
    <t>R=150</t>
    <phoneticPr fontId="2" type="noConversion"/>
  </si>
  <si>
    <t>A=180</t>
    <phoneticPr fontId="2" type="noConversion"/>
  </si>
  <si>
    <t>E=120</t>
    <phoneticPr fontId="2" type="noConversion"/>
  </si>
  <si>
    <t>G=100</t>
    <phoneticPr fontId="2" type="noConversion"/>
  </si>
  <si>
    <t>B=120</t>
    <phoneticPr fontId="2" type="noConversion"/>
  </si>
  <si>
    <t>OP10</t>
    <phoneticPr fontId="2" type="noConversion"/>
  </si>
  <si>
    <t>G=200</t>
    <phoneticPr fontId="2" type="noConversion"/>
  </si>
  <si>
    <t>A=60</t>
    <phoneticPr fontId="2" type="noConversion"/>
  </si>
  <si>
    <t>A=30</t>
    <phoneticPr fontId="2" type="noConversion"/>
  </si>
  <si>
    <t>B=60</t>
    <phoneticPr fontId="2" type="noConversion"/>
  </si>
  <si>
    <t>R=400</t>
    <phoneticPr fontId="2" type="noConversion"/>
  </si>
  <si>
    <t>B=120</t>
    <phoneticPr fontId="2" type="noConversion"/>
  </si>
  <si>
    <t>H=60</t>
    <phoneticPr fontId="2" type="noConversion"/>
  </si>
  <si>
    <t>A=20</t>
    <phoneticPr fontId="2" type="noConversion"/>
  </si>
  <si>
    <t>H=30</t>
    <phoneticPr fontId="2" type="noConversion"/>
  </si>
  <si>
    <t>H=50</t>
    <phoneticPr fontId="2" type="noConversion"/>
  </si>
  <si>
    <t>C=30</t>
    <phoneticPr fontId="2" type="noConversion"/>
  </si>
  <si>
    <t>R</t>
    <phoneticPr fontId="2" type="noConversion"/>
  </si>
  <si>
    <t>SN-362-020-051-8S9</t>
  </si>
  <si>
    <t>OP00</t>
    <phoneticPr fontId="2" type="noConversion"/>
  </si>
  <si>
    <t>M=420</t>
    <phoneticPr fontId="2" type="noConversion"/>
  </si>
  <si>
    <t>HW-3844575-111</t>
  </si>
  <si>
    <t>TS-B1316-04700</t>
    <phoneticPr fontId="2" type="noConversion"/>
  </si>
  <si>
    <t>GE-4013522-323P02</t>
  </si>
  <si>
    <t>OP55</t>
    <phoneticPr fontId="2" type="noConversion"/>
  </si>
  <si>
    <t>PC-86656606</t>
  </si>
  <si>
    <t>G=115</t>
    <phoneticPr fontId="2" type="noConversion"/>
  </si>
  <si>
    <t>B=62</t>
    <phoneticPr fontId="2" type="noConversion"/>
  </si>
  <si>
    <t>RR-FRC70945F</t>
  </si>
  <si>
    <t>G=120</t>
    <phoneticPr fontId="2" type="noConversion"/>
  </si>
  <si>
    <t>A=30</t>
    <phoneticPr fontId="2" type="noConversion"/>
  </si>
  <si>
    <t>B=180</t>
    <phoneticPr fontId="2" type="noConversion"/>
  </si>
  <si>
    <t>GE-M72099P01</t>
  </si>
  <si>
    <t>R</t>
    <phoneticPr fontId="2" type="noConversion"/>
  </si>
  <si>
    <t>A=30</t>
    <phoneticPr fontId="2" type="noConversion"/>
  </si>
  <si>
    <t>H=40</t>
    <phoneticPr fontId="2" type="noConversion"/>
  </si>
  <si>
    <t>G=175</t>
    <phoneticPr fontId="2" type="noConversion"/>
  </si>
  <si>
    <t>H=60</t>
    <phoneticPr fontId="2" type="noConversion"/>
  </si>
  <si>
    <t>E=60</t>
    <phoneticPr fontId="2" type="noConversion"/>
  </si>
  <si>
    <t>B=150</t>
    <phoneticPr fontId="2" type="noConversion"/>
  </si>
  <si>
    <t>G=120</t>
    <phoneticPr fontId="2" type="noConversion"/>
  </si>
  <si>
    <t>B=60</t>
    <phoneticPr fontId="2" type="noConversion"/>
  </si>
  <si>
    <t>A=150</t>
    <phoneticPr fontId="2" type="noConversion"/>
  </si>
  <si>
    <t>E=150</t>
    <phoneticPr fontId="2" type="noConversion"/>
  </si>
  <si>
    <t>A=60</t>
    <phoneticPr fontId="2" type="noConversion"/>
  </si>
  <si>
    <t>H=30</t>
    <phoneticPr fontId="2" type="noConversion"/>
  </si>
  <si>
    <t>F=150</t>
    <phoneticPr fontId="2" type="noConversion"/>
  </si>
  <si>
    <t>B=30</t>
    <phoneticPr fontId="2" type="noConversion"/>
  </si>
  <si>
    <t>E=160</t>
    <phoneticPr fontId="2" type="noConversion"/>
  </si>
  <si>
    <t>OP50</t>
    <phoneticPr fontId="2" type="noConversion"/>
  </si>
  <si>
    <t>RR-FRC3191F</t>
  </si>
  <si>
    <t>HS-4508367</t>
  </si>
  <si>
    <t>轮班主管：</t>
    <phoneticPr fontId="2" type="noConversion"/>
  </si>
  <si>
    <t>早12</t>
  </si>
  <si>
    <t>RR-S211257</t>
  </si>
  <si>
    <t>GE-4013536-295P01</t>
  </si>
  <si>
    <t>RR-NQF009755</t>
  </si>
  <si>
    <t>A=80</t>
    <phoneticPr fontId="2" type="noConversion"/>
  </si>
  <si>
    <t>B=120</t>
    <phoneticPr fontId="2" type="noConversion"/>
  </si>
  <si>
    <t>R=260</t>
    <phoneticPr fontId="2" type="noConversion"/>
  </si>
  <si>
    <t>D=110</t>
    <phoneticPr fontId="2" type="noConversion"/>
  </si>
  <si>
    <t>A=40</t>
    <phoneticPr fontId="2" type="noConversion"/>
  </si>
  <si>
    <t>B=110</t>
    <phoneticPr fontId="2" type="noConversion"/>
  </si>
  <si>
    <t>G=175</t>
    <phoneticPr fontId="2" type="noConversion"/>
  </si>
  <si>
    <t>保养</t>
    <phoneticPr fontId="2" type="noConversion"/>
  </si>
  <si>
    <t>op25</t>
    <phoneticPr fontId="2" type="noConversion"/>
  </si>
  <si>
    <t>A=60</t>
    <phoneticPr fontId="2" type="noConversion"/>
  </si>
  <si>
    <t>H=60</t>
    <phoneticPr fontId="2" type="noConversion"/>
  </si>
  <si>
    <t>R=630</t>
    <phoneticPr fontId="2" type="noConversion"/>
  </si>
  <si>
    <t>B=180</t>
    <phoneticPr fontId="2" type="noConversion"/>
  </si>
  <si>
    <t>R=170</t>
    <phoneticPr fontId="2" type="noConversion"/>
  </si>
  <si>
    <t>RR-FRC3191F</t>
    <phoneticPr fontId="2" type="noConversion"/>
  </si>
  <si>
    <t>G=200</t>
    <phoneticPr fontId="2" type="noConversion"/>
  </si>
  <si>
    <t>G=260</t>
    <phoneticPr fontId="2" type="noConversion"/>
  </si>
  <si>
    <t>R=504</t>
    <phoneticPr fontId="2" type="noConversion"/>
  </si>
  <si>
    <t>TS-B1316-04700</t>
    <phoneticPr fontId="2" type="noConversion"/>
  </si>
  <si>
    <t>R=550</t>
    <phoneticPr fontId="2" type="noConversion"/>
  </si>
  <si>
    <t>夜12</t>
  </si>
  <si>
    <t>GE-2521M47P03.000W</t>
  </si>
  <si>
    <t>HW-3034038-2</t>
  </si>
  <si>
    <t>HW-3844579-2F</t>
    <phoneticPr fontId="3" type="noConversion"/>
  </si>
  <si>
    <t>op20</t>
    <phoneticPr fontId="2" type="noConversion"/>
  </si>
  <si>
    <t>op25</t>
    <phoneticPr fontId="2" type="noConversion"/>
  </si>
  <si>
    <t>A=30</t>
    <phoneticPr fontId="2" type="noConversion"/>
  </si>
  <si>
    <t>B=150</t>
    <phoneticPr fontId="2" type="noConversion"/>
  </si>
  <si>
    <t>B=187</t>
    <phoneticPr fontId="2" type="noConversion"/>
  </si>
  <si>
    <t>B=240</t>
    <phoneticPr fontId="2" type="noConversion"/>
  </si>
  <si>
    <t>A=60</t>
    <phoneticPr fontId="2" type="noConversion"/>
  </si>
  <si>
    <t>H=30</t>
    <phoneticPr fontId="2" type="noConversion"/>
  </si>
  <si>
    <t>A=40</t>
    <phoneticPr fontId="2" type="noConversion"/>
  </si>
  <si>
    <t>B=420</t>
    <phoneticPr fontId="2" type="noConversion"/>
  </si>
  <si>
    <t>早</t>
  </si>
  <si>
    <t xml:space="preserve">  </t>
    <phoneticPr fontId="2" type="noConversion"/>
  </si>
  <si>
    <t>肖青松</t>
  </si>
  <si>
    <t>GE-2464M72P01.000W</t>
  </si>
  <si>
    <t>R</t>
    <phoneticPr fontId="2" type="noConversion"/>
  </si>
  <si>
    <t>R=100</t>
    <phoneticPr fontId="2" type="noConversion"/>
  </si>
  <si>
    <t>倒角</t>
    <phoneticPr fontId="2" type="noConversion"/>
  </si>
  <si>
    <t>A=60</t>
    <phoneticPr fontId="2" type="noConversion"/>
  </si>
  <si>
    <t>R=540</t>
    <phoneticPr fontId="2" type="noConversion"/>
  </si>
  <si>
    <t>A=30</t>
    <phoneticPr fontId="2" type="noConversion"/>
  </si>
  <si>
    <t>B=120</t>
    <phoneticPr fontId="2" type="noConversion"/>
  </si>
  <si>
    <t>H=1.5</t>
    <phoneticPr fontId="2" type="noConversion"/>
  </si>
  <si>
    <t>H=60</t>
    <phoneticPr fontId="2" type="noConversion"/>
  </si>
  <si>
    <t>G=130</t>
    <phoneticPr fontId="2" type="noConversion"/>
  </si>
  <si>
    <t>G=60</t>
    <phoneticPr fontId="2" type="noConversion"/>
  </si>
  <si>
    <t>B=180</t>
    <phoneticPr fontId="2" type="noConversion"/>
  </si>
  <si>
    <t>TS-B1316-03693</t>
    <phoneticPr fontId="2" type="noConversion"/>
  </si>
  <si>
    <t>R</t>
    <phoneticPr fontId="2" type="noConversion"/>
  </si>
  <si>
    <t>M40/M52G01SC</t>
    <phoneticPr fontId="2" type="noConversion"/>
  </si>
  <si>
    <t>B</t>
    <phoneticPr fontId="2" type="noConversion"/>
  </si>
  <si>
    <t>HS-7004370</t>
  </si>
  <si>
    <t>R</t>
    <phoneticPr fontId="2" type="noConversion"/>
  </si>
  <si>
    <t>R=360</t>
    <phoneticPr fontId="2" type="noConversion"/>
  </si>
  <si>
    <t>op35</t>
    <phoneticPr fontId="2" type="noConversion"/>
  </si>
  <si>
    <t>GE-2521M49P01.000R</t>
  </si>
  <si>
    <t>op20</t>
    <phoneticPr fontId="2" type="noConversion"/>
  </si>
  <si>
    <t>op30</t>
    <phoneticPr fontId="2" type="noConversion"/>
  </si>
  <si>
    <t>首件调试</t>
    <phoneticPr fontId="2" type="noConversion"/>
  </si>
  <si>
    <t>op25</t>
    <phoneticPr fontId="2" type="noConversion"/>
  </si>
  <si>
    <t>RR-LM73871F</t>
  </si>
  <si>
    <t>op00</t>
    <phoneticPr fontId="2" type="noConversion"/>
  </si>
  <si>
    <t>RR-NQF002184</t>
  </si>
  <si>
    <t>R</t>
    <phoneticPr fontId="2" type="noConversion"/>
  </si>
  <si>
    <t>R=280</t>
    <phoneticPr fontId="2" type="noConversion"/>
  </si>
  <si>
    <t>OP30</t>
    <phoneticPr fontId="2" type="noConversion"/>
  </si>
  <si>
    <t>R=220</t>
    <phoneticPr fontId="2" type="noConversion"/>
  </si>
  <si>
    <t>R=360</t>
    <phoneticPr fontId="2" type="noConversion"/>
  </si>
  <si>
    <t>A=60</t>
    <phoneticPr fontId="2" type="noConversion"/>
  </si>
  <si>
    <t>B=200</t>
    <phoneticPr fontId="2" type="noConversion"/>
  </si>
  <si>
    <t>G=76</t>
    <phoneticPr fontId="2" type="noConversion"/>
  </si>
  <si>
    <t>R=100</t>
    <phoneticPr fontId="2" type="noConversion"/>
  </si>
  <si>
    <t>B=300</t>
    <phoneticPr fontId="2" type="noConversion"/>
  </si>
  <si>
    <t>R=120</t>
    <phoneticPr fontId="2" type="noConversion"/>
  </si>
  <si>
    <t>GE-2614M22P03</t>
  </si>
  <si>
    <t>TS-40P4412-8</t>
  </si>
  <si>
    <t>19点以后新1米调试新工艺</t>
    <phoneticPr fontId="2" type="noConversion"/>
  </si>
  <si>
    <t>A=120</t>
    <phoneticPr fontId="2" type="noConversion"/>
  </si>
  <si>
    <t>A=30</t>
    <phoneticPr fontId="2" type="noConversion"/>
  </si>
  <si>
    <t>A=180</t>
    <phoneticPr fontId="2" type="noConversion"/>
  </si>
  <si>
    <t>B=30</t>
    <phoneticPr fontId="2" type="noConversion"/>
  </si>
  <si>
    <t>C=120</t>
    <phoneticPr fontId="2" type="noConversion"/>
  </si>
  <si>
    <t>H=50</t>
    <phoneticPr fontId="2" type="noConversion"/>
  </si>
  <si>
    <t xml:space="preserve">A=150 </t>
    <phoneticPr fontId="2" type="noConversion"/>
  </si>
  <si>
    <t>H=60</t>
    <phoneticPr fontId="2" type="noConversion"/>
  </si>
  <si>
    <t>A=40</t>
    <phoneticPr fontId="2" type="noConversion"/>
  </si>
  <si>
    <t>G=100</t>
    <phoneticPr fontId="2" type="noConversion"/>
  </si>
  <si>
    <t>B=360</t>
    <phoneticPr fontId="2" type="noConversion"/>
  </si>
  <si>
    <t>SN-362-020-051-8S9</t>
    <phoneticPr fontId="2" type="noConversion"/>
  </si>
  <si>
    <t>A=60</t>
    <phoneticPr fontId="2" type="noConversion"/>
  </si>
  <si>
    <t>B=180</t>
    <phoneticPr fontId="2" type="noConversion"/>
  </si>
  <si>
    <t>A=30</t>
    <phoneticPr fontId="2" type="noConversion"/>
  </si>
  <si>
    <t>B=80</t>
    <phoneticPr fontId="2" type="noConversion"/>
  </si>
  <si>
    <t>B=130</t>
    <phoneticPr fontId="2" type="noConversion"/>
  </si>
  <si>
    <t>B=360</t>
    <phoneticPr fontId="2" type="noConversion"/>
  </si>
  <si>
    <t>A=120</t>
    <phoneticPr fontId="2" type="noConversion"/>
  </si>
  <si>
    <t>R=60</t>
    <phoneticPr fontId="2" type="noConversion"/>
  </si>
  <si>
    <t>H=60</t>
    <phoneticPr fontId="2" type="noConversion"/>
  </si>
  <si>
    <t>H=30</t>
    <phoneticPr fontId="2" type="noConversion"/>
  </si>
  <si>
    <t>H=45</t>
    <phoneticPr fontId="2" type="noConversion"/>
  </si>
  <si>
    <t>E=30</t>
    <phoneticPr fontId="2" type="noConversion"/>
  </si>
  <si>
    <t>R=220</t>
    <phoneticPr fontId="2" type="noConversion"/>
  </si>
  <si>
    <t>GR-999-4125-1</t>
  </si>
  <si>
    <t>R</t>
    <phoneticPr fontId="2" type="noConversion"/>
  </si>
  <si>
    <t>E=</t>
    <phoneticPr fontId="2" type="noConversion"/>
  </si>
  <si>
    <t>HW-3072482-2F</t>
  </si>
  <si>
    <t>R</t>
  </si>
  <si>
    <t>op20</t>
    <phoneticPr fontId="2" type="noConversion"/>
  </si>
  <si>
    <t>op30</t>
    <phoneticPr fontId="2" type="noConversion"/>
  </si>
  <si>
    <t>op35</t>
    <phoneticPr fontId="2" type="noConversion"/>
  </si>
  <si>
    <t>op05</t>
    <phoneticPr fontId="2" type="noConversion"/>
  </si>
  <si>
    <t>op00</t>
    <phoneticPr fontId="2" type="noConversion"/>
  </si>
  <si>
    <t>中4</t>
    <phoneticPr fontId="2" type="noConversion"/>
  </si>
  <si>
    <t>H=40</t>
    <phoneticPr fontId="2" type="noConversion"/>
  </si>
  <si>
    <t>A=40</t>
    <phoneticPr fontId="2" type="noConversion"/>
  </si>
  <si>
    <t>B=130</t>
    <phoneticPr fontId="2" type="noConversion"/>
  </si>
  <si>
    <t>A=30</t>
    <phoneticPr fontId="2" type="noConversion"/>
  </si>
  <si>
    <t>B=80</t>
    <phoneticPr fontId="2" type="noConversion"/>
  </si>
  <si>
    <t>G=100</t>
    <phoneticPr fontId="2" type="noConversion"/>
  </si>
  <si>
    <t>G=200</t>
    <phoneticPr fontId="2" type="noConversion"/>
  </si>
  <si>
    <t>A=150</t>
    <phoneticPr fontId="2" type="noConversion"/>
  </si>
  <si>
    <t>H=100</t>
    <phoneticPr fontId="2" type="noConversion"/>
  </si>
  <si>
    <t>R=80</t>
    <phoneticPr fontId="2" type="noConversion"/>
  </si>
  <si>
    <t>OP35</t>
    <phoneticPr fontId="2" type="noConversion"/>
  </si>
  <si>
    <t>E=330</t>
    <phoneticPr fontId="2" type="noConversion"/>
  </si>
  <si>
    <t>R</t>
    <phoneticPr fontId="2" type="noConversion"/>
  </si>
  <si>
    <t>R=300</t>
    <phoneticPr fontId="2" type="noConversion"/>
  </si>
  <si>
    <t>F=300</t>
    <phoneticPr fontId="2" type="noConversion"/>
  </si>
  <si>
    <t>R=336</t>
    <phoneticPr fontId="2" type="noConversion"/>
  </si>
  <si>
    <t>R=30</t>
    <phoneticPr fontId="2" type="noConversion"/>
  </si>
  <si>
    <t>G=105</t>
    <phoneticPr fontId="2" type="noConversion"/>
  </si>
  <si>
    <t>A=42</t>
    <phoneticPr fontId="2" type="noConversion"/>
  </si>
  <si>
    <t>T</t>
    <phoneticPr fontId="2" type="noConversion"/>
  </si>
  <si>
    <t>A=30</t>
    <phoneticPr fontId="2" type="noConversion"/>
  </si>
  <si>
    <t>A=60</t>
    <phoneticPr fontId="2" type="noConversion"/>
  </si>
  <si>
    <t>B=30</t>
    <phoneticPr fontId="2" type="noConversion"/>
  </si>
  <si>
    <t xml:space="preserve">C=50 </t>
    <phoneticPr fontId="2" type="noConversion"/>
  </si>
  <si>
    <t>H=150</t>
    <phoneticPr fontId="2" type="noConversion"/>
  </si>
  <si>
    <t>H=200</t>
    <phoneticPr fontId="2" type="noConversion"/>
  </si>
  <si>
    <t>B=120</t>
    <phoneticPr fontId="2" type="noConversion"/>
  </si>
  <si>
    <t>R=75</t>
    <phoneticPr fontId="2" type="noConversion"/>
  </si>
  <si>
    <t>R=200</t>
    <phoneticPr fontId="2" type="noConversion"/>
  </si>
  <si>
    <t>GE-2301M66P02</t>
  </si>
  <si>
    <t>A=60</t>
    <phoneticPr fontId="2" type="noConversion"/>
  </si>
  <si>
    <t>C=30</t>
    <phoneticPr fontId="2" type="noConversion"/>
  </si>
  <si>
    <t>B=30</t>
    <phoneticPr fontId="2" type="noConversion"/>
  </si>
  <si>
    <t>A=30</t>
    <phoneticPr fontId="2" type="noConversion"/>
  </si>
  <si>
    <t>H=120</t>
    <phoneticPr fontId="2" type="noConversion"/>
  </si>
  <si>
    <t>F=210</t>
    <phoneticPr fontId="2" type="noConversion"/>
  </si>
  <si>
    <t>H=30</t>
    <phoneticPr fontId="2" type="noConversion"/>
  </si>
  <si>
    <t>A=120</t>
    <phoneticPr fontId="2" type="noConversion"/>
  </si>
  <si>
    <t>A=40</t>
    <phoneticPr fontId="2" type="noConversion"/>
  </si>
  <si>
    <t>H=60</t>
    <phoneticPr fontId="2" type="noConversion"/>
  </si>
  <si>
    <t>G=30</t>
    <phoneticPr fontId="2" type="noConversion"/>
  </si>
  <si>
    <t>B=90</t>
    <phoneticPr fontId="2" type="noConversion"/>
  </si>
  <si>
    <t>R</t>
    <phoneticPr fontId="2" type="noConversion"/>
  </si>
  <si>
    <t>GR-999-4213-3</t>
  </si>
  <si>
    <t>GR-721Z4371-3-01</t>
  </si>
  <si>
    <t>R</t>
    <phoneticPr fontId="2" type="noConversion"/>
  </si>
  <si>
    <t>op30</t>
    <phoneticPr fontId="2" type="noConversion"/>
  </si>
  <si>
    <t>op40</t>
    <phoneticPr fontId="2" type="noConversion"/>
  </si>
  <si>
    <t>op20</t>
    <phoneticPr fontId="2" type="noConversion"/>
  </si>
  <si>
    <t>SN-MN122X95-KHB-00</t>
    <phoneticPr fontId="3" type="noConversion"/>
  </si>
  <si>
    <t>A=30</t>
    <phoneticPr fontId="2" type="noConversion"/>
  </si>
  <si>
    <t>E=20</t>
    <phoneticPr fontId="2" type="noConversion"/>
  </si>
  <si>
    <t>A=60</t>
    <phoneticPr fontId="2" type="noConversion"/>
  </si>
  <si>
    <t>A=120</t>
    <phoneticPr fontId="2" type="noConversion"/>
  </si>
  <si>
    <t>H=40</t>
    <phoneticPr fontId="2" type="noConversion"/>
  </si>
  <si>
    <t>A=40</t>
    <phoneticPr fontId="2" type="noConversion"/>
  </si>
  <si>
    <t>H=20</t>
    <phoneticPr fontId="2" type="noConversion"/>
  </si>
  <si>
    <t>返工</t>
    <phoneticPr fontId="2" type="noConversion"/>
  </si>
  <si>
    <t>B=30</t>
    <phoneticPr fontId="2" type="noConversion"/>
  </si>
  <si>
    <t>H=120</t>
    <phoneticPr fontId="2" type="noConversion"/>
  </si>
  <si>
    <t>H=140</t>
    <phoneticPr fontId="2" type="noConversion"/>
  </si>
  <si>
    <t>E=30</t>
    <phoneticPr fontId="2" type="noConversion"/>
  </si>
  <si>
    <t>H=30</t>
    <phoneticPr fontId="2" type="noConversion"/>
  </si>
  <si>
    <t>PA-30G2944F</t>
  </si>
  <si>
    <t>A=40</t>
    <phoneticPr fontId="2" type="noConversion"/>
  </si>
  <si>
    <t>B=90</t>
    <phoneticPr fontId="2" type="noConversion"/>
  </si>
  <si>
    <t>H=120</t>
    <phoneticPr fontId="2" type="noConversion"/>
  </si>
  <si>
    <t>H=40</t>
    <phoneticPr fontId="2" type="noConversion"/>
  </si>
  <si>
    <t>A=240</t>
    <phoneticPr fontId="2" type="noConversion"/>
  </si>
  <si>
    <t>徐凯</t>
    <phoneticPr fontId="2" type="noConversion"/>
  </si>
  <si>
    <t>A=30</t>
    <phoneticPr fontId="2" type="noConversion"/>
  </si>
  <si>
    <t>GE-2460M47P05SF</t>
  </si>
  <si>
    <t>早</t>
    <phoneticPr fontId="2" type="noConversion"/>
  </si>
  <si>
    <t>R</t>
    <phoneticPr fontId="2" type="noConversion"/>
  </si>
  <si>
    <t>OP25</t>
    <phoneticPr fontId="2" type="noConversion"/>
  </si>
  <si>
    <t>王晶晶</t>
    <phoneticPr fontId="2" type="noConversion"/>
  </si>
  <si>
    <t>op20</t>
    <phoneticPr fontId="2" type="noConversion"/>
  </si>
  <si>
    <t>R=100</t>
    <phoneticPr fontId="2" type="noConversion"/>
  </si>
  <si>
    <t>G=20</t>
    <phoneticPr fontId="2" type="noConversion"/>
  </si>
  <si>
    <t>R=420</t>
    <phoneticPr fontId="2" type="noConversion"/>
  </si>
  <si>
    <t>H=60</t>
    <phoneticPr fontId="2" type="noConversion"/>
  </si>
  <si>
    <t>H=36</t>
    <phoneticPr fontId="2" type="noConversion"/>
  </si>
  <si>
    <t>A=100</t>
    <phoneticPr fontId="2" type="noConversion"/>
  </si>
  <si>
    <t>H=30</t>
    <phoneticPr fontId="2" type="noConversion"/>
  </si>
  <si>
    <t>E=30</t>
    <phoneticPr fontId="2" type="noConversion"/>
  </si>
  <si>
    <t>A=30</t>
    <phoneticPr fontId="2" type="noConversion"/>
  </si>
  <si>
    <t>B=60</t>
    <phoneticPr fontId="2" type="noConversion"/>
  </si>
  <si>
    <t>SN-064-085-302-8</t>
  </si>
  <si>
    <t>E=330</t>
    <phoneticPr fontId="2" type="noConversion"/>
  </si>
  <si>
    <t>A=40</t>
    <phoneticPr fontId="2" type="noConversion"/>
  </si>
  <si>
    <t>A=30</t>
    <phoneticPr fontId="2" type="noConversion"/>
  </si>
  <si>
    <t>A=40</t>
    <phoneticPr fontId="2" type="noConversion"/>
  </si>
  <si>
    <t>B=90</t>
    <phoneticPr fontId="2" type="noConversion"/>
  </si>
  <si>
    <t>H=60</t>
    <phoneticPr fontId="2" type="noConversion"/>
  </si>
  <si>
    <t>A=60</t>
    <phoneticPr fontId="2" type="noConversion"/>
  </si>
  <si>
    <t>SN-MN122X95-KHB-00</t>
  </si>
  <si>
    <t>op30</t>
    <phoneticPr fontId="2" type="noConversion"/>
  </si>
  <si>
    <t>op35</t>
    <phoneticPr fontId="2" type="noConversion"/>
  </si>
  <si>
    <t>D=480</t>
    <phoneticPr fontId="2" type="noConversion"/>
  </si>
  <si>
    <t>GE-9650HH66130</t>
  </si>
  <si>
    <t>倒角</t>
    <phoneticPr fontId="2" type="noConversion"/>
  </si>
  <si>
    <t>A=40</t>
    <phoneticPr fontId="2" type="noConversion"/>
  </si>
  <si>
    <t>A=30</t>
    <phoneticPr fontId="2" type="noConversion"/>
  </si>
  <si>
    <t>E=180</t>
    <phoneticPr fontId="2" type="noConversion"/>
  </si>
  <si>
    <t>R=240</t>
    <phoneticPr fontId="2" type="noConversion"/>
  </si>
  <si>
    <t>H=60</t>
    <phoneticPr fontId="2" type="noConversion"/>
  </si>
  <si>
    <t>H=120</t>
    <phoneticPr fontId="2" type="noConversion"/>
  </si>
  <si>
    <t>A=60</t>
    <phoneticPr fontId="2" type="noConversion"/>
  </si>
  <si>
    <t>G=260</t>
    <phoneticPr fontId="2" type="noConversion"/>
  </si>
  <si>
    <t>冯海涛</t>
    <phoneticPr fontId="2" type="noConversion"/>
  </si>
  <si>
    <t>GE-2305M47P01</t>
  </si>
  <si>
    <t>?</t>
    <phoneticPr fontId="2" type="noConversion"/>
  </si>
  <si>
    <t>GE-2552M49G02.002R</t>
    <phoneticPr fontId="3" type="noConversion"/>
  </si>
  <si>
    <t>op20</t>
    <phoneticPr fontId="2" type="noConversion"/>
  </si>
  <si>
    <t>GE-2551M95G01.002R</t>
    <phoneticPr fontId="3" type="noConversion"/>
  </si>
  <si>
    <t>?</t>
    <phoneticPr fontId="2" type="noConversion"/>
  </si>
  <si>
    <t>GR-999-4213-3</t>
    <phoneticPr fontId="3" type="noConversion"/>
  </si>
  <si>
    <t>R</t>
    <phoneticPr fontId="2" type="noConversion"/>
  </si>
  <si>
    <t xml:space="preserve"> </t>
    <phoneticPr fontId="2" type="noConversion"/>
  </si>
  <si>
    <t>R=20</t>
    <phoneticPr fontId="2" type="noConversion"/>
  </si>
  <si>
    <t>A=30</t>
    <phoneticPr fontId="2" type="noConversion"/>
  </si>
  <si>
    <t>H=180</t>
    <phoneticPr fontId="2" type="noConversion"/>
  </si>
  <si>
    <t>H=150</t>
    <phoneticPr fontId="2" type="noConversion"/>
  </si>
  <si>
    <t>H=20</t>
    <phoneticPr fontId="2" type="noConversion"/>
  </si>
  <si>
    <t>R=90</t>
    <phoneticPr fontId="2" type="noConversion"/>
  </si>
  <si>
    <t>A=60</t>
    <phoneticPr fontId="2" type="noConversion"/>
  </si>
  <si>
    <t>H=30</t>
    <phoneticPr fontId="2" type="noConversion"/>
  </si>
  <si>
    <t>G=500</t>
    <phoneticPr fontId="2" type="noConversion"/>
  </si>
  <si>
    <t>A=90</t>
    <phoneticPr fontId="2" type="noConversion"/>
  </si>
  <si>
    <t>A=50</t>
    <phoneticPr fontId="2" type="noConversion"/>
  </si>
  <si>
    <t>op20</t>
    <phoneticPr fontId="2" type="noConversion"/>
  </si>
  <si>
    <t>G=20</t>
    <phoneticPr fontId="2" type="noConversion"/>
  </si>
  <si>
    <t>A=30</t>
    <phoneticPr fontId="2" type="noConversion"/>
  </si>
  <si>
    <t>H=70</t>
    <phoneticPr fontId="2" type="noConversion"/>
  </si>
  <si>
    <t>A=75</t>
    <phoneticPr fontId="2" type="noConversion"/>
  </si>
  <si>
    <t>C=30</t>
    <phoneticPr fontId="2" type="noConversion"/>
  </si>
  <si>
    <t>H=30</t>
    <phoneticPr fontId="2" type="noConversion"/>
  </si>
  <si>
    <t>E=420</t>
    <phoneticPr fontId="2" type="noConversion"/>
  </si>
  <si>
    <t>H=60</t>
    <phoneticPr fontId="2" type="noConversion"/>
  </si>
  <si>
    <t>H=100</t>
    <phoneticPr fontId="2" type="noConversion"/>
  </si>
  <si>
    <t>A=60</t>
    <phoneticPr fontId="2" type="noConversion"/>
  </si>
  <si>
    <t>OP50</t>
    <phoneticPr fontId="2" type="noConversion"/>
  </si>
  <si>
    <t>A=100</t>
    <phoneticPr fontId="2" type="noConversion"/>
  </si>
  <si>
    <t>H=55</t>
    <phoneticPr fontId="2" type="noConversion"/>
  </si>
  <si>
    <t>E=70</t>
    <phoneticPr fontId="2" type="noConversion"/>
  </si>
  <si>
    <t>D=160</t>
    <phoneticPr fontId="2" type="noConversion"/>
  </si>
  <si>
    <t>OP20</t>
    <phoneticPr fontId="2" type="noConversion"/>
  </si>
  <si>
    <t>A=40</t>
    <phoneticPr fontId="2" type="noConversion"/>
  </si>
  <si>
    <t>A=90</t>
    <phoneticPr fontId="2" type="noConversion"/>
  </si>
  <si>
    <t>H=120</t>
    <phoneticPr fontId="2" type="noConversion"/>
  </si>
  <si>
    <t>R</t>
    <phoneticPr fontId="2" type="noConversion"/>
  </si>
  <si>
    <t>H=50</t>
    <phoneticPr fontId="2" type="noConversion"/>
  </si>
  <si>
    <t>R=60</t>
    <phoneticPr fontId="2" type="noConversion"/>
  </si>
  <si>
    <t>A=65</t>
    <phoneticPr fontId="2" type="noConversion"/>
  </si>
  <si>
    <t>倒角=30</t>
    <phoneticPr fontId="2" type="noConversion"/>
  </si>
  <si>
    <t>B=150</t>
    <phoneticPr fontId="2" type="noConversion"/>
  </si>
  <si>
    <t>OP35</t>
    <phoneticPr fontId="2" type="noConversion"/>
  </si>
  <si>
    <t>A=110</t>
    <phoneticPr fontId="2" type="noConversion"/>
  </si>
  <si>
    <t>H=260</t>
    <phoneticPr fontId="2" type="noConversion"/>
  </si>
  <si>
    <t>H=130</t>
    <phoneticPr fontId="2" type="noConversion"/>
  </si>
  <si>
    <t>G=280</t>
    <phoneticPr fontId="2" type="noConversion"/>
  </si>
  <si>
    <t>H=140</t>
    <phoneticPr fontId="2" type="noConversion"/>
  </si>
  <si>
    <t>GE-P3966701</t>
  </si>
  <si>
    <t>OP25</t>
    <phoneticPr fontId="2" type="noConversion"/>
  </si>
  <si>
    <t>李启旭</t>
    <phoneticPr fontId="2" type="noConversion"/>
  </si>
  <si>
    <t>王保平</t>
    <phoneticPr fontId="2" type="noConversion"/>
  </si>
  <si>
    <t>何安</t>
    <phoneticPr fontId="2" type="noConversion"/>
  </si>
  <si>
    <t>李鹏鹏</t>
    <phoneticPr fontId="2" type="noConversion"/>
  </si>
  <si>
    <t>杨士杰</t>
    <phoneticPr fontId="2" type="noConversion"/>
  </si>
  <si>
    <t>op35</t>
    <phoneticPr fontId="2" type="noConversion"/>
  </si>
  <si>
    <t>SN-062-028-503-8</t>
  </si>
  <si>
    <t>op30</t>
    <phoneticPr fontId="2" type="noConversion"/>
  </si>
  <si>
    <t>徐波</t>
    <phoneticPr fontId="2" type="noConversion"/>
  </si>
  <si>
    <t>谭雪亮</t>
    <phoneticPr fontId="2" type="noConversion"/>
  </si>
  <si>
    <t>王程成</t>
    <phoneticPr fontId="2" type="noConversion"/>
  </si>
  <si>
    <t>陈棒棒</t>
    <phoneticPr fontId="2" type="noConversion"/>
  </si>
  <si>
    <t>陈亮</t>
    <phoneticPr fontId="2" type="noConversion"/>
  </si>
  <si>
    <t>杨雪飞</t>
    <phoneticPr fontId="2" type="noConversion"/>
  </si>
  <si>
    <t>祖广前</t>
    <phoneticPr fontId="2" type="noConversion"/>
  </si>
  <si>
    <t>班灿灿</t>
    <phoneticPr fontId="2" type="noConversion"/>
  </si>
  <si>
    <t>H=60</t>
    <phoneticPr fontId="2" type="noConversion"/>
  </si>
  <si>
    <t>A=60</t>
    <phoneticPr fontId="2" type="noConversion"/>
  </si>
  <si>
    <t>B=120</t>
    <phoneticPr fontId="2" type="noConversion"/>
  </si>
  <si>
    <t>A=45</t>
    <phoneticPr fontId="2" type="noConversion"/>
  </si>
  <si>
    <t>C=45</t>
    <phoneticPr fontId="2" type="noConversion"/>
  </si>
  <si>
    <t>H=50</t>
    <phoneticPr fontId="2" type="noConversion"/>
  </si>
  <si>
    <t>H=150</t>
    <phoneticPr fontId="2" type="noConversion"/>
  </si>
  <si>
    <t>H=120</t>
    <phoneticPr fontId="2" type="noConversion"/>
  </si>
  <si>
    <t>A=120</t>
    <phoneticPr fontId="2" type="noConversion"/>
  </si>
  <si>
    <t>G=50</t>
    <phoneticPr fontId="2" type="noConversion"/>
  </si>
  <si>
    <t>A=80</t>
    <phoneticPr fontId="2" type="noConversion"/>
  </si>
  <si>
    <t xml:space="preserve"> R</t>
    <phoneticPr fontId="2" type="noConversion"/>
  </si>
  <si>
    <t>R=360</t>
    <phoneticPr fontId="2" type="noConversion"/>
  </si>
  <si>
    <t>OP35</t>
    <phoneticPr fontId="2" type="noConversion"/>
  </si>
  <si>
    <t>OP30</t>
    <phoneticPr fontId="2" type="noConversion"/>
  </si>
  <si>
    <t>A=30</t>
    <phoneticPr fontId="2" type="noConversion"/>
  </si>
  <si>
    <t>B=115</t>
    <phoneticPr fontId="2" type="noConversion"/>
  </si>
  <si>
    <t>H=30</t>
    <phoneticPr fontId="2" type="noConversion"/>
  </si>
  <si>
    <t>G=66</t>
    <phoneticPr fontId="2" type="noConversion"/>
  </si>
  <si>
    <t>H=130</t>
    <phoneticPr fontId="2" type="noConversion"/>
  </si>
  <si>
    <t>A=350</t>
    <phoneticPr fontId="2" type="noConversion"/>
  </si>
  <si>
    <t>中</t>
  </si>
  <si>
    <t>GE-2541M82P01.000W</t>
  </si>
  <si>
    <t>op25</t>
    <phoneticPr fontId="2" type="noConversion"/>
  </si>
  <si>
    <t>PC-1F3028528</t>
  </si>
  <si>
    <t>A=60</t>
    <phoneticPr fontId="2" type="noConversion"/>
  </si>
  <si>
    <t>B=100</t>
    <phoneticPr fontId="2" type="noConversion"/>
  </si>
  <si>
    <t>A=120</t>
    <phoneticPr fontId="2" type="noConversion"/>
  </si>
  <si>
    <t>H=60</t>
    <phoneticPr fontId="2" type="noConversion"/>
  </si>
  <si>
    <t>A=50</t>
    <phoneticPr fontId="2" type="noConversion"/>
  </si>
  <si>
    <t>H=150</t>
    <phoneticPr fontId="2" type="noConversion"/>
  </si>
  <si>
    <t>B=40</t>
    <phoneticPr fontId="2" type="noConversion"/>
  </si>
  <si>
    <t>GE-2701M44P03-901</t>
    <phoneticPr fontId="2" type="noConversion"/>
  </si>
  <si>
    <t>RR-BRR3110F</t>
  </si>
  <si>
    <t>A=30</t>
    <phoneticPr fontId="2" type="noConversion"/>
  </si>
  <si>
    <t>B=300</t>
    <phoneticPr fontId="2" type="noConversion"/>
  </si>
  <si>
    <t>H=120</t>
    <phoneticPr fontId="2" type="noConversion"/>
  </si>
  <si>
    <t>E=120</t>
    <phoneticPr fontId="2" type="noConversion"/>
  </si>
  <si>
    <t>H=60</t>
    <phoneticPr fontId="2" type="noConversion"/>
  </si>
  <si>
    <t>B=40</t>
    <phoneticPr fontId="2" type="noConversion"/>
  </si>
  <si>
    <t>H=20</t>
    <phoneticPr fontId="2" type="noConversion"/>
  </si>
  <si>
    <t>H=30</t>
    <phoneticPr fontId="2" type="noConversion"/>
  </si>
  <si>
    <t>R=40</t>
    <phoneticPr fontId="2" type="noConversion"/>
  </si>
  <si>
    <t>A=40</t>
    <phoneticPr fontId="2" type="noConversion"/>
  </si>
  <si>
    <t>R=60</t>
    <phoneticPr fontId="2" type="noConversion"/>
  </si>
  <si>
    <t>G=60</t>
    <phoneticPr fontId="2" type="noConversion"/>
  </si>
  <si>
    <t>M=180</t>
    <phoneticPr fontId="2" type="noConversion"/>
  </si>
  <si>
    <t>E=180</t>
    <phoneticPr fontId="2" type="noConversion"/>
  </si>
  <si>
    <t>H=60</t>
    <phoneticPr fontId="2" type="noConversion"/>
  </si>
  <si>
    <t>R=30</t>
    <phoneticPr fontId="2" type="noConversion"/>
  </si>
  <si>
    <t>H=30</t>
    <phoneticPr fontId="2" type="noConversion"/>
  </si>
  <si>
    <t>RR-FRC3218F</t>
  </si>
  <si>
    <t>op20</t>
    <phoneticPr fontId="2" type="noConversion"/>
  </si>
  <si>
    <t>R</t>
    <phoneticPr fontId="2" type="noConversion"/>
  </si>
  <si>
    <t>早4</t>
    <phoneticPr fontId="2" type="noConversion"/>
  </si>
  <si>
    <t>op30</t>
    <phoneticPr fontId="2" type="noConversion"/>
  </si>
  <si>
    <t>RR-BRH12315F</t>
  </si>
  <si>
    <t>op30</t>
    <phoneticPr fontId="2" type="noConversion"/>
  </si>
  <si>
    <t>GE-2468M78G05.002R</t>
    <phoneticPr fontId="3" type="noConversion"/>
  </si>
  <si>
    <t>R</t>
    <phoneticPr fontId="2" type="noConversion"/>
  </si>
  <si>
    <t>PA-30G2943F</t>
  </si>
  <si>
    <t>OP30</t>
    <phoneticPr fontId="2" type="noConversion"/>
  </si>
  <si>
    <t>SN-MC867000-KFF-00</t>
  </si>
  <si>
    <t>周玉国</t>
    <phoneticPr fontId="2" type="noConversion"/>
  </si>
  <si>
    <t>A=60</t>
    <phoneticPr fontId="2" type="noConversion"/>
  </si>
  <si>
    <t>H=30</t>
    <phoneticPr fontId="2" type="noConversion"/>
  </si>
  <si>
    <t>OP20</t>
    <phoneticPr fontId="2" type="noConversion"/>
  </si>
  <si>
    <t>E=65</t>
    <phoneticPr fontId="2" type="noConversion"/>
  </si>
  <si>
    <t>A=30</t>
    <phoneticPr fontId="2" type="noConversion"/>
  </si>
  <si>
    <t>H=150</t>
    <phoneticPr fontId="2" type="noConversion"/>
  </si>
  <si>
    <t>R=240</t>
    <phoneticPr fontId="2" type="noConversion"/>
  </si>
  <si>
    <t>A=40</t>
    <phoneticPr fontId="2" type="noConversion"/>
  </si>
  <si>
    <t>H=40</t>
    <phoneticPr fontId="2" type="noConversion"/>
  </si>
  <si>
    <t>E=40</t>
    <phoneticPr fontId="2" type="noConversion"/>
  </si>
  <si>
    <t>H=50</t>
    <phoneticPr fontId="2" type="noConversion"/>
  </si>
  <si>
    <t>钛环</t>
    <phoneticPr fontId="2" type="noConversion"/>
  </si>
  <si>
    <t>OP35</t>
    <phoneticPr fontId="2" type="noConversion"/>
  </si>
  <si>
    <t>HW-3072464-6F</t>
  </si>
  <si>
    <t>A=60</t>
    <phoneticPr fontId="2" type="noConversion"/>
  </si>
  <si>
    <t>A=30</t>
    <phoneticPr fontId="2" type="noConversion"/>
  </si>
  <si>
    <t>G=240</t>
    <phoneticPr fontId="2" type="noConversion"/>
  </si>
  <si>
    <t>E=240</t>
    <phoneticPr fontId="2" type="noConversion"/>
  </si>
  <si>
    <t>H=150</t>
    <phoneticPr fontId="2" type="noConversion"/>
  </si>
  <si>
    <t>A=120</t>
    <phoneticPr fontId="2" type="noConversion"/>
  </si>
  <si>
    <t>H=40</t>
    <phoneticPr fontId="2" type="noConversion"/>
  </si>
  <si>
    <t>R=20</t>
    <phoneticPr fontId="2" type="noConversion"/>
  </si>
  <si>
    <t>H=60</t>
    <phoneticPr fontId="2" type="noConversion"/>
  </si>
  <si>
    <t>A=40</t>
    <phoneticPr fontId="2" type="noConversion"/>
  </si>
  <si>
    <t>A=45</t>
    <phoneticPr fontId="2" type="noConversion"/>
  </si>
  <si>
    <t>H=45</t>
    <phoneticPr fontId="2" type="noConversion"/>
  </si>
  <si>
    <t>G=120</t>
    <phoneticPr fontId="2" type="noConversion"/>
  </si>
  <si>
    <t>G=220</t>
    <phoneticPr fontId="2" type="noConversion"/>
  </si>
  <si>
    <t>G=30</t>
    <phoneticPr fontId="2" type="noConversion"/>
  </si>
  <si>
    <t>R=420</t>
    <phoneticPr fontId="2" type="noConversion"/>
  </si>
  <si>
    <t>R=60</t>
    <phoneticPr fontId="2" type="noConversion"/>
  </si>
  <si>
    <t>H=150</t>
    <phoneticPr fontId="2" type="noConversion"/>
  </si>
  <si>
    <t>A=120</t>
    <phoneticPr fontId="2" type="noConversion"/>
  </si>
  <si>
    <t>H=30</t>
    <phoneticPr fontId="2" type="noConversion"/>
  </si>
  <si>
    <t>A=30</t>
    <phoneticPr fontId="2" type="noConversion"/>
  </si>
  <si>
    <t>H=60</t>
    <phoneticPr fontId="2" type="noConversion"/>
  </si>
  <si>
    <t>C=30</t>
    <phoneticPr fontId="2" type="noConversion"/>
  </si>
  <si>
    <t>B=30</t>
    <phoneticPr fontId="2" type="noConversion"/>
  </si>
  <si>
    <t>H=20</t>
    <phoneticPr fontId="2" type="noConversion"/>
  </si>
  <si>
    <t>R=120</t>
    <phoneticPr fontId="2" type="noConversion"/>
  </si>
  <si>
    <t>早12</t>
    <phoneticPr fontId="2" type="noConversion"/>
  </si>
  <si>
    <t>徐波</t>
    <phoneticPr fontId="2" type="noConversion"/>
  </si>
  <si>
    <t>R</t>
    <phoneticPr fontId="2" type="noConversion"/>
  </si>
  <si>
    <t>SN-MN95X74-KHB-00</t>
    <phoneticPr fontId="2" type="noConversion"/>
  </si>
  <si>
    <t>SN-064-085-203-8</t>
  </si>
  <si>
    <t>OP20</t>
    <phoneticPr fontId="2" type="noConversion"/>
  </si>
  <si>
    <t>OP25</t>
    <phoneticPr fontId="2" type="noConversion"/>
  </si>
  <si>
    <t>OP05</t>
    <phoneticPr fontId="2" type="noConversion"/>
  </si>
  <si>
    <t>HW-3900310-113F</t>
  </si>
  <si>
    <t>OP01</t>
    <phoneticPr fontId="2" type="noConversion"/>
  </si>
  <si>
    <t>HW-70721520-111</t>
  </si>
  <si>
    <t>OP30</t>
    <phoneticPr fontId="2" type="noConversion"/>
  </si>
  <si>
    <t>R</t>
    <phoneticPr fontId="2" type="noConversion"/>
  </si>
  <si>
    <t>A=30</t>
    <phoneticPr fontId="2" type="noConversion"/>
  </si>
  <si>
    <t>R=240</t>
    <phoneticPr fontId="2" type="noConversion"/>
  </si>
  <si>
    <t>A=120</t>
    <phoneticPr fontId="2" type="noConversion"/>
  </si>
  <si>
    <t>A=40</t>
    <phoneticPr fontId="2" type="noConversion"/>
  </si>
  <si>
    <t>GE-TF-2302M68-1</t>
  </si>
  <si>
    <t>周玉国</t>
    <phoneticPr fontId="2" type="noConversion"/>
  </si>
  <si>
    <t>D=420</t>
    <phoneticPr fontId="2" type="noConversion"/>
  </si>
  <si>
    <t>R</t>
    <phoneticPr fontId="2" type="noConversion"/>
  </si>
  <si>
    <t>A=30</t>
    <phoneticPr fontId="2" type="noConversion"/>
  </si>
  <si>
    <t>B=30</t>
    <phoneticPr fontId="2" type="noConversion"/>
  </si>
  <si>
    <t>G=30</t>
    <phoneticPr fontId="2" type="noConversion"/>
  </si>
  <si>
    <t>A=60</t>
    <phoneticPr fontId="2" type="noConversion"/>
  </si>
  <si>
    <t>R=180</t>
    <phoneticPr fontId="2" type="noConversion"/>
  </si>
  <si>
    <t>A=120</t>
    <phoneticPr fontId="2" type="noConversion"/>
  </si>
  <si>
    <t>A=45</t>
    <phoneticPr fontId="2" type="noConversion"/>
  </si>
  <si>
    <t>R=150</t>
    <phoneticPr fontId="2" type="noConversion"/>
  </si>
  <si>
    <t>H=60</t>
    <phoneticPr fontId="2" type="noConversion"/>
  </si>
  <si>
    <t>A=90</t>
    <phoneticPr fontId="2" type="noConversion"/>
  </si>
  <si>
    <t>M=150</t>
    <phoneticPr fontId="2" type="noConversion"/>
  </si>
  <si>
    <t>H=30</t>
    <phoneticPr fontId="2" type="noConversion"/>
  </si>
  <si>
    <t>A=30</t>
    <phoneticPr fontId="2" type="noConversion"/>
  </si>
  <si>
    <t>H=60</t>
    <phoneticPr fontId="2" type="noConversion"/>
  </si>
  <si>
    <t>A=60</t>
    <phoneticPr fontId="2" type="noConversion"/>
  </si>
  <si>
    <t>F=180</t>
    <phoneticPr fontId="2" type="noConversion"/>
  </si>
  <si>
    <t>C=40</t>
    <phoneticPr fontId="2" type="noConversion"/>
  </si>
  <si>
    <t>E=90</t>
    <phoneticPr fontId="2" type="noConversion"/>
  </si>
  <si>
    <t>G=40</t>
    <phoneticPr fontId="2" type="noConversion"/>
  </si>
  <si>
    <t>A=20</t>
    <phoneticPr fontId="2" type="noConversion"/>
  </si>
  <si>
    <t>D=180</t>
    <phoneticPr fontId="2" type="noConversion"/>
  </si>
  <si>
    <t>G=100</t>
    <phoneticPr fontId="2" type="noConversion"/>
  </si>
  <si>
    <t>R=420</t>
    <phoneticPr fontId="2" type="noConversion"/>
  </si>
  <si>
    <t>H=50</t>
    <phoneticPr fontId="2" type="noConversion"/>
  </si>
  <si>
    <t>H=90</t>
    <phoneticPr fontId="2" type="noConversion"/>
  </si>
  <si>
    <t>H=100</t>
    <phoneticPr fontId="2" type="noConversion"/>
  </si>
  <si>
    <t>R=60</t>
    <phoneticPr fontId="2" type="noConversion"/>
  </si>
  <si>
    <t>H=30</t>
    <phoneticPr fontId="2" type="noConversion"/>
  </si>
  <si>
    <t>G=80</t>
    <phoneticPr fontId="2" type="noConversion"/>
  </si>
  <si>
    <t>R=20</t>
    <phoneticPr fontId="2" type="noConversion"/>
  </si>
  <si>
    <t>D=60</t>
    <phoneticPr fontId="2" type="noConversion"/>
  </si>
  <si>
    <t>GE-P3967199</t>
  </si>
  <si>
    <t>op30</t>
    <phoneticPr fontId="2" type="noConversion"/>
  </si>
  <si>
    <t>op35</t>
    <phoneticPr fontId="2" type="noConversion"/>
  </si>
  <si>
    <t>RR-FRC3186F</t>
  </si>
  <si>
    <t>PA-M818019</t>
  </si>
  <si>
    <t>op00</t>
    <phoneticPr fontId="2" type="noConversion"/>
  </si>
  <si>
    <t>GE-4013287-081P04</t>
  </si>
  <si>
    <t>PC-1F3031138</t>
  </si>
  <si>
    <t>R</t>
    <phoneticPr fontId="2" type="noConversion"/>
  </si>
  <si>
    <t>H=90</t>
    <phoneticPr fontId="2" type="noConversion"/>
  </si>
  <si>
    <t>A=30</t>
    <phoneticPr fontId="2" type="noConversion"/>
  </si>
  <si>
    <t>B=60</t>
    <phoneticPr fontId="2" type="noConversion"/>
  </si>
  <si>
    <t>H=160</t>
    <phoneticPr fontId="2" type="noConversion"/>
  </si>
  <si>
    <t>B=70</t>
    <phoneticPr fontId="2" type="noConversion"/>
  </si>
  <si>
    <t>R000833</t>
    <phoneticPr fontId="2" type="noConversion"/>
  </si>
  <si>
    <t>R</t>
    <phoneticPr fontId="2" type="noConversion"/>
  </si>
  <si>
    <t>A=60</t>
    <phoneticPr fontId="2" type="noConversion"/>
  </si>
  <si>
    <t>B=180</t>
    <phoneticPr fontId="2" type="noConversion"/>
  </si>
  <si>
    <t>徐凯</t>
    <phoneticPr fontId="2" type="noConversion"/>
  </si>
  <si>
    <t>B=210</t>
    <phoneticPr fontId="2" type="noConversion"/>
  </si>
  <si>
    <t>G=180</t>
    <phoneticPr fontId="2" type="noConversion"/>
  </si>
  <si>
    <t>A=40</t>
    <phoneticPr fontId="2" type="noConversion"/>
  </si>
  <si>
    <t>G=200</t>
    <phoneticPr fontId="2" type="noConversion"/>
  </si>
  <si>
    <t>G=40</t>
    <phoneticPr fontId="2" type="noConversion"/>
  </si>
  <si>
    <t>H=60</t>
    <phoneticPr fontId="2" type="noConversion"/>
  </si>
  <si>
    <t>B=100</t>
    <phoneticPr fontId="2" type="noConversion"/>
  </si>
  <si>
    <t>H=120</t>
    <phoneticPr fontId="2" type="noConversion"/>
  </si>
  <si>
    <t>A=120</t>
    <phoneticPr fontId="2" type="noConversion"/>
  </si>
  <si>
    <t>H=40</t>
    <phoneticPr fontId="2" type="noConversion"/>
  </si>
  <si>
    <t>周玉国</t>
    <phoneticPr fontId="2" type="noConversion"/>
  </si>
  <si>
    <t>R=02</t>
    <phoneticPr fontId="2" type="noConversion"/>
  </si>
  <si>
    <t>A=30</t>
    <phoneticPr fontId="2" type="noConversion"/>
  </si>
  <si>
    <t>F=60</t>
    <phoneticPr fontId="2" type="noConversion"/>
  </si>
  <si>
    <t>E=150</t>
    <phoneticPr fontId="2" type="noConversion"/>
  </si>
  <si>
    <t>G=30</t>
    <phoneticPr fontId="2" type="noConversion"/>
  </si>
  <si>
    <t>R=70</t>
    <phoneticPr fontId="2" type="noConversion"/>
  </si>
  <si>
    <t>G=100</t>
    <phoneticPr fontId="2" type="noConversion"/>
  </si>
  <si>
    <t>B=30</t>
    <phoneticPr fontId="2" type="noConversion"/>
  </si>
  <si>
    <t>G=60</t>
    <phoneticPr fontId="2" type="noConversion"/>
  </si>
  <si>
    <t>G=120</t>
    <phoneticPr fontId="2" type="noConversion"/>
  </si>
  <si>
    <t>H=40</t>
    <phoneticPr fontId="2" type="noConversion"/>
  </si>
  <si>
    <t>A=30</t>
    <phoneticPr fontId="2" type="noConversion"/>
  </si>
  <si>
    <t>C=30</t>
    <phoneticPr fontId="2" type="noConversion"/>
  </si>
  <si>
    <t>B=420</t>
    <phoneticPr fontId="2" type="noConversion"/>
  </si>
  <si>
    <t>H=60</t>
    <phoneticPr fontId="2" type="noConversion"/>
  </si>
  <si>
    <t>G=100</t>
    <phoneticPr fontId="2" type="noConversion"/>
  </si>
  <si>
    <t>B=420</t>
    <phoneticPr fontId="2" type="noConversion"/>
  </si>
  <si>
    <t>G=80</t>
    <phoneticPr fontId="2" type="noConversion"/>
  </si>
  <si>
    <t>H=45</t>
    <phoneticPr fontId="2" type="noConversion"/>
  </si>
  <si>
    <t>G=70</t>
    <phoneticPr fontId="2" type="noConversion"/>
  </si>
  <si>
    <t>SN-364-020-420-8S9</t>
    <phoneticPr fontId="2" type="noConversion"/>
  </si>
  <si>
    <t>R=300</t>
    <phoneticPr fontId="2" type="noConversion"/>
  </si>
  <si>
    <t>试新件</t>
    <phoneticPr fontId="2" type="noConversion"/>
  </si>
  <si>
    <t>op20</t>
    <phoneticPr fontId="2" type="noConversion"/>
  </si>
  <si>
    <t>op35</t>
    <phoneticPr fontId="2" type="noConversion"/>
  </si>
  <si>
    <t>op40</t>
    <phoneticPr fontId="2" type="noConversion"/>
  </si>
  <si>
    <t>op30</t>
    <phoneticPr fontId="2" type="noConversion"/>
  </si>
  <si>
    <t>中4</t>
  </si>
  <si>
    <t>OP30</t>
    <phoneticPr fontId="2" type="noConversion"/>
  </si>
  <si>
    <t>???</t>
    <phoneticPr fontId="2" type="noConversion"/>
  </si>
  <si>
    <t>A=35</t>
    <phoneticPr fontId="2" type="noConversion"/>
  </si>
  <si>
    <t>B=110</t>
    <phoneticPr fontId="2" type="noConversion"/>
  </si>
  <si>
    <t>B=45</t>
    <phoneticPr fontId="2" type="noConversion"/>
  </si>
  <si>
    <t>A=120</t>
    <phoneticPr fontId="2" type="noConversion"/>
  </si>
  <si>
    <t>H=30</t>
    <phoneticPr fontId="2" type="noConversion"/>
  </si>
  <si>
    <t>A=130</t>
    <phoneticPr fontId="2" type="noConversion"/>
  </si>
  <si>
    <t>H=40</t>
    <phoneticPr fontId="2" type="noConversion"/>
  </si>
  <si>
    <t>A=90</t>
    <phoneticPr fontId="2" type="noConversion"/>
  </si>
  <si>
    <t>G=30</t>
    <phoneticPr fontId="2" type="noConversion"/>
  </si>
  <si>
    <t>班灿灿</t>
    <phoneticPr fontId="2" type="noConversion"/>
  </si>
  <si>
    <t>D=240</t>
    <phoneticPr fontId="2" type="noConversion"/>
  </si>
  <si>
    <t>TS-B1316-03691</t>
  </si>
  <si>
    <t>肖青松</t>
    <phoneticPr fontId="2" type="noConversion"/>
  </si>
  <si>
    <t>梁坤</t>
    <phoneticPr fontId="2" type="noConversion"/>
  </si>
  <si>
    <t>王保平</t>
    <phoneticPr fontId="2" type="noConversion"/>
  </si>
  <si>
    <t>刘建国</t>
    <phoneticPr fontId="2" type="noConversion"/>
  </si>
  <si>
    <t>陈棒棒</t>
    <phoneticPr fontId="2" type="noConversion"/>
  </si>
  <si>
    <t>陈亮</t>
    <phoneticPr fontId="2" type="noConversion"/>
  </si>
  <si>
    <t>韩志浩</t>
    <phoneticPr fontId="2" type="noConversion"/>
  </si>
  <si>
    <t>王云飞</t>
    <phoneticPr fontId="2" type="noConversion"/>
  </si>
  <si>
    <t>HW-3826941-111</t>
  </si>
  <si>
    <t>OP20</t>
    <phoneticPr fontId="2" type="noConversion"/>
  </si>
  <si>
    <t>op30</t>
    <phoneticPr fontId="2" type="noConversion"/>
  </si>
  <si>
    <t>op35</t>
    <phoneticPr fontId="2" type="noConversion"/>
  </si>
  <si>
    <t>A=30</t>
    <phoneticPr fontId="2" type="noConversion"/>
  </si>
  <si>
    <t>G=30</t>
    <phoneticPr fontId="2" type="noConversion"/>
  </si>
  <si>
    <t>A=40</t>
    <phoneticPr fontId="2" type="noConversion"/>
  </si>
  <si>
    <t>G=100</t>
    <phoneticPr fontId="2" type="noConversion"/>
  </si>
  <si>
    <t>E=60</t>
    <phoneticPr fontId="2" type="noConversion"/>
  </si>
  <si>
    <t>G=110</t>
    <phoneticPr fontId="2" type="noConversion"/>
  </si>
  <si>
    <t>A=60</t>
    <phoneticPr fontId="2" type="noConversion"/>
  </si>
  <si>
    <t>H=30</t>
    <phoneticPr fontId="2" type="noConversion"/>
  </si>
  <si>
    <t>A=180</t>
    <phoneticPr fontId="2" type="noConversion"/>
  </si>
  <si>
    <t>A=70</t>
    <phoneticPr fontId="2" type="noConversion"/>
  </si>
  <si>
    <t>SN-064-088-905-8</t>
  </si>
  <si>
    <t>C=30</t>
    <phoneticPr fontId="2" type="noConversion"/>
  </si>
  <si>
    <t>A=90</t>
    <phoneticPr fontId="2" type="noConversion"/>
  </si>
  <si>
    <t>G=120</t>
    <phoneticPr fontId="2" type="noConversion"/>
  </si>
  <si>
    <t>H=60</t>
    <phoneticPr fontId="2" type="noConversion"/>
  </si>
  <si>
    <t>H=40</t>
    <phoneticPr fontId="2" type="noConversion"/>
  </si>
  <si>
    <t>A=30</t>
    <phoneticPr fontId="2" type="noConversion"/>
  </si>
  <si>
    <t>G=30</t>
    <phoneticPr fontId="2" type="noConversion"/>
  </si>
  <si>
    <t>TS-40P4414-8</t>
  </si>
  <si>
    <t>A=30</t>
    <phoneticPr fontId="2" type="noConversion"/>
  </si>
  <si>
    <t>G=120</t>
    <phoneticPr fontId="2" type="noConversion"/>
  </si>
  <si>
    <t>A=60</t>
    <phoneticPr fontId="2" type="noConversion"/>
  </si>
  <si>
    <t>G=50</t>
    <phoneticPr fontId="2" type="noConversion"/>
  </si>
  <si>
    <t>H=30</t>
    <phoneticPr fontId="2" type="noConversion"/>
  </si>
  <si>
    <t>G=60</t>
    <phoneticPr fontId="2" type="noConversion"/>
  </si>
  <si>
    <t>G=90</t>
    <phoneticPr fontId="2" type="noConversion"/>
  </si>
  <si>
    <t>G=150</t>
    <phoneticPr fontId="2" type="noConversion"/>
  </si>
  <si>
    <t>D=60</t>
    <phoneticPr fontId="2" type="noConversion"/>
  </si>
  <si>
    <t>G=504</t>
    <phoneticPr fontId="2" type="noConversion"/>
  </si>
  <si>
    <t>OP10</t>
    <phoneticPr fontId="2" type="noConversion"/>
  </si>
  <si>
    <t>H=221</t>
    <phoneticPr fontId="2" type="noConversion"/>
  </si>
  <si>
    <t>H=200</t>
    <phoneticPr fontId="2" type="noConversion"/>
  </si>
  <si>
    <t>R</t>
    <phoneticPr fontId="2" type="noConversion"/>
  </si>
  <si>
    <t>江亚枫</t>
    <phoneticPr fontId="2" type="noConversion"/>
  </si>
  <si>
    <t>G=210</t>
    <phoneticPr fontId="2" type="noConversion"/>
  </si>
  <si>
    <t>E=30</t>
    <phoneticPr fontId="2" type="noConversion"/>
  </si>
  <si>
    <t>A=30</t>
    <phoneticPr fontId="2" type="noConversion"/>
  </si>
  <si>
    <t>A=50</t>
    <phoneticPr fontId="2" type="noConversion"/>
  </si>
  <si>
    <t>R=100</t>
    <phoneticPr fontId="2" type="noConversion"/>
  </si>
  <si>
    <t>A=60</t>
    <phoneticPr fontId="2" type="noConversion"/>
  </si>
  <si>
    <t>G=80</t>
    <phoneticPr fontId="2" type="noConversion"/>
  </si>
  <si>
    <t>D</t>
    <phoneticPr fontId="2" type="noConversion"/>
  </si>
  <si>
    <t>RR-NQF009761</t>
  </si>
  <si>
    <t>赵玉柱</t>
    <phoneticPr fontId="2" type="noConversion"/>
  </si>
  <si>
    <t>SN-ML102X72-KBB-00</t>
  </si>
  <si>
    <t>班灿灿</t>
    <phoneticPr fontId="2" type="noConversion"/>
  </si>
  <si>
    <t>G=150</t>
    <phoneticPr fontId="2" type="noConversion"/>
  </si>
  <si>
    <t>A=30</t>
    <phoneticPr fontId="2" type="noConversion"/>
  </si>
  <si>
    <t>G=60</t>
    <phoneticPr fontId="2" type="noConversion"/>
  </si>
  <si>
    <t>H=60</t>
    <phoneticPr fontId="2" type="noConversion"/>
  </si>
  <si>
    <t>徐波</t>
    <phoneticPr fontId="2" type="noConversion"/>
  </si>
  <si>
    <t>D=70</t>
    <phoneticPr fontId="2" type="noConversion"/>
  </si>
  <si>
    <t>G=30</t>
    <phoneticPr fontId="2" type="noConversion"/>
  </si>
  <si>
    <t>GE-2521M49P01.000R</t>
    <phoneticPr fontId="3" type="noConversion"/>
  </si>
  <si>
    <t>SN-MC300X270-KFB-00</t>
  </si>
  <si>
    <t>A=30</t>
    <phoneticPr fontId="2" type="noConversion"/>
  </si>
  <si>
    <t>G=180</t>
    <phoneticPr fontId="2" type="noConversion"/>
  </si>
  <si>
    <t>A=60</t>
    <phoneticPr fontId="2" type="noConversion"/>
  </si>
  <si>
    <t>G=60</t>
    <phoneticPr fontId="2" type="noConversion"/>
  </si>
  <si>
    <t>H=20</t>
    <phoneticPr fontId="2" type="noConversion"/>
  </si>
  <si>
    <t>G=120</t>
    <phoneticPr fontId="2" type="noConversion"/>
  </si>
  <si>
    <t>A=40</t>
    <phoneticPr fontId="2" type="noConversion"/>
  </si>
  <si>
    <t>A150</t>
    <phoneticPr fontId="2" type="noConversion"/>
  </si>
  <si>
    <t>G=25</t>
    <phoneticPr fontId="2" type="noConversion"/>
  </si>
  <si>
    <t>R=30</t>
    <phoneticPr fontId="2" type="noConversion"/>
  </si>
  <si>
    <t>G=70</t>
    <phoneticPr fontId="2" type="noConversion"/>
  </si>
  <si>
    <t>E=30</t>
    <phoneticPr fontId="2" type="noConversion"/>
  </si>
  <si>
    <t xml:space="preserve">A=40 </t>
    <phoneticPr fontId="2" type="noConversion"/>
  </si>
  <si>
    <t>C=30</t>
    <phoneticPr fontId="2" type="noConversion"/>
  </si>
  <si>
    <t>R=50</t>
    <phoneticPr fontId="2" type="noConversion"/>
  </si>
  <si>
    <t>HW-70720374-111</t>
  </si>
  <si>
    <t>GE-2521M48P01.000R</t>
  </si>
  <si>
    <t>op20</t>
    <phoneticPr fontId="2" type="noConversion"/>
  </si>
  <si>
    <t>RR-NQF009781</t>
  </si>
  <si>
    <t>G=120</t>
    <phoneticPr fontId="2" type="noConversion"/>
  </si>
  <si>
    <t>R000833</t>
  </si>
  <si>
    <t>R</t>
    <phoneticPr fontId="2" type="noConversion"/>
  </si>
  <si>
    <t>OP30</t>
    <phoneticPr fontId="2" type="noConversion"/>
  </si>
  <si>
    <t>R=84</t>
    <phoneticPr fontId="2" type="noConversion"/>
  </si>
  <si>
    <t>H=100</t>
    <phoneticPr fontId="2" type="noConversion"/>
  </si>
  <si>
    <t>G=200</t>
    <phoneticPr fontId="2" type="noConversion"/>
  </si>
  <si>
    <t>G=90</t>
    <phoneticPr fontId="2" type="noConversion"/>
  </si>
  <si>
    <t>G=60</t>
    <phoneticPr fontId="2" type="noConversion"/>
  </si>
  <si>
    <t>H=30</t>
    <phoneticPr fontId="2" type="noConversion"/>
  </si>
  <si>
    <t>G=260</t>
    <phoneticPr fontId="2" type="noConversion"/>
  </si>
  <si>
    <t>H=50</t>
    <phoneticPr fontId="2" type="noConversion"/>
  </si>
  <si>
    <t>A=60</t>
    <phoneticPr fontId="2" type="noConversion"/>
  </si>
  <si>
    <t>C=60</t>
    <phoneticPr fontId="2" type="noConversion"/>
  </si>
  <si>
    <t>A=30</t>
    <phoneticPr fontId="2" type="noConversion"/>
  </si>
  <si>
    <t>A=40</t>
    <phoneticPr fontId="2" type="noConversion"/>
  </si>
  <si>
    <t>G=70</t>
    <phoneticPr fontId="2" type="noConversion"/>
  </si>
  <si>
    <t>R=100</t>
    <phoneticPr fontId="2" type="noConversion"/>
  </si>
  <si>
    <t>D=20</t>
    <phoneticPr fontId="2" type="noConversion"/>
  </si>
  <si>
    <t>D=30</t>
    <phoneticPr fontId="2" type="noConversion"/>
  </si>
  <si>
    <t>G=50</t>
    <phoneticPr fontId="2" type="noConversion"/>
  </si>
  <si>
    <t>RR-LM64887F</t>
  </si>
  <si>
    <t>HS-7004370</t>
    <phoneticPr fontId="3" type="noConversion"/>
  </si>
  <si>
    <t>op30</t>
    <phoneticPr fontId="2" type="noConversion"/>
  </si>
  <si>
    <t xml:space="preserve">d  请假 </t>
    <phoneticPr fontId="2" type="noConversion"/>
  </si>
  <si>
    <t>G=200</t>
    <phoneticPr fontId="2" type="noConversion"/>
  </si>
  <si>
    <t>H=40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</si>
</sst>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13" x14ac:knownFonts="1">
    <font>
      <sz val="11"/>
      <color theme="1"/>
      <name val="等线"/>
      <family val="2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theme="1"/>
      <name val="Arial"/>
      <family val="2"/>
    </font>
    <font>
      <sz val="9"/>
      <name val="宋体"/>
      <family val="3"/>
      <charset val="134"/>
    </font>
    <font>
      <sz val="10"/>
      <color theme="1"/>
      <name val="等线 Light"/>
      <family val="3"/>
      <charset val="134"/>
      <scheme val="maj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color theme="1"/>
      <name val="Arial"/>
      <family val="2"/>
    </font>
    <font>
      <sz val="10"/>
      <color rgb="FFFF0000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0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Alignment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/>
    </xf>
    <xf numFmtId="10" fontId="4" fillId="5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4" fillId="6" borderId="1" xfId="0" applyNumberFormat="1" applyFont="1" applyFill="1" applyBorder="1" applyAlignment="1">
      <alignment horizontal="center" vertical="center"/>
    </xf>
    <xf numFmtId="14" fontId="1" fillId="0" borderId="0" xfId="0" applyNumberFormat="1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10" fontId="1" fillId="6" borderId="0" xfId="0" applyNumberFormat="1" applyFont="1" applyFill="1" applyAlignment="1"/>
    <xf numFmtId="0" fontId="1" fillId="3" borderId="1" xfId="0" applyFont="1" applyFill="1" applyBorder="1" applyAlignment="1">
      <alignment horizontal="center" vertic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2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4" fillId="0" borderId="0" xfId="0" applyFont="1" applyAlignment="1"/>
    <xf numFmtId="14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/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10" fontId="4" fillId="6" borderId="0" xfId="0" applyNumberFormat="1" applyFont="1" applyFill="1" applyAlignment="1"/>
    <xf numFmtId="0" fontId="4" fillId="3" borderId="2" xfId="0" applyFont="1" applyFill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0" fontId="1" fillId="6" borderId="1" xfId="0" applyNumberFormat="1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 vertical="center"/>
    </xf>
    <xf numFmtId="176" fontId="1" fillId="0" borderId="5" xfId="0" applyNumberFormat="1" applyFont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0" fontId="4" fillId="6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</cellXfs>
  <cellStyles count="1">
    <cellStyle name="常规" xfId="0" builtinId="0"/>
  </cellStyles>
  <dxfs count="686"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  <dxf>
      <font>
        <color rgb="FFFF0000"/>
      </font>
      <fill>
        <patternFill>
          <bgColor theme="0"/>
        </patternFill>
      </fill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gineering-Public/92%20-%20Machining%20program/02%20&#26426;&#21152;&#24037;&#31243;&#24207;&#27880;&#20876;&#34920;/&#26426;&#21152;&#24037;&#31243;&#24207;&#27880;&#20876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ts time list"/>
      <sheetName val="程序注册表"/>
      <sheetName val="工装注册表"/>
      <sheetName val="工单工艺"/>
      <sheetName val="刀具使用报废登记清单"/>
    </sheetNames>
    <sheetDataSet>
      <sheetData sheetId="0"/>
      <sheetData sheetId="1">
        <row r="2">
          <cell r="C2" t="str">
            <v>TS-B1316-04893</v>
          </cell>
          <cell r="F2" t="str">
            <v>OP40</v>
          </cell>
          <cell r="U2">
            <v>60</v>
          </cell>
          <cell r="X2">
            <v>525</v>
          </cell>
        </row>
        <row r="3">
          <cell r="C3" t="str">
            <v>GR-FRC-740-1127-501</v>
          </cell>
          <cell r="F3" t="str">
            <v>OP30</v>
          </cell>
          <cell r="U3">
            <v>60</v>
          </cell>
          <cell r="X3">
            <v>528</v>
          </cell>
        </row>
        <row r="4">
          <cell r="C4" t="str">
            <v>RR-NQF009837</v>
          </cell>
          <cell r="F4" t="str">
            <v>OP30</v>
          </cell>
          <cell r="U4">
            <v>60</v>
          </cell>
          <cell r="X4">
            <v>490</v>
          </cell>
        </row>
        <row r="5">
          <cell r="C5" t="str">
            <v>RR-NQF009837</v>
          </cell>
          <cell r="F5" t="str">
            <v>OP35</v>
          </cell>
          <cell r="U5">
            <v>60</v>
          </cell>
          <cell r="X5">
            <v>490</v>
          </cell>
        </row>
        <row r="6">
          <cell r="C6" t="str">
            <v>SN-062-028-503-8</v>
          </cell>
          <cell r="F6" t="str">
            <v>OP10</v>
          </cell>
          <cell r="U6">
            <v>60</v>
          </cell>
          <cell r="X6">
            <v>417</v>
          </cell>
        </row>
        <row r="7">
          <cell r="C7" t="str">
            <v>SN-062-037-012-6</v>
          </cell>
          <cell r="F7" t="str">
            <v>OP10</v>
          </cell>
          <cell r="U7">
            <v>60</v>
          </cell>
          <cell r="X7">
            <v>415</v>
          </cell>
        </row>
        <row r="8">
          <cell r="C8" t="str">
            <v>RR-NQF009358</v>
          </cell>
          <cell r="F8" t="str">
            <v>OP35</v>
          </cell>
          <cell r="U8">
            <v>60</v>
          </cell>
          <cell r="X8">
            <v>349</v>
          </cell>
        </row>
        <row r="9">
          <cell r="C9" t="str">
            <v>TS-B1316-04893</v>
          </cell>
          <cell r="F9" t="str">
            <v>OP35</v>
          </cell>
          <cell r="U9">
            <v>60</v>
          </cell>
          <cell r="X9">
            <v>270</v>
          </cell>
        </row>
        <row r="10">
          <cell r="C10" t="str">
            <v>SN-062-037-002-6</v>
          </cell>
          <cell r="F10" t="str">
            <v>OP10</v>
          </cell>
          <cell r="U10">
            <v>60</v>
          </cell>
          <cell r="X10">
            <v>270</v>
          </cell>
        </row>
        <row r="11">
          <cell r="C11" t="str">
            <v>SN-062-037-012-6</v>
          </cell>
          <cell r="F11" t="str">
            <v>OP45</v>
          </cell>
          <cell r="U11">
            <v>90</v>
          </cell>
          <cell r="X11">
            <v>270</v>
          </cell>
        </row>
        <row r="12">
          <cell r="C12" t="str">
            <v>TS-B1316-06012</v>
          </cell>
          <cell r="F12" t="str">
            <v>OP30</v>
          </cell>
          <cell r="U12">
            <v>30</v>
          </cell>
          <cell r="X12">
            <v>225</v>
          </cell>
        </row>
        <row r="13">
          <cell r="C13" t="str">
            <v>TS-B1316-06012</v>
          </cell>
          <cell r="F13" t="str">
            <v>OP35</v>
          </cell>
          <cell r="U13">
            <v>60</v>
          </cell>
          <cell r="X13">
            <v>225</v>
          </cell>
        </row>
        <row r="14">
          <cell r="C14" t="str">
            <v>SN-062-037-012-6</v>
          </cell>
          <cell r="F14" t="str">
            <v>OP50</v>
          </cell>
          <cell r="U14">
            <v>60</v>
          </cell>
          <cell r="X14">
            <v>244</v>
          </cell>
        </row>
        <row r="15">
          <cell r="C15" t="str">
            <v>GE-1288M41G05/G06</v>
          </cell>
          <cell r="F15" t="str">
            <v>OP35</v>
          </cell>
          <cell r="U15">
            <v>30</v>
          </cell>
          <cell r="X15">
            <v>217</v>
          </cell>
        </row>
        <row r="16">
          <cell r="C16" t="str">
            <v>SN-382-109-804-8S2</v>
          </cell>
          <cell r="F16" t="str">
            <v>OP30</v>
          </cell>
          <cell r="U16">
            <v>60</v>
          </cell>
          <cell r="X16">
            <v>209</v>
          </cell>
        </row>
        <row r="17">
          <cell r="C17" t="str">
            <v>TS-45P2015-8</v>
          </cell>
          <cell r="F17" t="str">
            <v>OP35</v>
          </cell>
          <cell r="U17">
            <v>60</v>
          </cell>
          <cell r="X17">
            <v>180</v>
          </cell>
        </row>
        <row r="18">
          <cell r="C18" t="str">
            <v>SN-382-103-605-8S2</v>
          </cell>
          <cell r="F18" t="str">
            <v>OP35</v>
          </cell>
          <cell r="U18">
            <v>60</v>
          </cell>
          <cell r="X18">
            <v>175</v>
          </cell>
        </row>
        <row r="19">
          <cell r="C19" t="str">
            <v>RR-NQF009553</v>
          </cell>
          <cell r="F19" t="str">
            <v>OP30</v>
          </cell>
          <cell r="U19">
            <v>30</v>
          </cell>
          <cell r="X19">
            <v>171</v>
          </cell>
        </row>
        <row r="20">
          <cell r="C20" t="str">
            <v>RR-NQF005846</v>
          </cell>
          <cell r="F20" t="str">
            <v>OP35</v>
          </cell>
          <cell r="U20">
            <v>60</v>
          </cell>
          <cell r="X20">
            <v>183</v>
          </cell>
        </row>
        <row r="21">
          <cell r="C21" t="str">
            <v>SN-382-124-903-8S2</v>
          </cell>
          <cell r="F21" t="str">
            <v>OP30</v>
          </cell>
          <cell r="U21">
            <v>60</v>
          </cell>
          <cell r="X21">
            <v>168</v>
          </cell>
        </row>
        <row r="22">
          <cell r="C22" t="str">
            <v>RR-NQF009748</v>
          </cell>
          <cell r="F22" t="str">
            <v>OP30</v>
          </cell>
          <cell r="U22">
            <v>30</v>
          </cell>
          <cell r="X22">
            <v>165</v>
          </cell>
        </row>
        <row r="23">
          <cell r="C23" t="str">
            <v>SN-062-037-012-6</v>
          </cell>
          <cell r="F23" t="str">
            <v>OP30</v>
          </cell>
          <cell r="U23">
            <v>60</v>
          </cell>
          <cell r="X23">
            <v>189</v>
          </cell>
        </row>
        <row r="24">
          <cell r="C24" t="str">
            <v>SN-382-103-605-8S2</v>
          </cell>
          <cell r="F24" t="str">
            <v>OP30</v>
          </cell>
          <cell r="U24">
            <v>60</v>
          </cell>
          <cell r="X24">
            <v>163</v>
          </cell>
        </row>
        <row r="25">
          <cell r="C25" t="str">
            <v>RR-SCFRG0073</v>
          </cell>
          <cell r="F25" t="str">
            <v>OP30</v>
          </cell>
          <cell r="U25">
            <v>60</v>
          </cell>
          <cell r="X25">
            <v>159</v>
          </cell>
        </row>
        <row r="26">
          <cell r="C26" t="str">
            <v>RR-SCFRG0093</v>
          </cell>
          <cell r="F26" t="str">
            <v>OP30</v>
          </cell>
          <cell r="U26">
            <v>30</v>
          </cell>
          <cell r="X26">
            <v>163</v>
          </cell>
        </row>
        <row r="27">
          <cell r="C27" t="str">
            <v>GE-1288M41G05/G06</v>
          </cell>
          <cell r="F27" t="str">
            <v>OP30</v>
          </cell>
          <cell r="U27">
            <v>30</v>
          </cell>
          <cell r="X27">
            <v>150</v>
          </cell>
        </row>
        <row r="28">
          <cell r="C28" t="str">
            <v>RR-NQF005846</v>
          </cell>
          <cell r="F28" t="str">
            <v>OP30</v>
          </cell>
          <cell r="U28">
            <v>30</v>
          </cell>
          <cell r="X28">
            <v>160</v>
          </cell>
        </row>
        <row r="29">
          <cell r="C29" t="str">
            <v>GR-351-5030-21-01</v>
          </cell>
          <cell r="F29" t="str">
            <v>OP30</v>
          </cell>
          <cell r="U29">
            <v>60</v>
          </cell>
          <cell r="X29">
            <v>164</v>
          </cell>
        </row>
        <row r="30">
          <cell r="C30" t="str">
            <v>GR-351-5030-21-01</v>
          </cell>
          <cell r="F30" t="str">
            <v>OP35</v>
          </cell>
          <cell r="U30">
            <v>60</v>
          </cell>
          <cell r="X30">
            <v>164</v>
          </cell>
        </row>
        <row r="31">
          <cell r="C31" t="str">
            <v>RR-NQF009780</v>
          </cell>
          <cell r="F31" t="str">
            <v>OP35</v>
          </cell>
          <cell r="U31">
            <v>60</v>
          </cell>
          <cell r="X31">
            <v>143</v>
          </cell>
        </row>
        <row r="32">
          <cell r="C32" t="str">
            <v>SN-062-037-012-6</v>
          </cell>
          <cell r="F32" t="str">
            <v>OP40</v>
          </cell>
          <cell r="U32">
            <v>60</v>
          </cell>
          <cell r="X32">
            <v>168</v>
          </cell>
        </row>
        <row r="33">
          <cell r="C33" t="str">
            <v>RR-NQF009787</v>
          </cell>
          <cell r="F33" t="str">
            <v>OP30</v>
          </cell>
          <cell r="U33">
            <v>60</v>
          </cell>
          <cell r="X33">
            <v>142</v>
          </cell>
        </row>
        <row r="34">
          <cell r="C34" t="str">
            <v>RR-NQF009781</v>
          </cell>
          <cell r="F34" t="str">
            <v>OP35</v>
          </cell>
          <cell r="U34">
            <v>60</v>
          </cell>
          <cell r="X34">
            <v>141</v>
          </cell>
        </row>
        <row r="35">
          <cell r="C35" t="str">
            <v>SN-382-109-904-8S2</v>
          </cell>
          <cell r="F35" t="str">
            <v>OP30</v>
          </cell>
          <cell r="U35">
            <v>45</v>
          </cell>
          <cell r="X35">
            <v>140</v>
          </cell>
        </row>
        <row r="36">
          <cell r="C36" t="str">
            <v>RR-LM71674F</v>
          </cell>
          <cell r="F36" t="str">
            <v>OP35</v>
          </cell>
          <cell r="U36">
            <v>60</v>
          </cell>
          <cell r="X36">
            <v>140</v>
          </cell>
        </row>
        <row r="37">
          <cell r="C37" t="str">
            <v>HW-70720374-111OP</v>
          </cell>
          <cell r="F37" t="str">
            <v>OP30</v>
          </cell>
          <cell r="U37">
            <v>60</v>
          </cell>
          <cell r="X37">
            <v>140</v>
          </cell>
        </row>
        <row r="38">
          <cell r="C38" t="str">
            <v>HW-70720374-111OP</v>
          </cell>
          <cell r="F38" t="str">
            <v>OP35</v>
          </cell>
          <cell r="U38">
            <v>60</v>
          </cell>
          <cell r="X38">
            <v>140</v>
          </cell>
        </row>
        <row r="39">
          <cell r="C39" t="str">
            <v>GE-2482M36G02.002R</v>
          </cell>
          <cell r="F39" t="str">
            <v>OP00</v>
          </cell>
          <cell r="U39">
            <v>30</v>
          </cell>
          <cell r="X39">
            <v>145</v>
          </cell>
        </row>
        <row r="40">
          <cell r="C40" t="str">
            <v>SN-382-124-903-8S2</v>
          </cell>
          <cell r="F40" t="str">
            <v>OP35</v>
          </cell>
          <cell r="U40">
            <v>40</v>
          </cell>
          <cell r="X40">
            <v>139</v>
          </cell>
        </row>
        <row r="41">
          <cell r="C41" t="str">
            <v>RR-NQF009787</v>
          </cell>
          <cell r="F41" t="str">
            <v>OP35</v>
          </cell>
          <cell r="U41">
            <v>60</v>
          </cell>
          <cell r="X41">
            <v>138</v>
          </cell>
        </row>
        <row r="42">
          <cell r="C42" t="str">
            <v>SN-062-028-503-8</v>
          </cell>
          <cell r="F42" t="str">
            <v>OP30</v>
          </cell>
          <cell r="U42">
            <v>60</v>
          </cell>
          <cell r="X42">
            <v>163</v>
          </cell>
        </row>
        <row r="43">
          <cell r="C43" t="str">
            <v>SN-382-104-205-8S2</v>
          </cell>
          <cell r="F43" t="str">
            <v>OP30</v>
          </cell>
          <cell r="U43">
            <v>60</v>
          </cell>
          <cell r="X43">
            <v>135</v>
          </cell>
        </row>
        <row r="44">
          <cell r="C44" t="str">
            <v>GE-2521M49P01.000R</v>
          </cell>
          <cell r="F44" t="str">
            <v>OP00</v>
          </cell>
          <cell r="U44">
            <v>30</v>
          </cell>
          <cell r="X44">
            <v>140</v>
          </cell>
        </row>
        <row r="45">
          <cell r="C45" t="str">
            <v>RR-FR8355277</v>
          </cell>
          <cell r="F45" t="str">
            <v>OP35</v>
          </cell>
          <cell r="U45">
            <v>60</v>
          </cell>
          <cell r="X45">
            <v>150</v>
          </cell>
        </row>
        <row r="46">
          <cell r="C46" t="str">
            <v>SN-364-061-811-8</v>
          </cell>
          <cell r="F46" t="str">
            <v>OP35</v>
          </cell>
          <cell r="U46">
            <v>60</v>
          </cell>
          <cell r="X46">
            <v>138</v>
          </cell>
        </row>
        <row r="47">
          <cell r="C47" t="str">
            <v>GR-351-5020-5-01</v>
          </cell>
          <cell r="F47" t="str">
            <v>OP30</v>
          </cell>
          <cell r="U47">
            <v>60</v>
          </cell>
          <cell r="X47">
            <v>145</v>
          </cell>
        </row>
        <row r="48">
          <cell r="C48" t="str">
            <v>HW-3844045-117</v>
          </cell>
          <cell r="F48" t="str">
            <v>OP35</v>
          </cell>
          <cell r="U48">
            <v>60</v>
          </cell>
          <cell r="X48">
            <v>130</v>
          </cell>
        </row>
        <row r="49">
          <cell r="C49" t="str">
            <v>GE-2521M48P01.000R</v>
          </cell>
          <cell r="F49" t="str">
            <v>OP00</v>
          </cell>
          <cell r="U49">
            <v>30</v>
          </cell>
          <cell r="X49">
            <v>133</v>
          </cell>
        </row>
        <row r="50">
          <cell r="C50" t="str">
            <v>SN-382-109-904-8S2</v>
          </cell>
          <cell r="F50" t="str">
            <v>OP35</v>
          </cell>
          <cell r="U50">
            <v>60</v>
          </cell>
          <cell r="X50">
            <v>126</v>
          </cell>
        </row>
        <row r="51">
          <cell r="C51" t="str">
            <v>RR-TF-NPN28441</v>
          </cell>
          <cell r="F51" t="str">
            <v>OP35</v>
          </cell>
          <cell r="U51">
            <v>30</v>
          </cell>
          <cell r="X51">
            <v>123</v>
          </cell>
        </row>
        <row r="52">
          <cell r="C52" t="str">
            <v>TS-B1316-01791</v>
          </cell>
          <cell r="F52" t="str">
            <v>OP35</v>
          </cell>
          <cell r="U52">
            <v>60</v>
          </cell>
          <cell r="X52">
            <v>151</v>
          </cell>
        </row>
        <row r="53">
          <cell r="C53" t="str">
            <v>PC-1F30M0296-01</v>
          </cell>
          <cell r="F53" t="str">
            <v>OP35</v>
          </cell>
          <cell r="U53">
            <v>60</v>
          </cell>
          <cell r="X53">
            <v>125</v>
          </cell>
        </row>
        <row r="54">
          <cell r="C54" t="str">
            <v>HW-3844490-111OP</v>
          </cell>
          <cell r="F54" t="str">
            <v>OP30</v>
          </cell>
          <cell r="U54">
            <v>60</v>
          </cell>
          <cell r="X54">
            <v>125</v>
          </cell>
        </row>
        <row r="55">
          <cell r="C55" t="str">
            <v>GE-2596M82G01.002R</v>
          </cell>
          <cell r="F55" t="str">
            <v>OP00</v>
          </cell>
          <cell r="U55">
            <v>30</v>
          </cell>
          <cell r="X55">
            <v>135</v>
          </cell>
        </row>
        <row r="56">
          <cell r="C56" t="str">
            <v>RR-SCFRG0073</v>
          </cell>
          <cell r="F56" t="str">
            <v>OP20</v>
          </cell>
          <cell r="U56">
            <v>30</v>
          </cell>
          <cell r="X56">
            <v>125</v>
          </cell>
        </row>
        <row r="57">
          <cell r="C57" t="str">
            <v>TS-45P2015-8</v>
          </cell>
          <cell r="F57" t="str">
            <v>OP30</v>
          </cell>
          <cell r="U57">
            <v>30</v>
          </cell>
          <cell r="X57">
            <v>123</v>
          </cell>
        </row>
        <row r="58">
          <cell r="C58" t="str">
            <v>SN-382-104-205-8S2</v>
          </cell>
          <cell r="F58" t="str">
            <v>OP35</v>
          </cell>
          <cell r="U58">
            <v>60</v>
          </cell>
          <cell r="X58">
            <v>120</v>
          </cell>
        </row>
        <row r="59">
          <cell r="C59" t="str">
            <v>RR-NQF009749</v>
          </cell>
          <cell r="F59" t="str">
            <v>OP30</v>
          </cell>
          <cell r="U59">
            <v>30</v>
          </cell>
          <cell r="X59">
            <v>120</v>
          </cell>
        </row>
        <row r="60">
          <cell r="C60" t="str">
            <v>RR-LM21429D</v>
          </cell>
          <cell r="F60" t="str">
            <v>OP35</v>
          </cell>
          <cell r="U60">
            <v>60</v>
          </cell>
          <cell r="X60">
            <v>125</v>
          </cell>
        </row>
        <row r="61">
          <cell r="C61" t="str">
            <v>HW-3900310-113F</v>
          </cell>
          <cell r="F61" t="str">
            <v>OP01</v>
          </cell>
          <cell r="U61">
            <v>30</v>
          </cell>
          <cell r="X61">
            <v>140</v>
          </cell>
        </row>
        <row r="62">
          <cell r="C62" t="str">
            <v>HW-3844045-117</v>
          </cell>
          <cell r="F62" t="str">
            <v>OP40</v>
          </cell>
          <cell r="U62">
            <v>60</v>
          </cell>
          <cell r="X62">
            <v>118</v>
          </cell>
        </row>
        <row r="63">
          <cell r="C63" t="str">
            <v>SN-382-110-104-8S2</v>
          </cell>
          <cell r="F63" t="str">
            <v>OP30</v>
          </cell>
          <cell r="U63">
            <v>60</v>
          </cell>
          <cell r="X63">
            <v>117</v>
          </cell>
        </row>
        <row r="64">
          <cell r="C64" t="str">
            <v>RR-NQF010059</v>
          </cell>
          <cell r="F64" t="str">
            <v>OP35</v>
          </cell>
          <cell r="U64">
            <v>60</v>
          </cell>
          <cell r="X64">
            <v>115</v>
          </cell>
        </row>
        <row r="65">
          <cell r="C65" t="str">
            <v>RR-NQF009554</v>
          </cell>
          <cell r="F65" t="str">
            <v>OP30</v>
          </cell>
          <cell r="U65">
            <v>30</v>
          </cell>
          <cell r="X65">
            <v>115</v>
          </cell>
        </row>
        <row r="66">
          <cell r="C66" t="str">
            <v>GE-2482M36G02.002R</v>
          </cell>
          <cell r="F66" t="str">
            <v>OP01</v>
          </cell>
          <cell r="U66">
            <v>30</v>
          </cell>
          <cell r="X66">
            <v>115</v>
          </cell>
        </row>
        <row r="67">
          <cell r="C67" t="str">
            <v>RR-BRR3161F</v>
          </cell>
          <cell r="F67" t="str">
            <v>OP35</v>
          </cell>
          <cell r="U67">
            <v>60</v>
          </cell>
          <cell r="X67">
            <v>114</v>
          </cell>
        </row>
        <row r="68">
          <cell r="C68" t="str">
            <v>HW-70040470-1F</v>
          </cell>
          <cell r="F68" t="str">
            <v>OP20</v>
          </cell>
          <cell r="U68">
            <v>30</v>
          </cell>
          <cell r="X68">
            <v>112</v>
          </cell>
        </row>
        <row r="69">
          <cell r="C69" t="str">
            <v>GE-2305M47P01</v>
          </cell>
          <cell r="F69" t="str">
            <v>OP35</v>
          </cell>
          <cell r="U69">
            <v>60</v>
          </cell>
          <cell r="X69">
            <v>115</v>
          </cell>
        </row>
        <row r="70">
          <cell r="C70" t="str">
            <v>HW-3900310-113F</v>
          </cell>
          <cell r="F70" t="str">
            <v>OP00</v>
          </cell>
          <cell r="U70">
            <v>30</v>
          </cell>
          <cell r="X70">
            <v>125</v>
          </cell>
        </row>
        <row r="71">
          <cell r="C71" t="str">
            <v>SN-382-110-104-8S2</v>
          </cell>
          <cell r="F71" t="str">
            <v>OP35</v>
          </cell>
          <cell r="U71">
            <v>60</v>
          </cell>
          <cell r="X71">
            <v>105</v>
          </cell>
        </row>
        <row r="72">
          <cell r="C72" t="str">
            <v>SN-382-111-105-8S2</v>
          </cell>
          <cell r="F72" t="str">
            <v>OP35</v>
          </cell>
          <cell r="U72">
            <v>60</v>
          </cell>
          <cell r="X72">
            <v>105</v>
          </cell>
        </row>
        <row r="73">
          <cell r="C73" t="str">
            <v>RR-NQF009761</v>
          </cell>
          <cell r="F73" t="str">
            <v>OP35</v>
          </cell>
          <cell r="U73">
            <v>90</v>
          </cell>
          <cell r="X73">
            <v>105</v>
          </cell>
        </row>
        <row r="74">
          <cell r="C74" t="str">
            <v>RR-NQF009762</v>
          </cell>
          <cell r="F74" t="str">
            <v>OP35</v>
          </cell>
          <cell r="U74">
            <v>60</v>
          </cell>
          <cell r="X74">
            <v>110</v>
          </cell>
        </row>
        <row r="75">
          <cell r="C75" t="str">
            <v>SN-062-037-002-6</v>
          </cell>
          <cell r="F75" t="str">
            <v>OP35</v>
          </cell>
          <cell r="U75">
            <v>60</v>
          </cell>
          <cell r="X75">
            <v>129</v>
          </cell>
        </row>
        <row r="76">
          <cell r="C76" t="str">
            <v>RR-FRC5466</v>
          </cell>
          <cell r="F76" t="str">
            <v>OP35</v>
          </cell>
          <cell r="U76">
            <v>60</v>
          </cell>
          <cell r="X76">
            <v>104</v>
          </cell>
        </row>
        <row r="77">
          <cell r="C77" t="str">
            <v>GE-P3967217</v>
          </cell>
          <cell r="F77" t="str">
            <v>OP35</v>
          </cell>
          <cell r="U77">
            <v>60</v>
          </cell>
          <cell r="X77">
            <v>104</v>
          </cell>
        </row>
        <row r="78">
          <cell r="C78" t="str">
            <v>RR-WAA06070</v>
          </cell>
          <cell r="F78" t="str">
            <v>OP35</v>
          </cell>
          <cell r="U78">
            <v>60</v>
          </cell>
          <cell r="X78">
            <v>102</v>
          </cell>
        </row>
        <row r="79">
          <cell r="C79" t="str">
            <v>SN-064-087-004-8S2</v>
          </cell>
          <cell r="F79" t="str">
            <v>OP30</v>
          </cell>
          <cell r="U79">
            <v>30</v>
          </cell>
          <cell r="X79">
            <v>102</v>
          </cell>
        </row>
        <row r="80">
          <cell r="C80" t="str">
            <v>SN-382-109-804-8S2</v>
          </cell>
          <cell r="F80" t="str">
            <v>OP35</v>
          </cell>
          <cell r="U80">
            <v>60</v>
          </cell>
          <cell r="X80">
            <v>101</v>
          </cell>
        </row>
        <row r="81">
          <cell r="C81" t="str">
            <v>SN-064-087-004-8S2</v>
          </cell>
          <cell r="F81" t="str">
            <v>OP35</v>
          </cell>
          <cell r="U81">
            <v>60</v>
          </cell>
          <cell r="X81">
            <v>101</v>
          </cell>
        </row>
        <row r="82">
          <cell r="C82" t="str">
            <v>RR-LM71674F</v>
          </cell>
          <cell r="F82" t="str">
            <v>OP30</v>
          </cell>
          <cell r="U82">
            <v>30</v>
          </cell>
          <cell r="X82">
            <v>101</v>
          </cell>
        </row>
        <row r="83">
          <cell r="C83" t="str">
            <v>RR-SCFRG0095</v>
          </cell>
          <cell r="F83" t="str">
            <v>OP20</v>
          </cell>
          <cell r="U83">
            <v>30</v>
          </cell>
          <cell r="X83">
            <v>101</v>
          </cell>
        </row>
        <row r="84">
          <cell r="C84" t="str">
            <v>RR-NQF009749</v>
          </cell>
          <cell r="F84" t="str">
            <v>OP35</v>
          </cell>
          <cell r="U84">
            <v>60</v>
          </cell>
          <cell r="X84">
            <v>100</v>
          </cell>
        </row>
        <row r="85">
          <cell r="C85" t="str">
            <v>RR-LM71674F</v>
          </cell>
          <cell r="F85" t="str">
            <v>OP20</v>
          </cell>
          <cell r="U85">
            <v>30</v>
          </cell>
          <cell r="X85">
            <v>100</v>
          </cell>
        </row>
        <row r="86">
          <cell r="C86" t="str">
            <v>RR-NQF009755</v>
          </cell>
          <cell r="F86" t="str">
            <v>OP35</v>
          </cell>
          <cell r="U86">
            <v>60</v>
          </cell>
          <cell r="X86">
            <v>105</v>
          </cell>
        </row>
        <row r="87">
          <cell r="C87" t="str">
            <v>SN-062-028-503-8</v>
          </cell>
          <cell r="F87" t="str">
            <v>OP40</v>
          </cell>
          <cell r="U87">
            <v>60</v>
          </cell>
          <cell r="X87">
            <v>124</v>
          </cell>
        </row>
        <row r="88">
          <cell r="C88" t="str">
            <v>RR-SCFRG0094</v>
          </cell>
          <cell r="F88" t="str">
            <v>OP30</v>
          </cell>
          <cell r="U88">
            <v>30</v>
          </cell>
          <cell r="X88">
            <v>98</v>
          </cell>
        </row>
        <row r="89">
          <cell r="C89" t="str">
            <v>RR-FRC70945F</v>
          </cell>
          <cell r="F89" t="str">
            <v>OP35</v>
          </cell>
          <cell r="U89">
            <v>60</v>
          </cell>
          <cell r="X89">
            <v>103</v>
          </cell>
        </row>
        <row r="90">
          <cell r="C90" t="str">
            <v>SN-062-037-012-6</v>
          </cell>
          <cell r="F90" t="str">
            <v>OP35</v>
          </cell>
          <cell r="U90">
            <v>60</v>
          </cell>
          <cell r="X90">
            <v>121</v>
          </cell>
        </row>
        <row r="91">
          <cell r="C91" t="str">
            <v>GE-4013287-081P04</v>
          </cell>
          <cell r="F91" t="str">
            <v>OP20</v>
          </cell>
          <cell r="U91">
            <v>30</v>
          </cell>
          <cell r="X91">
            <v>95</v>
          </cell>
        </row>
        <row r="92">
          <cell r="C92" t="str">
            <v>RR-NQF009542</v>
          </cell>
          <cell r="F92" t="str">
            <v>OP35</v>
          </cell>
          <cell r="U92">
            <v>30</v>
          </cell>
          <cell r="X92">
            <v>95</v>
          </cell>
        </row>
        <row r="93">
          <cell r="C93" t="str">
            <v>GE-2521M40P02.000R</v>
          </cell>
          <cell r="F93" t="str">
            <v>OP00</v>
          </cell>
          <cell r="U93">
            <v>30</v>
          </cell>
          <cell r="X93">
            <v>110</v>
          </cell>
        </row>
        <row r="94">
          <cell r="C94" t="str">
            <v>GE-2482M17P01.000R</v>
          </cell>
          <cell r="F94" t="str">
            <v>OP00</v>
          </cell>
          <cell r="U94">
            <v>30</v>
          </cell>
          <cell r="X94">
            <v>110</v>
          </cell>
        </row>
        <row r="95">
          <cell r="C95" t="str">
            <v>TS-B1316-01791</v>
          </cell>
          <cell r="F95" t="str">
            <v>OP40</v>
          </cell>
          <cell r="U95">
            <v>60</v>
          </cell>
          <cell r="X95">
            <v>109</v>
          </cell>
        </row>
        <row r="96">
          <cell r="C96" t="str">
            <v>RR-NQF009358</v>
          </cell>
          <cell r="F96" t="str">
            <v>OP30</v>
          </cell>
          <cell r="U96">
            <v>30</v>
          </cell>
          <cell r="X96">
            <v>94</v>
          </cell>
        </row>
        <row r="97">
          <cell r="C97" t="str">
            <v>TS-B1316-01791</v>
          </cell>
          <cell r="F97" t="str">
            <v>OP45</v>
          </cell>
          <cell r="U97">
            <v>60</v>
          </cell>
          <cell r="X97">
            <v>128</v>
          </cell>
        </row>
        <row r="98">
          <cell r="C98" t="str">
            <v>RR-FR8355277</v>
          </cell>
          <cell r="F98" t="str">
            <v>OP30</v>
          </cell>
          <cell r="U98">
            <v>60</v>
          </cell>
          <cell r="X98">
            <v>108</v>
          </cell>
        </row>
        <row r="99">
          <cell r="C99" t="str">
            <v>RR-STW-NQF006840</v>
          </cell>
          <cell r="F99" t="str">
            <v>OP30</v>
          </cell>
          <cell r="U99">
            <v>30</v>
          </cell>
          <cell r="X99">
            <v>92</v>
          </cell>
        </row>
        <row r="100">
          <cell r="C100" t="str">
            <v>RR-NPN33883-111</v>
          </cell>
          <cell r="F100" t="str">
            <v>OP30</v>
          </cell>
          <cell r="U100">
            <v>30</v>
          </cell>
          <cell r="X100">
            <v>92</v>
          </cell>
        </row>
        <row r="101">
          <cell r="C101" t="str">
            <v>RR-NQF009782</v>
          </cell>
          <cell r="F101" t="str">
            <v>OP35</v>
          </cell>
          <cell r="U101">
            <v>30</v>
          </cell>
          <cell r="X101">
            <v>92</v>
          </cell>
        </row>
        <row r="102">
          <cell r="C102" t="str">
            <v>RR-SCFRG0094</v>
          </cell>
          <cell r="F102" t="str">
            <v>OP35</v>
          </cell>
          <cell r="U102">
            <v>30</v>
          </cell>
          <cell r="X102">
            <v>91</v>
          </cell>
        </row>
        <row r="103">
          <cell r="C103" t="str">
            <v>RR-FRC3116F</v>
          </cell>
          <cell r="F103" t="str">
            <v>OP30</v>
          </cell>
          <cell r="U103">
            <v>30</v>
          </cell>
          <cell r="X103">
            <v>90</v>
          </cell>
        </row>
        <row r="104">
          <cell r="C104" t="str">
            <v>RR-BRR3156F</v>
          </cell>
          <cell r="F104" t="str">
            <v>OP35</v>
          </cell>
          <cell r="U104">
            <v>60</v>
          </cell>
          <cell r="X104">
            <v>90</v>
          </cell>
        </row>
        <row r="105">
          <cell r="C105" t="str">
            <v>RR-FRC70945F</v>
          </cell>
          <cell r="F105" t="str">
            <v>OP30</v>
          </cell>
          <cell r="U105">
            <v>60</v>
          </cell>
          <cell r="X105">
            <v>95</v>
          </cell>
        </row>
        <row r="106">
          <cell r="C106" t="str">
            <v>RR-FRC5463</v>
          </cell>
          <cell r="F106" t="str">
            <v>OP30</v>
          </cell>
          <cell r="U106">
            <v>30</v>
          </cell>
          <cell r="X106">
            <v>90</v>
          </cell>
        </row>
        <row r="107">
          <cell r="C107" t="str">
            <v>RR-LM71674F</v>
          </cell>
          <cell r="F107" t="str">
            <v>OP01</v>
          </cell>
          <cell r="U107">
            <v>30</v>
          </cell>
          <cell r="X107">
            <v>100</v>
          </cell>
        </row>
        <row r="108">
          <cell r="C108" t="str">
            <v>GE-2482M31P01.000W</v>
          </cell>
          <cell r="F108" t="str">
            <v>OP01</v>
          </cell>
          <cell r="U108">
            <v>30</v>
          </cell>
          <cell r="X108">
            <v>105</v>
          </cell>
        </row>
        <row r="109">
          <cell r="C109" t="str">
            <v>SN-382-111-105-8S2</v>
          </cell>
          <cell r="F109" t="str">
            <v>OP30</v>
          </cell>
          <cell r="U109">
            <v>60</v>
          </cell>
          <cell r="X109">
            <v>88</v>
          </cell>
        </row>
        <row r="110">
          <cell r="C110" t="str">
            <v>PC-1F30M0296-01</v>
          </cell>
          <cell r="F110" t="str">
            <v>OP40</v>
          </cell>
          <cell r="U110">
            <v>60</v>
          </cell>
          <cell r="X110">
            <v>88</v>
          </cell>
        </row>
        <row r="111">
          <cell r="C111" t="str">
            <v>RR-NQF009820</v>
          </cell>
          <cell r="F111" t="str">
            <v>OP35</v>
          </cell>
          <cell r="U111">
            <v>60</v>
          </cell>
          <cell r="X111">
            <v>88</v>
          </cell>
        </row>
        <row r="112">
          <cell r="C112" t="str">
            <v>SN-364-020-020-8S9</v>
          </cell>
          <cell r="F112" t="str">
            <v>OP40</v>
          </cell>
          <cell r="U112">
            <v>5</v>
          </cell>
          <cell r="X112">
            <v>83</v>
          </cell>
        </row>
        <row r="113">
          <cell r="C113" t="str">
            <v>SN-062-028-503-8</v>
          </cell>
          <cell r="F113" t="str">
            <v>OP35</v>
          </cell>
          <cell r="U113">
            <v>60</v>
          </cell>
          <cell r="X113">
            <v>113</v>
          </cell>
        </row>
        <row r="114">
          <cell r="C114" t="str">
            <v>RR-NQF009751</v>
          </cell>
          <cell r="F114" t="str">
            <v>OP35</v>
          </cell>
          <cell r="U114">
            <v>60</v>
          </cell>
          <cell r="X114">
            <v>86</v>
          </cell>
        </row>
        <row r="115">
          <cell r="C115" t="str">
            <v>RR-NQF009761</v>
          </cell>
          <cell r="F115" t="str">
            <v>OP30</v>
          </cell>
          <cell r="U115">
            <v>40</v>
          </cell>
          <cell r="X115">
            <v>90</v>
          </cell>
        </row>
        <row r="116">
          <cell r="C116" t="str">
            <v>RR-FRC5465</v>
          </cell>
          <cell r="F116" t="str">
            <v>OP35</v>
          </cell>
          <cell r="U116">
            <v>60</v>
          </cell>
          <cell r="X116">
            <v>90</v>
          </cell>
        </row>
        <row r="117">
          <cell r="C117" t="str">
            <v>SN-382-109-904-8S2</v>
          </cell>
          <cell r="F117" t="str">
            <v>OP40</v>
          </cell>
          <cell r="U117">
            <v>60</v>
          </cell>
          <cell r="X117">
            <v>83</v>
          </cell>
        </row>
        <row r="118">
          <cell r="C118" t="str">
            <v>HW-3844490-111OP</v>
          </cell>
          <cell r="F118" t="str">
            <v>OP35</v>
          </cell>
          <cell r="U118">
            <v>60</v>
          </cell>
          <cell r="X118">
            <v>83</v>
          </cell>
        </row>
        <row r="119">
          <cell r="C119" t="str">
            <v>GR-725Z4201-5</v>
          </cell>
          <cell r="F119" t="str">
            <v>OP20</v>
          </cell>
          <cell r="U119">
            <v>60</v>
          </cell>
          <cell r="X119">
            <v>88</v>
          </cell>
        </row>
        <row r="120">
          <cell r="C120" t="str">
            <v>GE-2482M31P01.000W</v>
          </cell>
          <cell r="F120" t="str">
            <v>OP00</v>
          </cell>
          <cell r="U120">
            <v>30</v>
          </cell>
          <cell r="X120">
            <v>98</v>
          </cell>
        </row>
        <row r="121">
          <cell r="C121" t="str">
            <v>RR-FR8200625</v>
          </cell>
          <cell r="F121" t="str">
            <v>OP20</v>
          </cell>
          <cell r="U121">
            <v>30</v>
          </cell>
          <cell r="X121">
            <v>83</v>
          </cell>
        </row>
        <row r="122">
          <cell r="C122" t="str">
            <v>RR-LM71674F</v>
          </cell>
          <cell r="F122" t="str">
            <v>OP00</v>
          </cell>
          <cell r="U122">
            <v>30</v>
          </cell>
          <cell r="X122">
            <v>93</v>
          </cell>
        </row>
        <row r="123">
          <cell r="C123" t="str">
            <v>RR-STW-NQF006840</v>
          </cell>
          <cell r="F123" t="str">
            <v>OP35</v>
          </cell>
          <cell r="U123">
            <v>30</v>
          </cell>
          <cell r="X123">
            <v>82</v>
          </cell>
        </row>
        <row r="124">
          <cell r="C124" t="str">
            <v>RR-NQF010058</v>
          </cell>
          <cell r="F124" t="str">
            <v>OP35</v>
          </cell>
          <cell r="U124">
            <v>60</v>
          </cell>
          <cell r="X124">
            <v>82</v>
          </cell>
        </row>
        <row r="125">
          <cell r="C125" t="str">
            <v>RR-FRC5463</v>
          </cell>
          <cell r="F125" t="str">
            <v>OP35</v>
          </cell>
          <cell r="U125">
            <v>30</v>
          </cell>
          <cell r="X125">
            <v>87</v>
          </cell>
        </row>
        <row r="126">
          <cell r="C126" t="str">
            <v>PC-89281175</v>
          </cell>
          <cell r="F126" t="str">
            <v>OP20</v>
          </cell>
          <cell r="U126">
            <v>30</v>
          </cell>
          <cell r="X126">
            <v>80</v>
          </cell>
        </row>
        <row r="127">
          <cell r="C127" t="str">
            <v>RR-TF-NPN28440</v>
          </cell>
          <cell r="F127" t="str">
            <v>OP30</v>
          </cell>
          <cell r="U127">
            <v>30</v>
          </cell>
          <cell r="X127">
            <v>80</v>
          </cell>
        </row>
        <row r="128">
          <cell r="C128" t="str">
            <v>RR-WAA06070</v>
          </cell>
          <cell r="F128" t="str">
            <v>OP40</v>
          </cell>
          <cell r="U128">
            <v>60</v>
          </cell>
          <cell r="X128">
            <v>80</v>
          </cell>
        </row>
        <row r="129">
          <cell r="C129" t="str">
            <v>RR-NQF009951</v>
          </cell>
          <cell r="F129" t="str">
            <v>OP35</v>
          </cell>
          <cell r="U129">
            <v>60</v>
          </cell>
          <cell r="X129">
            <v>80</v>
          </cell>
        </row>
        <row r="130">
          <cell r="C130" t="str">
            <v>RR-FRC3191F</v>
          </cell>
          <cell r="F130" t="str">
            <v>OP35</v>
          </cell>
          <cell r="U130">
            <v>60</v>
          </cell>
          <cell r="X130">
            <v>80</v>
          </cell>
        </row>
        <row r="131">
          <cell r="C131" t="str">
            <v>RR-NQF009746</v>
          </cell>
          <cell r="F131" t="str">
            <v>OP35</v>
          </cell>
          <cell r="U131">
            <v>30</v>
          </cell>
          <cell r="X131">
            <v>80</v>
          </cell>
        </row>
        <row r="132">
          <cell r="C132" t="str">
            <v>SN-362-020-205-8S9</v>
          </cell>
          <cell r="F132" t="str">
            <v>OP40</v>
          </cell>
          <cell r="U132">
            <v>5</v>
          </cell>
          <cell r="X132">
            <v>74</v>
          </cell>
        </row>
        <row r="133">
          <cell r="C133" t="str">
            <v>RR-TF-NPN28445</v>
          </cell>
          <cell r="F133" t="str">
            <v>OP30</v>
          </cell>
          <cell r="U133">
            <v>60</v>
          </cell>
          <cell r="X133">
            <v>78</v>
          </cell>
        </row>
        <row r="134">
          <cell r="C134" t="str">
            <v>GE-M72118P01</v>
          </cell>
          <cell r="F134" t="str">
            <v>OP30</v>
          </cell>
          <cell r="U134">
            <v>30</v>
          </cell>
          <cell r="X134">
            <v>77</v>
          </cell>
        </row>
        <row r="135">
          <cell r="C135" t="str">
            <v>GE-M72099P01</v>
          </cell>
          <cell r="F135" t="str">
            <v>OP35</v>
          </cell>
          <cell r="U135">
            <v>45</v>
          </cell>
          <cell r="X135">
            <v>76</v>
          </cell>
        </row>
        <row r="136">
          <cell r="C136" t="str">
            <v>RR-FR8200787</v>
          </cell>
          <cell r="F136" t="str">
            <v>OP30</v>
          </cell>
          <cell r="U136">
            <v>30</v>
          </cell>
          <cell r="X136">
            <v>76</v>
          </cell>
        </row>
        <row r="137">
          <cell r="C137" t="str">
            <v>GR-FRC-745-1118-7</v>
          </cell>
          <cell r="F137" t="str">
            <v>OP20</v>
          </cell>
          <cell r="U137">
            <v>60</v>
          </cell>
          <cell r="X137">
            <v>81</v>
          </cell>
        </row>
        <row r="138">
          <cell r="C138" t="str">
            <v>GE-4013522-316P02</v>
          </cell>
          <cell r="F138" t="str">
            <v>OP35</v>
          </cell>
          <cell r="U138">
            <v>30</v>
          </cell>
          <cell r="X138">
            <v>75</v>
          </cell>
        </row>
        <row r="139">
          <cell r="C139" t="str">
            <v>GE-1686M24</v>
          </cell>
          <cell r="F139" t="str">
            <v>OP30</v>
          </cell>
          <cell r="U139">
            <v>30</v>
          </cell>
          <cell r="X139">
            <v>75</v>
          </cell>
        </row>
        <row r="140">
          <cell r="C140" t="str">
            <v>GE-1686M24</v>
          </cell>
          <cell r="F140" t="str">
            <v>OP35</v>
          </cell>
          <cell r="U140">
            <v>30</v>
          </cell>
          <cell r="X140">
            <v>75</v>
          </cell>
        </row>
        <row r="141">
          <cell r="C141" t="str">
            <v>RR-NQF009820</v>
          </cell>
          <cell r="F141" t="str">
            <v>OP30</v>
          </cell>
          <cell r="U141">
            <v>30</v>
          </cell>
          <cell r="X141">
            <v>75</v>
          </cell>
        </row>
        <row r="142">
          <cell r="C142" t="str">
            <v>SN-362-020-105-8S9</v>
          </cell>
          <cell r="F142" t="str">
            <v>OP40</v>
          </cell>
          <cell r="U142">
            <v>5</v>
          </cell>
          <cell r="X142">
            <v>70</v>
          </cell>
        </row>
        <row r="143">
          <cell r="C143" t="str">
            <v>RR-FRC5462</v>
          </cell>
          <cell r="F143" t="str">
            <v>OP35</v>
          </cell>
          <cell r="U143">
            <v>30</v>
          </cell>
          <cell r="X143">
            <v>75</v>
          </cell>
        </row>
        <row r="144">
          <cell r="C144" t="str">
            <v>RR-LM71674F</v>
          </cell>
          <cell r="F144" t="str">
            <v>OP25</v>
          </cell>
          <cell r="U144">
            <v>30</v>
          </cell>
          <cell r="X144">
            <v>75</v>
          </cell>
        </row>
        <row r="145">
          <cell r="C145" t="str">
            <v>SN-062-037-002-6</v>
          </cell>
          <cell r="F145" t="str">
            <v>OP50</v>
          </cell>
          <cell r="U145">
            <v>60</v>
          </cell>
          <cell r="X145">
            <v>100</v>
          </cell>
        </row>
        <row r="146">
          <cell r="C146" t="str">
            <v>GE-4013522-323P02</v>
          </cell>
          <cell r="F146" t="str">
            <v>OP40</v>
          </cell>
          <cell r="U146">
            <v>30</v>
          </cell>
          <cell r="X146">
            <v>75</v>
          </cell>
        </row>
        <row r="147">
          <cell r="C147" t="str">
            <v>GR-FRC-745-1119-503</v>
          </cell>
          <cell r="F147" t="str">
            <v>OP30</v>
          </cell>
          <cell r="U147">
            <v>30</v>
          </cell>
          <cell r="X147">
            <v>79</v>
          </cell>
        </row>
        <row r="148">
          <cell r="C148" t="str">
            <v>GR-725Z4217-9-01</v>
          </cell>
          <cell r="F148" t="str">
            <v>OP20</v>
          </cell>
          <cell r="U148">
            <v>60</v>
          </cell>
          <cell r="X148">
            <v>99</v>
          </cell>
        </row>
        <row r="149">
          <cell r="C149" t="str">
            <v>RR-FRC3116F</v>
          </cell>
          <cell r="F149" t="str">
            <v>OP35</v>
          </cell>
          <cell r="U149">
            <v>60</v>
          </cell>
          <cell r="X149">
            <v>72</v>
          </cell>
        </row>
        <row r="150">
          <cell r="C150" t="str">
            <v>GR-FRC-745-1119-503</v>
          </cell>
          <cell r="F150" t="str">
            <v>OP35</v>
          </cell>
          <cell r="U150">
            <v>60</v>
          </cell>
          <cell r="X150">
            <v>77</v>
          </cell>
        </row>
        <row r="151">
          <cell r="C151" t="str">
            <v>HW-VV3827325-903.55</v>
          </cell>
          <cell r="F151" t="str">
            <v>OP20</v>
          </cell>
          <cell r="U151">
            <v>60</v>
          </cell>
          <cell r="X151">
            <v>72</v>
          </cell>
        </row>
        <row r="152">
          <cell r="C152" t="str">
            <v>RR-NQF009748</v>
          </cell>
          <cell r="F152" t="str">
            <v>OP35</v>
          </cell>
          <cell r="U152">
            <v>60</v>
          </cell>
          <cell r="X152">
            <v>72</v>
          </cell>
        </row>
        <row r="153">
          <cell r="C153" t="str">
            <v>TS-B1316-04893</v>
          </cell>
          <cell r="F153" t="str">
            <v>OP30</v>
          </cell>
          <cell r="U153">
            <v>30</v>
          </cell>
          <cell r="X153">
            <v>76</v>
          </cell>
        </row>
        <row r="154">
          <cell r="C154" t="str">
            <v>SN-362-020-051-8S9</v>
          </cell>
          <cell r="F154" t="str">
            <v>OP40</v>
          </cell>
          <cell r="U154">
            <v>5</v>
          </cell>
          <cell r="X154">
            <v>66</v>
          </cell>
        </row>
        <row r="155">
          <cell r="C155" t="str">
            <v>GE-M72098P01</v>
          </cell>
          <cell r="F155" t="str">
            <v>OP30</v>
          </cell>
          <cell r="U155">
            <v>30</v>
          </cell>
          <cell r="X155">
            <v>71</v>
          </cell>
        </row>
        <row r="156">
          <cell r="C156" t="str">
            <v>GR-721Z4201-5</v>
          </cell>
          <cell r="F156" t="str">
            <v>OP20</v>
          </cell>
          <cell r="U156">
            <v>60</v>
          </cell>
          <cell r="X156">
            <v>86</v>
          </cell>
        </row>
        <row r="157">
          <cell r="C157" t="str">
            <v>RR-NQF010044</v>
          </cell>
          <cell r="F157" t="str">
            <v>OP30</v>
          </cell>
          <cell r="U157">
            <v>30</v>
          </cell>
          <cell r="X157">
            <v>71</v>
          </cell>
        </row>
        <row r="158">
          <cell r="C158" t="str">
            <v>SN-364-020-020-8S9</v>
          </cell>
          <cell r="F158" t="str">
            <v>OP00</v>
          </cell>
          <cell r="U158">
            <v>30</v>
          </cell>
          <cell r="X158">
            <v>76</v>
          </cell>
        </row>
        <row r="159">
          <cell r="C159" t="str">
            <v>SN-062-028-503-8</v>
          </cell>
          <cell r="F159" t="str">
            <v>OP20</v>
          </cell>
          <cell r="U159">
            <v>30</v>
          </cell>
          <cell r="X159">
            <v>86</v>
          </cell>
        </row>
        <row r="160">
          <cell r="C160" t="str">
            <v>HW-FRC-3035639-1</v>
          </cell>
          <cell r="F160" t="str">
            <v>OP30</v>
          </cell>
          <cell r="U160">
            <v>30</v>
          </cell>
          <cell r="X160">
            <v>70</v>
          </cell>
        </row>
        <row r="161">
          <cell r="C161" t="str">
            <v>GE-1963M36P02</v>
          </cell>
          <cell r="F161" t="str">
            <v>OP20</v>
          </cell>
          <cell r="U161">
            <v>30</v>
          </cell>
          <cell r="X161">
            <v>70</v>
          </cell>
        </row>
        <row r="162">
          <cell r="C162" t="str">
            <v>SN-364-061-811-8</v>
          </cell>
          <cell r="F162" t="str">
            <v>OP30</v>
          </cell>
          <cell r="U162">
            <v>30</v>
          </cell>
          <cell r="X162">
            <v>75</v>
          </cell>
        </row>
        <row r="163">
          <cell r="C163" t="str">
            <v>GR-341-3006-501-02</v>
          </cell>
          <cell r="F163" t="str">
            <v>OP30</v>
          </cell>
          <cell r="U163">
            <v>40</v>
          </cell>
          <cell r="X163">
            <v>75</v>
          </cell>
        </row>
        <row r="164">
          <cell r="C164" t="str">
            <v>GR-341-3102-501-02</v>
          </cell>
          <cell r="F164" t="str">
            <v>OP00</v>
          </cell>
          <cell r="U164">
            <v>30</v>
          </cell>
          <cell r="X164">
            <v>70</v>
          </cell>
        </row>
        <row r="165">
          <cell r="C165" t="str">
            <v>SN-340-001-109-8S8</v>
          </cell>
          <cell r="F165" t="str">
            <v>OP20</v>
          </cell>
          <cell r="U165">
            <v>30</v>
          </cell>
          <cell r="X165">
            <v>70</v>
          </cell>
        </row>
        <row r="166">
          <cell r="C166" t="str">
            <v>SN-062-037-002-6</v>
          </cell>
          <cell r="F166" t="str">
            <v>OP40</v>
          </cell>
          <cell r="U166">
            <v>60</v>
          </cell>
          <cell r="X166">
            <v>95</v>
          </cell>
        </row>
        <row r="167">
          <cell r="C167" t="str">
            <v>RR-NQF009777</v>
          </cell>
          <cell r="F167" t="str">
            <v>OP35</v>
          </cell>
          <cell r="U167">
            <v>60</v>
          </cell>
          <cell r="X167">
            <v>69</v>
          </cell>
        </row>
        <row r="168">
          <cell r="C168" t="str">
            <v>HW-3827045-111</v>
          </cell>
          <cell r="F168" t="str">
            <v>OP35</v>
          </cell>
          <cell r="U168">
            <v>30</v>
          </cell>
          <cell r="X168">
            <v>69</v>
          </cell>
        </row>
        <row r="169">
          <cell r="C169" t="str">
            <v>RR-S211257</v>
          </cell>
          <cell r="F169" t="str">
            <v>OP35</v>
          </cell>
          <cell r="U169">
            <v>60</v>
          </cell>
          <cell r="X169">
            <v>74</v>
          </cell>
        </row>
        <row r="170">
          <cell r="C170" t="str">
            <v>PA-NJE11018</v>
          </cell>
          <cell r="F170" t="str">
            <v>OP50</v>
          </cell>
          <cell r="U170">
            <v>90</v>
          </cell>
          <cell r="X170">
            <v>79</v>
          </cell>
        </row>
        <row r="171">
          <cell r="C171" t="str">
            <v>RR-BRR3154F</v>
          </cell>
          <cell r="F171" t="str">
            <v>OP30</v>
          </cell>
          <cell r="U171">
            <v>30</v>
          </cell>
          <cell r="X171">
            <v>68</v>
          </cell>
        </row>
        <row r="172">
          <cell r="C172" t="str">
            <v>RR-WAA06071</v>
          </cell>
          <cell r="F172" t="str">
            <v>OP35</v>
          </cell>
          <cell r="U172">
            <v>60</v>
          </cell>
          <cell r="X172">
            <v>68</v>
          </cell>
        </row>
        <row r="173">
          <cell r="C173" t="str">
            <v>RR-NQF009912</v>
          </cell>
          <cell r="F173" t="str">
            <v>OP35</v>
          </cell>
          <cell r="U173">
            <v>30</v>
          </cell>
          <cell r="X173">
            <v>68</v>
          </cell>
        </row>
        <row r="174">
          <cell r="C174" t="str">
            <v>GR-721Z4271-3-01</v>
          </cell>
          <cell r="F174" t="str">
            <v>OP00</v>
          </cell>
          <cell r="U174">
            <v>60</v>
          </cell>
          <cell r="X174">
            <v>83</v>
          </cell>
        </row>
        <row r="175">
          <cell r="C175" t="str">
            <v>GE-P3967199</v>
          </cell>
          <cell r="F175" t="str">
            <v>OP50</v>
          </cell>
          <cell r="U175">
            <v>60</v>
          </cell>
          <cell r="X175">
            <v>83</v>
          </cell>
        </row>
        <row r="176">
          <cell r="C176" t="str">
            <v>RR-LM13870F</v>
          </cell>
          <cell r="F176" t="str">
            <v>OP30</v>
          </cell>
          <cell r="U176">
            <v>90</v>
          </cell>
          <cell r="X176">
            <v>73</v>
          </cell>
        </row>
        <row r="177">
          <cell r="C177" t="str">
            <v>RR-NQF010057</v>
          </cell>
          <cell r="F177" t="str">
            <v>OP35</v>
          </cell>
          <cell r="U177">
            <v>60</v>
          </cell>
          <cell r="X177">
            <v>67</v>
          </cell>
        </row>
        <row r="178">
          <cell r="C178" t="str">
            <v>GE-P3967199</v>
          </cell>
          <cell r="F178" t="str">
            <v>OP35</v>
          </cell>
          <cell r="U178">
            <v>60</v>
          </cell>
          <cell r="X178">
            <v>67</v>
          </cell>
        </row>
        <row r="179">
          <cell r="C179" t="str">
            <v>RR-TF-NPN28445</v>
          </cell>
          <cell r="F179" t="str">
            <v>OP35</v>
          </cell>
          <cell r="U179">
            <v>60</v>
          </cell>
          <cell r="X179">
            <v>66</v>
          </cell>
        </row>
        <row r="180">
          <cell r="C180" t="str">
            <v>RR-NQF009751</v>
          </cell>
          <cell r="F180" t="str">
            <v>OP30</v>
          </cell>
          <cell r="U180">
            <v>60</v>
          </cell>
          <cell r="X180">
            <v>66</v>
          </cell>
        </row>
        <row r="181">
          <cell r="C181" t="str">
            <v>RR-NQF009781</v>
          </cell>
          <cell r="F181" t="str">
            <v>OP30</v>
          </cell>
          <cell r="U181">
            <v>30</v>
          </cell>
          <cell r="X181">
            <v>66</v>
          </cell>
        </row>
        <row r="182">
          <cell r="C182" t="str">
            <v>PC-1F30M5487-01</v>
          </cell>
          <cell r="F182" t="str">
            <v>OP30</v>
          </cell>
          <cell r="U182">
            <v>45</v>
          </cell>
          <cell r="X182">
            <v>65</v>
          </cell>
        </row>
        <row r="183">
          <cell r="C183" t="str">
            <v>TS-B1316-04700</v>
          </cell>
          <cell r="F183" t="str">
            <v>OP30</v>
          </cell>
          <cell r="U183">
            <v>60</v>
          </cell>
          <cell r="X183">
            <v>70</v>
          </cell>
        </row>
        <row r="184">
          <cell r="C184" t="str">
            <v>RR-FRC55086F</v>
          </cell>
          <cell r="F184" t="str">
            <v>OP40</v>
          </cell>
          <cell r="U184">
            <v>60</v>
          </cell>
          <cell r="X184">
            <v>65</v>
          </cell>
        </row>
        <row r="185">
          <cell r="C185" t="str">
            <v>GE-2301M31P01</v>
          </cell>
          <cell r="F185" t="str">
            <v>OP30</v>
          </cell>
          <cell r="U185">
            <v>30</v>
          </cell>
          <cell r="X185">
            <v>70</v>
          </cell>
        </row>
        <row r="186">
          <cell r="C186" t="str">
            <v>HW-70720374-111</v>
          </cell>
          <cell r="F186" t="str">
            <v>OP35</v>
          </cell>
          <cell r="U186">
            <v>30</v>
          </cell>
          <cell r="X186">
            <v>65</v>
          </cell>
        </row>
        <row r="187">
          <cell r="C187" t="str">
            <v>HW-3844490-111</v>
          </cell>
          <cell r="F187" t="str">
            <v>OP35</v>
          </cell>
          <cell r="U187">
            <v>30</v>
          </cell>
          <cell r="X187">
            <v>65</v>
          </cell>
        </row>
        <row r="188">
          <cell r="C188" t="str">
            <v>TS-45P1035-8</v>
          </cell>
          <cell r="F188" t="str">
            <v>OP30</v>
          </cell>
          <cell r="U188">
            <v>60</v>
          </cell>
          <cell r="X188">
            <v>70</v>
          </cell>
        </row>
        <row r="189">
          <cell r="C189" t="str">
            <v>PC-1F30M0197</v>
          </cell>
          <cell r="F189" t="str">
            <v>OP35</v>
          </cell>
          <cell r="U189">
            <v>30</v>
          </cell>
          <cell r="X189">
            <v>65</v>
          </cell>
        </row>
        <row r="190">
          <cell r="C190" t="str">
            <v>RR-WAA06071</v>
          </cell>
          <cell r="F190" t="str">
            <v>OP40</v>
          </cell>
          <cell r="U190">
            <v>60</v>
          </cell>
          <cell r="X190">
            <v>65</v>
          </cell>
        </row>
        <row r="191">
          <cell r="C191" t="str">
            <v>GR-341-3006-501-02</v>
          </cell>
          <cell r="F191" t="str">
            <v>OP35</v>
          </cell>
          <cell r="U191">
            <v>40</v>
          </cell>
          <cell r="X191">
            <v>70</v>
          </cell>
        </row>
        <row r="192">
          <cell r="C192" t="str">
            <v>RR-NQF009554</v>
          </cell>
          <cell r="F192" t="str">
            <v>OP35</v>
          </cell>
          <cell r="U192">
            <v>30</v>
          </cell>
          <cell r="X192">
            <v>65</v>
          </cell>
        </row>
        <row r="193">
          <cell r="C193" t="str">
            <v>RR-NQF010061</v>
          </cell>
          <cell r="F193" t="str">
            <v>OP35</v>
          </cell>
          <cell r="U193">
            <v>60</v>
          </cell>
          <cell r="X193">
            <v>70</v>
          </cell>
        </row>
        <row r="194">
          <cell r="C194" t="str">
            <v>RR-NQF009746</v>
          </cell>
          <cell r="F194" t="str">
            <v>OP30</v>
          </cell>
          <cell r="U194">
            <v>30</v>
          </cell>
          <cell r="X194">
            <v>65</v>
          </cell>
        </row>
        <row r="195">
          <cell r="C195" t="str">
            <v>SN-364-020-420-8S9</v>
          </cell>
          <cell r="F195" t="str">
            <v>OP40</v>
          </cell>
          <cell r="U195">
            <v>5</v>
          </cell>
          <cell r="X195">
            <v>60</v>
          </cell>
        </row>
        <row r="196">
          <cell r="C196" t="str">
            <v>GR-341-3102-501-02</v>
          </cell>
          <cell r="F196" t="str">
            <v>OP35</v>
          </cell>
          <cell r="U196">
            <v>30</v>
          </cell>
          <cell r="X196">
            <v>64</v>
          </cell>
        </row>
        <row r="197">
          <cell r="C197" t="str">
            <v>HW-3035118-6-3F</v>
          </cell>
          <cell r="F197" t="str">
            <v>OP30</v>
          </cell>
          <cell r="U197">
            <v>60</v>
          </cell>
          <cell r="X197">
            <v>64</v>
          </cell>
        </row>
        <row r="198">
          <cell r="C198" t="str">
            <v>GE-4013083-508P04</v>
          </cell>
          <cell r="F198" t="str">
            <v>OP20</v>
          </cell>
          <cell r="U198">
            <v>30</v>
          </cell>
          <cell r="X198">
            <v>63</v>
          </cell>
        </row>
        <row r="199">
          <cell r="C199" t="str">
            <v>GE-4013083-508P04</v>
          </cell>
          <cell r="F199" t="str">
            <v>OP25</v>
          </cell>
          <cell r="U199">
            <v>30</v>
          </cell>
          <cell r="X199">
            <v>63</v>
          </cell>
        </row>
        <row r="200">
          <cell r="C200" t="str">
            <v>RR-FRC5465</v>
          </cell>
          <cell r="F200" t="str">
            <v>OP20</v>
          </cell>
          <cell r="U200">
            <v>30</v>
          </cell>
          <cell r="X200">
            <v>68</v>
          </cell>
        </row>
        <row r="201">
          <cell r="C201" t="str">
            <v>RR-NQF009780</v>
          </cell>
          <cell r="F201" t="str">
            <v>OP30</v>
          </cell>
          <cell r="U201">
            <v>40</v>
          </cell>
          <cell r="X201">
            <v>63</v>
          </cell>
        </row>
        <row r="202">
          <cell r="C202" t="str">
            <v>RR-FR8200787</v>
          </cell>
          <cell r="F202" t="str">
            <v>OP35</v>
          </cell>
          <cell r="U202">
            <v>30</v>
          </cell>
          <cell r="X202">
            <v>68</v>
          </cell>
        </row>
        <row r="203">
          <cell r="C203" t="str">
            <v>HW-3844337-919</v>
          </cell>
          <cell r="F203" t="str">
            <v>OP35</v>
          </cell>
          <cell r="U203">
            <v>60</v>
          </cell>
          <cell r="X203">
            <v>62</v>
          </cell>
        </row>
        <row r="204">
          <cell r="C204" t="str">
            <v>RR-BRR18790F</v>
          </cell>
          <cell r="F204" t="str">
            <v>OP30</v>
          </cell>
          <cell r="U204">
            <v>30</v>
          </cell>
          <cell r="X204">
            <v>62</v>
          </cell>
        </row>
        <row r="205">
          <cell r="C205" t="str">
            <v>RR-BRR3171F</v>
          </cell>
          <cell r="F205" t="str">
            <v>OP40</v>
          </cell>
          <cell r="U205">
            <v>60</v>
          </cell>
          <cell r="X205">
            <v>62</v>
          </cell>
        </row>
        <row r="206">
          <cell r="C206" t="str">
            <v>HW-3827045-111</v>
          </cell>
          <cell r="F206" t="str">
            <v>OP40</v>
          </cell>
          <cell r="U206">
            <v>60</v>
          </cell>
          <cell r="X206">
            <v>62</v>
          </cell>
        </row>
        <row r="207">
          <cell r="C207" t="str">
            <v>RR-NQF009951</v>
          </cell>
          <cell r="F207" t="str">
            <v>OP30</v>
          </cell>
          <cell r="U207">
            <v>60</v>
          </cell>
          <cell r="X207">
            <v>62</v>
          </cell>
        </row>
        <row r="208">
          <cell r="C208" t="str">
            <v>TS-B1316-06685</v>
          </cell>
          <cell r="F208" t="str">
            <v>OP30</v>
          </cell>
          <cell r="U208">
            <v>30</v>
          </cell>
          <cell r="X208">
            <v>62</v>
          </cell>
        </row>
        <row r="209">
          <cell r="C209" t="str">
            <v>RR-FR8200787</v>
          </cell>
          <cell r="F209" t="str">
            <v>OP20</v>
          </cell>
          <cell r="U209">
            <v>60</v>
          </cell>
          <cell r="X209">
            <v>62</v>
          </cell>
        </row>
        <row r="210">
          <cell r="C210" t="str">
            <v>GE-4013382-981P04</v>
          </cell>
          <cell r="F210" t="str">
            <v>OP25</v>
          </cell>
          <cell r="U210">
            <v>60</v>
          </cell>
          <cell r="X210">
            <v>62</v>
          </cell>
        </row>
        <row r="211">
          <cell r="C211" t="str">
            <v>GE-P3967217</v>
          </cell>
          <cell r="F211" t="str">
            <v>OP40</v>
          </cell>
          <cell r="U211">
            <v>60</v>
          </cell>
          <cell r="X211">
            <v>77</v>
          </cell>
        </row>
        <row r="212">
          <cell r="C212" t="str">
            <v>RR-NQF009762</v>
          </cell>
          <cell r="F212" t="str">
            <v>OP40</v>
          </cell>
          <cell r="U212">
            <v>60</v>
          </cell>
          <cell r="X212">
            <v>66.5</v>
          </cell>
        </row>
        <row r="213">
          <cell r="C213" t="str">
            <v>RR-WAA06072</v>
          </cell>
          <cell r="F213" t="str">
            <v>OP20</v>
          </cell>
          <cell r="U213">
            <v>30</v>
          </cell>
          <cell r="X213">
            <v>61</v>
          </cell>
        </row>
        <row r="214">
          <cell r="C214" t="str">
            <v>RR-S211257</v>
          </cell>
          <cell r="F214" t="str">
            <v>OP30</v>
          </cell>
          <cell r="U214">
            <v>30</v>
          </cell>
          <cell r="X214">
            <v>66</v>
          </cell>
        </row>
        <row r="215">
          <cell r="C215" t="str">
            <v>SN-062-037-012-6</v>
          </cell>
          <cell r="F215" t="str">
            <v>OP55</v>
          </cell>
          <cell r="U215">
            <v>60</v>
          </cell>
          <cell r="X215">
            <v>86</v>
          </cell>
        </row>
        <row r="216">
          <cell r="C216" t="str">
            <v>GE-1963M36P02</v>
          </cell>
          <cell r="F216" t="str">
            <v>OP00</v>
          </cell>
          <cell r="U216">
            <v>30</v>
          </cell>
          <cell r="X216">
            <v>60</v>
          </cell>
        </row>
        <row r="217">
          <cell r="C217" t="str">
            <v>RR-FRC3187F</v>
          </cell>
          <cell r="F217" t="str">
            <v>OP35</v>
          </cell>
          <cell r="U217">
            <v>30</v>
          </cell>
          <cell r="X217">
            <v>60</v>
          </cell>
        </row>
        <row r="218">
          <cell r="C218" t="str">
            <v>RR-BRR3171F</v>
          </cell>
          <cell r="F218" t="str">
            <v>OP35</v>
          </cell>
          <cell r="U218">
            <v>60</v>
          </cell>
          <cell r="X218">
            <v>60</v>
          </cell>
        </row>
        <row r="219">
          <cell r="C219" t="str">
            <v>RR-STW-NQF006839</v>
          </cell>
          <cell r="F219" t="str">
            <v>OP35</v>
          </cell>
          <cell r="U219">
            <v>60</v>
          </cell>
          <cell r="X219">
            <v>85</v>
          </cell>
        </row>
        <row r="220">
          <cell r="C220" t="str">
            <v>RR-NQF009830</v>
          </cell>
          <cell r="F220" t="str">
            <v>OP35</v>
          </cell>
          <cell r="U220">
            <v>90</v>
          </cell>
          <cell r="X220">
            <v>60</v>
          </cell>
        </row>
        <row r="221">
          <cell r="C221" t="str">
            <v>GE-2303M43P02-P06</v>
          </cell>
          <cell r="F221" t="str">
            <v>OP20</v>
          </cell>
          <cell r="U221">
            <v>30</v>
          </cell>
          <cell r="X221">
            <v>60</v>
          </cell>
        </row>
        <row r="222">
          <cell r="C222" t="str">
            <v>GE-2303M44P02-P07</v>
          </cell>
          <cell r="F222" t="str">
            <v>OP00</v>
          </cell>
          <cell r="U222">
            <v>30</v>
          </cell>
          <cell r="X222">
            <v>60</v>
          </cell>
        </row>
        <row r="223">
          <cell r="C223" t="str">
            <v>RR-BRR3512F</v>
          </cell>
          <cell r="F223" t="str">
            <v>OP30</v>
          </cell>
          <cell r="U223">
            <v>30</v>
          </cell>
          <cell r="X223">
            <v>65</v>
          </cell>
        </row>
        <row r="224">
          <cell r="C224" t="str">
            <v>RR-NQF009912</v>
          </cell>
          <cell r="F224" t="str">
            <v>OP30</v>
          </cell>
          <cell r="U224">
            <v>30</v>
          </cell>
          <cell r="X224">
            <v>60</v>
          </cell>
        </row>
        <row r="225">
          <cell r="C225" t="str">
            <v>RR-NPN33883-111</v>
          </cell>
          <cell r="F225" t="str">
            <v>OP35</v>
          </cell>
          <cell r="U225">
            <v>30</v>
          </cell>
          <cell r="X225">
            <v>60</v>
          </cell>
        </row>
        <row r="226">
          <cell r="C226" t="str">
            <v>GR-341-3122-501-02</v>
          </cell>
          <cell r="F226" t="str">
            <v>OP30</v>
          </cell>
          <cell r="U226">
            <v>30</v>
          </cell>
          <cell r="X226">
            <v>59</v>
          </cell>
        </row>
        <row r="227">
          <cell r="C227" t="str">
            <v>GE-L47834P01</v>
          </cell>
          <cell r="F227" t="str">
            <v>OP20</v>
          </cell>
          <cell r="U227">
            <v>60</v>
          </cell>
          <cell r="X227">
            <v>64</v>
          </cell>
        </row>
        <row r="228">
          <cell r="C228" t="str">
            <v>TS-B1316-04490</v>
          </cell>
          <cell r="F228" t="str">
            <v>OP25</v>
          </cell>
          <cell r="U228">
            <v>30</v>
          </cell>
          <cell r="X228">
            <v>64</v>
          </cell>
        </row>
        <row r="229">
          <cell r="C229" t="str">
            <v>SN-062-037-002-6</v>
          </cell>
          <cell r="F229" t="str">
            <v>OP45</v>
          </cell>
          <cell r="U229">
            <v>60</v>
          </cell>
          <cell r="X229">
            <v>84</v>
          </cell>
        </row>
        <row r="230">
          <cell r="C230" t="str">
            <v>RR-FRC3162F</v>
          </cell>
          <cell r="F230" t="str">
            <v>OP35</v>
          </cell>
          <cell r="U230">
            <v>60</v>
          </cell>
          <cell r="X230">
            <v>58</v>
          </cell>
        </row>
        <row r="231">
          <cell r="C231" t="str">
            <v>RR-BRR3110F</v>
          </cell>
          <cell r="F231" t="str">
            <v>OP40</v>
          </cell>
          <cell r="U231">
            <v>60</v>
          </cell>
          <cell r="X231">
            <v>72</v>
          </cell>
        </row>
        <row r="232">
          <cell r="C232" t="str">
            <v>GE-2482M17P01.000R</v>
          </cell>
          <cell r="F232" t="str">
            <v>OP30</v>
          </cell>
          <cell r="U232">
            <v>30</v>
          </cell>
          <cell r="X232">
            <v>58</v>
          </cell>
        </row>
        <row r="233">
          <cell r="C233" t="str">
            <v>SN-362-020-205-8S9</v>
          </cell>
          <cell r="F233" t="str">
            <v>OP20</v>
          </cell>
          <cell r="U233">
            <v>40</v>
          </cell>
          <cell r="X233">
            <v>58</v>
          </cell>
        </row>
        <row r="234">
          <cell r="C234" t="str">
            <v>GR-721Z4271-3-01</v>
          </cell>
          <cell r="F234" t="str">
            <v>OP20</v>
          </cell>
          <cell r="U234">
            <v>60</v>
          </cell>
          <cell r="X234">
            <v>73</v>
          </cell>
        </row>
        <row r="235">
          <cell r="C235" t="str">
            <v>GE-2041M85P01</v>
          </cell>
          <cell r="F235" t="str">
            <v>OP30</v>
          </cell>
          <cell r="U235">
            <v>30</v>
          </cell>
          <cell r="X235">
            <v>58</v>
          </cell>
        </row>
        <row r="236">
          <cell r="C236" t="str">
            <v>RR-NQF009779</v>
          </cell>
          <cell r="F236" t="str">
            <v>OP35</v>
          </cell>
          <cell r="U236">
            <v>60</v>
          </cell>
          <cell r="X236">
            <v>58</v>
          </cell>
        </row>
        <row r="237">
          <cell r="C237" t="str">
            <v>RR-LM27567F</v>
          </cell>
          <cell r="F237" t="str">
            <v>OP35</v>
          </cell>
          <cell r="U237">
            <v>30</v>
          </cell>
          <cell r="X237">
            <v>57</v>
          </cell>
        </row>
        <row r="238">
          <cell r="C238" t="str">
            <v>SN-364-020-130-8S9</v>
          </cell>
          <cell r="F238" t="str">
            <v>OP40</v>
          </cell>
          <cell r="U238">
            <v>5</v>
          </cell>
          <cell r="X238">
            <v>52</v>
          </cell>
        </row>
        <row r="239">
          <cell r="C239" t="str">
            <v>GE-M72098P01</v>
          </cell>
          <cell r="F239" t="str">
            <v>OP35</v>
          </cell>
          <cell r="U239">
            <v>45</v>
          </cell>
          <cell r="X239">
            <v>57</v>
          </cell>
        </row>
        <row r="240">
          <cell r="C240" t="str">
            <v>GR-725Z4211-9-01</v>
          </cell>
          <cell r="F240" t="str">
            <v>OP20</v>
          </cell>
          <cell r="U240">
            <v>60</v>
          </cell>
          <cell r="X240">
            <v>82</v>
          </cell>
        </row>
        <row r="241">
          <cell r="C241" t="str">
            <v>RR-NQF009755</v>
          </cell>
          <cell r="F241" t="str">
            <v>OP30</v>
          </cell>
          <cell r="U241">
            <v>60</v>
          </cell>
          <cell r="X241">
            <v>62</v>
          </cell>
        </row>
        <row r="242">
          <cell r="C242" t="str">
            <v>GR-351-5030-19-01</v>
          </cell>
          <cell r="F242" t="str">
            <v>OP20</v>
          </cell>
          <cell r="U242">
            <v>60</v>
          </cell>
          <cell r="X242">
            <v>72</v>
          </cell>
        </row>
        <row r="243">
          <cell r="C243" t="str">
            <v>GE-P3967217</v>
          </cell>
          <cell r="F243" t="str">
            <v>OP30</v>
          </cell>
          <cell r="U243">
            <v>30</v>
          </cell>
          <cell r="X243">
            <v>57</v>
          </cell>
        </row>
        <row r="244">
          <cell r="C244" t="str">
            <v>RR-NQF010061</v>
          </cell>
          <cell r="F244" t="str">
            <v>OP30</v>
          </cell>
          <cell r="U244">
            <v>30</v>
          </cell>
          <cell r="X244">
            <v>62</v>
          </cell>
        </row>
        <row r="245">
          <cell r="C245" t="str">
            <v>RR-NQF010059</v>
          </cell>
          <cell r="F245" t="str">
            <v>OP30</v>
          </cell>
          <cell r="U245">
            <v>30</v>
          </cell>
          <cell r="X245">
            <v>56</v>
          </cell>
        </row>
        <row r="246">
          <cell r="C246" t="str">
            <v>GE-L50516P01</v>
          </cell>
          <cell r="F246" t="str">
            <v>OP20</v>
          </cell>
          <cell r="U246">
            <v>60</v>
          </cell>
          <cell r="X246">
            <v>61</v>
          </cell>
        </row>
        <row r="247">
          <cell r="C247" t="str">
            <v>GR-999-4101-3</v>
          </cell>
          <cell r="F247" t="str">
            <v>OP25</v>
          </cell>
          <cell r="U247">
            <v>60</v>
          </cell>
          <cell r="X247">
            <v>61</v>
          </cell>
        </row>
        <row r="248">
          <cell r="C248" t="str">
            <v>RR-FR8200557</v>
          </cell>
          <cell r="F248" t="str">
            <v>OP30</v>
          </cell>
          <cell r="U248">
            <v>30</v>
          </cell>
          <cell r="X248">
            <v>56</v>
          </cell>
        </row>
        <row r="249">
          <cell r="C249" t="str">
            <v>PA-30G3596-03</v>
          </cell>
          <cell r="F249" t="str">
            <v>OP30</v>
          </cell>
          <cell r="U249">
            <v>30</v>
          </cell>
          <cell r="X249">
            <v>56</v>
          </cell>
        </row>
        <row r="250">
          <cell r="C250" t="str">
            <v>RR-SCFRG0093</v>
          </cell>
          <cell r="F250" t="str">
            <v>OP20</v>
          </cell>
          <cell r="U250">
            <v>30</v>
          </cell>
          <cell r="X250">
            <v>56</v>
          </cell>
        </row>
        <row r="251">
          <cell r="C251" t="str">
            <v>RR-M61285</v>
          </cell>
          <cell r="F251" t="str">
            <v>OP20</v>
          </cell>
          <cell r="U251">
            <v>30</v>
          </cell>
          <cell r="X251">
            <v>56</v>
          </cell>
        </row>
        <row r="252">
          <cell r="C252" t="str">
            <v>HW-3035118-6-3F</v>
          </cell>
          <cell r="F252" t="str">
            <v>OP35</v>
          </cell>
          <cell r="U252">
            <v>60</v>
          </cell>
          <cell r="X252">
            <v>56</v>
          </cell>
        </row>
        <row r="253">
          <cell r="C253" t="str">
            <v>RR-BRR3154F</v>
          </cell>
          <cell r="F253" t="str">
            <v>OP35</v>
          </cell>
          <cell r="U253">
            <v>60</v>
          </cell>
          <cell r="X253">
            <v>55</v>
          </cell>
        </row>
        <row r="254">
          <cell r="C254" t="str">
            <v>PC-1F30M5487-01</v>
          </cell>
          <cell r="F254" t="str">
            <v>OP35</v>
          </cell>
          <cell r="U254">
            <v>60</v>
          </cell>
          <cell r="X254">
            <v>55</v>
          </cell>
        </row>
        <row r="255">
          <cell r="C255" t="str">
            <v>PC-1F30M5417-01</v>
          </cell>
          <cell r="F255" t="str">
            <v>OP30</v>
          </cell>
          <cell r="U255">
            <v>30</v>
          </cell>
          <cell r="X255">
            <v>52</v>
          </cell>
        </row>
        <row r="256">
          <cell r="C256" t="str">
            <v>GE-4013522-323P02</v>
          </cell>
          <cell r="F256" t="str">
            <v>OP30</v>
          </cell>
          <cell r="U256">
            <v>30</v>
          </cell>
          <cell r="X256">
            <v>65</v>
          </cell>
        </row>
        <row r="257">
          <cell r="C257" t="str">
            <v>RR-LM27567F</v>
          </cell>
          <cell r="F257" t="str">
            <v>OP30</v>
          </cell>
          <cell r="U257">
            <v>30</v>
          </cell>
          <cell r="X257">
            <v>55</v>
          </cell>
        </row>
        <row r="258">
          <cell r="C258" t="str">
            <v>RR-NQF002184</v>
          </cell>
          <cell r="F258" t="str">
            <v>OP35</v>
          </cell>
          <cell r="U258">
            <v>60</v>
          </cell>
          <cell r="X258">
            <v>55</v>
          </cell>
        </row>
        <row r="259">
          <cell r="C259" t="str">
            <v>GR-FRC-745-1117-501</v>
          </cell>
          <cell r="F259" t="str">
            <v>OP35</v>
          </cell>
          <cell r="U259">
            <v>60</v>
          </cell>
          <cell r="X259">
            <v>60</v>
          </cell>
        </row>
        <row r="260">
          <cell r="C260" t="str">
            <v>HW-3060534-991F</v>
          </cell>
          <cell r="F260" t="str">
            <v>OP20</v>
          </cell>
          <cell r="U260">
            <v>30</v>
          </cell>
          <cell r="X260">
            <v>55</v>
          </cell>
        </row>
        <row r="261">
          <cell r="C261" t="str">
            <v>RR-FRC3191F</v>
          </cell>
          <cell r="F261" t="str">
            <v>OP30</v>
          </cell>
          <cell r="U261">
            <v>30</v>
          </cell>
          <cell r="X261">
            <v>55</v>
          </cell>
        </row>
        <row r="262">
          <cell r="C262" t="str">
            <v>TS-B1316-04489</v>
          </cell>
          <cell r="F262" t="str">
            <v>OP20</v>
          </cell>
          <cell r="U262">
            <v>30</v>
          </cell>
          <cell r="X262">
            <v>60</v>
          </cell>
        </row>
        <row r="263">
          <cell r="C263" t="str">
            <v>RR-NQF010044</v>
          </cell>
          <cell r="F263" t="str">
            <v>OP35</v>
          </cell>
          <cell r="U263">
            <v>60</v>
          </cell>
          <cell r="X263">
            <v>55</v>
          </cell>
        </row>
        <row r="264">
          <cell r="C264" t="str">
            <v>RR-FR8355292</v>
          </cell>
          <cell r="F264" t="str">
            <v>OP20</v>
          </cell>
          <cell r="U264">
            <v>60</v>
          </cell>
          <cell r="X264">
            <v>70</v>
          </cell>
        </row>
        <row r="265">
          <cell r="C265" t="str">
            <v>TS-B1316-04723</v>
          </cell>
          <cell r="F265" t="str">
            <v>OP20</v>
          </cell>
          <cell r="U265">
            <v>30</v>
          </cell>
          <cell r="X265">
            <v>70</v>
          </cell>
        </row>
        <row r="266">
          <cell r="C266" t="str">
            <v>GR-FRC-745-1118-7</v>
          </cell>
          <cell r="F266" t="str">
            <v>OP35</v>
          </cell>
          <cell r="U266">
            <v>60</v>
          </cell>
          <cell r="X266">
            <v>60</v>
          </cell>
        </row>
        <row r="267">
          <cell r="C267" t="str">
            <v>SN-364-061-711-8</v>
          </cell>
          <cell r="F267" t="str">
            <v>OP35</v>
          </cell>
          <cell r="U267">
            <v>30</v>
          </cell>
          <cell r="X267">
            <v>55</v>
          </cell>
        </row>
        <row r="268">
          <cell r="C268" t="str">
            <v>GR-341-3103-501-02</v>
          </cell>
          <cell r="F268" t="str">
            <v>OP30</v>
          </cell>
          <cell r="U268">
            <v>30</v>
          </cell>
          <cell r="X268">
            <v>54</v>
          </cell>
        </row>
        <row r="269">
          <cell r="C269" t="str">
            <v>GR-725Z4311-9-01</v>
          </cell>
          <cell r="F269" t="str">
            <v>OP20</v>
          </cell>
          <cell r="U269">
            <v>60</v>
          </cell>
          <cell r="X269">
            <v>79</v>
          </cell>
        </row>
        <row r="270">
          <cell r="C270" t="str">
            <v>HW-3827210-111</v>
          </cell>
          <cell r="F270" t="str">
            <v>OP35</v>
          </cell>
          <cell r="U270">
            <v>30</v>
          </cell>
          <cell r="X270">
            <v>59</v>
          </cell>
        </row>
        <row r="271">
          <cell r="C271" t="str">
            <v>TS-45P2015-8</v>
          </cell>
          <cell r="F271" t="str">
            <v>OP20</v>
          </cell>
          <cell r="U271">
            <v>30</v>
          </cell>
          <cell r="X271">
            <v>54</v>
          </cell>
        </row>
        <row r="272">
          <cell r="C272" t="str">
            <v>HW-3035118-6-3F</v>
          </cell>
          <cell r="F272" t="str">
            <v>OP20</v>
          </cell>
          <cell r="U272">
            <v>30</v>
          </cell>
          <cell r="X272">
            <v>53</v>
          </cell>
        </row>
        <row r="273">
          <cell r="C273" t="str">
            <v>PA-9TF1081012-02</v>
          </cell>
          <cell r="F273" t="str">
            <v>OP30</v>
          </cell>
          <cell r="U273">
            <v>30</v>
          </cell>
          <cell r="X273">
            <v>53</v>
          </cell>
        </row>
        <row r="274">
          <cell r="C274" t="str">
            <v>GE-UZ00145683</v>
          </cell>
          <cell r="F274" t="str">
            <v>OP30</v>
          </cell>
          <cell r="U274">
            <v>30</v>
          </cell>
          <cell r="X274">
            <v>53</v>
          </cell>
        </row>
        <row r="275">
          <cell r="C275" t="str">
            <v>PC-1F30M0197</v>
          </cell>
          <cell r="F275" t="str">
            <v>OP30</v>
          </cell>
          <cell r="U275">
            <v>30</v>
          </cell>
          <cell r="X275">
            <v>51</v>
          </cell>
        </row>
        <row r="276">
          <cell r="C276" t="str">
            <v>RR-NQF010058</v>
          </cell>
          <cell r="F276" t="str">
            <v>OP30</v>
          </cell>
          <cell r="U276">
            <v>30</v>
          </cell>
          <cell r="X276">
            <v>53</v>
          </cell>
        </row>
        <row r="277">
          <cell r="C277" t="str">
            <v>RR-FR8355267</v>
          </cell>
          <cell r="F277" t="str">
            <v>OP30</v>
          </cell>
          <cell r="U277">
            <v>30</v>
          </cell>
          <cell r="X277">
            <v>53</v>
          </cell>
        </row>
        <row r="278">
          <cell r="C278" t="str">
            <v>RR-NQF009950</v>
          </cell>
          <cell r="F278" t="str">
            <v>OP35</v>
          </cell>
          <cell r="U278">
            <v>60</v>
          </cell>
          <cell r="X278">
            <v>53</v>
          </cell>
        </row>
        <row r="279">
          <cell r="C279" t="str">
            <v>TS-41P0031-8-1</v>
          </cell>
          <cell r="F279" t="str">
            <v>OP35</v>
          </cell>
          <cell r="U279">
            <v>60</v>
          </cell>
          <cell r="X279">
            <v>88</v>
          </cell>
        </row>
        <row r="280">
          <cell r="C280" t="str">
            <v>RR-FRC5462</v>
          </cell>
          <cell r="F280" t="str">
            <v>OP20</v>
          </cell>
          <cell r="U280">
            <v>30</v>
          </cell>
          <cell r="X280">
            <v>53</v>
          </cell>
        </row>
        <row r="281">
          <cell r="C281" t="str">
            <v>RR-FRC5464</v>
          </cell>
          <cell r="F281" t="str">
            <v>OP35</v>
          </cell>
          <cell r="U281">
            <v>30</v>
          </cell>
          <cell r="X281">
            <v>53</v>
          </cell>
        </row>
        <row r="282">
          <cell r="C282" t="str">
            <v>RR-LM75740F</v>
          </cell>
          <cell r="F282" t="str">
            <v>OP20</v>
          </cell>
          <cell r="U282">
            <v>30</v>
          </cell>
          <cell r="X282">
            <v>53</v>
          </cell>
        </row>
        <row r="283">
          <cell r="C283" t="str">
            <v>PA-NJE11018</v>
          </cell>
          <cell r="F283" t="str">
            <v>OP35</v>
          </cell>
          <cell r="U283">
            <v>60</v>
          </cell>
          <cell r="X283">
            <v>53</v>
          </cell>
        </row>
        <row r="284">
          <cell r="C284" t="str">
            <v>HW-VV3827325-902.55</v>
          </cell>
          <cell r="F284" t="str">
            <v>OP35</v>
          </cell>
          <cell r="U284">
            <v>45</v>
          </cell>
          <cell r="X284">
            <v>52</v>
          </cell>
        </row>
        <row r="285">
          <cell r="C285" t="str">
            <v>RR-BRR3156F</v>
          </cell>
          <cell r="F285" t="str">
            <v>OP30</v>
          </cell>
          <cell r="U285">
            <v>60</v>
          </cell>
          <cell r="X285">
            <v>52</v>
          </cell>
        </row>
        <row r="286">
          <cell r="C286" t="str">
            <v>RR-NQF009789</v>
          </cell>
          <cell r="F286" t="str">
            <v>OP35</v>
          </cell>
          <cell r="U286">
            <v>40</v>
          </cell>
          <cell r="X286">
            <v>52</v>
          </cell>
        </row>
        <row r="287">
          <cell r="C287" t="str">
            <v>RR-FR8201170</v>
          </cell>
          <cell r="F287" t="str">
            <v>OP20</v>
          </cell>
          <cell r="U287">
            <v>30</v>
          </cell>
          <cell r="X287">
            <v>52</v>
          </cell>
        </row>
        <row r="288">
          <cell r="C288" t="str">
            <v>HW-3844575-111OP</v>
          </cell>
          <cell r="F288" t="str">
            <v>OP30</v>
          </cell>
          <cell r="U288">
            <v>60</v>
          </cell>
          <cell r="X288">
            <v>51</v>
          </cell>
        </row>
        <row r="289">
          <cell r="C289" t="str">
            <v>GR-721Z4371-3-01</v>
          </cell>
          <cell r="F289" t="str">
            <v>OP20</v>
          </cell>
          <cell r="U289">
            <v>60</v>
          </cell>
          <cell r="X289">
            <v>76</v>
          </cell>
        </row>
        <row r="290">
          <cell r="C290" t="str">
            <v>TS-B1316-03691</v>
          </cell>
          <cell r="F290" t="str">
            <v>OP30</v>
          </cell>
          <cell r="U290">
            <v>30</v>
          </cell>
          <cell r="X290">
            <v>66</v>
          </cell>
        </row>
        <row r="291">
          <cell r="C291" t="str">
            <v>GE-L56882/L56883</v>
          </cell>
          <cell r="F291" t="str">
            <v>OP20</v>
          </cell>
          <cell r="U291">
            <v>60</v>
          </cell>
          <cell r="X291">
            <v>56</v>
          </cell>
        </row>
        <row r="292">
          <cell r="C292" t="str">
            <v>GR-999-4101-3</v>
          </cell>
          <cell r="F292" t="str">
            <v>OP20</v>
          </cell>
          <cell r="U292">
            <v>30</v>
          </cell>
          <cell r="X292">
            <v>56</v>
          </cell>
        </row>
        <row r="293">
          <cell r="C293" t="str">
            <v>SN-364-020-420-8S9</v>
          </cell>
          <cell r="F293" t="str">
            <v>OP00</v>
          </cell>
          <cell r="U293">
            <v>30</v>
          </cell>
          <cell r="X293">
            <v>66</v>
          </cell>
        </row>
        <row r="294">
          <cell r="C294" t="str">
            <v>RR-LM13870F</v>
          </cell>
          <cell r="F294" t="str">
            <v>OP20</v>
          </cell>
          <cell r="U294">
            <v>30</v>
          </cell>
          <cell r="X294">
            <v>51</v>
          </cell>
        </row>
        <row r="295">
          <cell r="C295" t="str">
            <v>GE-P3967199</v>
          </cell>
          <cell r="F295" t="str">
            <v>OP45</v>
          </cell>
          <cell r="U295">
            <v>60</v>
          </cell>
          <cell r="X295">
            <v>66</v>
          </cell>
        </row>
        <row r="296">
          <cell r="C296" t="str">
            <v>SN-362-020-105-8S9</v>
          </cell>
          <cell r="F296" t="str">
            <v>OP20</v>
          </cell>
          <cell r="U296">
            <v>60</v>
          </cell>
          <cell r="X296">
            <v>66</v>
          </cell>
        </row>
        <row r="297">
          <cell r="C297" t="str">
            <v>SN-364-020-130-8S9</v>
          </cell>
          <cell r="F297" t="str">
            <v>OP00</v>
          </cell>
          <cell r="U297">
            <v>60</v>
          </cell>
          <cell r="X297">
            <v>66</v>
          </cell>
        </row>
        <row r="298">
          <cell r="C298" t="str">
            <v>SN-340-001-109-8S8</v>
          </cell>
          <cell r="F298" t="str">
            <v>OP30</v>
          </cell>
          <cell r="U298">
            <v>60</v>
          </cell>
          <cell r="X298">
            <v>50</v>
          </cell>
        </row>
        <row r="299">
          <cell r="C299" t="str">
            <v>HW-3061496-112</v>
          </cell>
          <cell r="F299" t="str">
            <v>OP35</v>
          </cell>
          <cell r="U299">
            <v>30</v>
          </cell>
          <cell r="X299">
            <v>50</v>
          </cell>
        </row>
        <row r="300">
          <cell r="C300" t="str">
            <v>HW-3844007-907</v>
          </cell>
          <cell r="F300" t="str">
            <v>OP35</v>
          </cell>
          <cell r="U300">
            <v>30</v>
          </cell>
          <cell r="X300">
            <v>50</v>
          </cell>
        </row>
        <row r="301">
          <cell r="C301" t="str">
            <v>HW-VV3827325-902.55</v>
          </cell>
          <cell r="F301" t="str">
            <v>OP30</v>
          </cell>
          <cell r="U301">
            <v>30</v>
          </cell>
          <cell r="X301">
            <v>50</v>
          </cell>
        </row>
        <row r="302">
          <cell r="C302" t="str">
            <v>GR-FRC-745-1117-501</v>
          </cell>
          <cell r="F302" t="str">
            <v>OP30</v>
          </cell>
          <cell r="U302">
            <v>30</v>
          </cell>
          <cell r="X302">
            <v>55</v>
          </cell>
        </row>
        <row r="303">
          <cell r="C303" t="str">
            <v>GR-341-3103-501-02</v>
          </cell>
          <cell r="F303" t="str">
            <v>OP35</v>
          </cell>
          <cell r="U303">
            <v>30</v>
          </cell>
          <cell r="X303">
            <v>50</v>
          </cell>
        </row>
        <row r="304">
          <cell r="C304" t="str">
            <v>RR-WAA06072</v>
          </cell>
          <cell r="F304" t="str">
            <v>OP35</v>
          </cell>
          <cell r="U304">
            <v>60</v>
          </cell>
          <cell r="X304">
            <v>48</v>
          </cell>
        </row>
        <row r="305">
          <cell r="C305" t="str">
            <v>GE-4013436-659P01</v>
          </cell>
          <cell r="F305" t="str">
            <v>OP20</v>
          </cell>
          <cell r="U305">
            <v>30</v>
          </cell>
          <cell r="X305">
            <v>50</v>
          </cell>
        </row>
        <row r="306">
          <cell r="C306" t="str">
            <v>GE-L50609P01</v>
          </cell>
          <cell r="F306" t="str">
            <v>OP20</v>
          </cell>
          <cell r="U306">
            <v>30</v>
          </cell>
          <cell r="X306">
            <v>50</v>
          </cell>
        </row>
        <row r="307">
          <cell r="C307" t="str">
            <v>TS-B1316-03693</v>
          </cell>
          <cell r="F307" t="str">
            <v>OP20</v>
          </cell>
          <cell r="U307">
            <v>30</v>
          </cell>
          <cell r="X307">
            <v>65</v>
          </cell>
        </row>
        <row r="308">
          <cell r="C308" t="str">
            <v>TS-B1316-03695</v>
          </cell>
          <cell r="F308" t="str">
            <v>OP20</v>
          </cell>
          <cell r="U308">
            <v>30</v>
          </cell>
          <cell r="X308">
            <v>65</v>
          </cell>
        </row>
        <row r="309">
          <cell r="C309" t="str">
            <v>GR-341-3102-501-02</v>
          </cell>
          <cell r="F309" t="str">
            <v>OP30</v>
          </cell>
          <cell r="U309">
            <v>30</v>
          </cell>
          <cell r="X309">
            <v>50</v>
          </cell>
        </row>
        <row r="310">
          <cell r="C310" t="str">
            <v>RR-FRC5464</v>
          </cell>
          <cell r="F310" t="str">
            <v>OP30</v>
          </cell>
          <cell r="U310">
            <v>30</v>
          </cell>
          <cell r="X310">
            <v>50</v>
          </cell>
        </row>
        <row r="311">
          <cell r="C311" t="str">
            <v>RR-SCFRG0092</v>
          </cell>
          <cell r="F311" t="str">
            <v>OP20</v>
          </cell>
          <cell r="U311">
            <v>30</v>
          </cell>
          <cell r="X311">
            <v>50</v>
          </cell>
        </row>
        <row r="312">
          <cell r="C312" t="str">
            <v>RR-BRR3512F</v>
          </cell>
          <cell r="F312" t="str">
            <v>OP35</v>
          </cell>
          <cell r="U312">
            <v>30</v>
          </cell>
          <cell r="X312">
            <v>50</v>
          </cell>
        </row>
        <row r="313">
          <cell r="C313" t="str">
            <v>TS-B1316-03689</v>
          </cell>
          <cell r="F313" t="str">
            <v>OP30</v>
          </cell>
          <cell r="U313">
            <v>30</v>
          </cell>
          <cell r="X313">
            <v>65</v>
          </cell>
        </row>
        <row r="314">
          <cell r="C314" t="str">
            <v>GE-4013382-981P04</v>
          </cell>
          <cell r="F314" t="str">
            <v>OP05</v>
          </cell>
          <cell r="U314">
            <v>30</v>
          </cell>
          <cell r="X314">
            <v>50</v>
          </cell>
        </row>
        <row r="315">
          <cell r="C315" t="str">
            <v>SN-362-020-051-8S9</v>
          </cell>
          <cell r="F315" t="str">
            <v>OP00</v>
          </cell>
          <cell r="U315">
            <v>30</v>
          </cell>
          <cell r="X315">
            <v>50</v>
          </cell>
        </row>
        <row r="316">
          <cell r="C316" t="str">
            <v>TS-41P0031-8-1</v>
          </cell>
          <cell r="F316" t="str">
            <v>OP20</v>
          </cell>
          <cell r="U316">
            <v>30</v>
          </cell>
          <cell r="X316">
            <v>55</v>
          </cell>
        </row>
        <row r="317">
          <cell r="C317" t="str">
            <v>TS-B1316-06685</v>
          </cell>
          <cell r="F317" t="str">
            <v>OP20</v>
          </cell>
          <cell r="U317">
            <v>30</v>
          </cell>
          <cell r="X317">
            <v>50</v>
          </cell>
        </row>
        <row r="318">
          <cell r="C318" t="str">
            <v>PA-M818018</v>
          </cell>
          <cell r="F318" t="str">
            <v>OP40</v>
          </cell>
          <cell r="U318">
            <v>60</v>
          </cell>
          <cell r="X318">
            <v>49</v>
          </cell>
        </row>
        <row r="319">
          <cell r="C319" t="str">
            <v>RR-FR8200625</v>
          </cell>
          <cell r="F319" t="str">
            <v>OP30</v>
          </cell>
          <cell r="U319">
            <v>30</v>
          </cell>
          <cell r="X319">
            <v>49</v>
          </cell>
        </row>
        <row r="320">
          <cell r="C320" t="str">
            <v>RR-FR8200625</v>
          </cell>
          <cell r="F320" t="str">
            <v>OP35</v>
          </cell>
          <cell r="U320">
            <v>60</v>
          </cell>
          <cell r="X320">
            <v>49</v>
          </cell>
        </row>
        <row r="321">
          <cell r="C321" t="str">
            <v>GR-341-3122-501-02</v>
          </cell>
          <cell r="F321" t="str">
            <v>OP35</v>
          </cell>
          <cell r="U321">
            <v>30</v>
          </cell>
          <cell r="X321">
            <v>49</v>
          </cell>
        </row>
        <row r="322">
          <cell r="C322" t="str">
            <v>RR-NQF010042</v>
          </cell>
          <cell r="F322" t="str">
            <v>OP30</v>
          </cell>
          <cell r="U322">
            <v>30</v>
          </cell>
          <cell r="X322">
            <v>49</v>
          </cell>
        </row>
        <row r="323">
          <cell r="C323" t="str">
            <v>TS-B1316-06108</v>
          </cell>
          <cell r="F323" t="str">
            <v>OP30</v>
          </cell>
          <cell r="U323">
            <v>30</v>
          </cell>
          <cell r="X323">
            <v>46</v>
          </cell>
        </row>
        <row r="324">
          <cell r="C324" t="str">
            <v>GE-2517M67P01</v>
          </cell>
          <cell r="F324" t="str">
            <v>OP30</v>
          </cell>
          <cell r="U324">
            <v>30</v>
          </cell>
          <cell r="X324">
            <v>49</v>
          </cell>
        </row>
        <row r="325">
          <cell r="C325" t="str">
            <v>GR-999-4115-3</v>
          </cell>
          <cell r="F325" t="str">
            <v>OP20</v>
          </cell>
          <cell r="U325">
            <v>60</v>
          </cell>
          <cell r="X325">
            <v>49</v>
          </cell>
        </row>
        <row r="326">
          <cell r="C326" t="str">
            <v>RR-FR8355292</v>
          </cell>
          <cell r="F326" t="str">
            <v>OP35</v>
          </cell>
          <cell r="U326">
            <v>30</v>
          </cell>
          <cell r="X326">
            <v>64</v>
          </cell>
        </row>
        <row r="327">
          <cell r="C327" t="str">
            <v>GR-725Z4201-5</v>
          </cell>
          <cell r="F327" t="str">
            <v>OP30</v>
          </cell>
          <cell r="U327">
            <v>60</v>
          </cell>
          <cell r="X327">
            <v>64</v>
          </cell>
        </row>
        <row r="328">
          <cell r="C328" t="str">
            <v>SN-340-001-109-8S8</v>
          </cell>
          <cell r="F328" t="str">
            <v>OP35</v>
          </cell>
          <cell r="U328">
            <v>60</v>
          </cell>
          <cell r="X328">
            <v>48</v>
          </cell>
        </row>
        <row r="329">
          <cell r="C329" t="str">
            <v>GE-2614M22P03</v>
          </cell>
          <cell r="F329" t="str">
            <v>OP20</v>
          </cell>
          <cell r="U329">
            <v>60</v>
          </cell>
          <cell r="X329">
            <v>53</v>
          </cell>
        </row>
        <row r="330">
          <cell r="C330" t="str">
            <v>HW-WB3827368-4</v>
          </cell>
          <cell r="F330" t="str">
            <v>OP20</v>
          </cell>
          <cell r="U330">
            <v>30</v>
          </cell>
          <cell r="X330">
            <v>48</v>
          </cell>
        </row>
        <row r="331">
          <cell r="C331" t="str">
            <v>SKF-OL-230/630 C/W33</v>
          </cell>
          <cell r="F331" t="str">
            <v>OP20</v>
          </cell>
          <cell r="U331">
            <v>30</v>
          </cell>
          <cell r="X331">
            <v>53</v>
          </cell>
        </row>
        <row r="332">
          <cell r="C332" t="str">
            <v>PA-NJE11018</v>
          </cell>
          <cell r="F332" t="str">
            <v>OP40</v>
          </cell>
          <cell r="U332">
            <v>60</v>
          </cell>
          <cell r="X332">
            <v>48</v>
          </cell>
        </row>
        <row r="333">
          <cell r="C333" t="str">
            <v>HW-3061496-112</v>
          </cell>
          <cell r="F333" t="str">
            <v>OP30</v>
          </cell>
          <cell r="U333">
            <v>30</v>
          </cell>
          <cell r="X333">
            <v>47</v>
          </cell>
        </row>
        <row r="334">
          <cell r="C334" t="str">
            <v>HW-3844007-907</v>
          </cell>
          <cell r="F334" t="str">
            <v>OP30</v>
          </cell>
          <cell r="U334">
            <v>30</v>
          </cell>
          <cell r="X334">
            <v>47</v>
          </cell>
        </row>
        <row r="335">
          <cell r="C335" t="str">
            <v>RR-TF-NPN28440</v>
          </cell>
          <cell r="F335" t="str">
            <v>OP35</v>
          </cell>
          <cell r="U335">
            <v>30</v>
          </cell>
          <cell r="X335">
            <v>47</v>
          </cell>
        </row>
        <row r="336">
          <cell r="C336" t="str">
            <v>HW-3827209-111</v>
          </cell>
          <cell r="F336" t="str">
            <v>OP35</v>
          </cell>
          <cell r="U336">
            <v>60</v>
          </cell>
          <cell r="X336">
            <v>47</v>
          </cell>
        </row>
        <row r="337">
          <cell r="C337" t="str">
            <v>RR-NQF009830</v>
          </cell>
          <cell r="F337" t="str">
            <v>OP30</v>
          </cell>
          <cell r="U337">
            <v>60</v>
          </cell>
          <cell r="X337">
            <v>47</v>
          </cell>
        </row>
        <row r="338">
          <cell r="C338" t="str">
            <v>GE-2482M17P01.000R</v>
          </cell>
          <cell r="F338" t="str">
            <v>OP35</v>
          </cell>
          <cell r="U338">
            <v>30</v>
          </cell>
          <cell r="X338">
            <v>47</v>
          </cell>
        </row>
        <row r="339">
          <cell r="C339" t="str">
            <v>TS-45P1035-8</v>
          </cell>
          <cell r="F339" t="str">
            <v>OP35</v>
          </cell>
          <cell r="U339">
            <v>30</v>
          </cell>
          <cell r="X339">
            <v>52</v>
          </cell>
        </row>
        <row r="340">
          <cell r="C340" t="str">
            <v>RR-BRR3188F</v>
          </cell>
          <cell r="F340" t="str">
            <v>OP35</v>
          </cell>
          <cell r="U340">
            <v>30</v>
          </cell>
          <cell r="X340">
            <v>46</v>
          </cell>
        </row>
        <row r="341">
          <cell r="C341" t="str">
            <v>RR-FRC55086F</v>
          </cell>
          <cell r="F341" t="str">
            <v>OP35</v>
          </cell>
          <cell r="U341">
            <v>60</v>
          </cell>
          <cell r="X341">
            <v>46</v>
          </cell>
        </row>
        <row r="342">
          <cell r="C342" t="str">
            <v>RR-FRC3186F</v>
          </cell>
          <cell r="F342" t="str">
            <v>OP40</v>
          </cell>
          <cell r="U342">
            <v>60</v>
          </cell>
          <cell r="X342">
            <v>46</v>
          </cell>
        </row>
        <row r="343">
          <cell r="C343" t="str">
            <v>GE-4013287-081P04</v>
          </cell>
          <cell r="F343" t="str">
            <v>OP00</v>
          </cell>
          <cell r="U343">
            <v>30</v>
          </cell>
          <cell r="X343">
            <v>46</v>
          </cell>
        </row>
        <row r="344">
          <cell r="C344" t="str">
            <v>RR-BRR3189F</v>
          </cell>
          <cell r="F344" t="str">
            <v>OP40</v>
          </cell>
          <cell r="U344">
            <v>60</v>
          </cell>
          <cell r="X344">
            <v>46</v>
          </cell>
        </row>
        <row r="345">
          <cell r="C345" t="str">
            <v>RR-STW-NQF006839</v>
          </cell>
          <cell r="F345" t="str">
            <v>OP30</v>
          </cell>
          <cell r="U345">
            <v>60</v>
          </cell>
          <cell r="X345">
            <v>56</v>
          </cell>
        </row>
        <row r="346">
          <cell r="C346" t="str">
            <v>SN-364-061-811-8</v>
          </cell>
          <cell r="F346" t="str">
            <v>OP40</v>
          </cell>
          <cell r="U346">
            <v>60</v>
          </cell>
          <cell r="X346">
            <v>51</v>
          </cell>
        </row>
        <row r="347">
          <cell r="C347" t="str">
            <v>GR-721Z4273-3-01</v>
          </cell>
          <cell r="F347" t="str">
            <v>OP20</v>
          </cell>
          <cell r="U347">
            <v>60</v>
          </cell>
          <cell r="X347">
            <v>71</v>
          </cell>
        </row>
        <row r="348">
          <cell r="C348" t="str">
            <v>RR-FRC36125F3</v>
          </cell>
          <cell r="F348" t="str">
            <v>OP20</v>
          </cell>
          <cell r="U348">
            <v>30</v>
          </cell>
          <cell r="X348">
            <v>51</v>
          </cell>
        </row>
        <row r="349">
          <cell r="C349" t="str">
            <v>GE-2596M82G01.002R</v>
          </cell>
          <cell r="F349" t="str">
            <v>OP25</v>
          </cell>
          <cell r="U349">
            <v>30</v>
          </cell>
          <cell r="X349">
            <v>46</v>
          </cell>
        </row>
        <row r="350">
          <cell r="C350" t="str">
            <v>RR-BRR3188F</v>
          </cell>
          <cell r="F350" t="str">
            <v>OP40</v>
          </cell>
          <cell r="U350">
            <v>60</v>
          </cell>
          <cell r="X350">
            <v>45</v>
          </cell>
        </row>
        <row r="351">
          <cell r="C351" t="str">
            <v>RR-NQF009778</v>
          </cell>
          <cell r="F351" t="str">
            <v>OP35</v>
          </cell>
          <cell r="U351">
            <v>60</v>
          </cell>
          <cell r="X351">
            <v>45</v>
          </cell>
        </row>
        <row r="352">
          <cell r="C352" t="str">
            <v>SN-362-021-910-8S9</v>
          </cell>
          <cell r="F352" t="str">
            <v>OP35</v>
          </cell>
          <cell r="U352">
            <v>30</v>
          </cell>
          <cell r="X352">
            <v>45</v>
          </cell>
        </row>
        <row r="353">
          <cell r="C353" t="str">
            <v>HW-3827209-111</v>
          </cell>
          <cell r="F353" t="str">
            <v>OP30</v>
          </cell>
          <cell r="U353">
            <v>60</v>
          </cell>
          <cell r="X353">
            <v>45</v>
          </cell>
        </row>
        <row r="354">
          <cell r="C354" t="str">
            <v>GE-2521M48P01.000R</v>
          </cell>
          <cell r="F354" t="str">
            <v>OP20</v>
          </cell>
          <cell r="U354">
            <v>30</v>
          </cell>
          <cell r="X354">
            <v>45</v>
          </cell>
        </row>
        <row r="355">
          <cell r="C355" t="str">
            <v>GE-4013726-337P02</v>
          </cell>
          <cell r="F355" t="str">
            <v>OP20</v>
          </cell>
          <cell r="U355">
            <v>30</v>
          </cell>
          <cell r="X355">
            <v>45</v>
          </cell>
        </row>
        <row r="356">
          <cell r="C356" t="str">
            <v>HS-4508350</v>
          </cell>
          <cell r="F356" t="str">
            <v>OP20</v>
          </cell>
          <cell r="U356">
            <v>30</v>
          </cell>
          <cell r="X356">
            <v>65</v>
          </cell>
        </row>
        <row r="357">
          <cell r="C357" t="str">
            <v>TS-B1316-04488</v>
          </cell>
          <cell r="F357" t="str">
            <v>OP20</v>
          </cell>
          <cell r="U357">
            <v>30</v>
          </cell>
          <cell r="X357">
            <v>50</v>
          </cell>
        </row>
        <row r="358">
          <cell r="C358" t="str">
            <v>HW-3061497-3</v>
          </cell>
          <cell r="F358" t="str">
            <v>OP00</v>
          </cell>
          <cell r="U358">
            <v>30</v>
          </cell>
          <cell r="X358">
            <v>45</v>
          </cell>
        </row>
        <row r="359">
          <cell r="C359" t="str">
            <v>GR-351-5030-21-01</v>
          </cell>
          <cell r="F359" t="str">
            <v>OP00</v>
          </cell>
          <cell r="U359">
            <v>60</v>
          </cell>
          <cell r="X359">
            <v>60</v>
          </cell>
        </row>
        <row r="360">
          <cell r="C360" t="str">
            <v>TS-41P0028-8-1</v>
          </cell>
          <cell r="F360" t="str">
            <v>OP20</v>
          </cell>
          <cell r="U360">
            <v>30</v>
          </cell>
          <cell r="X360">
            <v>50</v>
          </cell>
        </row>
        <row r="361">
          <cell r="C361" t="str">
            <v>RR-NQF010045</v>
          </cell>
          <cell r="F361" t="str">
            <v>OP35</v>
          </cell>
          <cell r="U361">
            <v>30</v>
          </cell>
          <cell r="X361">
            <v>45</v>
          </cell>
        </row>
        <row r="362">
          <cell r="C362" t="str">
            <v>GE-P3967217</v>
          </cell>
          <cell r="F362" t="str">
            <v>OP45</v>
          </cell>
          <cell r="U362">
            <v>90</v>
          </cell>
          <cell r="X362">
            <v>60</v>
          </cell>
        </row>
        <row r="363">
          <cell r="C363" t="str">
            <v>SN-364-061-711-8</v>
          </cell>
          <cell r="F363" t="str">
            <v>OP30</v>
          </cell>
          <cell r="U363">
            <v>30</v>
          </cell>
          <cell r="X363">
            <v>45</v>
          </cell>
        </row>
        <row r="364">
          <cell r="C364" t="str">
            <v>HW-3827429-FAB4F</v>
          </cell>
          <cell r="F364" t="str">
            <v>OP30</v>
          </cell>
          <cell r="U364">
            <v>30</v>
          </cell>
          <cell r="X364">
            <v>45</v>
          </cell>
        </row>
        <row r="365">
          <cell r="C365" t="str">
            <v>HW-3827429-FAB4F</v>
          </cell>
          <cell r="F365" t="str">
            <v>OP35</v>
          </cell>
          <cell r="U365">
            <v>30</v>
          </cell>
          <cell r="X365">
            <v>45</v>
          </cell>
        </row>
        <row r="366">
          <cell r="C366" t="str">
            <v>PA-TF30G3286-02</v>
          </cell>
          <cell r="F366" t="str">
            <v>OP20</v>
          </cell>
          <cell r="U366">
            <v>30</v>
          </cell>
          <cell r="X366">
            <v>50</v>
          </cell>
        </row>
        <row r="367">
          <cell r="C367" t="str">
            <v>RR-NQF010057</v>
          </cell>
          <cell r="F367" t="str">
            <v>OP30</v>
          </cell>
          <cell r="U367">
            <v>30</v>
          </cell>
          <cell r="X367">
            <v>44</v>
          </cell>
        </row>
        <row r="368">
          <cell r="C368" t="str">
            <v>RR-BRR3110F</v>
          </cell>
          <cell r="F368" t="str">
            <v>OP35</v>
          </cell>
          <cell r="U368">
            <v>60</v>
          </cell>
          <cell r="X368">
            <v>44</v>
          </cell>
        </row>
        <row r="369">
          <cell r="C369" t="str">
            <v>GE-4013287-519P02</v>
          </cell>
          <cell r="F369" t="str">
            <v>OP20</v>
          </cell>
          <cell r="U369">
            <v>30</v>
          </cell>
          <cell r="X369">
            <v>44</v>
          </cell>
        </row>
        <row r="370">
          <cell r="C370" t="str">
            <v>GE-L47834P01</v>
          </cell>
          <cell r="F370" t="str">
            <v>OP25</v>
          </cell>
          <cell r="U370">
            <v>60</v>
          </cell>
          <cell r="X370">
            <v>49</v>
          </cell>
        </row>
        <row r="371">
          <cell r="C371" t="str">
            <v>GR-351-5060-21-01</v>
          </cell>
          <cell r="F371" t="str">
            <v>OP20</v>
          </cell>
          <cell r="U371">
            <v>60</v>
          </cell>
          <cell r="X371">
            <v>59</v>
          </cell>
        </row>
        <row r="372">
          <cell r="C372" t="str">
            <v>GR-999-4125-1</v>
          </cell>
          <cell r="F372" t="str">
            <v>OP00</v>
          </cell>
          <cell r="U372">
            <v>30</v>
          </cell>
          <cell r="X372">
            <v>44</v>
          </cell>
        </row>
        <row r="373">
          <cell r="C373" t="str">
            <v>RR-FK23292RM</v>
          </cell>
          <cell r="F373" t="str">
            <v>OP20</v>
          </cell>
          <cell r="U373">
            <v>30</v>
          </cell>
          <cell r="X373">
            <v>44</v>
          </cell>
        </row>
        <row r="374">
          <cell r="C374" t="str">
            <v>TS-40P4412-8</v>
          </cell>
          <cell r="F374" t="str">
            <v>OP20</v>
          </cell>
          <cell r="U374">
            <v>30</v>
          </cell>
          <cell r="X374">
            <v>44</v>
          </cell>
        </row>
        <row r="375">
          <cell r="C375" t="str">
            <v>TS-B1316-04490</v>
          </cell>
          <cell r="F375" t="str">
            <v>OP20</v>
          </cell>
          <cell r="U375">
            <v>30</v>
          </cell>
          <cell r="X375">
            <v>49</v>
          </cell>
        </row>
        <row r="376">
          <cell r="C376" t="str">
            <v>RR-FR8355292</v>
          </cell>
          <cell r="F376" t="str">
            <v>OP30</v>
          </cell>
          <cell r="U376">
            <v>30</v>
          </cell>
          <cell r="X376">
            <v>59</v>
          </cell>
        </row>
        <row r="377">
          <cell r="C377" t="str">
            <v>RR-NQF009789</v>
          </cell>
          <cell r="F377" t="str">
            <v>OP00</v>
          </cell>
          <cell r="U377">
            <v>30</v>
          </cell>
          <cell r="X377">
            <v>44</v>
          </cell>
        </row>
        <row r="378">
          <cell r="C378" t="str">
            <v>GR-351-5060-21-01</v>
          </cell>
          <cell r="F378" t="str">
            <v>OP25</v>
          </cell>
          <cell r="U378">
            <v>60</v>
          </cell>
          <cell r="X378">
            <v>59</v>
          </cell>
        </row>
        <row r="379">
          <cell r="C379" t="str">
            <v>GE-2551M97G01.002R</v>
          </cell>
          <cell r="F379" t="str">
            <v>OP25</v>
          </cell>
          <cell r="U379">
            <v>30</v>
          </cell>
          <cell r="X379">
            <v>44</v>
          </cell>
        </row>
        <row r="380">
          <cell r="C380" t="str">
            <v>RR-TF-NPN29954</v>
          </cell>
          <cell r="F380" t="str">
            <v>OP30</v>
          </cell>
          <cell r="U380">
            <v>30</v>
          </cell>
          <cell r="X380">
            <v>43</v>
          </cell>
        </row>
        <row r="381">
          <cell r="C381" t="str">
            <v>RR-STW-NQF006840</v>
          </cell>
          <cell r="F381" t="str">
            <v>OP20</v>
          </cell>
          <cell r="U381">
            <v>30</v>
          </cell>
          <cell r="X381">
            <v>43</v>
          </cell>
        </row>
        <row r="382">
          <cell r="C382" t="str">
            <v>HW-3827209-111</v>
          </cell>
          <cell r="F382" t="str">
            <v>OP05</v>
          </cell>
          <cell r="U382">
            <v>30</v>
          </cell>
          <cell r="X382">
            <v>53</v>
          </cell>
        </row>
        <row r="383">
          <cell r="C383" t="str">
            <v>TS-41P0028-8-1</v>
          </cell>
          <cell r="F383" t="str">
            <v>OP30</v>
          </cell>
          <cell r="U383">
            <v>30</v>
          </cell>
          <cell r="X383">
            <v>78</v>
          </cell>
        </row>
        <row r="384">
          <cell r="C384" t="str">
            <v>TS-41P0028-8-1</v>
          </cell>
          <cell r="F384" t="str">
            <v>OP35</v>
          </cell>
          <cell r="U384">
            <v>30</v>
          </cell>
          <cell r="X384">
            <v>78</v>
          </cell>
        </row>
        <row r="385">
          <cell r="C385" t="str">
            <v>GE-2596M82G01.002R</v>
          </cell>
          <cell r="F385" t="str">
            <v>OP20</v>
          </cell>
          <cell r="U385">
            <v>30</v>
          </cell>
          <cell r="X385">
            <v>43</v>
          </cell>
        </row>
        <row r="386">
          <cell r="C386" t="str">
            <v>RR-FRC12608</v>
          </cell>
          <cell r="F386" t="str">
            <v>OP25</v>
          </cell>
          <cell r="U386">
            <v>30</v>
          </cell>
          <cell r="X386">
            <v>43</v>
          </cell>
        </row>
        <row r="387">
          <cell r="C387" t="str">
            <v>SKF-IL-230/630 CA</v>
          </cell>
          <cell r="F387" t="str">
            <v>OP20</v>
          </cell>
          <cell r="U387">
            <v>30</v>
          </cell>
          <cell r="X387">
            <v>43</v>
          </cell>
        </row>
        <row r="388">
          <cell r="C388" t="str">
            <v>RR-NQF009761</v>
          </cell>
          <cell r="F388" t="str">
            <v>OP20</v>
          </cell>
          <cell r="U388">
            <v>30</v>
          </cell>
          <cell r="X388">
            <v>43</v>
          </cell>
        </row>
        <row r="389">
          <cell r="C389" t="str">
            <v>PA-NJE11018</v>
          </cell>
          <cell r="F389" t="str">
            <v>OP45</v>
          </cell>
          <cell r="U389">
            <v>60</v>
          </cell>
          <cell r="X389">
            <v>48</v>
          </cell>
        </row>
        <row r="390">
          <cell r="C390" t="str">
            <v>HW-3827045-111</v>
          </cell>
          <cell r="F390" t="str">
            <v>OP30</v>
          </cell>
          <cell r="U390">
            <v>30</v>
          </cell>
          <cell r="X390">
            <v>42</v>
          </cell>
        </row>
        <row r="391">
          <cell r="C391" t="str">
            <v>RR-BRR3189F</v>
          </cell>
          <cell r="F391" t="str">
            <v>OP35</v>
          </cell>
          <cell r="U391">
            <v>60</v>
          </cell>
          <cell r="X391">
            <v>42</v>
          </cell>
        </row>
        <row r="392">
          <cell r="C392" t="str">
            <v>RR-NQF009762</v>
          </cell>
          <cell r="F392" t="str">
            <v>OP30</v>
          </cell>
          <cell r="U392">
            <v>30</v>
          </cell>
          <cell r="X392">
            <v>47</v>
          </cell>
        </row>
        <row r="393">
          <cell r="C393" t="str">
            <v>RR-NQF009762</v>
          </cell>
          <cell r="F393" t="str">
            <v>OP20</v>
          </cell>
          <cell r="U393">
            <v>30</v>
          </cell>
          <cell r="X393">
            <v>47</v>
          </cell>
        </row>
        <row r="394">
          <cell r="C394" t="str">
            <v>GE-2614M22P03</v>
          </cell>
          <cell r="F394" t="str">
            <v>OP25</v>
          </cell>
          <cell r="U394">
            <v>60</v>
          </cell>
          <cell r="X394">
            <v>47</v>
          </cell>
        </row>
        <row r="395">
          <cell r="C395" t="str">
            <v>HS-4508349</v>
          </cell>
          <cell r="F395" t="str">
            <v>OP20</v>
          </cell>
          <cell r="U395">
            <v>30</v>
          </cell>
          <cell r="X395">
            <v>42</v>
          </cell>
        </row>
        <row r="396">
          <cell r="C396" t="str">
            <v>RR-FR8355277</v>
          </cell>
          <cell r="F396" t="str">
            <v>OP20</v>
          </cell>
          <cell r="U396">
            <v>60</v>
          </cell>
          <cell r="X396">
            <v>57</v>
          </cell>
        </row>
        <row r="397">
          <cell r="C397" t="str">
            <v>RR-FR8200557</v>
          </cell>
          <cell r="F397" t="str">
            <v>OP35</v>
          </cell>
          <cell r="U397">
            <v>30</v>
          </cell>
          <cell r="X397">
            <v>42</v>
          </cell>
        </row>
        <row r="398">
          <cell r="C398" t="str">
            <v>RR-NPH3442D</v>
          </cell>
          <cell r="F398" t="str">
            <v>OP30</v>
          </cell>
          <cell r="U398">
            <v>30</v>
          </cell>
          <cell r="X398">
            <v>42</v>
          </cell>
        </row>
        <row r="399">
          <cell r="C399" t="str">
            <v>PA-V27B18026</v>
          </cell>
          <cell r="F399" t="str">
            <v>OP20</v>
          </cell>
          <cell r="U399">
            <v>30</v>
          </cell>
          <cell r="X399">
            <v>42</v>
          </cell>
        </row>
        <row r="400">
          <cell r="C400" t="str">
            <v>HW-3844579-2F</v>
          </cell>
          <cell r="F400" t="str">
            <v>OP00</v>
          </cell>
          <cell r="U400">
            <v>30</v>
          </cell>
          <cell r="X400">
            <v>42</v>
          </cell>
        </row>
        <row r="401">
          <cell r="C401" t="str">
            <v>GR-FRC-745-1502-3</v>
          </cell>
          <cell r="F401" t="str">
            <v>OP35</v>
          </cell>
          <cell r="U401">
            <v>45</v>
          </cell>
          <cell r="X401">
            <v>41</v>
          </cell>
        </row>
        <row r="402">
          <cell r="C402" t="str">
            <v>PC-1F30M5413-01</v>
          </cell>
          <cell r="F402" t="str">
            <v>OP30</v>
          </cell>
          <cell r="U402">
            <v>30</v>
          </cell>
          <cell r="X402">
            <v>41</v>
          </cell>
        </row>
        <row r="403">
          <cell r="C403" t="str">
            <v>GE-2301M31P01</v>
          </cell>
          <cell r="F403" t="str">
            <v>OP35</v>
          </cell>
          <cell r="U403">
            <v>30</v>
          </cell>
          <cell r="X403">
            <v>46</v>
          </cell>
        </row>
        <row r="404">
          <cell r="C404" t="str">
            <v>HW-3844337-919</v>
          </cell>
          <cell r="F404" t="str">
            <v>OP30</v>
          </cell>
          <cell r="U404">
            <v>40</v>
          </cell>
          <cell r="X404">
            <v>41</v>
          </cell>
        </row>
        <row r="405">
          <cell r="C405" t="str">
            <v>RR-LM27568F</v>
          </cell>
          <cell r="F405" t="str">
            <v>OP30</v>
          </cell>
          <cell r="U405">
            <v>60</v>
          </cell>
          <cell r="X405">
            <v>41</v>
          </cell>
        </row>
        <row r="406">
          <cell r="C406" t="str">
            <v>GE-2324M32P01</v>
          </cell>
          <cell r="F406" t="str">
            <v>OP20</v>
          </cell>
          <cell r="U406">
            <v>30</v>
          </cell>
          <cell r="X406">
            <v>41</v>
          </cell>
        </row>
        <row r="407">
          <cell r="C407" t="str">
            <v>GE-2541M82P01.000W</v>
          </cell>
          <cell r="F407" t="str">
            <v>OP20</v>
          </cell>
          <cell r="U407">
            <v>30</v>
          </cell>
          <cell r="X407">
            <v>41</v>
          </cell>
        </row>
        <row r="408">
          <cell r="C408" t="str">
            <v>HW-70040046-2-3F</v>
          </cell>
          <cell r="F408" t="str">
            <v>OP35</v>
          </cell>
          <cell r="U408">
            <v>30</v>
          </cell>
          <cell r="X408">
            <v>41</v>
          </cell>
        </row>
        <row r="409">
          <cell r="C409" t="str">
            <v>HW-WB3827296-1</v>
          </cell>
          <cell r="F409" t="str">
            <v>OP20</v>
          </cell>
          <cell r="U409">
            <v>30</v>
          </cell>
          <cell r="X409">
            <v>41</v>
          </cell>
        </row>
        <row r="410">
          <cell r="C410" t="str">
            <v>TS-B1316-03689</v>
          </cell>
          <cell r="F410" t="str">
            <v>OP20</v>
          </cell>
          <cell r="U410">
            <v>30</v>
          </cell>
          <cell r="X410">
            <v>56</v>
          </cell>
        </row>
        <row r="411">
          <cell r="C411" t="str">
            <v>PA-30G3596-03</v>
          </cell>
          <cell r="F411" t="str">
            <v>OP35</v>
          </cell>
          <cell r="U411">
            <v>30</v>
          </cell>
          <cell r="X411">
            <v>41</v>
          </cell>
        </row>
        <row r="412">
          <cell r="C412" t="str">
            <v>RR-NQF009782</v>
          </cell>
          <cell r="F412" t="str">
            <v>OP30</v>
          </cell>
          <cell r="U412">
            <v>30</v>
          </cell>
          <cell r="X412">
            <v>41</v>
          </cell>
        </row>
        <row r="413">
          <cell r="C413" t="str">
            <v>GE-2482M31P01.000W</v>
          </cell>
          <cell r="F413" t="str">
            <v>OP20</v>
          </cell>
          <cell r="U413">
            <v>30</v>
          </cell>
          <cell r="X413">
            <v>41</v>
          </cell>
        </row>
        <row r="414">
          <cell r="C414" t="str">
            <v>GR-FRC-745-1118-11</v>
          </cell>
          <cell r="F414" t="str">
            <v>OP25</v>
          </cell>
          <cell r="U414">
            <v>30</v>
          </cell>
          <cell r="X414">
            <v>46</v>
          </cell>
        </row>
        <row r="415">
          <cell r="C415" t="str">
            <v>TS-B1316-01791</v>
          </cell>
          <cell r="F415" t="str">
            <v>OP30</v>
          </cell>
          <cell r="U415">
            <v>60</v>
          </cell>
          <cell r="X415">
            <v>56</v>
          </cell>
        </row>
        <row r="416">
          <cell r="C416" t="str">
            <v>SN-382-111-105-8S2</v>
          </cell>
          <cell r="F416" t="str">
            <v>OP20</v>
          </cell>
          <cell r="U416">
            <v>60</v>
          </cell>
          <cell r="X416">
            <v>40</v>
          </cell>
        </row>
        <row r="417">
          <cell r="C417" t="str">
            <v>GR-FRC-745-1118-7</v>
          </cell>
          <cell r="F417" t="str">
            <v>OP30</v>
          </cell>
          <cell r="U417">
            <v>60</v>
          </cell>
          <cell r="X417">
            <v>45</v>
          </cell>
        </row>
        <row r="418">
          <cell r="C418" t="str">
            <v>RR-FRC3187F</v>
          </cell>
          <cell r="F418" t="str">
            <v>OP30</v>
          </cell>
          <cell r="U418">
            <v>30</v>
          </cell>
          <cell r="X418">
            <v>40</v>
          </cell>
        </row>
        <row r="419">
          <cell r="C419" t="str">
            <v>RR-TF-NPN28441</v>
          </cell>
          <cell r="F419" t="str">
            <v>OP40</v>
          </cell>
          <cell r="U419">
            <v>60</v>
          </cell>
          <cell r="X419">
            <v>40</v>
          </cell>
        </row>
        <row r="420">
          <cell r="C420" t="str">
            <v>RR-TF-NPN29954</v>
          </cell>
          <cell r="F420" t="str">
            <v>OP35</v>
          </cell>
          <cell r="U420">
            <v>30</v>
          </cell>
          <cell r="X420">
            <v>40</v>
          </cell>
        </row>
        <row r="421">
          <cell r="C421" t="str">
            <v>PC-86662214</v>
          </cell>
          <cell r="F421" t="str">
            <v>OP30</v>
          </cell>
          <cell r="U421">
            <v>30</v>
          </cell>
          <cell r="X421">
            <v>40</v>
          </cell>
        </row>
        <row r="422">
          <cell r="C422" t="str">
            <v>PC-86662214</v>
          </cell>
          <cell r="F422" t="str">
            <v>OP35</v>
          </cell>
          <cell r="U422">
            <v>30</v>
          </cell>
          <cell r="X422">
            <v>40</v>
          </cell>
        </row>
        <row r="423">
          <cell r="C423" t="str">
            <v>RR-STW-NQF006839</v>
          </cell>
          <cell r="F423" t="str">
            <v>OP20</v>
          </cell>
          <cell r="U423">
            <v>30</v>
          </cell>
          <cell r="X423">
            <v>45</v>
          </cell>
        </row>
        <row r="424">
          <cell r="C424" t="str">
            <v>RR-LM27568F</v>
          </cell>
          <cell r="F424" t="str">
            <v>OP35</v>
          </cell>
          <cell r="U424">
            <v>30</v>
          </cell>
          <cell r="X424">
            <v>40</v>
          </cell>
        </row>
        <row r="425">
          <cell r="C425" t="str">
            <v>RR-FRC3218F</v>
          </cell>
          <cell r="F425" t="str">
            <v>OP35</v>
          </cell>
          <cell r="U425">
            <v>60</v>
          </cell>
          <cell r="X425">
            <v>40</v>
          </cell>
        </row>
        <row r="426">
          <cell r="C426" t="str">
            <v>RR-NQF005846</v>
          </cell>
          <cell r="F426" t="str">
            <v>OP20</v>
          </cell>
          <cell r="U426">
            <v>30</v>
          </cell>
          <cell r="X426">
            <v>45</v>
          </cell>
        </row>
        <row r="427">
          <cell r="C427" t="str">
            <v>GE-2482M36G02.002R</v>
          </cell>
          <cell r="F427" t="str">
            <v>OP20</v>
          </cell>
          <cell r="U427">
            <v>30</v>
          </cell>
          <cell r="X427">
            <v>45</v>
          </cell>
        </row>
        <row r="428">
          <cell r="C428" t="str">
            <v>GE-2614M22P03</v>
          </cell>
          <cell r="F428" t="str">
            <v>OP00</v>
          </cell>
          <cell r="U428">
            <v>60</v>
          </cell>
          <cell r="X428">
            <v>45</v>
          </cell>
        </row>
        <row r="429">
          <cell r="C429" t="str">
            <v>GR-FRC-745-1118-11</v>
          </cell>
          <cell r="F429" t="str">
            <v>OP20</v>
          </cell>
          <cell r="U429">
            <v>30</v>
          </cell>
          <cell r="X429">
            <v>45</v>
          </cell>
        </row>
        <row r="430">
          <cell r="C430" t="str">
            <v>TS-B1316-02925</v>
          </cell>
          <cell r="F430" t="str">
            <v>OP30</v>
          </cell>
          <cell r="U430">
            <v>30</v>
          </cell>
          <cell r="X430">
            <v>40</v>
          </cell>
        </row>
        <row r="431">
          <cell r="C431" t="str">
            <v>PA-TF-53H586-02</v>
          </cell>
          <cell r="F431" t="str">
            <v>OP20</v>
          </cell>
          <cell r="U431">
            <v>30</v>
          </cell>
          <cell r="X431">
            <v>40</v>
          </cell>
        </row>
        <row r="432">
          <cell r="C432" t="str">
            <v>TS-B1316-03691</v>
          </cell>
          <cell r="F432" t="str">
            <v>OP20</v>
          </cell>
          <cell r="U432">
            <v>30</v>
          </cell>
          <cell r="X432">
            <v>55</v>
          </cell>
        </row>
        <row r="433">
          <cell r="C433" t="str">
            <v>RR-TF-NPN28445</v>
          </cell>
          <cell r="F433" t="str">
            <v>OP20</v>
          </cell>
          <cell r="U433">
            <v>30</v>
          </cell>
          <cell r="X433">
            <v>40</v>
          </cell>
        </row>
        <row r="434">
          <cell r="C434" t="str">
            <v>GE-M72119P01</v>
          </cell>
          <cell r="F434" t="str">
            <v>OP30</v>
          </cell>
          <cell r="U434">
            <v>30</v>
          </cell>
          <cell r="X434">
            <v>38</v>
          </cell>
        </row>
        <row r="435">
          <cell r="C435" t="str">
            <v>RR-LM75426F</v>
          </cell>
          <cell r="F435" t="str">
            <v>OP20</v>
          </cell>
          <cell r="U435">
            <v>30</v>
          </cell>
          <cell r="X435">
            <v>40</v>
          </cell>
        </row>
        <row r="436">
          <cell r="C436" t="str">
            <v>RR-NQF010057</v>
          </cell>
          <cell r="F436" t="str">
            <v>OP20</v>
          </cell>
          <cell r="U436">
            <v>30</v>
          </cell>
          <cell r="X436">
            <v>40</v>
          </cell>
        </row>
        <row r="437">
          <cell r="C437" t="str">
            <v>GR-FRC-745-1117-501</v>
          </cell>
          <cell r="F437" t="str">
            <v>OP20</v>
          </cell>
          <cell r="U437">
            <v>30</v>
          </cell>
          <cell r="X437">
            <v>45</v>
          </cell>
        </row>
        <row r="438">
          <cell r="C438" t="str">
            <v>GE-M72118P01</v>
          </cell>
          <cell r="F438" t="str">
            <v>OP00</v>
          </cell>
          <cell r="U438">
            <v>60</v>
          </cell>
          <cell r="X438">
            <v>40</v>
          </cell>
        </row>
        <row r="439">
          <cell r="C439" t="str">
            <v>RR-FRC3116F</v>
          </cell>
          <cell r="F439" t="str">
            <v>OP20</v>
          </cell>
          <cell r="U439">
            <v>60</v>
          </cell>
          <cell r="X439">
            <v>40</v>
          </cell>
        </row>
        <row r="440">
          <cell r="C440" t="str">
            <v>HW-3827402-FAB4F</v>
          </cell>
          <cell r="F440" t="str">
            <v>OP30</v>
          </cell>
          <cell r="U440">
            <v>30</v>
          </cell>
          <cell r="X440">
            <v>40</v>
          </cell>
        </row>
        <row r="441">
          <cell r="C441" t="str">
            <v>PA-TF30G4961</v>
          </cell>
          <cell r="F441" t="str">
            <v>OP20</v>
          </cell>
          <cell r="U441">
            <v>30</v>
          </cell>
          <cell r="X441">
            <v>40</v>
          </cell>
        </row>
        <row r="442">
          <cell r="C442" t="str">
            <v>PC-1F30M0296-01</v>
          </cell>
          <cell r="F442" t="str">
            <v>OP30</v>
          </cell>
          <cell r="U442">
            <v>30</v>
          </cell>
          <cell r="X442">
            <v>39</v>
          </cell>
        </row>
        <row r="443">
          <cell r="C443" t="str">
            <v>GE-UZ00164319</v>
          </cell>
          <cell r="F443" t="str">
            <v>OP35</v>
          </cell>
          <cell r="U443">
            <v>30</v>
          </cell>
          <cell r="X443">
            <v>39</v>
          </cell>
        </row>
        <row r="444">
          <cell r="C444" t="str">
            <v>TS-41P0031-8-1</v>
          </cell>
          <cell r="F444" t="str">
            <v>OP30</v>
          </cell>
          <cell r="U444">
            <v>30</v>
          </cell>
          <cell r="X444">
            <v>74</v>
          </cell>
        </row>
        <row r="445">
          <cell r="C445" t="str">
            <v>GE-M72099P01</v>
          </cell>
          <cell r="F445" t="str">
            <v>OP30</v>
          </cell>
          <cell r="U445">
            <v>30</v>
          </cell>
          <cell r="X445">
            <v>39</v>
          </cell>
        </row>
        <row r="446">
          <cell r="C446" t="str">
            <v>GE-2468M79P02.000R</v>
          </cell>
          <cell r="F446" t="str">
            <v>OP25</v>
          </cell>
          <cell r="U446">
            <v>30</v>
          </cell>
          <cell r="X446">
            <v>39</v>
          </cell>
        </row>
        <row r="447">
          <cell r="C447" t="str">
            <v>GE-2482M17P01.000R</v>
          </cell>
          <cell r="F447" t="str">
            <v>OP20</v>
          </cell>
          <cell r="U447">
            <v>30</v>
          </cell>
          <cell r="X447">
            <v>39</v>
          </cell>
        </row>
        <row r="448">
          <cell r="C448" t="str">
            <v>HS-4508348</v>
          </cell>
          <cell r="F448" t="str">
            <v>OP20</v>
          </cell>
          <cell r="U448">
            <v>30</v>
          </cell>
          <cell r="X448">
            <v>44</v>
          </cell>
        </row>
        <row r="449">
          <cell r="C449" t="str">
            <v>RR-WAA06071</v>
          </cell>
          <cell r="F449" t="str">
            <v>OP20</v>
          </cell>
          <cell r="U449">
            <v>30</v>
          </cell>
          <cell r="X449">
            <v>39</v>
          </cell>
        </row>
        <row r="450">
          <cell r="C450" t="str">
            <v>RR-NQF009789</v>
          </cell>
          <cell r="F450" t="str">
            <v>OP30</v>
          </cell>
          <cell r="U450">
            <v>30</v>
          </cell>
          <cell r="X450">
            <v>44</v>
          </cell>
        </row>
        <row r="451">
          <cell r="C451" t="str">
            <v>RR-LM73871F</v>
          </cell>
          <cell r="F451" t="str">
            <v>OP30</v>
          </cell>
          <cell r="U451">
            <v>30</v>
          </cell>
          <cell r="X451">
            <v>39</v>
          </cell>
        </row>
        <row r="452">
          <cell r="C452" t="str">
            <v>RR-LM73871F</v>
          </cell>
          <cell r="F452" t="str">
            <v>OP35</v>
          </cell>
          <cell r="U452">
            <v>30</v>
          </cell>
          <cell r="X452">
            <v>39</v>
          </cell>
        </row>
        <row r="453">
          <cell r="C453" t="str">
            <v>GR-721Z4201-5</v>
          </cell>
          <cell r="F453" t="str">
            <v>OP35</v>
          </cell>
          <cell r="U453">
            <v>60</v>
          </cell>
          <cell r="X453">
            <v>54</v>
          </cell>
        </row>
        <row r="454">
          <cell r="C454" t="str">
            <v>RR-BRR3161F</v>
          </cell>
          <cell r="F454" t="str">
            <v>OP30</v>
          </cell>
          <cell r="U454">
            <v>30</v>
          </cell>
          <cell r="X454">
            <v>38</v>
          </cell>
        </row>
        <row r="455">
          <cell r="C455" t="str">
            <v>GE-4013522-316P02</v>
          </cell>
          <cell r="F455" t="str">
            <v>OP30</v>
          </cell>
          <cell r="U455">
            <v>30</v>
          </cell>
          <cell r="X455">
            <v>38</v>
          </cell>
        </row>
        <row r="456">
          <cell r="C456" t="str">
            <v>RR-LM55087F</v>
          </cell>
          <cell r="F456" t="str">
            <v>OP40</v>
          </cell>
          <cell r="U456">
            <v>60</v>
          </cell>
          <cell r="X456">
            <v>38</v>
          </cell>
        </row>
        <row r="457">
          <cell r="C457" t="str">
            <v>RR-WAA06072</v>
          </cell>
          <cell r="F457" t="str">
            <v>OP40</v>
          </cell>
          <cell r="U457">
            <v>0</v>
          </cell>
          <cell r="X457">
            <v>38</v>
          </cell>
        </row>
        <row r="458">
          <cell r="C458" t="str">
            <v>HW-3844575-111OP</v>
          </cell>
          <cell r="F458" t="str">
            <v>OP40</v>
          </cell>
          <cell r="U458">
            <v>60</v>
          </cell>
          <cell r="X458">
            <v>38</v>
          </cell>
        </row>
        <row r="459">
          <cell r="C459" t="str">
            <v>GE-UZ00164319</v>
          </cell>
          <cell r="F459" t="str">
            <v>OP30</v>
          </cell>
          <cell r="U459">
            <v>30</v>
          </cell>
          <cell r="X459">
            <v>38</v>
          </cell>
        </row>
        <row r="460">
          <cell r="C460" t="str">
            <v>RR-NQF009950</v>
          </cell>
          <cell r="F460" t="str">
            <v>OP40</v>
          </cell>
          <cell r="U460">
            <v>60</v>
          </cell>
          <cell r="X460">
            <v>38</v>
          </cell>
        </row>
        <row r="461">
          <cell r="C461" t="str">
            <v>SKF-OL-22356 CC/W33</v>
          </cell>
          <cell r="F461" t="str">
            <v>OP20</v>
          </cell>
          <cell r="U461">
            <v>30</v>
          </cell>
          <cell r="X461">
            <v>38</v>
          </cell>
        </row>
        <row r="462">
          <cell r="C462" t="str">
            <v>SKF-OL-23268 C/W33</v>
          </cell>
          <cell r="F462" t="str">
            <v>OP20</v>
          </cell>
          <cell r="U462">
            <v>30</v>
          </cell>
          <cell r="X462">
            <v>38</v>
          </cell>
        </row>
        <row r="463">
          <cell r="C463" t="str">
            <v>GE-2616M78P03R</v>
          </cell>
          <cell r="F463" t="str">
            <v>OP00</v>
          </cell>
          <cell r="U463">
            <v>30</v>
          </cell>
          <cell r="X463">
            <v>43</v>
          </cell>
        </row>
        <row r="464">
          <cell r="C464" t="str">
            <v>RR-NPH3443D</v>
          </cell>
          <cell r="F464" t="str">
            <v>OP30</v>
          </cell>
          <cell r="U464">
            <v>30</v>
          </cell>
          <cell r="X464">
            <v>38</v>
          </cell>
        </row>
        <row r="465">
          <cell r="C465" t="str">
            <v>GE-P3967199</v>
          </cell>
          <cell r="F465" t="str">
            <v>OP30</v>
          </cell>
          <cell r="U465">
            <v>30</v>
          </cell>
          <cell r="X465">
            <v>38</v>
          </cell>
        </row>
        <row r="466">
          <cell r="C466" t="str">
            <v>HW-3060584-1F</v>
          </cell>
          <cell r="F466" t="str">
            <v>OP20</v>
          </cell>
          <cell r="U466">
            <v>30</v>
          </cell>
          <cell r="X466">
            <v>37</v>
          </cell>
        </row>
        <row r="467">
          <cell r="C467" t="str">
            <v>HW-3060584-1F</v>
          </cell>
          <cell r="F467" t="str">
            <v>OP25</v>
          </cell>
          <cell r="U467">
            <v>30</v>
          </cell>
          <cell r="X467">
            <v>37</v>
          </cell>
        </row>
        <row r="468">
          <cell r="C468" t="str">
            <v>HW-3844007-907OP</v>
          </cell>
          <cell r="F468" t="str">
            <v>OP30</v>
          </cell>
          <cell r="U468">
            <v>60</v>
          </cell>
          <cell r="X468">
            <v>37</v>
          </cell>
        </row>
        <row r="469">
          <cell r="C469" t="str">
            <v>SN-062-038-304-8</v>
          </cell>
          <cell r="F469" t="str">
            <v>OP35</v>
          </cell>
          <cell r="U469">
            <v>30</v>
          </cell>
          <cell r="X469">
            <v>37</v>
          </cell>
        </row>
        <row r="470">
          <cell r="C470" t="str">
            <v>RR-NQF009553</v>
          </cell>
          <cell r="F470" t="str">
            <v>OP35</v>
          </cell>
          <cell r="U470">
            <v>30</v>
          </cell>
          <cell r="X470">
            <v>37</v>
          </cell>
        </row>
        <row r="471">
          <cell r="C471" t="str">
            <v>GR-721Z4201-5</v>
          </cell>
          <cell r="F471" t="str">
            <v>OP30</v>
          </cell>
          <cell r="U471">
            <v>60</v>
          </cell>
          <cell r="X471">
            <v>52</v>
          </cell>
        </row>
        <row r="472">
          <cell r="C472" t="str">
            <v>SN-062-038-207-8</v>
          </cell>
          <cell r="F472" t="str">
            <v>OP20</v>
          </cell>
          <cell r="U472">
            <v>60</v>
          </cell>
          <cell r="X472">
            <v>37</v>
          </cell>
        </row>
        <row r="473">
          <cell r="C473" t="str">
            <v>RR-BRR3156F</v>
          </cell>
          <cell r="F473" t="str">
            <v>OP20</v>
          </cell>
          <cell r="U473">
            <v>30</v>
          </cell>
          <cell r="X473">
            <v>36</v>
          </cell>
        </row>
        <row r="474">
          <cell r="C474" t="str">
            <v>HW-70720374-111</v>
          </cell>
          <cell r="F474" t="str">
            <v>OP40</v>
          </cell>
          <cell r="U474">
            <v>30</v>
          </cell>
          <cell r="X474">
            <v>36</v>
          </cell>
        </row>
        <row r="475">
          <cell r="C475" t="str">
            <v>GE-M72118P01</v>
          </cell>
          <cell r="F475" t="str">
            <v>OP35</v>
          </cell>
          <cell r="U475">
            <v>45</v>
          </cell>
          <cell r="X475">
            <v>36</v>
          </cell>
        </row>
        <row r="476">
          <cell r="C476" t="str">
            <v>HW-70040046-2-3F</v>
          </cell>
          <cell r="F476" t="str">
            <v>OP30</v>
          </cell>
          <cell r="U476">
            <v>30</v>
          </cell>
          <cell r="X476">
            <v>36</v>
          </cell>
        </row>
        <row r="477">
          <cell r="C477" t="str">
            <v>RR-NQF009912</v>
          </cell>
          <cell r="F477" t="str">
            <v>OP20</v>
          </cell>
          <cell r="U477">
            <v>30</v>
          </cell>
          <cell r="X477">
            <v>36</v>
          </cell>
        </row>
        <row r="478">
          <cell r="C478" t="str">
            <v>SKF-OL-23168 CC/W33</v>
          </cell>
          <cell r="F478" t="str">
            <v>OP20</v>
          </cell>
          <cell r="U478">
            <v>30</v>
          </cell>
          <cell r="X478">
            <v>36</v>
          </cell>
        </row>
        <row r="479">
          <cell r="C479" t="str">
            <v>RR-NQF009789</v>
          </cell>
          <cell r="F479" t="str">
            <v>OP40</v>
          </cell>
          <cell r="U479">
            <v>30</v>
          </cell>
          <cell r="X479">
            <v>36</v>
          </cell>
        </row>
        <row r="480">
          <cell r="C480" t="str">
            <v>GE-4013726-337P03</v>
          </cell>
          <cell r="F480" t="str">
            <v>OP20</v>
          </cell>
          <cell r="U480">
            <v>30</v>
          </cell>
          <cell r="X480">
            <v>36</v>
          </cell>
        </row>
        <row r="481">
          <cell r="C481" t="str">
            <v>RR-FRSZ-58034F</v>
          </cell>
          <cell r="F481" t="str">
            <v>OP35</v>
          </cell>
          <cell r="U481">
            <v>30</v>
          </cell>
          <cell r="X481">
            <v>36</v>
          </cell>
        </row>
        <row r="482">
          <cell r="C482" t="str">
            <v>GR-351-5020-5-01</v>
          </cell>
          <cell r="F482" t="str">
            <v>OP20</v>
          </cell>
          <cell r="U482">
            <v>60</v>
          </cell>
          <cell r="X482">
            <v>51</v>
          </cell>
        </row>
        <row r="483">
          <cell r="C483" t="str">
            <v>TS-40P4414-8</v>
          </cell>
          <cell r="F483" t="str">
            <v>OP20</v>
          </cell>
          <cell r="U483">
            <v>30</v>
          </cell>
          <cell r="X483">
            <v>36</v>
          </cell>
        </row>
        <row r="484">
          <cell r="C484" t="str">
            <v>GE-2070M52G01SC</v>
          </cell>
          <cell r="F484" t="str">
            <v>OP25</v>
          </cell>
          <cell r="U484">
            <v>30</v>
          </cell>
          <cell r="X484">
            <v>41</v>
          </cell>
        </row>
        <row r="485">
          <cell r="C485" t="str">
            <v>RR-BRR3154F</v>
          </cell>
          <cell r="F485" t="str">
            <v>OP20</v>
          </cell>
          <cell r="U485">
            <v>30</v>
          </cell>
          <cell r="X485">
            <v>36</v>
          </cell>
        </row>
        <row r="486">
          <cell r="C486" t="str">
            <v>GE-P3967199</v>
          </cell>
          <cell r="F486" t="str">
            <v>OP40</v>
          </cell>
          <cell r="U486">
            <v>60</v>
          </cell>
          <cell r="X486">
            <v>36</v>
          </cell>
        </row>
        <row r="487">
          <cell r="C487" t="str">
            <v>PC-1F30M5413-01</v>
          </cell>
          <cell r="F487" t="str">
            <v>OP35</v>
          </cell>
          <cell r="U487">
            <v>45</v>
          </cell>
          <cell r="X487">
            <v>35</v>
          </cell>
        </row>
        <row r="488">
          <cell r="C488" t="str">
            <v>HW-3844490-111</v>
          </cell>
          <cell r="F488" t="str">
            <v>OP40</v>
          </cell>
          <cell r="U488">
            <v>30</v>
          </cell>
          <cell r="X488">
            <v>35</v>
          </cell>
        </row>
        <row r="489">
          <cell r="C489" t="str">
            <v>GR-999-4201-3</v>
          </cell>
          <cell r="F489" t="str">
            <v>OP35</v>
          </cell>
          <cell r="U489">
            <v>30</v>
          </cell>
          <cell r="X489">
            <v>35</v>
          </cell>
        </row>
        <row r="490">
          <cell r="C490" t="str">
            <v>RR-NQF009778</v>
          </cell>
          <cell r="F490" t="str">
            <v>OP30</v>
          </cell>
          <cell r="U490">
            <v>30</v>
          </cell>
          <cell r="X490">
            <v>35</v>
          </cell>
        </row>
        <row r="491">
          <cell r="C491" t="str">
            <v>RR-BRH12315F</v>
          </cell>
          <cell r="F491" t="str">
            <v>OP30</v>
          </cell>
          <cell r="U491">
            <v>30</v>
          </cell>
          <cell r="X491">
            <v>32</v>
          </cell>
        </row>
        <row r="492">
          <cell r="C492" t="str">
            <v>GE-2464M72P01.000W</v>
          </cell>
          <cell r="F492" t="str">
            <v>OP20</v>
          </cell>
          <cell r="U492">
            <v>30</v>
          </cell>
          <cell r="X492">
            <v>35</v>
          </cell>
        </row>
        <row r="493">
          <cell r="C493" t="str">
            <v>GE-2521M49P01.000R</v>
          </cell>
          <cell r="F493" t="str">
            <v>OP20</v>
          </cell>
          <cell r="U493">
            <v>30</v>
          </cell>
          <cell r="X493">
            <v>35</v>
          </cell>
        </row>
        <row r="494">
          <cell r="C494" t="str">
            <v>HW-3844332-933</v>
          </cell>
          <cell r="F494" t="str">
            <v>OP20</v>
          </cell>
          <cell r="U494">
            <v>30</v>
          </cell>
          <cell r="X494">
            <v>34</v>
          </cell>
        </row>
        <row r="495">
          <cell r="C495" t="str">
            <v>RR-LM27567F</v>
          </cell>
          <cell r="F495" t="str">
            <v>OP20</v>
          </cell>
          <cell r="U495">
            <v>30</v>
          </cell>
          <cell r="X495">
            <v>35</v>
          </cell>
        </row>
        <row r="496">
          <cell r="C496" t="str">
            <v>RR-NQF009779</v>
          </cell>
          <cell r="F496" t="str">
            <v>OP30</v>
          </cell>
          <cell r="U496">
            <v>30</v>
          </cell>
          <cell r="X496">
            <v>35</v>
          </cell>
        </row>
        <row r="497">
          <cell r="C497" t="str">
            <v>SKF-IL-23268 CA</v>
          </cell>
          <cell r="F497" t="str">
            <v>OP20</v>
          </cell>
          <cell r="U497">
            <v>30</v>
          </cell>
          <cell r="X497">
            <v>35</v>
          </cell>
        </row>
        <row r="498">
          <cell r="C498" t="str">
            <v>SKF-IL-24092 CA</v>
          </cell>
          <cell r="F498" t="str">
            <v>OP20</v>
          </cell>
          <cell r="U498">
            <v>30</v>
          </cell>
          <cell r="X498">
            <v>35</v>
          </cell>
        </row>
        <row r="499">
          <cell r="C499" t="str">
            <v>TS-45P1035-8</v>
          </cell>
          <cell r="F499" t="str">
            <v>OP20</v>
          </cell>
          <cell r="U499">
            <v>30</v>
          </cell>
          <cell r="X499">
            <v>40</v>
          </cell>
        </row>
        <row r="500">
          <cell r="C500" t="str">
            <v>RR-FR1001848</v>
          </cell>
          <cell r="F500" t="str">
            <v>OP30</v>
          </cell>
          <cell r="U500">
            <v>30</v>
          </cell>
          <cell r="X500">
            <v>35</v>
          </cell>
        </row>
        <row r="501">
          <cell r="C501" t="str">
            <v>RR-FR1001848</v>
          </cell>
          <cell r="F501" t="str">
            <v>OP35</v>
          </cell>
          <cell r="U501">
            <v>30</v>
          </cell>
          <cell r="X501">
            <v>35</v>
          </cell>
        </row>
        <row r="502">
          <cell r="C502" t="str">
            <v>GE-P3966570</v>
          </cell>
          <cell r="F502" t="str">
            <v>OP20</v>
          </cell>
          <cell r="U502">
            <v>30</v>
          </cell>
          <cell r="X502">
            <v>35</v>
          </cell>
        </row>
        <row r="503">
          <cell r="C503" t="str">
            <v>PC-86132221</v>
          </cell>
          <cell r="F503" t="str">
            <v>OP20</v>
          </cell>
          <cell r="U503">
            <v>30</v>
          </cell>
          <cell r="X503">
            <v>35</v>
          </cell>
        </row>
        <row r="504">
          <cell r="C504" t="str">
            <v>RR-NQF009542</v>
          </cell>
          <cell r="F504" t="str">
            <v>OP30</v>
          </cell>
          <cell r="U504">
            <v>30</v>
          </cell>
          <cell r="X504">
            <v>35</v>
          </cell>
        </row>
        <row r="505">
          <cell r="C505" t="str">
            <v>PC-86132522</v>
          </cell>
          <cell r="F505" t="str">
            <v>OP20</v>
          </cell>
          <cell r="U505">
            <v>30</v>
          </cell>
          <cell r="X505">
            <v>35</v>
          </cell>
        </row>
        <row r="506">
          <cell r="C506" t="str">
            <v>PA-30G3597-03</v>
          </cell>
          <cell r="F506" t="str">
            <v>OP30</v>
          </cell>
          <cell r="U506">
            <v>30</v>
          </cell>
          <cell r="X506">
            <v>35</v>
          </cell>
        </row>
        <row r="507">
          <cell r="C507" t="str">
            <v>TS-B1316-04487</v>
          </cell>
          <cell r="F507" t="str">
            <v>OP30</v>
          </cell>
          <cell r="U507">
            <v>30</v>
          </cell>
          <cell r="X507">
            <v>40</v>
          </cell>
        </row>
        <row r="508">
          <cell r="C508" t="str">
            <v>GE-4013382-981P04</v>
          </cell>
          <cell r="F508" t="str">
            <v>OP20</v>
          </cell>
          <cell r="U508">
            <v>30</v>
          </cell>
          <cell r="X508">
            <v>35</v>
          </cell>
        </row>
        <row r="509">
          <cell r="C509" t="str">
            <v>PA-V27B18025</v>
          </cell>
          <cell r="F509" t="str">
            <v>OP20</v>
          </cell>
          <cell r="U509">
            <v>30</v>
          </cell>
          <cell r="X509">
            <v>35</v>
          </cell>
        </row>
        <row r="510">
          <cell r="C510" t="str">
            <v>PA-30G2944-03</v>
          </cell>
          <cell r="F510" t="str">
            <v>OP35</v>
          </cell>
          <cell r="U510">
            <v>30</v>
          </cell>
          <cell r="X510">
            <v>35</v>
          </cell>
        </row>
        <row r="511">
          <cell r="C511" t="str">
            <v>SN-062-037-012-6</v>
          </cell>
          <cell r="F511" t="str">
            <v>OP20</v>
          </cell>
          <cell r="U511">
            <v>60</v>
          </cell>
          <cell r="X511">
            <v>50</v>
          </cell>
        </row>
        <row r="512">
          <cell r="C512" t="str">
            <v>RR-NQF010043</v>
          </cell>
          <cell r="F512" t="str">
            <v>OP35</v>
          </cell>
          <cell r="U512">
            <v>30</v>
          </cell>
          <cell r="X512">
            <v>35</v>
          </cell>
        </row>
        <row r="513">
          <cell r="C513" t="str">
            <v>TS-B1316-01791</v>
          </cell>
          <cell r="F513" t="str">
            <v>OP20</v>
          </cell>
          <cell r="U513">
            <v>30</v>
          </cell>
          <cell r="X513">
            <v>35</v>
          </cell>
        </row>
        <row r="514">
          <cell r="C514" t="str">
            <v>HW-3827402-FAB4F</v>
          </cell>
          <cell r="F514" t="str">
            <v>OP35</v>
          </cell>
          <cell r="U514">
            <v>30</v>
          </cell>
          <cell r="X514">
            <v>35</v>
          </cell>
        </row>
        <row r="515">
          <cell r="C515" t="str">
            <v>GE-2460M47P05SF</v>
          </cell>
          <cell r="F515" t="str">
            <v>OP20</v>
          </cell>
          <cell r="U515">
            <v>30</v>
          </cell>
          <cell r="X515">
            <v>35</v>
          </cell>
        </row>
        <row r="516">
          <cell r="C516" t="str">
            <v>GE-2641M89P01.004W</v>
          </cell>
          <cell r="F516" t="str">
            <v>OP20</v>
          </cell>
          <cell r="U516">
            <v>30</v>
          </cell>
          <cell r="X516">
            <v>35</v>
          </cell>
        </row>
        <row r="517">
          <cell r="C517" t="str">
            <v>GE-TF-2302M70-1</v>
          </cell>
          <cell r="F517" t="str">
            <v>OP20</v>
          </cell>
          <cell r="U517">
            <v>30</v>
          </cell>
          <cell r="X517">
            <v>35</v>
          </cell>
        </row>
        <row r="518">
          <cell r="C518" t="str">
            <v>RR-NQF009749</v>
          </cell>
          <cell r="F518" t="str">
            <v>OP20</v>
          </cell>
          <cell r="U518">
            <v>30</v>
          </cell>
          <cell r="X518">
            <v>35</v>
          </cell>
        </row>
        <row r="519">
          <cell r="C519" t="str">
            <v>RR-BRR3188F</v>
          </cell>
          <cell r="F519" t="str">
            <v>OP30</v>
          </cell>
          <cell r="U519">
            <v>30</v>
          </cell>
          <cell r="X519">
            <v>34</v>
          </cell>
        </row>
        <row r="520">
          <cell r="C520" t="str">
            <v>GE-UZ00145683</v>
          </cell>
          <cell r="F520" t="str">
            <v>OP35</v>
          </cell>
          <cell r="U520">
            <v>30</v>
          </cell>
          <cell r="X520">
            <v>34</v>
          </cell>
        </row>
        <row r="521">
          <cell r="C521" t="str">
            <v>RR-FR8355267</v>
          </cell>
          <cell r="F521" t="str">
            <v>OP35</v>
          </cell>
          <cell r="U521">
            <v>30</v>
          </cell>
          <cell r="X521">
            <v>34</v>
          </cell>
        </row>
        <row r="522">
          <cell r="C522" t="str">
            <v>GE-2482M31P01.000W</v>
          </cell>
          <cell r="F522" t="str">
            <v>OP25</v>
          </cell>
          <cell r="U522">
            <v>30</v>
          </cell>
          <cell r="X522">
            <v>34</v>
          </cell>
        </row>
        <row r="523">
          <cell r="C523" t="str">
            <v>GE-2552M49G02.002R</v>
          </cell>
          <cell r="F523" t="str">
            <v>OP20</v>
          </cell>
          <cell r="U523">
            <v>30</v>
          </cell>
          <cell r="X523">
            <v>34</v>
          </cell>
        </row>
        <row r="524">
          <cell r="C524" t="str">
            <v>HW-3844332-923</v>
          </cell>
          <cell r="F524" t="str">
            <v>OP20</v>
          </cell>
          <cell r="U524">
            <v>30</v>
          </cell>
          <cell r="X524">
            <v>33</v>
          </cell>
        </row>
        <row r="525">
          <cell r="C525" t="str">
            <v>HW-3900312-111</v>
          </cell>
          <cell r="F525" t="str">
            <v>OP20</v>
          </cell>
          <cell r="U525">
            <v>30</v>
          </cell>
          <cell r="X525">
            <v>32</v>
          </cell>
        </row>
        <row r="526">
          <cell r="C526" t="str">
            <v>PA-TF-52H287-02</v>
          </cell>
          <cell r="F526" t="str">
            <v>OP30</v>
          </cell>
          <cell r="U526">
            <v>30</v>
          </cell>
          <cell r="X526">
            <v>32</v>
          </cell>
        </row>
        <row r="527">
          <cell r="C527" t="str">
            <v>PA-TF-52H287-03</v>
          </cell>
          <cell r="F527" t="str">
            <v>OP20</v>
          </cell>
          <cell r="U527">
            <v>30</v>
          </cell>
          <cell r="X527">
            <v>34</v>
          </cell>
        </row>
        <row r="528">
          <cell r="C528" t="str">
            <v>PC-86622422</v>
          </cell>
          <cell r="F528" t="str">
            <v>OP20</v>
          </cell>
          <cell r="U528">
            <v>30</v>
          </cell>
          <cell r="X528">
            <v>34</v>
          </cell>
        </row>
        <row r="529">
          <cell r="C529" t="str">
            <v>SKF-IL-23176 CA</v>
          </cell>
          <cell r="F529" t="str">
            <v>OP20</v>
          </cell>
          <cell r="U529">
            <v>30</v>
          </cell>
          <cell r="X529">
            <v>34</v>
          </cell>
        </row>
        <row r="530">
          <cell r="C530" t="str">
            <v>TS-40P4414-8</v>
          </cell>
          <cell r="F530" t="str">
            <v>OP30</v>
          </cell>
          <cell r="U530">
            <v>30</v>
          </cell>
          <cell r="X530">
            <v>34</v>
          </cell>
        </row>
        <row r="531">
          <cell r="C531" t="str">
            <v>GE-L59101G01</v>
          </cell>
          <cell r="F531" t="str">
            <v>OP20</v>
          </cell>
          <cell r="U531">
            <v>30</v>
          </cell>
          <cell r="X531">
            <v>34</v>
          </cell>
        </row>
        <row r="532">
          <cell r="C532" t="str">
            <v>RR-LM20266F</v>
          </cell>
          <cell r="F532" t="str">
            <v>OP35</v>
          </cell>
          <cell r="U532">
            <v>60</v>
          </cell>
          <cell r="X532">
            <v>34</v>
          </cell>
        </row>
        <row r="533">
          <cell r="C533" t="str">
            <v>GR-725Z4201-5</v>
          </cell>
          <cell r="F533" t="str">
            <v>OP35</v>
          </cell>
          <cell r="U533">
            <v>60</v>
          </cell>
          <cell r="X533">
            <v>49</v>
          </cell>
        </row>
        <row r="534">
          <cell r="C534" t="str">
            <v>RR-NQF010045</v>
          </cell>
          <cell r="F534" t="str">
            <v>OP30</v>
          </cell>
          <cell r="U534">
            <v>30</v>
          </cell>
          <cell r="X534">
            <v>34</v>
          </cell>
        </row>
        <row r="535">
          <cell r="C535" t="str">
            <v>GE-2551M97G01.002R</v>
          </cell>
          <cell r="F535" t="str">
            <v>OP20</v>
          </cell>
          <cell r="U535">
            <v>30</v>
          </cell>
          <cell r="X535">
            <v>34</v>
          </cell>
        </row>
        <row r="536">
          <cell r="C536" t="str">
            <v>RR-BRR3161F</v>
          </cell>
          <cell r="F536" t="str">
            <v>OP40</v>
          </cell>
          <cell r="U536">
            <v>60</v>
          </cell>
          <cell r="X536">
            <v>33</v>
          </cell>
        </row>
        <row r="537">
          <cell r="C537" t="str">
            <v>HW-VV3827325-903.55</v>
          </cell>
          <cell r="F537" t="str">
            <v>OP30</v>
          </cell>
          <cell r="U537">
            <v>60</v>
          </cell>
          <cell r="X537">
            <v>38</v>
          </cell>
        </row>
        <row r="538">
          <cell r="C538" t="str">
            <v>GE-2301M66P02</v>
          </cell>
          <cell r="F538" t="str">
            <v>OP20</v>
          </cell>
          <cell r="U538">
            <v>30</v>
          </cell>
          <cell r="X538">
            <v>33</v>
          </cell>
        </row>
        <row r="539">
          <cell r="C539" t="str">
            <v>RR-LM64887F</v>
          </cell>
          <cell r="F539" t="str">
            <v>OP40</v>
          </cell>
          <cell r="U539">
            <v>60</v>
          </cell>
          <cell r="X539">
            <v>33</v>
          </cell>
        </row>
        <row r="540">
          <cell r="C540" t="str">
            <v>RR-FRC3186F</v>
          </cell>
          <cell r="F540" t="str">
            <v>OP35</v>
          </cell>
          <cell r="U540">
            <v>60</v>
          </cell>
          <cell r="X540">
            <v>33</v>
          </cell>
        </row>
        <row r="541">
          <cell r="C541" t="str">
            <v>HW-3827524-113</v>
          </cell>
          <cell r="F541" t="str">
            <v>OP20</v>
          </cell>
          <cell r="U541">
            <v>30</v>
          </cell>
          <cell r="X541">
            <v>33</v>
          </cell>
        </row>
        <row r="542">
          <cell r="C542" t="str">
            <v>PA-M818018</v>
          </cell>
          <cell r="F542" t="str">
            <v>OP35</v>
          </cell>
          <cell r="U542">
            <v>30</v>
          </cell>
          <cell r="X542">
            <v>33</v>
          </cell>
        </row>
        <row r="543">
          <cell r="C543" t="str">
            <v>RR-NQF009777</v>
          </cell>
          <cell r="F543" t="str">
            <v>OP30</v>
          </cell>
          <cell r="U543">
            <v>30</v>
          </cell>
          <cell r="X543">
            <v>33</v>
          </cell>
        </row>
        <row r="544">
          <cell r="C544" t="str">
            <v>RR-NQF009952</v>
          </cell>
          <cell r="F544" t="str">
            <v>OP35</v>
          </cell>
          <cell r="U544">
            <v>30</v>
          </cell>
          <cell r="X544">
            <v>31</v>
          </cell>
        </row>
        <row r="545">
          <cell r="C545" t="str">
            <v>GE-2301M33P01</v>
          </cell>
          <cell r="F545" t="str">
            <v>OP20</v>
          </cell>
          <cell r="U545">
            <v>30</v>
          </cell>
          <cell r="X545">
            <v>33</v>
          </cell>
        </row>
        <row r="546">
          <cell r="C546" t="str">
            <v>GE-2542M48P01</v>
          </cell>
          <cell r="F546" t="str">
            <v>OP20</v>
          </cell>
          <cell r="U546">
            <v>30</v>
          </cell>
          <cell r="X546">
            <v>33</v>
          </cell>
        </row>
        <row r="547">
          <cell r="C547" t="str">
            <v>GE-4013726-338P01</v>
          </cell>
          <cell r="F547" t="str">
            <v>OP20</v>
          </cell>
          <cell r="U547">
            <v>30</v>
          </cell>
          <cell r="X547">
            <v>33</v>
          </cell>
        </row>
        <row r="548">
          <cell r="C548" t="str">
            <v>PC-86132221-ESR</v>
          </cell>
          <cell r="F548" t="str">
            <v>OP20</v>
          </cell>
          <cell r="U548">
            <v>30</v>
          </cell>
          <cell r="X548">
            <v>33</v>
          </cell>
        </row>
        <row r="549">
          <cell r="C549" t="str">
            <v>GE-FRC2301M68P01</v>
          </cell>
          <cell r="F549" t="str">
            <v>OP20</v>
          </cell>
          <cell r="U549">
            <v>30</v>
          </cell>
          <cell r="X549">
            <v>33</v>
          </cell>
        </row>
        <row r="550">
          <cell r="C550" t="str">
            <v>HW-3071873-111</v>
          </cell>
          <cell r="F550" t="str">
            <v>OP20</v>
          </cell>
          <cell r="U550">
            <v>30</v>
          </cell>
          <cell r="X550">
            <v>33</v>
          </cell>
        </row>
        <row r="551">
          <cell r="C551" t="str">
            <v>HW-VV3060326-921</v>
          </cell>
          <cell r="F551" t="str">
            <v>OP30</v>
          </cell>
          <cell r="U551">
            <v>30</v>
          </cell>
          <cell r="X551">
            <v>33</v>
          </cell>
        </row>
        <row r="552">
          <cell r="C552" t="str">
            <v>HW-3072481-2F</v>
          </cell>
          <cell r="F552" t="str">
            <v>OP20</v>
          </cell>
          <cell r="U552">
            <v>30</v>
          </cell>
          <cell r="X552">
            <v>33</v>
          </cell>
        </row>
        <row r="553">
          <cell r="C553" t="str">
            <v>GR-341-3006-501-02</v>
          </cell>
          <cell r="F553" t="str">
            <v>OP00</v>
          </cell>
          <cell r="U553">
            <v>50</v>
          </cell>
          <cell r="X553">
            <v>38</v>
          </cell>
        </row>
        <row r="554">
          <cell r="C554" t="str">
            <v>GE-2468M79P02.000R</v>
          </cell>
          <cell r="F554" t="str">
            <v>OP26</v>
          </cell>
          <cell r="U554">
            <v>30</v>
          </cell>
          <cell r="X554">
            <v>33</v>
          </cell>
        </row>
        <row r="555">
          <cell r="C555" t="str">
            <v>RR-NQF010043</v>
          </cell>
          <cell r="F555" t="str">
            <v>OP30</v>
          </cell>
          <cell r="U555">
            <v>30</v>
          </cell>
          <cell r="X555">
            <v>33</v>
          </cell>
        </row>
        <row r="556">
          <cell r="C556" t="str">
            <v>HW-3035659-2-2F</v>
          </cell>
          <cell r="F556" t="str">
            <v>OP25</v>
          </cell>
          <cell r="U556">
            <v>30</v>
          </cell>
          <cell r="X556">
            <v>33</v>
          </cell>
        </row>
        <row r="557">
          <cell r="C557" t="str">
            <v>HW-VV3827325-903.55</v>
          </cell>
          <cell r="F557" t="str">
            <v>OP35</v>
          </cell>
          <cell r="U557">
            <v>45</v>
          </cell>
          <cell r="X557">
            <v>32</v>
          </cell>
        </row>
        <row r="558">
          <cell r="C558" t="str">
            <v>SN-362-021-910-8S9</v>
          </cell>
          <cell r="F558" t="str">
            <v>OP00</v>
          </cell>
          <cell r="U558">
            <v>30</v>
          </cell>
          <cell r="X558">
            <v>32</v>
          </cell>
        </row>
        <row r="559">
          <cell r="C559" t="str">
            <v>SN-062-038-207-8</v>
          </cell>
          <cell r="F559" t="str">
            <v>OP35</v>
          </cell>
          <cell r="U559">
            <v>30</v>
          </cell>
          <cell r="X559">
            <v>32</v>
          </cell>
        </row>
        <row r="560">
          <cell r="C560" t="str">
            <v>HW-3844007-907OP</v>
          </cell>
          <cell r="F560" t="str">
            <v>OP35</v>
          </cell>
          <cell r="U560">
            <v>60</v>
          </cell>
          <cell r="X560">
            <v>32</v>
          </cell>
        </row>
        <row r="561">
          <cell r="C561" t="str">
            <v>RR-LM20266F</v>
          </cell>
          <cell r="F561" t="str">
            <v>OP30</v>
          </cell>
          <cell r="U561">
            <v>60</v>
          </cell>
          <cell r="X561">
            <v>32</v>
          </cell>
        </row>
        <row r="562">
          <cell r="C562" t="str">
            <v>SN-062-038-304-8</v>
          </cell>
          <cell r="F562" t="str">
            <v>OP30</v>
          </cell>
          <cell r="U562">
            <v>30</v>
          </cell>
          <cell r="X562">
            <v>32</v>
          </cell>
        </row>
        <row r="563">
          <cell r="C563" t="str">
            <v>SN-062-038-303-8</v>
          </cell>
          <cell r="F563" t="str">
            <v>OP30</v>
          </cell>
          <cell r="U563">
            <v>30</v>
          </cell>
          <cell r="X563">
            <v>32</v>
          </cell>
        </row>
        <row r="564">
          <cell r="C564" t="str">
            <v>GE-2552M42P05.002C</v>
          </cell>
          <cell r="F564" t="str">
            <v>OP20</v>
          </cell>
          <cell r="U564">
            <v>30</v>
          </cell>
          <cell r="X564">
            <v>32</v>
          </cell>
        </row>
        <row r="565">
          <cell r="C565" t="str">
            <v>HW-3827054-2(2)F</v>
          </cell>
          <cell r="F565" t="str">
            <v>OP30</v>
          </cell>
          <cell r="U565">
            <v>30</v>
          </cell>
          <cell r="X565">
            <v>32</v>
          </cell>
        </row>
        <row r="566">
          <cell r="C566" t="str">
            <v>RR-BRR3215F</v>
          </cell>
          <cell r="F566" t="str">
            <v>OP20</v>
          </cell>
          <cell r="U566">
            <v>30</v>
          </cell>
          <cell r="X566">
            <v>32</v>
          </cell>
        </row>
        <row r="567">
          <cell r="C567" t="str">
            <v>RR-NQF009787</v>
          </cell>
          <cell r="F567" t="str">
            <v>OP20</v>
          </cell>
          <cell r="U567">
            <v>30</v>
          </cell>
          <cell r="X567">
            <v>37</v>
          </cell>
        </row>
        <row r="568">
          <cell r="C568" t="str">
            <v>SKF-IL-22356 CC</v>
          </cell>
          <cell r="F568" t="str">
            <v>OP20</v>
          </cell>
          <cell r="U568">
            <v>30</v>
          </cell>
          <cell r="X568">
            <v>32</v>
          </cell>
        </row>
        <row r="569">
          <cell r="C569" t="str">
            <v>SKF-IL-23168 CC</v>
          </cell>
          <cell r="F569" t="str">
            <v>OP20</v>
          </cell>
          <cell r="U569">
            <v>30</v>
          </cell>
          <cell r="X569">
            <v>32</v>
          </cell>
        </row>
        <row r="570">
          <cell r="C570" t="str">
            <v>GE-9650HH63608</v>
          </cell>
          <cell r="F570" t="str">
            <v>OP20</v>
          </cell>
          <cell r="U570">
            <v>30</v>
          </cell>
          <cell r="X570">
            <v>32</v>
          </cell>
        </row>
        <row r="571">
          <cell r="C571" t="str">
            <v>HW-3072464-4&amp;-6</v>
          </cell>
          <cell r="F571" t="str">
            <v>OP20</v>
          </cell>
          <cell r="U571">
            <v>30</v>
          </cell>
          <cell r="X571">
            <v>32</v>
          </cell>
        </row>
        <row r="572">
          <cell r="C572" t="str">
            <v>HW-3072482-2G</v>
          </cell>
          <cell r="F572" t="str">
            <v>OP20</v>
          </cell>
          <cell r="U572">
            <v>30</v>
          </cell>
          <cell r="X572">
            <v>32</v>
          </cell>
        </row>
        <row r="573">
          <cell r="C573" t="str">
            <v>HW-70720028-1-FAB2F</v>
          </cell>
          <cell r="F573" t="str">
            <v>OP20</v>
          </cell>
          <cell r="U573">
            <v>30</v>
          </cell>
          <cell r="X573">
            <v>32</v>
          </cell>
        </row>
        <row r="574">
          <cell r="C574" t="str">
            <v>HW-3844573-921</v>
          </cell>
          <cell r="F574" t="str">
            <v>OP00</v>
          </cell>
          <cell r="U574">
            <v>30</v>
          </cell>
          <cell r="X574">
            <v>32</v>
          </cell>
        </row>
        <row r="575">
          <cell r="C575" t="str">
            <v>GR-351-5020-5-01</v>
          </cell>
          <cell r="F575" t="str">
            <v>OP35</v>
          </cell>
          <cell r="U575">
            <v>60</v>
          </cell>
          <cell r="X575">
            <v>47</v>
          </cell>
        </row>
        <row r="576">
          <cell r="C576" t="str">
            <v>HW-3844579-2F</v>
          </cell>
          <cell r="F576" t="str">
            <v>OP00</v>
          </cell>
          <cell r="U576">
            <v>30</v>
          </cell>
          <cell r="X576">
            <v>32</v>
          </cell>
        </row>
        <row r="577">
          <cell r="C577" t="str">
            <v>RR-FRC3162F</v>
          </cell>
          <cell r="F577" t="str">
            <v>OP20</v>
          </cell>
          <cell r="U577">
            <v>30</v>
          </cell>
          <cell r="X577">
            <v>32</v>
          </cell>
        </row>
        <row r="578">
          <cell r="C578" t="str">
            <v>RR-LM27568F</v>
          </cell>
          <cell r="F578" t="str">
            <v>OP20</v>
          </cell>
          <cell r="U578">
            <v>30</v>
          </cell>
          <cell r="X578">
            <v>32</v>
          </cell>
        </row>
        <row r="579">
          <cell r="C579" t="str">
            <v>GR-FRC-745-1502-3</v>
          </cell>
          <cell r="F579" t="str">
            <v>OP40</v>
          </cell>
          <cell r="U579">
            <v>60</v>
          </cell>
          <cell r="X579">
            <v>31</v>
          </cell>
        </row>
        <row r="580">
          <cell r="C580" t="str">
            <v>SN-062-038-207-8</v>
          </cell>
          <cell r="F580" t="str">
            <v>OP30</v>
          </cell>
          <cell r="U580">
            <v>30</v>
          </cell>
          <cell r="X580">
            <v>31</v>
          </cell>
        </row>
        <row r="581">
          <cell r="C581" t="str">
            <v>RR-BRR3171F</v>
          </cell>
          <cell r="F581" t="str">
            <v>OP20</v>
          </cell>
          <cell r="U581">
            <v>30</v>
          </cell>
          <cell r="X581">
            <v>31</v>
          </cell>
        </row>
        <row r="582">
          <cell r="C582" t="str">
            <v>PC-4F3020838-1</v>
          </cell>
          <cell r="F582" t="str">
            <v>OP35</v>
          </cell>
          <cell r="U582">
            <v>30</v>
          </cell>
          <cell r="X582">
            <v>31</v>
          </cell>
        </row>
        <row r="583">
          <cell r="C583" t="str">
            <v>HW-VV3827054-903</v>
          </cell>
          <cell r="F583" t="str">
            <v>OP30</v>
          </cell>
          <cell r="U583">
            <v>30</v>
          </cell>
          <cell r="X583">
            <v>31</v>
          </cell>
        </row>
        <row r="584">
          <cell r="C584" t="str">
            <v>GE-2552M51G04.003R</v>
          </cell>
          <cell r="F584" t="str">
            <v>OP20</v>
          </cell>
          <cell r="U584">
            <v>30</v>
          </cell>
          <cell r="X584">
            <v>31</v>
          </cell>
        </row>
        <row r="585">
          <cell r="C585" t="str">
            <v>GR-351-5030-19-01</v>
          </cell>
          <cell r="F585" t="str">
            <v>OP35</v>
          </cell>
          <cell r="U585">
            <v>60</v>
          </cell>
          <cell r="X585">
            <v>46</v>
          </cell>
        </row>
        <row r="586">
          <cell r="C586" t="str">
            <v>HS-4508353</v>
          </cell>
          <cell r="F586" t="str">
            <v>OP20</v>
          </cell>
          <cell r="U586">
            <v>30</v>
          </cell>
          <cell r="X586">
            <v>31</v>
          </cell>
        </row>
        <row r="587">
          <cell r="C587" t="str">
            <v>TS-B1316-03304</v>
          </cell>
          <cell r="F587" t="str">
            <v>OP20</v>
          </cell>
          <cell r="U587">
            <v>30</v>
          </cell>
          <cell r="X587">
            <v>36</v>
          </cell>
        </row>
        <row r="588">
          <cell r="C588" t="str">
            <v>GE-9650HH66130</v>
          </cell>
          <cell r="F588" t="str">
            <v>OP20</v>
          </cell>
          <cell r="U588">
            <v>30</v>
          </cell>
          <cell r="X588">
            <v>31</v>
          </cell>
        </row>
        <row r="589">
          <cell r="C589" t="str">
            <v>HW-3070292-111</v>
          </cell>
          <cell r="F589" t="str">
            <v>OP20</v>
          </cell>
          <cell r="U589">
            <v>30</v>
          </cell>
          <cell r="X589">
            <v>31</v>
          </cell>
        </row>
        <row r="590">
          <cell r="C590" t="str">
            <v>GE-M72119P01</v>
          </cell>
          <cell r="F590" t="str">
            <v>OP35</v>
          </cell>
          <cell r="U590">
            <v>30</v>
          </cell>
          <cell r="X590">
            <v>29</v>
          </cell>
        </row>
        <row r="591">
          <cell r="C591" t="str">
            <v>SN-064-088-905-8</v>
          </cell>
          <cell r="F591" t="str">
            <v>OP35</v>
          </cell>
          <cell r="U591">
            <v>30</v>
          </cell>
          <cell r="X591">
            <v>31</v>
          </cell>
        </row>
        <row r="592">
          <cell r="C592" t="str">
            <v>PA-V27B18026</v>
          </cell>
          <cell r="F592" t="str">
            <v>OP35</v>
          </cell>
          <cell r="U592">
            <v>30</v>
          </cell>
          <cell r="X592">
            <v>31</v>
          </cell>
        </row>
        <row r="593">
          <cell r="C593" t="str">
            <v>GE-2468M82G01.002R</v>
          </cell>
          <cell r="F593" t="str">
            <v>OP25</v>
          </cell>
          <cell r="U593">
            <v>30</v>
          </cell>
          <cell r="X593">
            <v>31</v>
          </cell>
        </row>
        <row r="594">
          <cell r="C594" t="str">
            <v>RR-BRR3189F</v>
          </cell>
          <cell r="F594" t="str">
            <v>OP20</v>
          </cell>
          <cell r="U594">
            <v>30</v>
          </cell>
          <cell r="X594">
            <v>31</v>
          </cell>
        </row>
        <row r="595">
          <cell r="C595" t="str">
            <v>RR-BRR3170F</v>
          </cell>
          <cell r="F595" t="str">
            <v>OP20</v>
          </cell>
          <cell r="U595">
            <v>30</v>
          </cell>
          <cell r="X595">
            <v>31</v>
          </cell>
        </row>
        <row r="596">
          <cell r="C596" t="str">
            <v>GE-4013522-323P02</v>
          </cell>
          <cell r="F596" t="str">
            <v>OP35</v>
          </cell>
          <cell r="U596">
            <v>30</v>
          </cell>
          <cell r="X596">
            <v>30</v>
          </cell>
        </row>
        <row r="597">
          <cell r="C597" t="str">
            <v>RR-FRC55086F</v>
          </cell>
          <cell r="F597" t="str">
            <v>OP30</v>
          </cell>
          <cell r="U597">
            <v>30</v>
          </cell>
          <cell r="X597">
            <v>30</v>
          </cell>
        </row>
        <row r="598">
          <cell r="C598" t="str">
            <v>HW-FRC-3035639-1</v>
          </cell>
          <cell r="F598" t="str">
            <v>OP35</v>
          </cell>
          <cell r="U598">
            <v>30</v>
          </cell>
          <cell r="X598">
            <v>30</v>
          </cell>
        </row>
        <row r="599">
          <cell r="C599" t="str">
            <v>SN-382-104-205-8S2</v>
          </cell>
          <cell r="F599" t="str">
            <v>OP20</v>
          </cell>
          <cell r="U599">
            <v>30</v>
          </cell>
          <cell r="X599">
            <v>30</v>
          </cell>
        </row>
        <row r="600">
          <cell r="C600" t="str">
            <v>HW-3826941-111</v>
          </cell>
          <cell r="F600" t="str">
            <v>OP20</v>
          </cell>
          <cell r="U600">
            <v>30</v>
          </cell>
          <cell r="X600">
            <v>35</v>
          </cell>
        </row>
        <row r="601">
          <cell r="C601" t="str">
            <v>SN-062-038-206-8</v>
          </cell>
          <cell r="F601" t="str">
            <v>OP30</v>
          </cell>
          <cell r="U601">
            <v>30</v>
          </cell>
          <cell r="X601">
            <v>30</v>
          </cell>
        </row>
        <row r="602">
          <cell r="C602" t="str">
            <v>HW-3613609-111</v>
          </cell>
          <cell r="F602" t="str">
            <v>OP30</v>
          </cell>
          <cell r="U602">
            <v>30</v>
          </cell>
          <cell r="X602">
            <v>30</v>
          </cell>
        </row>
        <row r="603">
          <cell r="C603" t="str">
            <v>SN-362-021-910-8S9</v>
          </cell>
          <cell r="F603" t="str">
            <v>OP30</v>
          </cell>
          <cell r="U603">
            <v>30</v>
          </cell>
          <cell r="X603">
            <v>30</v>
          </cell>
        </row>
        <row r="604">
          <cell r="C604" t="str">
            <v>RR-FRC3162F</v>
          </cell>
          <cell r="F604" t="str">
            <v>OP30</v>
          </cell>
          <cell r="U604">
            <v>30</v>
          </cell>
          <cell r="X604">
            <v>30</v>
          </cell>
        </row>
        <row r="605">
          <cell r="C605" t="str">
            <v>PC-4F3020838-1</v>
          </cell>
          <cell r="F605" t="str">
            <v>OP30</v>
          </cell>
          <cell r="U605">
            <v>30</v>
          </cell>
          <cell r="X605">
            <v>30</v>
          </cell>
        </row>
        <row r="606">
          <cell r="C606" t="str">
            <v>HW-3035659-2-2F</v>
          </cell>
          <cell r="F606" t="str">
            <v>OP20</v>
          </cell>
          <cell r="U606">
            <v>30</v>
          </cell>
          <cell r="X606">
            <v>30</v>
          </cell>
        </row>
        <row r="607">
          <cell r="C607" t="str">
            <v>RR-NQF002184</v>
          </cell>
          <cell r="F607" t="str">
            <v>OP30</v>
          </cell>
          <cell r="U607">
            <v>30</v>
          </cell>
          <cell r="X607">
            <v>30</v>
          </cell>
        </row>
        <row r="608">
          <cell r="C608" t="str">
            <v>RR-LM75426F</v>
          </cell>
          <cell r="F608" t="str">
            <v>OP35</v>
          </cell>
          <cell r="U608">
            <v>30</v>
          </cell>
          <cell r="X608">
            <v>30</v>
          </cell>
        </row>
        <row r="609">
          <cell r="C609" t="str">
            <v>GE-2521M47P03.000W</v>
          </cell>
          <cell r="F609" t="str">
            <v>OP20</v>
          </cell>
          <cell r="U609">
            <v>30</v>
          </cell>
          <cell r="X609">
            <v>30</v>
          </cell>
        </row>
        <row r="610">
          <cell r="C610" t="str">
            <v>GE-2548M16G01.002R</v>
          </cell>
          <cell r="F610" t="str">
            <v>OP20</v>
          </cell>
          <cell r="U610">
            <v>30</v>
          </cell>
          <cell r="X610">
            <v>30</v>
          </cell>
        </row>
        <row r="611">
          <cell r="C611" t="str">
            <v>GE-2551M95G01.002R</v>
          </cell>
          <cell r="F611" t="str">
            <v>OP20</v>
          </cell>
          <cell r="U611">
            <v>30</v>
          </cell>
          <cell r="X611">
            <v>30</v>
          </cell>
        </row>
        <row r="612">
          <cell r="C612" t="str">
            <v>GE-4013522-267P02</v>
          </cell>
          <cell r="F612" t="str">
            <v>OP20</v>
          </cell>
          <cell r="U612">
            <v>30</v>
          </cell>
          <cell r="X612">
            <v>30</v>
          </cell>
        </row>
        <row r="613">
          <cell r="C613" t="str">
            <v>GE-2041M90P03</v>
          </cell>
          <cell r="F613" t="str">
            <v>OP20</v>
          </cell>
          <cell r="U613">
            <v>30</v>
          </cell>
          <cell r="X613">
            <v>30</v>
          </cell>
        </row>
        <row r="614">
          <cell r="C614" t="str">
            <v>GE-P3966571</v>
          </cell>
          <cell r="F614" t="str">
            <v>OP20</v>
          </cell>
          <cell r="U614">
            <v>30</v>
          </cell>
          <cell r="X614">
            <v>30</v>
          </cell>
        </row>
        <row r="615">
          <cell r="C615" t="str">
            <v>HW-3060580-903</v>
          </cell>
          <cell r="F615" t="str">
            <v>OP30</v>
          </cell>
          <cell r="U615">
            <v>30</v>
          </cell>
          <cell r="X615">
            <v>30</v>
          </cell>
        </row>
        <row r="616">
          <cell r="C616" t="str">
            <v>RR-FRC5465</v>
          </cell>
          <cell r="F616" t="str">
            <v>OP30</v>
          </cell>
          <cell r="U616">
            <v>30</v>
          </cell>
          <cell r="X616">
            <v>30</v>
          </cell>
        </row>
        <row r="617">
          <cell r="C617" t="str">
            <v>PC-1F3013918</v>
          </cell>
          <cell r="F617" t="str">
            <v>OP35</v>
          </cell>
          <cell r="U617">
            <v>30</v>
          </cell>
          <cell r="X617">
            <v>30</v>
          </cell>
        </row>
        <row r="618">
          <cell r="C618" t="str">
            <v>RR-NQF009543</v>
          </cell>
          <cell r="F618" t="str">
            <v>OP30</v>
          </cell>
          <cell r="U618">
            <v>30</v>
          </cell>
          <cell r="X618">
            <v>30</v>
          </cell>
        </row>
        <row r="619">
          <cell r="C619" t="str">
            <v>PA-30G3597-03</v>
          </cell>
          <cell r="F619" t="str">
            <v>OP35</v>
          </cell>
          <cell r="U619">
            <v>30</v>
          </cell>
          <cell r="X619">
            <v>30</v>
          </cell>
        </row>
        <row r="620">
          <cell r="C620" t="str">
            <v>RR-NQF009543</v>
          </cell>
          <cell r="F620" t="str">
            <v>OP20</v>
          </cell>
          <cell r="U620">
            <v>30</v>
          </cell>
          <cell r="X620">
            <v>30</v>
          </cell>
        </row>
        <row r="621">
          <cell r="C621" t="str">
            <v>RR-FRC70945F</v>
          </cell>
          <cell r="F621" t="str">
            <v>OP00</v>
          </cell>
          <cell r="U621">
            <v>30</v>
          </cell>
          <cell r="X621">
            <v>35</v>
          </cell>
        </row>
        <row r="622">
          <cell r="C622" t="str">
            <v>PC-87326400</v>
          </cell>
          <cell r="F622" t="str">
            <v>OP35</v>
          </cell>
          <cell r="U622">
            <v>30</v>
          </cell>
          <cell r="X622">
            <v>30</v>
          </cell>
        </row>
        <row r="623">
          <cell r="C623" t="str">
            <v>PA-30G2944F</v>
          </cell>
          <cell r="F623" t="str">
            <v>OP35</v>
          </cell>
          <cell r="U623">
            <v>30</v>
          </cell>
          <cell r="X623">
            <v>30</v>
          </cell>
        </row>
        <row r="624">
          <cell r="C624" t="str">
            <v>RR-TF-NPN29954</v>
          </cell>
          <cell r="F624" t="str">
            <v>OP20</v>
          </cell>
          <cell r="U624">
            <v>30</v>
          </cell>
          <cell r="X624">
            <v>30</v>
          </cell>
        </row>
        <row r="625">
          <cell r="C625" t="str">
            <v>PA-M818018</v>
          </cell>
          <cell r="F625" t="str">
            <v>OP30</v>
          </cell>
          <cell r="U625">
            <v>30</v>
          </cell>
          <cell r="X625">
            <v>30</v>
          </cell>
        </row>
        <row r="626">
          <cell r="C626" t="str">
            <v>GE-2468M79P02.000R</v>
          </cell>
          <cell r="F626" t="str">
            <v>OP20</v>
          </cell>
          <cell r="U626">
            <v>30</v>
          </cell>
          <cell r="X626">
            <v>35</v>
          </cell>
        </row>
        <row r="627">
          <cell r="C627" t="str">
            <v>RR-BRR3215F</v>
          </cell>
          <cell r="F627" t="str">
            <v>OP35</v>
          </cell>
          <cell r="U627">
            <v>30</v>
          </cell>
          <cell r="X627">
            <v>30</v>
          </cell>
        </row>
        <row r="628">
          <cell r="C628" t="str">
            <v>GE-2701M44P03.004R</v>
          </cell>
          <cell r="F628" t="str">
            <v>OP20</v>
          </cell>
          <cell r="U628">
            <v>30</v>
          </cell>
          <cell r="X628">
            <v>30</v>
          </cell>
        </row>
        <row r="629">
          <cell r="C629" t="str">
            <v>PA-M818019</v>
          </cell>
          <cell r="F629" t="str">
            <v>OP40</v>
          </cell>
          <cell r="U629">
            <v>60</v>
          </cell>
          <cell r="X629">
            <v>29</v>
          </cell>
        </row>
        <row r="630">
          <cell r="C630" t="str">
            <v>PC-87326400</v>
          </cell>
          <cell r="F630" t="str">
            <v>OP30</v>
          </cell>
          <cell r="U630">
            <v>30</v>
          </cell>
          <cell r="X630">
            <v>29</v>
          </cell>
        </row>
        <row r="631">
          <cell r="C631" t="str">
            <v>PC-2F3010961</v>
          </cell>
          <cell r="F631" t="str">
            <v>OP30</v>
          </cell>
          <cell r="U631">
            <v>60</v>
          </cell>
          <cell r="X631">
            <v>29</v>
          </cell>
        </row>
        <row r="632">
          <cell r="C632" t="str">
            <v>GE-2466M97P01.000R</v>
          </cell>
          <cell r="F632" t="str">
            <v>OP20</v>
          </cell>
          <cell r="U632">
            <v>30</v>
          </cell>
          <cell r="X632">
            <v>29</v>
          </cell>
        </row>
        <row r="633">
          <cell r="C633" t="str">
            <v>RR-BRR3123F</v>
          </cell>
          <cell r="F633" t="str">
            <v>OP30</v>
          </cell>
          <cell r="U633">
            <v>30</v>
          </cell>
          <cell r="X633">
            <v>29</v>
          </cell>
        </row>
        <row r="634">
          <cell r="C634" t="str">
            <v>HW-3827209-111</v>
          </cell>
          <cell r="F634" t="str">
            <v>OP00</v>
          </cell>
          <cell r="U634">
            <v>30</v>
          </cell>
          <cell r="X634">
            <v>29</v>
          </cell>
        </row>
        <row r="635">
          <cell r="C635" t="str">
            <v>GE-2357M14P01</v>
          </cell>
          <cell r="F635" t="str">
            <v>OP20</v>
          </cell>
          <cell r="U635">
            <v>30</v>
          </cell>
          <cell r="X635">
            <v>29</v>
          </cell>
        </row>
        <row r="636">
          <cell r="C636" t="str">
            <v>GE-2468M79P01.000R</v>
          </cell>
          <cell r="F636" t="str">
            <v>OP20</v>
          </cell>
          <cell r="U636">
            <v>30</v>
          </cell>
          <cell r="X636">
            <v>29</v>
          </cell>
        </row>
        <row r="637">
          <cell r="C637" t="str">
            <v>GE-2468M84G02.002R</v>
          </cell>
          <cell r="F637" t="str">
            <v>OP20</v>
          </cell>
          <cell r="U637">
            <v>30</v>
          </cell>
          <cell r="X637">
            <v>29</v>
          </cell>
        </row>
        <row r="638">
          <cell r="C638" t="str">
            <v>GR-888-4101-3</v>
          </cell>
          <cell r="F638" t="str">
            <v>OP20</v>
          </cell>
          <cell r="U638">
            <v>30</v>
          </cell>
          <cell r="X638">
            <v>29</v>
          </cell>
        </row>
        <row r="639">
          <cell r="C639" t="str">
            <v>HS-4508434</v>
          </cell>
          <cell r="F639" t="str">
            <v>OP20</v>
          </cell>
          <cell r="U639">
            <v>30</v>
          </cell>
          <cell r="X639">
            <v>29</v>
          </cell>
        </row>
        <row r="640">
          <cell r="C640" t="str">
            <v>HW-3060581-1D</v>
          </cell>
          <cell r="F640" t="str">
            <v>OP20</v>
          </cell>
          <cell r="U640">
            <v>30</v>
          </cell>
          <cell r="X640">
            <v>29</v>
          </cell>
        </row>
        <row r="641">
          <cell r="C641" t="str">
            <v>PC-86621312</v>
          </cell>
          <cell r="F641" t="str">
            <v>OP20</v>
          </cell>
          <cell r="U641">
            <v>30</v>
          </cell>
          <cell r="X641">
            <v>27</v>
          </cell>
        </row>
        <row r="642">
          <cell r="C642" t="str">
            <v>PC-86661287</v>
          </cell>
          <cell r="F642" t="str">
            <v>OP35</v>
          </cell>
          <cell r="U642">
            <v>30</v>
          </cell>
          <cell r="X642">
            <v>29</v>
          </cell>
        </row>
        <row r="643">
          <cell r="C643" t="str">
            <v>RR-NQF009542</v>
          </cell>
          <cell r="F643" t="str">
            <v>OP20</v>
          </cell>
          <cell r="U643">
            <v>30</v>
          </cell>
          <cell r="X643">
            <v>29</v>
          </cell>
        </row>
        <row r="644">
          <cell r="C644" t="str">
            <v>RR-LM73871F</v>
          </cell>
          <cell r="F644" t="str">
            <v>OP20</v>
          </cell>
          <cell r="U644">
            <v>30</v>
          </cell>
          <cell r="X644">
            <v>29</v>
          </cell>
        </row>
        <row r="645">
          <cell r="C645" t="str">
            <v>GE-P3966701</v>
          </cell>
          <cell r="F645" t="str">
            <v>OP20</v>
          </cell>
          <cell r="U645">
            <v>30</v>
          </cell>
          <cell r="X645">
            <v>29</v>
          </cell>
        </row>
        <row r="646">
          <cell r="C646" t="str">
            <v>GE-9650HH63584</v>
          </cell>
          <cell r="F646" t="str">
            <v>OP20</v>
          </cell>
          <cell r="U646">
            <v>30</v>
          </cell>
          <cell r="X646">
            <v>29</v>
          </cell>
        </row>
        <row r="647">
          <cell r="C647" t="str">
            <v>GE-FRC-17A190-778P01</v>
          </cell>
          <cell r="F647" t="str">
            <v>OP20</v>
          </cell>
          <cell r="U647">
            <v>30</v>
          </cell>
          <cell r="X647">
            <v>29</v>
          </cell>
        </row>
        <row r="648">
          <cell r="C648" t="str">
            <v>RR-NQF009543</v>
          </cell>
          <cell r="F648" t="str">
            <v>OP35</v>
          </cell>
          <cell r="U648">
            <v>30</v>
          </cell>
          <cell r="X648">
            <v>29</v>
          </cell>
        </row>
        <row r="649">
          <cell r="C649" t="str">
            <v>GR-999-4125-1</v>
          </cell>
          <cell r="F649" t="str">
            <v>OP20</v>
          </cell>
          <cell r="U649">
            <v>60</v>
          </cell>
          <cell r="X649">
            <v>29</v>
          </cell>
        </row>
        <row r="650">
          <cell r="C650" t="str">
            <v>HW-VV3827054-903</v>
          </cell>
          <cell r="F650" t="str">
            <v>OP20</v>
          </cell>
          <cell r="U650">
            <v>30</v>
          </cell>
          <cell r="X650">
            <v>29</v>
          </cell>
        </row>
        <row r="651">
          <cell r="C651" t="str">
            <v>GE-P3966819</v>
          </cell>
          <cell r="F651" t="str">
            <v>OP20</v>
          </cell>
          <cell r="U651">
            <v>30</v>
          </cell>
          <cell r="X651">
            <v>29</v>
          </cell>
        </row>
        <row r="652">
          <cell r="C652" t="str">
            <v>GE-P3966820</v>
          </cell>
          <cell r="F652" t="str">
            <v>OP20</v>
          </cell>
          <cell r="U652">
            <v>30</v>
          </cell>
          <cell r="X652">
            <v>29</v>
          </cell>
        </row>
        <row r="653">
          <cell r="C653" t="str">
            <v>PA-30G2944F</v>
          </cell>
          <cell r="F653" t="str">
            <v>OP30</v>
          </cell>
          <cell r="U653">
            <v>30</v>
          </cell>
          <cell r="X653">
            <v>29</v>
          </cell>
        </row>
        <row r="654">
          <cell r="C654" t="str">
            <v>RR-FR8201136</v>
          </cell>
          <cell r="F654" t="str">
            <v>OP30</v>
          </cell>
          <cell r="U654">
            <v>30</v>
          </cell>
          <cell r="X654">
            <v>29</v>
          </cell>
        </row>
        <row r="655">
          <cell r="C655" t="str">
            <v>GE-2552M42P05.002C</v>
          </cell>
          <cell r="F655" t="str">
            <v>OP25</v>
          </cell>
          <cell r="U655">
            <v>30</v>
          </cell>
          <cell r="X655">
            <v>29</v>
          </cell>
        </row>
        <row r="656">
          <cell r="C656" t="str">
            <v>GR-999-4125-1</v>
          </cell>
          <cell r="F656" t="str">
            <v>OP25</v>
          </cell>
          <cell r="U656">
            <v>60</v>
          </cell>
          <cell r="X656">
            <v>29</v>
          </cell>
        </row>
        <row r="657">
          <cell r="C657" t="str">
            <v>HS-4508351</v>
          </cell>
          <cell r="F657" t="str">
            <v>OP20</v>
          </cell>
          <cell r="U657">
            <v>30</v>
          </cell>
          <cell r="X657">
            <v>28</v>
          </cell>
        </row>
        <row r="658">
          <cell r="C658" t="str">
            <v>SN-062-038-206-8</v>
          </cell>
          <cell r="F658" t="str">
            <v>OP35</v>
          </cell>
          <cell r="U658">
            <v>30</v>
          </cell>
          <cell r="X658">
            <v>28</v>
          </cell>
        </row>
        <row r="659">
          <cell r="C659" t="str">
            <v>RR-TF-NPN28441</v>
          </cell>
          <cell r="F659" t="str">
            <v>OP30</v>
          </cell>
          <cell r="U659">
            <v>30</v>
          </cell>
          <cell r="X659">
            <v>25</v>
          </cell>
        </row>
        <row r="660">
          <cell r="C660" t="str">
            <v>RR-LM75426F</v>
          </cell>
          <cell r="F660" t="str">
            <v>OP30</v>
          </cell>
          <cell r="U660">
            <v>30</v>
          </cell>
          <cell r="X660">
            <v>28</v>
          </cell>
        </row>
        <row r="661">
          <cell r="C661" t="str">
            <v>RR-NQF010042</v>
          </cell>
          <cell r="F661" t="str">
            <v>OP35</v>
          </cell>
          <cell r="U661">
            <v>60</v>
          </cell>
          <cell r="X661">
            <v>28</v>
          </cell>
        </row>
        <row r="662">
          <cell r="C662" t="str">
            <v>GE-2311M71P01</v>
          </cell>
          <cell r="F662" t="str">
            <v>OP20</v>
          </cell>
          <cell r="U662">
            <v>30</v>
          </cell>
          <cell r="X662">
            <v>28</v>
          </cell>
        </row>
        <row r="663">
          <cell r="C663" t="str">
            <v>GR-888-4115-3</v>
          </cell>
          <cell r="F663" t="str">
            <v>OP20</v>
          </cell>
          <cell r="U663">
            <v>30</v>
          </cell>
          <cell r="X663">
            <v>28</v>
          </cell>
        </row>
        <row r="664">
          <cell r="C664" t="str">
            <v>HS-4508426</v>
          </cell>
          <cell r="F664" t="str">
            <v>OP20</v>
          </cell>
          <cell r="U664">
            <v>30</v>
          </cell>
          <cell r="X664">
            <v>28</v>
          </cell>
        </row>
        <row r="665">
          <cell r="C665" t="str">
            <v>HW-4-141-037-02F</v>
          </cell>
          <cell r="F665" t="str">
            <v>OP20</v>
          </cell>
          <cell r="U665">
            <v>30</v>
          </cell>
          <cell r="X665">
            <v>26</v>
          </cell>
        </row>
        <row r="666">
          <cell r="C666" t="str">
            <v>PC-1F3031138</v>
          </cell>
          <cell r="F666" t="str">
            <v>OP35</v>
          </cell>
          <cell r="U666">
            <v>30</v>
          </cell>
          <cell r="X666">
            <v>25</v>
          </cell>
        </row>
        <row r="667">
          <cell r="C667" t="str">
            <v>GE-1687M39P02</v>
          </cell>
          <cell r="F667" t="str">
            <v>OP00</v>
          </cell>
          <cell r="U667">
            <v>30</v>
          </cell>
          <cell r="X667">
            <v>28</v>
          </cell>
        </row>
        <row r="668">
          <cell r="C668" t="str">
            <v>SN-064-087-004-8S2</v>
          </cell>
          <cell r="F668" t="str">
            <v>OP20</v>
          </cell>
          <cell r="U668">
            <v>30</v>
          </cell>
          <cell r="X668">
            <v>28</v>
          </cell>
        </row>
        <row r="669">
          <cell r="C669" t="str">
            <v>HW-3060584-1F</v>
          </cell>
          <cell r="F669" t="str">
            <v>OP00</v>
          </cell>
          <cell r="U669">
            <v>30</v>
          </cell>
          <cell r="X669">
            <v>28</v>
          </cell>
        </row>
        <row r="670">
          <cell r="C670" t="str">
            <v>GE-2541M82P01.000W</v>
          </cell>
          <cell r="F670" t="str">
            <v>OP25</v>
          </cell>
          <cell r="U670">
            <v>30</v>
          </cell>
          <cell r="X670">
            <v>28</v>
          </cell>
        </row>
        <row r="671">
          <cell r="C671" t="str">
            <v>GE-2469M63P01</v>
          </cell>
          <cell r="F671" t="str">
            <v>OP00</v>
          </cell>
          <cell r="U671">
            <v>30</v>
          </cell>
          <cell r="X671">
            <v>28</v>
          </cell>
        </row>
        <row r="672">
          <cell r="C672" t="str">
            <v>GE-4013382-981P04</v>
          </cell>
          <cell r="F672" t="str">
            <v>OP00</v>
          </cell>
          <cell r="U672">
            <v>30</v>
          </cell>
          <cell r="X672">
            <v>28</v>
          </cell>
        </row>
        <row r="673">
          <cell r="C673" t="str">
            <v>RR-LM75301F</v>
          </cell>
          <cell r="F673" t="str">
            <v>OP30</v>
          </cell>
          <cell r="U673">
            <v>30</v>
          </cell>
          <cell r="X673">
            <v>28</v>
          </cell>
        </row>
        <row r="674">
          <cell r="C674" t="str">
            <v>RR-FRC12608</v>
          </cell>
          <cell r="F674" t="str">
            <v>OP20</v>
          </cell>
          <cell r="U674">
            <v>30</v>
          </cell>
          <cell r="X674">
            <v>30</v>
          </cell>
        </row>
        <row r="675">
          <cell r="C675" t="str">
            <v>GR-351-5030-19-01</v>
          </cell>
          <cell r="F675" t="str">
            <v>OP30</v>
          </cell>
          <cell r="U675">
            <v>60</v>
          </cell>
          <cell r="X675">
            <v>43</v>
          </cell>
        </row>
        <row r="676">
          <cell r="C676" t="str">
            <v>TS-B1316-03693</v>
          </cell>
          <cell r="F676" t="str">
            <v>OP25</v>
          </cell>
          <cell r="U676">
            <v>30</v>
          </cell>
          <cell r="X676">
            <v>33</v>
          </cell>
        </row>
        <row r="677">
          <cell r="C677" t="str">
            <v>TS-B1316-04488</v>
          </cell>
          <cell r="F677" t="str">
            <v>OP20</v>
          </cell>
          <cell r="U677">
            <v>60</v>
          </cell>
          <cell r="X677">
            <v>33</v>
          </cell>
        </row>
        <row r="678">
          <cell r="C678" t="str">
            <v>PC-1F3020849-1</v>
          </cell>
          <cell r="F678" t="str">
            <v>OP20</v>
          </cell>
          <cell r="U678">
            <v>30</v>
          </cell>
          <cell r="X678">
            <v>32</v>
          </cell>
        </row>
        <row r="679">
          <cell r="C679" t="str">
            <v>RR-BRR3170F</v>
          </cell>
          <cell r="F679" t="str">
            <v>OP35</v>
          </cell>
          <cell r="U679">
            <v>60</v>
          </cell>
          <cell r="X679">
            <v>27</v>
          </cell>
        </row>
        <row r="680">
          <cell r="C680" t="str">
            <v>RR-BRR3170F</v>
          </cell>
          <cell r="F680" t="str">
            <v>OP40</v>
          </cell>
          <cell r="U680">
            <v>60</v>
          </cell>
          <cell r="X680">
            <v>27</v>
          </cell>
        </row>
        <row r="681">
          <cell r="C681" t="str">
            <v>HW-3844575-111OP</v>
          </cell>
          <cell r="F681" t="str">
            <v>OP35</v>
          </cell>
          <cell r="U681">
            <v>60</v>
          </cell>
          <cell r="X681">
            <v>27</v>
          </cell>
        </row>
        <row r="682">
          <cell r="C682" t="str">
            <v>SN-062-038-303-8</v>
          </cell>
          <cell r="F682" t="str">
            <v>OP35</v>
          </cell>
          <cell r="U682">
            <v>30</v>
          </cell>
          <cell r="X682">
            <v>27</v>
          </cell>
        </row>
        <row r="683">
          <cell r="C683" t="str">
            <v>RR-NQF009952</v>
          </cell>
          <cell r="F683" t="str">
            <v>OP30</v>
          </cell>
          <cell r="U683">
            <v>30</v>
          </cell>
          <cell r="X683">
            <v>25</v>
          </cell>
        </row>
        <row r="684">
          <cell r="C684" t="str">
            <v>GE-2311M72P01</v>
          </cell>
          <cell r="F684" t="str">
            <v>OP20</v>
          </cell>
          <cell r="U684">
            <v>30</v>
          </cell>
          <cell r="X684">
            <v>27</v>
          </cell>
        </row>
        <row r="685">
          <cell r="C685" t="str">
            <v>GE-2468M80P01.002R</v>
          </cell>
          <cell r="F685" t="str">
            <v>OP00</v>
          </cell>
          <cell r="U685">
            <v>30</v>
          </cell>
          <cell r="X685">
            <v>27</v>
          </cell>
        </row>
        <row r="686">
          <cell r="C686" t="str">
            <v>GE-9650HH65109</v>
          </cell>
          <cell r="F686" t="str">
            <v>OP00</v>
          </cell>
          <cell r="U686">
            <v>30</v>
          </cell>
          <cell r="X686">
            <v>27</v>
          </cell>
        </row>
        <row r="687">
          <cell r="C687" t="str">
            <v>GE-FRC-2507M00P01 RM</v>
          </cell>
          <cell r="F687" t="str">
            <v>OP20</v>
          </cell>
          <cell r="U687">
            <v>30</v>
          </cell>
          <cell r="X687">
            <v>27</v>
          </cell>
        </row>
        <row r="688">
          <cell r="C688" t="str">
            <v>SN-MT1835000-KCR-00</v>
          </cell>
          <cell r="F688" t="str">
            <v>OP30</v>
          </cell>
          <cell r="U688">
            <v>30</v>
          </cell>
          <cell r="X688">
            <v>27</v>
          </cell>
        </row>
        <row r="689">
          <cell r="C689" t="str">
            <v>GE-2547M00P01</v>
          </cell>
          <cell r="F689" t="str">
            <v>OP20</v>
          </cell>
          <cell r="U689">
            <v>30</v>
          </cell>
          <cell r="X689">
            <v>27</v>
          </cell>
        </row>
        <row r="690">
          <cell r="C690" t="str">
            <v>GE-TF-4145T48P01</v>
          </cell>
          <cell r="F690" t="str">
            <v>OP20</v>
          </cell>
          <cell r="U690">
            <v>30</v>
          </cell>
          <cell r="X690">
            <v>27</v>
          </cell>
        </row>
        <row r="691">
          <cell r="C691" t="str">
            <v>PA-30G3597-03</v>
          </cell>
          <cell r="F691" t="str">
            <v>OP20</v>
          </cell>
          <cell r="U691">
            <v>30</v>
          </cell>
          <cell r="X691">
            <v>26</v>
          </cell>
        </row>
        <row r="692">
          <cell r="C692" t="str">
            <v>HS-4508351</v>
          </cell>
          <cell r="F692" t="str">
            <v>OP00</v>
          </cell>
          <cell r="U692">
            <v>30</v>
          </cell>
          <cell r="X692">
            <v>27</v>
          </cell>
        </row>
        <row r="693">
          <cell r="C693" t="str">
            <v>RR-LM75740F</v>
          </cell>
          <cell r="F693" t="str">
            <v>OP30</v>
          </cell>
          <cell r="U693">
            <v>30</v>
          </cell>
          <cell r="X693">
            <v>27</v>
          </cell>
        </row>
        <row r="694">
          <cell r="C694" t="str">
            <v>RR-LM75301F</v>
          </cell>
          <cell r="F694" t="str">
            <v>OP35</v>
          </cell>
          <cell r="U694">
            <v>30</v>
          </cell>
          <cell r="X694">
            <v>27</v>
          </cell>
        </row>
        <row r="695">
          <cell r="C695" t="str">
            <v>RR-FRC3187F</v>
          </cell>
          <cell r="F695" t="str">
            <v>OP20</v>
          </cell>
          <cell r="U695">
            <v>30</v>
          </cell>
          <cell r="X695">
            <v>27</v>
          </cell>
        </row>
        <row r="696">
          <cell r="C696" t="str">
            <v>GE-2602M87P01.002R</v>
          </cell>
          <cell r="F696" t="str">
            <v>OP00</v>
          </cell>
          <cell r="U696">
            <v>30</v>
          </cell>
          <cell r="X696">
            <v>27</v>
          </cell>
        </row>
        <row r="697">
          <cell r="C697" t="str">
            <v>TS-B1316-03695</v>
          </cell>
          <cell r="F697" t="str">
            <v>OP25</v>
          </cell>
          <cell r="U697">
            <v>30</v>
          </cell>
          <cell r="X697">
            <v>32</v>
          </cell>
        </row>
        <row r="698">
          <cell r="C698" t="str">
            <v>TS-B1316-04700</v>
          </cell>
          <cell r="F698" t="str">
            <v>OP20</v>
          </cell>
          <cell r="U698">
            <v>30</v>
          </cell>
          <cell r="X698">
            <v>32</v>
          </cell>
        </row>
        <row r="699">
          <cell r="C699" t="str">
            <v>RR-WAA06070</v>
          </cell>
          <cell r="F699" t="str">
            <v>OP30</v>
          </cell>
          <cell r="U699">
            <v>30</v>
          </cell>
          <cell r="X699">
            <v>26</v>
          </cell>
        </row>
        <row r="700">
          <cell r="C700" t="str">
            <v>HW-WB3827381-1</v>
          </cell>
          <cell r="F700" t="str">
            <v>OP35</v>
          </cell>
          <cell r="U700">
            <v>30</v>
          </cell>
          <cell r="X700">
            <v>26</v>
          </cell>
        </row>
        <row r="701">
          <cell r="C701" t="str">
            <v>RR-LM64887F</v>
          </cell>
          <cell r="F701" t="str">
            <v>OP35</v>
          </cell>
          <cell r="U701">
            <v>60</v>
          </cell>
          <cell r="X701">
            <v>26</v>
          </cell>
        </row>
        <row r="702">
          <cell r="C702" t="str">
            <v>HW-70721520-111</v>
          </cell>
          <cell r="F702" t="str">
            <v>OP20</v>
          </cell>
          <cell r="U702">
            <v>30</v>
          </cell>
          <cell r="X702">
            <v>26</v>
          </cell>
        </row>
        <row r="703">
          <cell r="C703" t="str">
            <v>SN-362-062-510-8S9</v>
          </cell>
          <cell r="F703" t="str">
            <v>OP30</v>
          </cell>
          <cell r="U703">
            <v>30</v>
          </cell>
          <cell r="X703">
            <v>26</v>
          </cell>
        </row>
        <row r="704">
          <cell r="C704" t="str">
            <v>RR-BRR3188F</v>
          </cell>
          <cell r="F704" t="str">
            <v>OP20</v>
          </cell>
          <cell r="U704">
            <v>30</v>
          </cell>
          <cell r="X704">
            <v>26</v>
          </cell>
        </row>
        <row r="705">
          <cell r="C705" t="str">
            <v>GE-2521M40P02.000R</v>
          </cell>
          <cell r="F705" t="str">
            <v>OP20</v>
          </cell>
          <cell r="U705">
            <v>30</v>
          </cell>
          <cell r="X705">
            <v>26</v>
          </cell>
        </row>
        <row r="706">
          <cell r="C706" t="str">
            <v>GR-888-4311-5</v>
          </cell>
          <cell r="F706" t="str">
            <v>OP20</v>
          </cell>
          <cell r="U706">
            <v>30</v>
          </cell>
          <cell r="X706">
            <v>26</v>
          </cell>
        </row>
        <row r="707">
          <cell r="C707" t="str">
            <v>HW-3827524-2-4</v>
          </cell>
          <cell r="F707" t="str">
            <v>OP20</v>
          </cell>
          <cell r="U707">
            <v>30</v>
          </cell>
          <cell r="X707">
            <v>26</v>
          </cell>
        </row>
        <row r="708">
          <cell r="C708" t="str">
            <v>HW-3844687-927</v>
          </cell>
          <cell r="F708" t="str">
            <v>OP20</v>
          </cell>
          <cell r="U708">
            <v>30</v>
          </cell>
          <cell r="X708">
            <v>25</v>
          </cell>
        </row>
        <row r="709">
          <cell r="C709" t="str">
            <v>PC-1F3028528</v>
          </cell>
          <cell r="F709" t="str">
            <v>OP35</v>
          </cell>
          <cell r="U709">
            <v>30</v>
          </cell>
          <cell r="X709">
            <v>24</v>
          </cell>
        </row>
        <row r="710">
          <cell r="C710" t="str">
            <v>GE-2041M57P01</v>
          </cell>
          <cell r="F710" t="str">
            <v>OP30</v>
          </cell>
          <cell r="U710">
            <v>30</v>
          </cell>
          <cell r="X710">
            <v>26</v>
          </cell>
        </row>
        <row r="711">
          <cell r="C711" t="str">
            <v>TS-B1316-04489</v>
          </cell>
          <cell r="F711" t="str">
            <v>OP25</v>
          </cell>
          <cell r="U711">
            <v>30</v>
          </cell>
          <cell r="X711">
            <v>31</v>
          </cell>
        </row>
        <row r="712">
          <cell r="C712" t="str">
            <v>TS-B1316-04700</v>
          </cell>
          <cell r="F712" t="str">
            <v>OP35</v>
          </cell>
          <cell r="U712">
            <v>60</v>
          </cell>
          <cell r="X712">
            <v>30</v>
          </cell>
        </row>
        <row r="713">
          <cell r="C713" t="str">
            <v>HW-3844490-111</v>
          </cell>
          <cell r="F713" t="str">
            <v>OP30</v>
          </cell>
          <cell r="U713">
            <v>30</v>
          </cell>
          <cell r="X713">
            <v>25</v>
          </cell>
        </row>
        <row r="714">
          <cell r="C714" t="str">
            <v>RR-BRH12315F</v>
          </cell>
          <cell r="F714" t="str">
            <v>OP35</v>
          </cell>
          <cell r="U714">
            <v>30</v>
          </cell>
          <cell r="X714">
            <v>25</v>
          </cell>
        </row>
        <row r="715">
          <cell r="C715" t="str">
            <v>RR-LM3122F</v>
          </cell>
          <cell r="F715" t="str">
            <v>OP30</v>
          </cell>
          <cell r="U715">
            <v>30</v>
          </cell>
          <cell r="X715">
            <v>25</v>
          </cell>
        </row>
        <row r="716">
          <cell r="C716" t="str">
            <v>RR-NQF009950</v>
          </cell>
          <cell r="F716" t="str">
            <v>OP30</v>
          </cell>
          <cell r="U716">
            <v>30</v>
          </cell>
          <cell r="X716">
            <v>25</v>
          </cell>
        </row>
        <row r="717">
          <cell r="C717" t="str">
            <v>PC-86661287</v>
          </cell>
          <cell r="F717" t="str">
            <v>OP30</v>
          </cell>
          <cell r="U717">
            <v>30</v>
          </cell>
          <cell r="X717">
            <v>25</v>
          </cell>
        </row>
        <row r="718">
          <cell r="C718" t="str">
            <v>GE-M72121P01</v>
          </cell>
          <cell r="F718" t="str">
            <v>OP30</v>
          </cell>
          <cell r="U718">
            <v>30</v>
          </cell>
          <cell r="X718">
            <v>25</v>
          </cell>
        </row>
        <row r="719">
          <cell r="C719" t="str">
            <v>GE-2460M62G02.002R</v>
          </cell>
          <cell r="F719" t="str">
            <v>OP20</v>
          </cell>
          <cell r="U719">
            <v>30</v>
          </cell>
          <cell r="X719">
            <v>25</v>
          </cell>
        </row>
        <row r="720">
          <cell r="C720" t="str">
            <v>GE-2468M78G05.002R</v>
          </cell>
          <cell r="F720" t="str">
            <v>OP20</v>
          </cell>
          <cell r="U720">
            <v>30</v>
          </cell>
          <cell r="X720">
            <v>25</v>
          </cell>
        </row>
        <row r="721">
          <cell r="C721" t="str">
            <v>GE-2521M52P01.000R</v>
          </cell>
          <cell r="F721" t="str">
            <v>OP20</v>
          </cell>
          <cell r="U721">
            <v>30</v>
          </cell>
          <cell r="X721">
            <v>25</v>
          </cell>
        </row>
        <row r="722">
          <cell r="C722" t="str">
            <v>GE-2521M52P02.000R</v>
          </cell>
          <cell r="F722" t="str">
            <v>OP20</v>
          </cell>
          <cell r="U722">
            <v>30</v>
          </cell>
          <cell r="X722">
            <v>25</v>
          </cell>
        </row>
        <row r="723">
          <cell r="C723" t="str">
            <v>PC-1F3029247</v>
          </cell>
          <cell r="F723" t="str">
            <v>OP35</v>
          </cell>
          <cell r="U723">
            <v>30</v>
          </cell>
          <cell r="X723">
            <v>25</v>
          </cell>
        </row>
        <row r="724">
          <cell r="C724" t="str">
            <v>GE-2555M49G04.003R</v>
          </cell>
          <cell r="F724" t="str">
            <v>OP20</v>
          </cell>
          <cell r="U724">
            <v>30</v>
          </cell>
          <cell r="X724">
            <v>25</v>
          </cell>
        </row>
        <row r="725">
          <cell r="C725" t="str">
            <v>GE-4013522-316P02</v>
          </cell>
          <cell r="F725" t="str">
            <v>OP20</v>
          </cell>
          <cell r="U725">
            <v>30</v>
          </cell>
          <cell r="X725">
            <v>25</v>
          </cell>
        </row>
        <row r="726">
          <cell r="C726" t="str">
            <v>GE-9650HH59959</v>
          </cell>
          <cell r="F726" t="str">
            <v>OP20</v>
          </cell>
          <cell r="U726">
            <v>30</v>
          </cell>
          <cell r="X726">
            <v>25</v>
          </cell>
        </row>
        <row r="727">
          <cell r="C727" t="str">
            <v>GR-888-4213-3</v>
          </cell>
          <cell r="F727" t="str">
            <v>OP20</v>
          </cell>
          <cell r="U727">
            <v>30</v>
          </cell>
          <cell r="X727">
            <v>25</v>
          </cell>
        </row>
        <row r="728">
          <cell r="C728" t="str">
            <v>GR-FRC-745-1502-3</v>
          </cell>
          <cell r="F728" t="str">
            <v>OP20</v>
          </cell>
          <cell r="U728">
            <v>30</v>
          </cell>
          <cell r="X728">
            <v>25</v>
          </cell>
        </row>
        <row r="729">
          <cell r="C729" t="str">
            <v>HW-3034038-2</v>
          </cell>
          <cell r="F729" t="str">
            <v>OP20</v>
          </cell>
          <cell r="U729">
            <v>30</v>
          </cell>
          <cell r="X729">
            <v>25</v>
          </cell>
        </row>
        <row r="730">
          <cell r="C730" t="str">
            <v>HW-3844337-925</v>
          </cell>
          <cell r="F730" t="str">
            <v>OP20</v>
          </cell>
          <cell r="U730">
            <v>30</v>
          </cell>
          <cell r="X730">
            <v>24</v>
          </cell>
        </row>
        <row r="731">
          <cell r="C731" t="str">
            <v>PC-1F3020835</v>
          </cell>
          <cell r="F731" t="str">
            <v>OP20</v>
          </cell>
          <cell r="U731">
            <v>30</v>
          </cell>
          <cell r="X731">
            <v>22</v>
          </cell>
        </row>
        <row r="732">
          <cell r="C732" t="str">
            <v>PC-86661517</v>
          </cell>
          <cell r="F732" t="str">
            <v>OP20</v>
          </cell>
          <cell r="U732">
            <v>30</v>
          </cell>
          <cell r="X732">
            <v>25</v>
          </cell>
        </row>
        <row r="733">
          <cell r="C733" t="str">
            <v>PC-86662018-3</v>
          </cell>
          <cell r="F733" t="str">
            <v>OP20</v>
          </cell>
          <cell r="U733">
            <v>30</v>
          </cell>
          <cell r="X733">
            <v>25</v>
          </cell>
        </row>
        <row r="734">
          <cell r="C734" t="str">
            <v>PC-WAA06087</v>
          </cell>
          <cell r="F734" t="str">
            <v>OP20</v>
          </cell>
          <cell r="U734">
            <v>30</v>
          </cell>
          <cell r="X734">
            <v>25</v>
          </cell>
        </row>
        <row r="735">
          <cell r="C735" t="str">
            <v>RR-FR1001848</v>
          </cell>
          <cell r="F735" t="str">
            <v>OP20</v>
          </cell>
          <cell r="U735">
            <v>30</v>
          </cell>
          <cell r="X735">
            <v>25</v>
          </cell>
        </row>
        <row r="736">
          <cell r="C736" t="str">
            <v>RR-SLN045032-DES027</v>
          </cell>
          <cell r="F736" t="str">
            <v>OP20</v>
          </cell>
          <cell r="U736">
            <v>30</v>
          </cell>
          <cell r="X736">
            <v>25</v>
          </cell>
        </row>
        <row r="737">
          <cell r="C737" t="str">
            <v>RR-TF-NPN28440</v>
          </cell>
          <cell r="F737" t="str">
            <v>OP20</v>
          </cell>
          <cell r="U737">
            <v>30</v>
          </cell>
          <cell r="X737">
            <v>25</v>
          </cell>
        </row>
        <row r="738">
          <cell r="C738" t="str">
            <v>GE-9650HH64700</v>
          </cell>
          <cell r="F738" t="str">
            <v>OP00</v>
          </cell>
          <cell r="U738">
            <v>30</v>
          </cell>
          <cell r="X738">
            <v>25</v>
          </cell>
        </row>
        <row r="739">
          <cell r="C739" t="str">
            <v>GE-1962M77P01</v>
          </cell>
          <cell r="F739" t="str">
            <v>OP20</v>
          </cell>
          <cell r="U739">
            <v>30</v>
          </cell>
          <cell r="X739">
            <v>25</v>
          </cell>
        </row>
        <row r="740">
          <cell r="C740" t="str">
            <v>GE-1962M66P01</v>
          </cell>
          <cell r="F740" t="str">
            <v>OP20</v>
          </cell>
          <cell r="U740">
            <v>30</v>
          </cell>
          <cell r="X740">
            <v>25</v>
          </cell>
        </row>
        <row r="741">
          <cell r="C741" t="str">
            <v>GE-1963M20P01-MFD</v>
          </cell>
          <cell r="F741" t="str">
            <v>OP00</v>
          </cell>
          <cell r="U741">
            <v>30</v>
          </cell>
          <cell r="X741">
            <v>25</v>
          </cell>
        </row>
        <row r="742">
          <cell r="C742" t="str">
            <v>RR-FR8201170</v>
          </cell>
          <cell r="F742" t="str">
            <v>OP30</v>
          </cell>
          <cell r="U742">
            <v>30</v>
          </cell>
          <cell r="X742">
            <v>25</v>
          </cell>
        </row>
        <row r="743">
          <cell r="C743" t="str">
            <v>RR-FR8201170</v>
          </cell>
          <cell r="F743" t="str">
            <v>OP35</v>
          </cell>
          <cell r="U743">
            <v>30</v>
          </cell>
          <cell r="X743">
            <v>25</v>
          </cell>
        </row>
        <row r="744">
          <cell r="C744" t="str">
            <v>HW-3060345-1A</v>
          </cell>
          <cell r="F744" t="str">
            <v>OP20</v>
          </cell>
          <cell r="U744">
            <v>30</v>
          </cell>
          <cell r="X744">
            <v>25</v>
          </cell>
        </row>
        <row r="745">
          <cell r="C745" t="str">
            <v>HW-3072328-2G</v>
          </cell>
          <cell r="F745" t="str">
            <v>OP20</v>
          </cell>
          <cell r="U745">
            <v>30</v>
          </cell>
          <cell r="X745">
            <v>25</v>
          </cell>
        </row>
        <row r="746">
          <cell r="C746" t="str">
            <v>SN-MC300X270-KFB-00</v>
          </cell>
          <cell r="F746" t="str">
            <v>OP35</v>
          </cell>
          <cell r="U746">
            <v>30</v>
          </cell>
          <cell r="X746">
            <v>25</v>
          </cell>
        </row>
        <row r="747">
          <cell r="C747" t="str">
            <v>GR-999-4311-3</v>
          </cell>
          <cell r="F747" t="str">
            <v>OP20</v>
          </cell>
          <cell r="U747">
            <v>30</v>
          </cell>
          <cell r="X747">
            <v>25</v>
          </cell>
        </row>
        <row r="748">
          <cell r="C748" t="str">
            <v>RR-NQF009755</v>
          </cell>
          <cell r="F748" t="str">
            <v>OP20</v>
          </cell>
          <cell r="U748">
            <v>30</v>
          </cell>
          <cell r="X748">
            <v>30</v>
          </cell>
        </row>
        <row r="749">
          <cell r="C749" t="str">
            <v>GR-999-4201-3</v>
          </cell>
          <cell r="F749" t="str">
            <v>OP20</v>
          </cell>
          <cell r="U749">
            <v>30</v>
          </cell>
          <cell r="X749">
            <v>25</v>
          </cell>
        </row>
        <row r="750">
          <cell r="C750" t="str">
            <v>RR-NPH3443D</v>
          </cell>
          <cell r="F750" t="str">
            <v>OP35</v>
          </cell>
          <cell r="U750">
            <v>30</v>
          </cell>
          <cell r="X750">
            <v>25</v>
          </cell>
        </row>
        <row r="751">
          <cell r="C751" t="str">
            <v>HW-VV3827054-902</v>
          </cell>
          <cell r="F751" t="str">
            <v>OP20</v>
          </cell>
          <cell r="U751">
            <v>30</v>
          </cell>
          <cell r="X751">
            <v>25</v>
          </cell>
        </row>
        <row r="752">
          <cell r="C752" t="str">
            <v>PA-V27B18025</v>
          </cell>
          <cell r="F752" t="str">
            <v>OP30</v>
          </cell>
          <cell r="U752">
            <v>30</v>
          </cell>
          <cell r="X752">
            <v>25</v>
          </cell>
        </row>
        <row r="753">
          <cell r="C753" t="str">
            <v>PA-V27B18025</v>
          </cell>
          <cell r="F753" t="str">
            <v>OP35</v>
          </cell>
          <cell r="U753">
            <v>30</v>
          </cell>
          <cell r="X753">
            <v>25</v>
          </cell>
        </row>
        <row r="754">
          <cell r="C754" t="str">
            <v>TS-B1316-04723</v>
          </cell>
          <cell r="F754" t="str">
            <v>OP25</v>
          </cell>
          <cell r="U754">
            <v>60</v>
          </cell>
          <cell r="X754">
            <v>30</v>
          </cell>
        </row>
        <row r="755">
          <cell r="C755" t="str">
            <v>PA-30G2943-03</v>
          </cell>
          <cell r="F755" t="str">
            <v>OP20</v>
          </cell>
          <cell r="U755">
            <v>30</v>
          </cell>
          <cell r="X755">
            <v>25</v>
          </cell>
        </row>
        <row r="756">
          <cell r="C756" t="str">
            <v>PA-30G2943-03</v>
          </cell>
          <cell r="F756" t="str">
            <v>OP35</v>
          </cell>
          <cell r="U756">
            <v>30</v>
          </cell>
          <cell r="X756">
            <v>25</v>
          </cell>
        </row>
        <row r="757">
          <cell r="C757" t="str">
            <v>RR-NQF009777</v>
          </cell>
          <cell r="F757" t="str">
            <v>OP20</v>
          </cell>
          <cell r="U757">
            <v>30</v>
          </cell>
          <cell r="X757">
            <v>25</v>
          </cell>
        </row>
        <row r="758">
          <cell r="C758" t="str">
            <v>RR-Φ171XΦ205XL26</v>
          </cell>
          <cell r="F758" t="str">
            <v>OP20</v>
          </cell>
          <cell r="U758">
            <v>30</v>
          </cell>
          <cell r="X758">
            <v>25</v>
          </cell>
        </row>
        <row r="759">
          <cell r="C759" t="str">
            <v>RR-LM3122F</v>
          </cell>
          <cell r="F759" t="str">
            <v>OP35</v>
          </cell>
          <cell r="U759">
            <v>30</v>
          </cell>
          <cell r="X759">
            <v>25</v>
          </cell>
        </row>
        <row r="760">
          <cell r="C760" t="str">
            <v>RR-NQF009820</v>
          </cell>
          <cell r="F760" t="str">
            <v>OP20</v>
          </cell>
          <cell r="U760">
            <v>30</v>
          </cell>
          <cell r="X760">
            <v>25</v>
          </cell>
        </row>
        <row r="761">
          <cell r="C761" t="str">
            <v>RR-BRR3110F</v>
          </cell>
          <cell r="F761" t="str">
            <v>OP20</v>
          </cell>
          <cell r="U761">
            <v>30</v>
          </cell>
          <cell r="X761">
            <v>25</v>
          </cell>
        </row>
        <row r="762">
          <cell r="C762" t="str">
            <v>GE-2468M82G01.002R</v>
          </cell>
          <cell r="F762" t="str">
            <v>OP30</v>
          </cell>
          <cell r="U762">
            <v>30</v>
          </cell>
          <cell r="X762">
            <v>25</v>
          </cell>
        </row>
        <row r="763">
          <cell r="C763" t="str">
            <v>PC-1F3028528</v>
          </cell>
          <cell r="F763" t="str">
            <v>OP30</v>
          </cell>
          <cell r="U763">
            <v>30</v>
          </cell>
          <cell r="X763">
            <v>25</v>
          </cell>
        </row>
        <row r="764">
          <cell r="C764" t="str">
            <v>PC-1F30M5417-01</v>
          </cell>
          <cell r="F764" t="str">
            <v>OP35</v>
          </cell>
          <cell r="U764">
            <v>30</v>
          </cell>
          <cell r="X764">
            <v>24</v>
          </cell>
        </row>
        <row r="765">
          <cell r="C765" t="str">
            <v>HW-3844587-921</v>
          </cell>
          <cell r="F765" t="str">
            <v>OP30</v>
          </cell>
          <cell r="U765">
            <v>30</v>
          </cell>
          <cell r="X765">
            <v>24</v>
          </cell>
        </row>
        <row r="766">
          <cell r="C766" t="str">
            <v>RR-FRC3186F</v>
          </cell>
          <cell r="F766" t="str">
            <v>OP30</v>
          </cell>
          <cell r="U766">
            <v>30</v>
          </cell>
          <cell r="X766">
            <v>24</v>
          </cell>
        </row>
        <row r="767">
          <cell r="C767" t="str">
            <v>HW-VV3827400-902.51</v>
          </cell>
          <cell r="F767" t="str">
            <v>OP30</v>
          </cell>
          <cell r="U767">
            <v>30</v>
          </cell>
          <cell r="X767">
            <v>24</v>
          </cell>
        </row>
        <row r="768">
          <cell r="C768" t="str">
            <v>HW-WB3827381-1</v>
          </cell>
          <cell r="F768" t="str">
            <v>OP00</v>
          </cell>
          <cell r="U768">
            <v>45</v>
          </cell>
          <cell r="X768">
            <v>34</v>
          </cell>
        </row>
        <row r="769">
          <cell r="C769" t="str">
            <v>SN-MC288X258-KFB-00</v>
          </cell>
          <cell r="F769" t="str">
            <v>OP30</v>
          </cell>
          <cell r="U769">
            <v>30</v>
          </cell>
          <cell r="X769">
            <v>24</v>
          </cell>
        </row>
        <row r="770">
          <cell r="C770" t="str">
            <v>PC-86661311-3</v>
          </cell>
          <cell r="F770" t="str">
            <v>OP20</v>
          </cell>
          <cell r="U770">
            <v>30</v>
          </cell>
          <cell r="X770">
            <v>21</v>
          </cell>
        </row>
        <row r="771">
          <cell r="C771" t="str">
            <v>HW-VV3827054-903</v>
          </cell>
          <cell r="F771" t="str">
            <v>OP00</v>
          </cell>
          <cell r="U771">
            <v>30</v>
          </cell>
          <cell r="X771">
            <v>24</v>
          </cell>
        </row>
        <row r="772">
          <cell r="C772" t="str">
            <v>GE-4013436-854P01</v>
          </cell>
          <cell r="F772" t="str">
            <v>OP05</v>
          </cell>
          <cell r="U772">
            <v>30</v>
          </cell>
          <cell r="X772">
            <v>24</v>
          </cell>
        </row>
        <row r="773">
          <cell r="C773" t="str">
            <v>GE-4013522-343P01</v>
          </cell>
          <cell r="F773" t="str">
            <v>OP20</v>
          </cell>
          <cell r="U773">
            <v>30</v>
          </cell>
          <cell r="X773">
            <v>24</v>
          </cell>
        </row>
        <row r="774">
          <cell r="C774" t="str">
            <v>GE-9650HH59964</v>
          </cell>
          <cell r="F774" t="str">
            <v>OP20</v>
          </cell>
          <cell r="U774">
            <v>30</v>
          </cell>
          <cell r="X774">
            <v>19</v>
          </cell>
        </row>
        <row r="775">
          <cell r="C775" t="str">
            <v>HS-4508352</v>
          </cell>
          <cell r="F775" t="str">
            <v>OP20</v>
          </cell>
          <cell r="U775">
            <v>30</v>
          </cell>
          <cell r="X775">
            <v>24</v>
          </cell>
        </row>
        <row r="776">
          <cell r="C776" t="str">
            <v>HW-3072464-6F</v>
          </cell>
          <cell r="F776" t="str">
            <v>OP20</v>
          </cell>
          <cell r="U776">
            <v>30</v>
          </cell>
          <cell r="X776">
            <v>21</v>
          </cell>
        </row>
        <row r="777">
          <cell r="C777" t="str">
            <v>HW-3072482-2F</v>
          </cell>
          <cell r="F777" t="str">
            <v>OP20</v>
          </cell>
          <cell r="U777">
            <v>30</v>
          </cell>
          <cell r="X777">
            <v>21</v>
          </cell>
        </row>
        <row r="778">
          <cell r="C778" t="str">
            <v>HW-3072726-999</v>
          </cell>
          <cell r="F778" t="str">
            <v>OP00</v>
          </cell>
          <cell r="U778">
            <v>30</v>
          </cell>
          <cell r="X778">
            <v>21</v>
          </cell>
        </row>
        <row r="779">
          <cell r="C779" t="str">
            <v>HW-WB3827295-1</v>
          </cell>
          <cell r="F779" t="str">
            <v>OP20</v>
          </cell>
          <cell r="U779">
            <v>30</v>
          </cell>
          <cell r="X779">
            <v>24</v>
          </cell>
        </row>
        <row r="780">
          <cell r="C780" t="str">
            <v>PC-86656750</v>
          </cell>
          <cell r="F780" t="str">
            <v>OP20</v>
          </cell>
          <cell r="U780">
            <v>30</v>
          </cell>
          <cell r="X780">
            <v>24</v>
          </cell>
        </row>
        <row r="781">
          <cell r="C781" t="str">
            <v>PC-86681110</v>
          </cell>
          <cell r="F781" t="str">
            <v>OP20</v>
          </cell>
          <cell r="U781">
            <v>30</v>
          </cell>
          <cell r="X781">
            <v>24</v>
          </cell>
        </row>
        <row r="782">
          <cell r="C782" t="str">
            <v>RR-NPX2904D</v>
          </cell>
          <cell r="F782" t="str">
            <v>OP30</v>
          </cell>
          <cell r="U782">
            <v>30</v>
          </cell>
          <cell r="X782">
            <v>24</v>
          </cell>
        </row>
        <row r="783">
          <cell r="C783" t="str">
            <v>RR-NQF009769</v>
          </cell>
          <cell r="F783" t="str">
            <v>OP20</v>
          </cell>
          <cell r="U783">
            <v>30</v>
          </cell>
          <cell r="X783">
            <v>29</v>
          </cell>
        </row>
        <row r="784">
          <cell r="C784" t="str">
            <v>SN-MC228X205-KFB-00</v>
          </cell>
          <cell r="F784" t="str">
            <v>OP20</v>
          </cell>
          <cell r="U784">
            <v>30</v>
          </cell>
          <cell r="X784">
            <v>24</v>
          </cell>
        </row>
        <row r="785">
          <cell r="C785" t="str">
            <v>SN-MT1835000-KCR-00</v>
          </cell>
          <cell r="F785" t="str">
            <v>OP35</v>
          </cell>
          <cell r="U785">
            <v>30</v>
          </cell>
          <cell r="X785">
            <v>24</v>
          </cell>
        </row>
        <row r="786">
          <cell r="C786" t="str">
            <v>GE-1847M48P01</v>
          </cell>
          <cell r="F786" t="str">
            <v>OP20</v>
          </cell>
          <cell r="U786">
            <v>30</v>
          </cell>
          <cell r="X786">
            <v>24</v>
          </cell>
        </row>
        <row r="787">
          <cell r="C787" t="str">
            <v>GE-9650HH42150</v>
          </cell>
          <cell r="F787" t="str">
            <v>OP20</v>
          </cell>
          <cell r="U787">
            <v>30</v>
          </cell>
          <cell r="X787">
            <v>24</v>
          </cell>
        </row>
        <row r="788">
          <cell r="C788" t="str">
            <v>GE-2301M41P01</v>
          </cell>
          <cell r="F788" t="str">
            <v>OP20</v>
          </cell>
          <cell r="U788">
            <v>30</v>
          </cell>
          <cell r="X788">
            <v>24</v>
          </cell>
        </row>
        <row r="789">
          <cell r="C789" t="str">
            <v>PC-86211062</v>
          </cell>
          <cell r="F789" t="str">
            <v>OP20</v>
          </cell>
          <cell r="U789">
            <v>30</v>
          </cell>
          <cell r="X789">
            <v>24</v>
          </cell>
        </row>
        <row r="790">
          <cell r="C790" t="str">
            <v>HW-70040098-1</v>
          </cell>
          <cell r="F790" t="str">
            <v>OP20</v>
          </cell>
          <cell r="U790">
            <v>30</v>
          </cell>
          <cell r="X790">
            <v>24</v>
          </cell>
        </row>
        <row r="791">
          <cell r="C791" t="str">
            <v>SN-MC300X270-KFB-00</v>
          </cell>
          <cell r="F791" t="str">
            <v>OP30</v>
          </cell>
          <cell r="U791">
            <v>30</v>
          </cell>
          <cell r="X791">
            <v>24</v>
          </cell>
        </row>
        <row r="792">
          <cell r="C792" t="str">
            <v>SKF-IL-BC2-8133/HA3_QU_47D</v>
          </cell>
          <cell r="F792" t="str">
            <v>OP20</v>
          </cell>
          <cell r="U792">
            <v>30</v>
          </cell>
          <cell r="X792">
            <v>24</v>
          </cell>
        </row>
        <row r="793">
          <cell r="C793" t="str">
            <v>SS-9511S2001485</v>
          </cell>
          <cell r="F793" t="str">
            <v>OP30</v>
          </cell>
          <cell r="U793">
            <v>30</v>
          </cell>
          <cell r="X793">
            <v>24</v>
          </cell>
        </row>
        <row r="794">
          <cell r="C794" t="str">
            <v>TU-T080009-01</v>
          </cell>
          <cell r="F794" t="str">
            <v>OP20</v>
          </cell>
          <cell r="U794">
            <v>30</v>
          </cell>
          <cell r="X794">
            <v>24</v>
          </cell>
        </row>
        <row r="795">
          <cell r="C795" t="str">
            <v>GE-2468M78G05.002R</v>
          </cell>
          <cell r="F795" t="str">
            <v>OP25</v>
          </cell>
          <cell r="U795">
            <v>30</v>
          </cell>
          <cell r="X795">
            <v>24</v>
          </cell>
        </row>
        <row r="796">
          <cell r="C796" t="str">
            <v>HS-4508352</v>
          </cell>
          <cell r="F796" t="str">
            <v>OP25</v>
          </cell>
          <cell r="U796">
            <v>30</v>
          </cell>
          <cell r="X796">
            <v>24</v>
          </cell>
        </row>
        <row r="797">
          <cell r="C797" t="str">
            <v>PA-30G2944-03</v>
          </cell>
          <cell r="F797" t="str">
            <v>OP30</v>
          </cell>
          <cell r="U797">
            <v>30</v>
          </cell>
          <cell r="X797">
            <v>24</v>
          </cell>
        </row>
        <row r="798">
          <cell r="C798" t="str">
            <v>GE-UZ00145683</v>
          </cell>
          <cell r="F798" t="str">
            <v>OP20</v>
          </cell>
          <cell r="U798">
            <v>30</v>
          </cell>
          <cell r="X798">
            <v>24</v>
          </cell>
        </row>
        <row r="799">
          <cell r="C799" t="str">
            <v>GE-2734M33P01.003W</v>
          </cell>
          <cell r="F799" t="str">
            <v>OP00</v>
          </cell>
          <cell r="U799">
            <v>30</v>
          </cell>
          <cell r="X799">
            <v>24</v>
          </cell>
        </row>
        <row r="800">
          <cell r="C800" t="str">
            <v>GE-2070M52G01SC</v>
          </cell>
          <cell r="F800" t="str">
            <v>OP20</v>
          </cell>
          <cell r="U800">
            <v>30</v>
          </cell>
          <cell r="X800">
            <v>23</v>
          </cell>
        </row>
        <row r="801">
          <cell r="C801" t="str">
            <v>GE-1962M75P02</v>
          </cell>
          <cell r="F801" t="str">
            <v>OP20</v>
          </cell>
          <cell r="U801">
            <v>30</v>
          </cell>
          <cell r="X801">
            <v>23</v>
          </cell>
        </row>
        <row r="802">
          <cell r="C802" t="str">
            <v>PA-M818019</v>
          </cell>
          <cell r="F802" t="str">
            <v>OP35</v>
          </cell>
          <cell r="U802">
            <v>60</v>
          </cell>
          <cell r="X802">
            <v>23</v>
          </cell>
        </row>
        <row r="803">
          <cell r="C803" t="str">
            <v>HW-VV3844766-902</v>
          </cell>
          <cell r="F803" t="str">
            <v>OP40</v>
          </cell>
          <cell r="U803">
            <v>30</v>
          </cell>
          <cell r="X803">
            <v>23</v>
          </cell>
        </row>
        <row r="804">
          <cell r="C804" t="str">
            <v>RR-NPH3173D</v>
          </cell>
          <cell r="F804" t="str">
            <v>OP35</v>
          </cell>
          <cell r="U804">
            <v>30</v>
          </cell>
          <cell r="X804">
            <v>23</v>
          </cell>
        </row>
        <row r="805">
          <cell r="C805" t="str">
            <v>RR-BRR18790F</v>
          </cell>
          <cell r="F805" t="str">
            <v>OP35</v>
          </cell>
          <cell r="U805">
            <v>30</v>
          </cell>
          <cell r="X805">
            <v>23</v>
          </cell>
        </row>
        <row r="806">
          <cell r="C806" t="str">
            <v>RR-NPX2904D</v>
          </cell>
          <cell r="F806" t="str">
            <v>OP35</v>
          </cell>
          <cell r="U806">
            <v>30</v>
          </cell>
          <cell r="X806">
            <v>23</v>
          </cell>
        </row>
        <row r="807">
          <cell r="C807" t="str">
            <v>HW-3060534-991F</v>
          </cell>
          <cell r="F807" t="str">
            <v>OP25</v>
          </cell>
          <cell r="U807">
            <v>30</v>
          </cell>
          <cell r="X807">
            <v>23</v>
          </cell>
        </row>
        <row r="808">
          <cell r="C808" t="str">
            <v>HW-3844007-907OP</v>
          </cell>
          <cell r="F808" t="str">
            <v>OP40</v>
          </cell>
          <cell r="U808">
            <v>60</v>
          </cell>
          <cell r="X808">
            <v>23</v>
          </cell>
        </row>
        <row r="809">
          <cell r="C809" t="str">
            <v>HS-7004370</v>
          </cell>
          <cell r="F809" t="str">
            <v>OP30</v>
          </cell>
          <cell r="U809">
            <v>30</v>
          </cell>
          <cell r="X809">
            <v>21</v>
          </cell>
        </row>
        <row r="810">
          <cell r="C810" t="str">
            <v>HW-3844045-117</v>
          </cell>
          <cell r="F810" t="str">
            <v>OP30</v>
          </cell>
          <cell r="U810">
            <v>30</v>
          </cell>
          <cell r="X810">
            <v>23</v>
          </cell>
        </row>
        <row r="811">
          <cell r="C811" t="str">
            <v>HW-3827054-2(3)F</v>
          </cell>
          <cell r="F811" t="str">
            <v>OP35</v>
          </cell>
          <cell r="U811">
            <v>30</v>
          </cell>
          <cell r="X811">
            <v>23</v>
          </cell>
        </row>
        <row r="812">
          <cell r="C812" t="str">
            <v>SN-MN122X95-KHB-00</v>
          </cell>
          <cell r="F812" t="str">
            <v>OP35</v>
          </cell>
          <cell r="U812">
            <v>30</v>
          </cell>
          <cell r="X812">
            <v>20</v>
          </cell>
        </row>
        <row r="813">
          <cell r="C813" t="str">
            <v>GR-351-5060-23-01</v>
          </cell>
          <cell r="F813" t="str">
            <v>OP20</v>
          </cell>
          <cell r="U813">
            <v>30</v>
          </cell>
          <cell r="X813">
            <v>23</v>
          </cell>
        </row>
        <row r="814">
          <cell r="C814" t="str">
            <v>RR-FRC3186F</v>
          </cell>
          <cell r="F814" t="str">
            <v>OP20</v>
          </cell>
          <cell r="U814">
            <v>30</v>
          </cell>
          <cell r="X814">
            <v>23</v>
          </cell>
        </row>
        <row r="815">
          <cell r="C815" t="str">
            <v>RR-LM3122F</v>
          </cell>
          <cell r="F815" t="str">
            <v>OP20</v>
          </cell>
          <cell r="U815">
            <v>30</v>
          </cell>
          <cell r="X815">
            <v>23</v>
          </cell>
        </row>
        <row r="816">
          <cell r="C816" t="str">
            <v>RR-NQF009780</v>
          </cell>
          <cell r="F816" t="str">
            <v>OP20</v>
          </cell>
          <cell r="U816">
            <v>30</v>
          </cell>
          <cell r="X816">
            <v>23</v>
          </cell>
        </row>
        <row r="817">
          <cell r="C817" t="str">
            <v>RR-NQF009781</v>
          </cell>
          <cell r="F817" t="str">
            <v>OP20</v>
          </cell>
          <cell r="U817">
            <v>30</v>
          </cell>
          <cell r="X817">
            <v>23</v>
          </cell>
        </row>
        <row r="818">
          <cell r="C818" t="str">
            <v>GE-1963M16P01</v>
          </cell>
          <cell r="F818" t="str">
            <v>OP20</v>
          </cell>
          <cell r="U818">
            <v>30</v>
          </cell>
          <cell r="X818">
            <v>23</v>
          </cell>
        </row>
        <row r="819">
          <cell r="C819" t="str">
            <v>PC-86621413</v>
          </cell>
          <cell r="F819" t="str">
            <v>OP20</v>
          </cell>
          <cell r="U819">
            <v>30</v>
          </cell>
          <cell r="X819">
            <v>23</v>
          </cell>
        </row>
        <row r="820">
          <cell r="C820" t="str">
            <v>HW-3060584-1</v>
          </cell>
          <cell r="F820" t="str">
            <v>OP00</v>
          </cell>
          <cell r="U820">
            <v>30</v>
          </cell>
          <cell r="X820">
            <v>23</v>
          </cell>
        </row>
        <row r="821">
          <cell r="C821" t="str">
            <v>GE-2521M40P02.000R</v>
          </cell>
          <cell r="F821" t="str">
            <v>OP25</v>
          </cell>
          <cell r="U821">
            <v>30</v>
          </cell>
          <cell r="X821">
            <v>23</v>
          </cell>
        </row>
        <row r="822">
          <cell r="C822" t="str">
            <v>SS-9511S2001519</v>
          </cell>
          <cell r="F822" t="str">
            <v>OP00</v>
          </cell>
          <cell r="U822">
            <v>30</v>
          </cell>
          <cell r="X822">
            <v>23</v>
          </cell>
        </row>
        <row r="823">
          <cell r="C823" t="str">
            <v>GE-2041M85P01</v>
          </cell>
          <cell r="F823" t="str">
            <v>OP35</v>
          </cell>
          <cell r="U823">
            <v>30</v>
          </cell>
          <cell r="X823">
            <v>23</v>
          </cell>
        </row>
        <row r="824">
          <cell r="C824" t="str">
            <v>RR-BRR3215F</v>
          </cell>
          <cell r="F824" t="str">
            <v>OP30</v>
          </cell>
          <cell r="U824">
            <v>30</v>
          </cell>
          <cell r="X824">
            <v>23</v>
          </cell>
        </row>
        <row r="825">
          <cell r="C825" t="str">
            <v>GR-999-4201-3</v>
          </cell>
          <cell r="F825" t="str">
            <v>OP30</v>
          </cell>
          <cell r="U825">
            <v>30</v>
          </cell>
          <cell r="X825">
            <v>22</v>
          </cell>
        </row>
        <row r="826">
          <cell r="C826" t="str">
            <v>HW-WB3827381-1</v>
          </cell>
          <cell r="F826" t="str">
            <v>OP30</v>
          </cell>
          <cell r="U826">
            <v>30</v>
          </cell>
          <cell r="X826">
            <v>22</v>
          </cell>
        </row>
        <row r="827">
          <cell r="C827" t="str">
            <v>RR-LM55087F</v>
          </cell>
          <cell r="F827" t="str">
            <v>OP35</v>
          </cell>
          <cell r="U827">
            <v>60</v>
          </cell>
          <cell r="X827">
            <v>22</v>
          </cell>
        </row>
        <row r="828">
          <cell r="C828" t="str">
            <v>HW-3844619-901OP</v>
          </cell>
          <cell r="F828" t="str">
            <v>OP30</v>
          </cell>
          <cell r="U828">
            <v>60</v>
          </cell>
          <cell r="X828">
            <v>22</v>
          </cell>
        </row>
        <row r="829">
          <cell r="C829" t="str">
            <v>RR-WAA06071</v>
          </cell>
          <cell r="F829" t="str">
            <v>OP30</v>
          </cell>
          <cell r="U829">
            <v>60</v>
          </cell>
          <cell r="X829">
            <v>22</v>
          </cell>
        </row>
        <row r="830">
          <cell r="C830" t="str">
            <v>SN-062-037-311-8-01</v>
          </cell>
          <cell r="F830" t="str">
            <v>OP30</v>
          </cell>
          <cell r="U830">
            <v>30</v>
          </cell>
          <cell r="X830">
            <v>22</v>
          </cell>
        </row>
        <row r="831">
          <cell r="C831" t="str">
            <v>RR-WAA06072</v>
          </cell>
          <cell r="F831" t="str">
            <v>OP30</v>
          </cell>
          <cell r="U831">
            <v>60</v>
          </cell>
          <cell r="X831">
            <v>27</v>
          </cell>
        </row>
        <row r="832">
          <cell r="C832" t="str">
            <v>SN-062-037-002-6</v>
          </cell>
          <cell r="F832" t="str">
            <v>OP30</v>
          </cell>
          <cell r="U832">
            <v>60</v>
          </cell>
          <cell r="X832">
            <v>47</v>
          </cell>
        </row>
        <row r="833">
          <cell r="C833" t="str">
            <v>SN-MC288X258-KFB-00</v>
          </cell>
          <cell r="F833" t="str">
            <v>OP35</v>
          </cell>
          <cell r="U833">
            <v>30</v>
          </cell>
          <cell r="X833">
            <v>22</v>
          </cell>
        </row>
        <row r="834">
          <cell r="C834" t="str">
            <v>GE-2551M96G01.002R</v>
          </cell>
          <cell r="F834" t="str">
            <v>OP20</v>
          </cell>
          <cell r="U834">
            <v>30</v>
          </cell>
          <cell r="X834">
            <v>22</v>
          </cell>
        </row>
        <row r="835">
          <cell r="C835" t="str">
            <v>GE-9650HH59960</v>
          </cell>
          <cell r="F835" t="str">
            <v>OP20</v>
          </cell>
          <cell r="U835">
            <v>30</v>
          </cell>
          <cell r="X835">
            <v>22</v>
          </cell>
        </row>
        <row r="836">
          <cell r="C836" t="str">
            <v>GR-725Z4326-7-01</v>
          </cell>
          <cell r="F836" t="str">
            <v>OP00</v>
          </cell>
          <cell r="U836">
            <v>30</v>
          </cell>
          <cell r="X836">
            <v>22</v>
          </cell>
        </row>
        <row r="837">
          <cell r="C837" t="str">
            <v>HW-3035659-2-9F</v>
          </cell>
          <cell r="F837" t="str">
            <v>OP20</v>
          </cell>
          <cell r="U837">
            <v>30</v>
          </cell>
          <cell r="X837">
            <v>22</v>
          </cell>
        </row>
        <row r="838">
          <cell r="C838" t="str">
            <v>HW-3060694-929</v>
          </cell>
          <cell r="F838" t="str">
            <v>OP20</v>
          </cell>
          <cell r="U838">
            <v>30</v>
          </cell>
          <cell r="X838">
            <v>22</v>
          </cell>
        </row>
        <row r="839">
          <cell r="C839" t="str">
            <v>HW-3844332-923F</v>
          </cell>
          <cell r="F839" t="str">
            <v>OP20</v>
          </cell>
          <cell r="U839">
            <v>30</v>
          </cell>
          <cell r="X839">
            <v>22</v>
          </cell>
        </row>
        <row r="840">
          <cell r="C840" t="str">
            <v>PC-1F3029247</v>
          </cell>
          <cell r="F840" t="str">
            <v>OP30</v>
          </cell>
          <cell r="U840">
            <v>30</v>
          </cell>
          <cell r="X840">
            <v>22</v>
          </cell>
        </row>
        <row r="841">
          <cell r="C841" t="str">
            <v>PC-86811091</v>
          </cell>
          <cell r="F841" t="str">
            <v>OP20</v>
          </cell>
          <cell r="U841">
            <v>30</v>
          </cell>
          <cell r="X841">
            <v>22</v>
          </cell>
        </row>
        <row r="842">
          <cell r="C842" t="str">
            <v>RR-BRR3122F</v>
          </cell>
          <cell r="F842" t="str">
            <v>OP20</v>
          </cell>
          <cell r="U842">
            <v>30</v>
          </cell>
          <cell r="X842">
            <v>22</v>
          </cell>
        </row>
        <row r="843">
          <cell r="C843" t="str">
            <v>RR-BRR3123F</v>
          </cell>
          <cell r="F843" t="str">
            <v>OP20</v>
          </cell>
          <cell r="U843">
            <v>30</v>
          </cell>
          <cell r="X843">
            <v>22</v>
          </cell>
        </row>
        <row r="844">
          <cell r="C844" t="str">
            <v>RR-LM3123F</v>
          </cell>
          <cell r="F844" t="str">
            <v>OP20</v>
          </cell>
          <cell r="U844">
            <v>30</v>
          </cell>
          <cell r="X844">
            <v>22</v>
          </cell>
        </row>
        <row r="845">
          <cell r="C845" t="str">
            <v>RR-NPH3173D</v>
          </cell>
          <cell r="F845" t="str">
            <v>OP30</v>
          </cell>
          <cell r="U845">
            <v>30</v>
          </cell>
          <cell r="X845">
            <v>22</v>
          </cell>
        </row>
        <row r="846">
          <cell r="C846" t="str">
            <v>SN-062-038-602-8</v>
          </cell>
          <cell r="F846" t="str">
            <v>OP20</v>
          </cell>
          <cell r="U846">
            <v>30</v>
          </cell>
          <cell r="X846">
            <v>22</v>
          </cell>
        </row>
        <row r="847">
          <cell r="C847" t="str">
            <v>SN-MN136X85-KHB-00</v>
          </cell>
          <cell r="F847" t="str">
            <v>OP35</v>
          </cell>
          <cell r="U847">
            <v>30</v>
          </cell>
          <cell r="X847">
            <v>22</v>
          </cell>
        </row>
        <row r="848">
          <cell r="C848" t="str">
            <v>SN-MN136X85-KHB-00</v>
          </cell>
          <cell r="F848" t="str">
            <v>OP20</v>
          </cell>
          <cell r="U848">
            <v>30</v>
          </cell>
          <cell r="X848">
            <v>22</v>
          </cell>
        </row>
        <row r="849">
          <cell r="C849" t="str">
            <v>SN-MN141X95-KHB-00</v>
          </cell>
          <cell r="F849" t="str">
            <v>OP35</v>
          </cell>
          <cell r="U849">
            <v>30</v>
          </cell>
          <cell r="X849">
            <v>20</v>
          </cell>
        </row>
        <row r="850">
          <cell r="C850" t="str">
            <v>GE-1639M33P01</v>
          </cell>
          <cell r="F850" t="str">
            <v>OP00</v>
          </cell>
          <cell r="U850">
            <v>30</v>
          </cell>
          <cell r="X850">
            <v>22</v>
          </cell>
        </row>
        <row r="851">
          <cell r="C851" t="str">
            <v>GE-2302M47P01</v>
          </cell>
          <cell r="F851" t="str">
            <v>OP20</v>
          </cell>
          <cell r="U851">
            <v>30</v>
          </cell>
          <cell r="X851">
            <v>22</v>
          </cell>
        </row>
        <row r="852">
          <cell r="C852" t="str">
            <v>GE-2471M18P01</v>
          </cell>
          <cell r="F852" t="str">
            <v>OP20</v>
          </cell>
          <cell r="U852">
            <v>30</v>
          </cell>
          <cell r="X852">
            <v>22</v>
          </cell>
        </row>
        <row r="853">
          <cell r="C853" t="str">
            <v>GE-2471M26P01</v>
          </cell>
          <cell r="F853" t="str">
            <v>OP20</v>
          </cell>
          <cell r="U853">
            <v>30</v>
          </cell>
          <cell r="X853">
            <v>22</v>
          </cell>
        </row>
        <row r="854">
          <cell r="C854" t="str">
            <v>GE-2461M34P01</v>
          </cell>
          <cell r="F854" t="str">
            <v>OP20</v>
          </cell>
          <cell r="U854">
            <v>30</v>
          </cell>
          <cell r="X854">
            <v>22</v>
          </cell>
        </row>
        <row r="855">
          <cell r="C855" t="str">
            <v>GE-2466M97P01</v>
          </cell>
          <cell r="F855" t="str">
            <v>OP20</v>
          </cell>
          <cell r="U855">
            <v>30</v>
          </cell>
          <cell r="X855">
            <v>22</v>
          </cell>
        </row>
        <row r="856">
          <cell r="C856" t="str">
            <v>GE-RM2542M81P01</v>
          </cell>
          <cell r="F856" t="str">
            <v>OP20</v>
          </cell>
          <cell r="U856">
            <v>30</v>
          </cell>
          <cell r="X856">
            <v>22</v>
          </cell>
        </row>
        <row r="857">
          <cell r="C857" t="str">
            <v>GE-2341M90P01</v>
          </cell>
          <cell r="F857" t="str">
            <v>OP20</v>
          </cell>
          <cell r="U857">
            <v>30</v>
          </cell>
          <cell r="X857">
            <v>22</v>
          </cell>
        </row>
        <row r="858">
          <cell r="C858" t="str">
            <v>GE-2041M73P01</v>
          </cell>
          <cell r="F858" t="str">
            <v>OP20</v>
          </cell>
          <cell r="U858">
            <v>30</v>
          </cell>
          <cell r="X858">
            <v>22</v>
          </cell>
        </row>
        <row r="859">
          <cell r="C859" t="str">
            <v>GE-2301M43P01</v>
          </cell>
          <cell r="F859" t="str">
            <v>OP20</v>
          </cell>
          <cell r="U859">
            <v>30</v>
          </cell>
          <cell r="X859">
            <v>22</v>
          </cell>
        </row>
        <row r="860">
          <cell r="C860" t="str">
            <v>GE-2301M42P01</v>
          </cell>
          <cell r="F860" t="str">
            <v>OP20</v>
          </cell>
          <cell r="U860">
            <v>30</v>
          </cell>
          <cell r="X860">
            <v>22</v>
          </cell>
        </row>
        <row r="861">
          <cell r="C861" t="str">
            <v>PC-86668875</v>
          </cell>
          <cell r="F861" t="str">
            <v>OP20</v>
          </cell>
          <cell r="U861">
            <v>30</v>
          </cell>
          <cell r="X861">
            <v>22</v>
          </cell>
        </row>
        <row r="862">
          <cell r="C862" t="str">
            <v>PC-1F3027591</v>
          </cell>
          <cell r="F862" t="str">
            <v>OP20</v>
          </cell>
          <cell r="U862">
            <v>30</v>
          </cell>
          <cell r="X862">
            <v>22</v>
          </cell>
        </row>
        <row r="863">
          <cell r="C863" t="str">
            <v>HW-3615122-2RM</v>
          </cell>
          <cell r="F863" t="str">
            <v>OP20</v>
          </cell>
          <cell r="U863">
            <v>30</v>
          </cell>
          <cell r="X863">
            <v>22</v>
          </cell>
        </row>
        <row r="864">
          <cell r="C864" t="str">
            <v>GE-2468M79P01.000R</v>
          </cell>
          <cell r="F864" t="str">
            <v>OP25</v>
          </cell>
          <cell r="U864">
            <v>30</v>
          </cell>
          <cell r="X864">
            <v>22</v>
          </cell>
        </row>
        <row r="865">
          <cell r="C865" t="str">
            <v>GE-4013436-854P01</v>
          </cell>
          <cell r="F865" t="str">
            <v>OP00</v>
          </cell>
          <cell r="U865">
            <v>30</v>
          </cell>
          <cell r="X865">
            <v>22</v>
          </cell>
        </row>
        <row r="866">
          <cell r="C866" t="str">
            <v>GR-725Z4326-7-01</v>
          </cell>
          <cell r="F866" t="str">
            <v>OP20</v>
          </cell>
          <cell r="U866">
            <v>30</v>
          </cell>
          <cell r="X866">
            <v>22</v>
          </cell>
        </row>
        <row r="867">
          <cell r="C867" t="str">
            <v>GE-9977014-101P02</v>
          </cell>
          <cell r="F867" t="str">
            <v>OP20</v>
          </cell>
          <cell r="U867">
            <v>30</v>
          </cell>
          <cell r="X867">
            <v>22</v>
          </cell>
        </row>
        <row r="868">
          <cell r="C868" t="str">
            <v>RR-NQF009951</v>
          </cell>
          <cell r="F868" t="str">
            <v>OP20</v>
          </cell>
          <cell r="U868">
            <v>30</v>
          </cell>
          <cell r="X868">
            <v>22</v>
          </cell>
        </row>
        <row r="869">
          <cell r="C869" t="str">
            <v>GE-M72099P01</v>
          </cell>
          <cell r="F869" t="str">
            <v>OP20</v>
          </cell>
          <cell r="U869">
            <v>30</v>
          </cell>
          <cell r="X869">
            <v>22</v>
          </cell>
        </row>
        <row r="870">
          <cell r="C870" t="str">
            <v>GE-2552M51G04.002R</v>
          </cell>
          <cell r="F870" t="str">
            <v>OP26</v>
          </cell>
          <cell r="U870">
            <v>30</v>
          </cell>
          <cell r="X870">
            <v>22</v>
          </cell>
        </row>
        <row r="871">
          <cell r="C871" t="str">
            <v>RR-LM3123F</v>
          </cell>
          <cell r="F871" t="str">
            <v>OP30</v>
          </cell>
          <cell r="U871">
            <v>30</v>
          </cell>
          <cell r="X871">
            <v>22</v>
          </cell>
        </row>
        <row r="872">
          <cell r="C872" t="str">
            <v>RR-LM3123F</v>
          </cell>
          <cell r="F872" t="str">
            <v>OP35</v>
          </cell>
          <cell r="U872">
            <v>30</v>
          </cell>
          <cell r="X872">
            <v>22</v>
          </cell>
        </row>
        <row r="873">
          <cell r="C873" t="str">
            <v>HW-VV3827400-903</v>
          </cell>
          <cell r="F873" t="str">
            <v>OP20</v>
          </cell>
          <cell r="U873">
            <v>30</v>
          </cell>
          <cell r="X873">
            <v>22</v>
          </cell>
        </row>
        <row r="874">
          <cell r="C874" t="str">
            <v>RR-LM64887F</v>
          </cell>
          <cell r="F874" t="str">
            <v>OP30</v>
          </cell>
          <cell r="U874">
            <v>30</v>
          </cell>
          <cell r="X874">
            <v>21</v>
          </cell>
        </row>
        <row r="875">
          <cell r="C875" t="str">
            <v>HW-3613609-111</v>
          </cell>
          <cell r="F875" t="str">
            <v>OP35</v>
          </cell>
          <cell r="U875">
            <v>30</v>
          </cell>
          <cell r="X875">
            <v>21</v>
          </cell>
        </row>
        <row r="876">
          <cell r="C876" t="str">
            <v>RR-M61286</v>
          </cell>
          <cell r="F876" t="str">
            <v>OP35</v>
          </cell>
          <cell r="U876">
            <v>30</v>
          </cell>
          <cell r="X876">
            <v>21</v>
          </cell>
        </row>
        <row r="877">
          <cell r="C877" t="str">
            <v>RR-BRR3189F</v>
          </cell>
          <cell r="F877" t="str">
            <v>OP30</v>
          </cell>
          <cell r="U877">
            <v>30</v>
          </cell>
          <cell r="X877">
            <v>21</v>
          </cell>
        </row>
        <row r="878">
          <cell r="C878" t="str">
            <v>HW-VV3844766-903</v>
          </cell>
          <cell r="F878" t="str">
            <v>OP30</v>
          </cell>
          <cell r="U878">
            <v>30</v>
          </cell>
          <cell r="X878">
            <v>21</v>
          </cell>
        </row>
        <row r="879">
          <cell r="C879" t="str">
            <v>HW-VV3844766-903</v>
          </cell>
          <cell r="F879" t="str">
            <v>OP35</v>
          </cell>
          <cell r="U879">
            <v>30</v>
          </cell>
          <cell r="X879">
            <v>21</v>
          </cell>
        </row>
        <row r="880">
          <cell r="C880" t="str">
            <v>SN-MN177X156-KHB-00</v>
          </cell>
          <cell r="F880" t="str">
            <v>OP35</v>
          </cell>
          <cell r="U880">
            <v>30</v>
          </cell>
          <cell r="X880">
            <v>21</v>
          </cell>
        </row>
        <row r="881">
          <cell r="C881" t="str">
            <v>TS-B1316-06129</v>
          </cell>
          <cell r="F881" t="str">
            <v>OP25</v>
          </cell>
          <cell r="U881">
            <v>60</v>
          </cell>
          <cell r="X881">
            <v>21</v>
          </cell>
        </row>
        <row r="882">
          <cell r="C882" t="str">
            <v>RR-FRC3218F</v>
          </cell>
          <cell r="F882" t="str">
            <v>OP40</v>
          </cell>
          <cell r="U882">
            <v>60</v>
          </cell>
          <cell r="X882">
            <v>21</v>
          </cell>
        </row>
        <row r="883">
          <cell r="C883" t="str">
            <v>HW-3827054-2(3)F</v>
          </cell>
          <cell r="F883" t="str">
            <v>OP30</v>
          </cell>
          <cell r="U883">
            <v>30</v>
          </cell>
          <cell r="X883">
            <v>21</v>
          </cell>
        </row>
        <row r="884">
          <cell r="C884" t="str">
            <v>GE-2468M85G01.002R</v>
          </cell>
          <cell r="F884" t="str">
            <v>OP20</v>
          </cell>
          <cell r="U884">
            <v>30</v>
          </cell>
          <cell r="X884">
            <v>21</v>
          </cell>
        </row>
        <row r="885">
          <cell r="C885" t="str">
            <v>GE-2521M46P01.000R</v>
          </cell>
          <cell r="F885" t="str">
            <v>OP20</v>
          </cell>
          <cell r="U885">
            <v>30</v>
          </cell>
          <cell r="X885">
            <v>21</v>
          </cell>
        </row>
        <row r="886">
          <cell r="C886" t="str">
            <v>GE-2548M11G05.003R</v>
          </cell>
          <cell r="F886" t="str">
            <v>OP20</v>
          </cell>
          <cell r="U886">
            <v>30</v>
          </cell>
          <cell r="X886">
            <v>21</v>
          </cell>
        </row>
        <row r="887">
          <cell r="C887" t="str">
            <v>GE-2552M51G04.002R</v>
          </cell>
          <cell r="F887" t="str">
            <v>OP20</v>
          </cell>
          <cell r="U887">
            <v>30</v>
          </cell>
          <cell r="X887">
            <v>26</v>
          </cell>
        </row>
        <row r="888">
          <cell r="C888" t="str">
            <v>GE-4013335-520P03</v>
          </cell>
          <cell r="F888" t="str">
            <v>OP20</v>
          </cell>
          <cell r="U888">
            <v>30</v>
          </cell>
          <cell r="X888">
            <v>21</v>
          </cell>
        </row>
        <row r="889">
          <cell r="C889" t="str">
            <v>GE-9511S2001457</v>
          </cell>
          <cell r="F889" t="str">
            <v>OP20</v>
          </cell>
          <cell r="U889">
            <v>30</v>
          </cell>
          <cell r="X889">
            <v>21</v>
          </cell>
        </row>
        <row r="890">
          <cell r="C890" t="str">
            <v>GE-9650HH59963</v>
          </cell>
          <cell r="F890" t="str">
            <v>OP20</v>
          </cell>
          <cell r="U890">
            <v>30</v>
          </cell>
          <cell r="X890">
            <v>21</v>
          </cell>
        </row>
        <row r="891">
          <cell r="C891" t="str">
            <v>HW-2-121-222-921</v>
          </cell>
          <cell r="F891" t="str">
            <v>OP20</v>
          </cell>
          <cell r="U891">
            <v>30</v>
          </cell>
          <cell r="X891">
            <v>21</v>
          </cell>
        </row>
        <row r="892">
          <cell r="C892" t="str">
            <v>HW-3060531-933</v>
          </cell>
          <cell r="F892" t="str">
            <v>OP20</v>
          </cell>
          <cell r="U892">
            <v>30</v>
          </cell>
          <cell r="X892">
            <v>21</v>
          </cell>
        </row>
        <row r="893">
          <cell r="C893" t="str">
            <v>HW-3060694-941</v>
          </cell>
          <cell r="F893" t="str">
            <v>OP10</v>
          </cell>
          <cell r="U893">
            <v>30</v>
          </cell>
          <cell r="X893">
            <v>18</v>
          </cell>
        </row>
        <row r="894">
          <cell r="C894" t="str">
            <v>HW-3072481-2F-1</v>
          </cell>
          <cell r="F894" t="str">
            <v>OP20</v>
          </cell>
          <cell r="U894">
            <v>30</v>
          </cell>
          <cell r="X894">
            <v>18</v>
          </cell>
        </row>
        <row r="895">
          <cell r="C895" t="str">
            <v>HW-3072726-981</v>
          </cell>
          <cell r="F895" t="str">
            <v>OP20</v>
          </cell>
          <cell r="U895">
            <v>30</v>
          </cell>
          <cell r="X895">
            <v>18</v>
          </cell>
        </row>
        <row r="896">
          <cell r="C896" t="str">
            <v>HW-3074749-113</v>
          </cell>
          <cell r="F896" t="str">
            <v>OP20</v>
          </cell>
          <cell r="U896">
            <v>30</v>
          </cell>
          <cell r="X896">
            <v>18</v>
          </cell>
        </row>
        <row r="897">
          <cell r="C897" t="str">
            <v>PC-86434964</v>
          </cell>
          <cell r="F897" t="str">
            <v>OP30</v>
          </cell>
          <cell r="U897">
            <v>30</v>
          </cell>
          <cell r="X897">
            <v>20</v>
          </cell>
        </row>
        <row r="898">
          <cell r="C898" t="str">
            <v>RR-NQF009782</v>
          </cell>
          <cell r="F898" t="str">
            <v>OP20</v>
          </cell>
          <cell r="U898">
            <v>30</v>
          </cell>
          <cell r="X898">
            <v>21</v>
          </cell>
        </row>
        <row r="899">
          <cell r="C899" t="str">
            <v>SN-MN148X50-KHB-00</v>
          </cell>
          <cell r="F899" t="str">
            <v>OP30</v>
          </cell>
          <cell r="U899">
            <v>30</v>
          </cell>
          <cell r="X899">
            <v>21</v>
          </cell>
        </row>
        <row r="900">
          <cell r="C900" t="str">
            <v>GE-2041M53P01</v>
          </cell>
          <cell r="F900" t="str">
            <v>OP00</v>
          </cell>
          <cell r="U900">
            <v>30</v>
          </cell>
          <cell r="X900">
            <v>21</v>
          </cell>
        </row>
        <row r="901">
          <cell r="C901" t="str">
            <v>GE-2547M07P01.000R</v>
          </cell>
          <cell r="F901" t="str">
            <v>OP20</v>
          </cell>
          <cell r="U901">
            <v>30</v>
          </cell>
          <cell r="X901">
            <v>21</v>
          </cell>
        </row>
        <row r="902">
          <cell r="C902" t="str">
            <v>GE-2322M32P01</v>
          </cell>
          <cell r="F902" t="str">
            <v>OP20</v>
          </cell>
          <cell r="U902">
            <v>30</v>
          </cell>
          <cell r="X902">
            <v>21</v>
          </cell>
        </row>
        <row r="903">
          <cell r="C903" t="str">
            <v>GE-2121M75P01</v>
          </cell>
          <cell r="F903" t="str">
            <v>OP20</v>
          </cell>
          <cell r="U903">
            <v>30</v>
          </cell>
          <cell r="X903">
            <v>21</v>
          </cell>
        </row>
        <row r="904">
          <cell r="C904" t="str">
            <v>GE-L57348P01</v>
          </cell>
          <cell r="F904" t="str">
            <v>OP20</v>
          </cell>
          <cell r="U904">
            <v>30</v>
          </cell>
          <cell r="X904">
            <v>21</v>
          </cell>
        </row>
        <row r="905">
          <cell r="C905" t="str">
            <v>GE-2301M40P01</v>
          </cell>
          <cell r="F905" t="str">
            <v>OP20</v>
          </cell>
          <cell r="U905">
            <v>30</v>
          </cell>
          <cell r="X905">
            <v>21</v>
          </cell>
        </row>
        <row r="906">
          <cell r="C906" t="str">
            <v>HW-3844619-901</v>
          </cell>
          <cell r="F906" t="str">
            <v>OP00</v>
          </cell>
          <cell r="U906">
            <v>30</v>
          </cell>
          <cell r="X906">
            <v>21</v>
          </cell>
        </row>
        <row r="907">
          <cell r="C907" t="str">
            <v>GE-9977014-101P01</v>
          </cell>
          <cell r="F907" t="str">
            <v>OP00</v>
          </cell>
          <cell r="U907">
            <v>30</v>
          </cell>
          <cell r="X907">
            <v>21</v>
          </cell>
        </row>
        <row r="908">
          <cell r="C908" t="str">
            <v>SN-MN136X85-KHB-00</v>
          </cell>
          <cell r="F908" t="str">
            <v>OP30</v>
          </cell>
          <cell r="U908">
            <v>30</v>
          </cell>
          <cell r="X908">
            <v>21</v>
          </cell>
        </row>
        <row r="909">
          <cell r="C909" t="str">
            <v>SN-MC300X270-KFB-00</v>
          </cell>
          <cell r="F909" t="str">
            <v>OP00</v>
          </cell>
          <cell r="U909">
            <v>30</v>
          </cell>
          <cell r="X909">
            <v>21</v>
          </cell>
        </row>
        <row r="910">
          <cell r="C910" t="str">
            <v>GE-2468M84G02.002R</v>
          </cell>
          <cell r="F910" t="str">
            <v>OP25</v>
          </cell>
          <cell r="U910">
            <v>30</v>
          </cell>
          <cell r="X910">
            <v>21</v>
          </cell>
        </row>
        <row r="911">
          <cell r="C911" t="str">
            <v>RR-NQF009830</v>
          </cell>
          <cell r="F911" t="str">
            <v>OP20</v>
          </cell>
          <cell r="U911">
            <v>30</v>
          </cell>
          <cell r="X911">
            <v>26</v>
          </cell>
        </row>
        <row r="912">
          <cell r="C912" t="str">
            <v>PA-30G2943-03</v>
          </cell>
          <cell r="F912" t="str">
            <v>OP30</v>
          </cell>
          <cell r="U912">
            <v>30</v>
          </cell>
          <cell r="X912">
            <v>21</v>
          </cell>
        </row>
        <row r="913">
          <cell r="C913" t="str">
            <v>PA-NJE11018</v>
          </cell>
          <cell r="F913" t="str">
            <v>OP30</v>
          </cell>
          <cell r="U913">
            <v>30</v>
          </cell>
          <cell r="X913">
            <v>21</v>
          </cell>
        </row>
        <row r="914">
          <cell r="C914" t="str">
            <v>GE-2701M44P03-901</v>
          </cell>
          <cell r="F914" t="str">
            <v>OP35</v>
          </cell>
          <cell r="U914">
            <v>30</v>
          </cell>
          <cell r="X914">
            <v>21</v>
          </cell>
        </row>
        <row r="915">
          <cell r="C915" t="str">
            <v>HW-VV3844766-902</v>
          </cell>
          <cell r="F915" t="str">
            <v>OP35</v>
          </cell>
          <cell r="U915">
            <v>30</v>
          </cell>
          <cell r="X915">
            <v>20</v>
          </cell>
        </row>
        <row r="916">
          <cell r="C916" t="str">
            <v>HW-VV3827054-902</v>
          </cell>
          <cell r="F916" t="str">
            <v>OP35</v>
          </cell>
          <cell r="U916">
            <v>60</v>
          </cell>
          <cell r="X916">
            <v>20</v>
          </cell>
        </row>
        <row r="917">
          <cell r="C917" t="str">
            <v>SN-064-085-203-8</v>
          </cell>
          <cell r="F917" t="str">
            <v>OP30</v>
          </cell>
          <cell r="U917">
            <v>30</v>
          </cell>
          <cell r="X917">
            <v>20</v>
          </cell>
        </row>
        <row r="918">
          <cell r="C918" t="str">
            <v>RR-M61286</v>
          </cell>
          <cell r="F918" t="str">
            <v>OP30</v>
          </cell>
          <cell r="U918">
            <v>30</v>
          </cell>
          <cell r="X918">
            <v>20</v>
          </cell>
        </row>
        <row r="919">
          <cell r="C919" t="str">
            <v>HW-VV3827400-902.51</v>
          </cell>
          <cell r="F919" t="str">
            <v>OP35</v>
          </cell>
          <cell r="U919">
            <v>30</v>
          </cell>
          <cell r="X919">
            <v>20</v>
          </cell>
        </row>
        <row r="920">
          <cell r="C920" t="str">
            <v>HW-WB3827381-1</v>
          </cell>
          <cell r="F920" t="str">
            <v>OP05</v>
          </cell>
          <cell r="U920">
            <v>30</v>
          </cell>
          <cell r="X920">
            <v>20</v>
          </cell>
        </row>
        <row r="921">
          <cell r="C921" t="str">
            <v>SN-ML146X120-KBB-00</v>
          </cell>
          <cell r="F921" t="str">
            <v>OP30</v>
          </cell>
          <cell r="U921">
            <v>30</v>
          </cell>
          <cell r="X921">
            <v>18</v>
          </cell>
        </row>
        <row r="922">
          <cell r="C922" t="str">
            <v>HW-VV3827054-903</v>
          </cell>
          <cell r="F922" t="str">
            <v>OP35</v>
          </cell>
          <cell r="U922">
            <v>30</v>
          </cell>
          <cell r="X922">
            <v>18</v>
          </cell>
        </row>
        <row r="923">
          <cell r="C923" t="str">
            <v>PC-86667575</v>
          </cell>
          <cell r="F923" t="str">
            <v>OP20</v>
          </cell>
          <cell r="U923">
            <v>30</v>
          </cell>
          <cell r="X923">
            <v>20</v>
          </cell>
        </row>
        <row r="924">
          <cell r="C924" t="str">
            <v>GE-2552M50G04.002R</v>
          </cell>
          <cell r="F924" t="str">
            <v>OP20</v>
          </cell>
          <cell r="U924">
            <v>30</v>
          </cell>
          <cell r="X924">
            <v>20</v>
          </cell>
        </row>
        <row r="925">
          <cell r="C925" t="str">
            <v>GR-888-4201-3</v>
          </cell>
          <cell r="F925" t="str">
            <v>OP20</v>
          </cell>
          <cell r="U925">
            <v>30</v>
          </cell>
          <cell r="X925">
            <v>20</v>
          </cell>
        </row>
        <row r="926">
          <cell r="C926" t="str">
            <v>GE-2551M98G02.002R</v>
          </cell>
          <cell r="F926" t="str">
            <v>OP20</v>
          </cell>
          <cell r="U926">
            <v>30</v>
          </cell>
          <cell r="X926">
            <v>20</v>
          </cell>
        </row>
        <row r="927">
          <cell r="C927" t="str">
            <v>PC-86661311</v>
          </cell>
          <cell r="F927" t="str">
            <v>OP20</v>
          </cell>
          <cell r="U927">
            <v>30</v>
          </cell>
          <cell r="X927">
            <v>20</v>
          </cell>
        </row>
        <row r="928">
          <cell r="C928" t="str">
            <v>SN-MN116X73-KHB-00</v>
          </cell>
          <cell r="F928" t="str">
            <v>OP35</v>
          </cell>
          <cell r="U928">
            <v>30</v>
          </cell>
          <cell r="X928">
            <v>20</v>
          </cell>
        </row>
        <row r="929">
          <cell r="C929" t="str">
            <v>GE-1963M29P01</v>
          </cell>
          <cell r="F929" t="str">
            <v>OP20</v>
          </cell>
          <cell r="U929">
            <v>30</v>
          </cell>
          <cell r="X929">
            <v>20</v>
          </cell>
        </row>
        <row r="930">
          <cell r="C930" t="str">
            <v>SN-MN207X190-KHB-00</v>
          </cell>
          <cell r="F930" t="str">
            <v>OP20</v>
          </cell>
          <cell r="U930">
            <v>30</v>
          </cell>
          <cell r="X930">
            <v>20</v>
          </cell>
        </row>
        <row r="931">
          <cell r="C931" t="str">
            <v>GE-2301M68P01</v>
          </cell>
          <cell r="F931" t="str">
            <v>OP20</v>
          </cell>
          <cell r="U931">
            <v>30</v>
          </cell>
          <cell r="X931">
            <v>20</v>
          </cell>
        </row>
        <row r="932">
          <cell r="C932" t="str">
            <v>GE-9650HH59961</v>
          </cell>
          <cell r="F932" t="str">
            <v>OP20</v>
          </cell>
          <cell r="U932">
            <v>30</v>
          </cell>
          <cell r="X932">
            <v>20</v>
          </cell>
        </row>
        <row r="933">
          <cell r="C933" t="str">
            <v>GE-9650HH59962</v>
          </cell>
          <cell r="F933" t="str">
            <v>OP20</v>
          </cell>
          <cell r="U933">
            <v>30</v>
          </cell>
          <cell r="X933">
            <v>20</v>
          </cell>
        </row>
        <row r="934">
          <cell r="C934" t="str">
            <v>SN-062-037-311-8-01</v>
          </cell>
          <cell r="F934" t="str">
            <v>OP35</v>
          </cell>
          <cell r="U934">
            <v>30</v>
          </cell>
          <cell r="X934">
            <v>20</v>
          </cell>
        </row>
        <row r="935">
          <cell r="C935" t="str">
            <v>SKF-OL-M 260110 D/HA2_47D</v>
          </cell>
          <cell r="F935" t="str">
            <v>OP20</v>
          </cell>
          <cell r="U935">
            <v>30</v>
          </cell>
          <cell r="X935">
            <v>20</v>
          </cell>
        </row>
        <row r="936">
          <cell r="C936" t="str">
            <v>SKF-OL-HM 259010 CD/HA2_47D</v>
          </cell>
          <cell r="F936" t="str">
            <v>OP20</v>
          </cell>
          <cell r="U936">
            <v>30</v>
          </cell>
          <cell r="X936">
            <v>20</v>
          </cell>
        </row>
        <row r="937">
          <cell r="C937" t="str">
            <v>RR-NQF002184</v>
          </cell>
          <cell r="F937" t="str">
            <v>OP20</v>
          </cell>
          <cell r="U937">
            <v>30</v>
          </cell>
          <cell r="X937">
            <v>20</v>
          </cell>
        </row>
        <row r="938">
          <cell r="C938" t="str">
            <v>PA-30G2943F</v>
          </cell>
          <cell r="F938" t="str">
            <v>OP35</v>
          </cell>
          <cell r="U938">
            <v>30</v>
          </cell>
          <cell r="X938">
            <v>20</v>
          </cell>
        </row>
        <row r="939">
          <cell r="C939" t="str">
            <v>HW-WB3827295-1</v>
          </cell>
          <cell r="F939" t="str">
            <v>OP30</v>
          </cell>
          <cell r="U939">
            <v>30</v>
          </cell>
          <cell r="X939">
            <v>20</v>
          </cell>
        </row>
        <row r="940">
          <cell r="C940" t="str">
            <v>PA-V27B18026</v>
          </cell>
          <cell r="F940" t="str">
            <v>OP30</v>
          </cell>
          <cell r="U940">
            <v>30</v>
          </cell>
          <cell r="X940">
            <v>20</v>
          </cell>
        </row>
        <row r="941">
          <cell r="C941" t="str">
            <v>SN-064-088-906-8</v>
          </cell>
          <cell r="F941" t="str">
            <v>OP20</v>
          </cell>
          <cell r="U941">
            <v>30</v>
          </cell>
          <cell r="X941">
            <v>20</v>
          </cell>
        </row>
        <row r="942">
          <cell r="C942" t="str">
            <v>SS-9511S2001494</v>
          </cell>
          <cell r="F942" t="str">
            <v>OP35</v>
          </cell>
          <cell r="U942">
            <v>30</v>
          </cell>
          <cell r="X942">
            <v>20</v>
          </cell>
        </row>
        <row r="943">
          <cell r="C943" t="str">
            <v>GE-2641M87P01.003R</v>
          </cell>
          <cell r="F943" t="str">
            <v>OP25</v>
          </cell>
          <cell r="U943">
            <v>30</v>
          </cell>
          <cell r="X943">
            <v>20</v>
          </cell>
        </row>
        <row r="944">
          <cell r="C944" t="str">
            <v>GE-2641M87P01.003R</v>
          </cell>
          <cell r="F944" t="str">
            <v>OP26</v>
          </cell>
          <cell r="U944">
            <v>30</v>
          </cell>
          <cell r="X944">
            <v>20</v>
          </cell>
        </row>
        <row r="945">
          <cell r="C945" t="str">
            <v>GE-2460M71P01.002R</v>
          </cell>
          <cell r="F945" t="str">
            <v>OP30</v>
          </cell>
          <cell r="U945">
            <v>30</v>
          </cell>
          <cell r="X945">
            <v>20</v>
          </cell>
        </row>
        <row r="946">
          <cell r="C946" t="str">
            <v>GE-2460M71P01.002R</v>
          </cell>
          <cell r="F946" t="str">
            <v>OP35</v>
          </cell>
          <cell r="U946">
            <v>30</v>
          </cell>
          <cell r="X946">
            <v>20</v>
          </cell>
        </row>
        <row r="947">
          <cell r="C947" t="str">
            <v>GE-2701M44P03-901</v>
          </cell>
          <cell r="F947" t="str">
            <v>OP30</v>
          </cell>
          <cell r="U947">
            <v>30</v>
          </cell>
          <cell r="X947">
            <v>20</v>
          </cell>
        </row>
        <row r="948">
          <cell r="C948" t="str">
            <v>TS-B1316-04487</v>
          </cell>
          <cell r="F948" t="str">
            <v>OP35</v>
          </cell>
          <cell r="U948">
            <v>30</v>
          </cell>
          <cell r="X948">
            <v>20</v>
          </cell>
        </row>
        <row r="949">
          <cell r="C949" t="str">
            <v>GE-2460M69P01.002R</v>
          </cell>
          <cell r="F949" t="str">
            <v>OP30</v>
          </cell>
          <cell r="U949">
            <v>30</v>
          </cell>
          <cell r="X949">
            <v>25</v>
          </cell>
        </row>
        <row r="950">
          <cell r="C950" t="str">
            <v>PC-1F3028528</v>
          </cell>
          <cell r="F950" t="str">
            <v>OP35</v>
          </cell>
          <cell r="U950">
            <v>30</v>
          </cell>
          <cell r="X950">
            <v>20</v>
          </cell>
        </row>
        <row r="951">
          <cell r="C951" t="str">
            <v>HW-3844587-921</v>
          </cell>
          <cell r="F951" t="str">
            <v>OP35</v>
          </cell>
          <cell r="U951">
            <v>30</v>
          </cell>
          <cell r="X951">
            <v>19</v>
          </cell>
        </row>
        <row r="952">
          <cell r="C952" t="str">
            <v>SN-064-088-906-8</v>
          </cell>
          <cell r="F952" t="str">
            <v>OP35</v>
          </cell>
          <cell r="U952">
            <v>30</v>
          </cell>
          <cell r="X952">
            <v>19</v>
          </cell>
        </row>
        <row r="953">
          <cell r="C953" t="str">
            <v>PC-1F3016496</v>
          </cell>
          <cell r="F953" t="str">
            <v>OP30</v>
          </cell>
          <cell r="U953">
            <v>30</v>
          </cell>
          <cell r="X953">
            <v>19</v>
          </cell>
        </row>
        <row r="954">
          <cell r="C954" t="str">
            <v>HW-VV3827054-902</v>
          </cell>
          <cell r="F954" t="str">
            <v>OP30</v>
          </cell>
          <cell r="U954">
            <v>30</v>
          </cell>
          <cell r="X954">
            <v>19</v>
          </cell>
        </row>
        <row r="955">
          <cell r="C955" t="str">
            <v>SN-MC867000-KFF-00</v>
          </cell>
          <cell r="F955" t="str">
            <v>OP35</v>
          </cell>
          <cell r="U955">
            <v>30</v>
          </cell>
          <cell r="X955">
            <v>19</v>
          </cell>
        </row>
        <row r="956">
          <cell r="C956" t="str">
            <v>SN-064-088-906-8</v>
          </cell>
          <cell r="F956" t="str">
            <v>OP30</v>
          </cell>
          <cell r="U956">
            <v>30</v>
          </cell>
          <cell r="X956">
            <v>19</v>
          </cell>
        </row>
        <row r="957">
          <cell r="C957" t="str">
            <v>GE-2305M47P01</v>
          </cell>
          <cell r="F957" t="str">
            <v>OP30</v>
          </cell>
          <cell r="U957">
            <v>30</v>
          </cell>
          <cell r="X957">
            <v>19</v>
          </cell>
        </row>
        <row r="958">
          <cell r="C958" t="str">
            <v>SN-MN95X74-KHB-00</v>
          </cell>
          <cell r="F958" t="str">
            <v>OP20</v>
          </cell>
          <cell r="U958">
            <v>30</v>
          </cell>
          <cell r="X958">
            <v>16</v>
          </cell>
        </row>
        <row r="959">
          <cell r="C959" t="str">
            <v>GE-2482M30P01.000R</v>
          </cell>
          <cell r="F959" t="str">
            <v>OP20</v>
          </cell>
          <cell r="U959">
            <v>30</v>
          </cell>
          <cell r="X959">
            <v>19</v>
          </cell>
        </row>
        <row r="960">
          <cell r="C960" t="str">
            <v>GE-2551M97G01.002R</v>
          </cell>
          <cell r="F960" t="str">
            <v>OP00</v>
          </cell>
          <cell r="U960">
            <v>30</v>
          </cell>
          <cell r="X960">
            <v>19</v>
          </cell>
        </row>
        <row r="961">
          <cell r="C961" t="str">
            <v>HS-4508372</v>
          </cell>
          <cell r="F961" t="str">
            <v>OP20</v>
          </cell>
          <cell r="U961">
            <v>30</v>
          </cell>
          <cell r="X961">
            <v>19</v>
          </cell>
        </row>
        <row r="962">
          <cell r="C962" t="str">
            <v>HS-4508372</v>
          </cell>
          <cell r="F962" t="str">
            <v>OP25</v>
          </cell>
          <cell r="U962">
            <v>30</v>
          </cell>
          <cell r="X962">
            <v>19</v>
          </cell>
        </row>
        <row r="963">
          <cell r="C963" t="str">
            <v>PC-86621490</v>
          </cell>
          <cell r="F963" t="str">
            <v>OP20</v>
          </cell>
          <cell r="U963">
            <v>30</v>
          </cell>
          <cell r="X963">
            <v>19</v>
          </cell>
        </row>
        <row r="964">
          <cell r="C964" t="str">
            <v>PC-86661171</v>
          </cell>
          <cell r="F964" t="str">
            <v>OP20</v>
          </cell>
          <cell r="U964">
            <v>30</v>
          </cell>
          <cell r="X964">
            <v>19</v>
          </cell>
        </row>
        <row r="965">
          <cell r="C965" t="str">
            <v>PC-87351165</v>
          </cell>
          <cell r="F965" t="str">
            <v>OP20</v>
          </cell>
          <cell r="U965">
            <v>30</v>
          </cell>
          <cell r="X965">
            <v>19</v>
          </cell>
        </row>
        <row r="966">
          <cell r="C966" t="str">
            <v>SN-ML146X120-KBB-00</v>
          </cell>
          <cell r="F966" t="str">
            <v>OP35</v>
          </cell>
          <cell r="U966">
            <v>30</v>
          </cell>
          <cell r="X966">
            <v>17</v>
          </cell>
        </row>
        <row r="967">
          <cell r="C967" t="str">
            <v>SN-064-088-905-8</v>
          </cell>
          <cell r="F967" t="str">
            <v>OP30</v>
          </cell>
          <cell r="U967">
            <v>30</v>
          </cell>
          <cell r="X967">
            <v>19</v>
          </cell>
        </row>
        <row r="968">
          <cell r="C968" t="str">
            <v>SN-MN112X94-KHB-00</v>
          </cell>
          <cell r="F968" t="str">
            <v>OP20</v>
          </cell>
          <cell r="U968">
            <v>30</v>
          </cell>
          <cell r="X968">
            <v>19</v>
          </cell>
        </row>
        <row r="969">
          <cell r="C969" t="str">
            <v>SN-MN207X190-KHB-00</v>
          </cell>
          <cell r="F969" t="str">
            <v>OP30</v>
          </cell>
          <cell r="U969">
            <v>30</v>
          </cell>
          <cell r="X969">
            <v>19</v>
          </cell>
        </row>
        <row r="970">
          <cell r="C970" t="str">
            <v>SN-MN148X50-KHB-00</v>
          </cell>
          <cell r="F970" t="str">
            <v>OP35</v>
          </cell>
          <cell r="U970">
            <v>30</v>
          </cell>
          <cell r="X970">
            <v>19</v>
          </cell>
        </row>
        <row r="971">
          <cell r="C971" t="str">
            <v>GE-1865M58P01</v>
          </cell>
          <cell r="F971" t="str">
            <v>OP20</v>
          </cell>
          <cell r="U971">
            <v>30</v>
          </cell>
          <cell r="X971">
            <v>19</v>
          </cell>
        </row>
        <row r="972">
          <cell r="C972" t="str">
            <v>GE-2468M49P01</v>
          </cell>
          <cell r="F972" t="str">
            <v>OP20</v>
          </cell>
          <cell r="U972">
            <v>30</v>
          </cell>
          <cell r="X972">
            <v>19</v>
          </cell>
        </row>
        <row r="973">
          <cell r="C973" t="str">
            <v>HW-3060580-903</v>
          </cell>
          <cell r="F973" t="str">
            <v>OP20</v>
          </cell>
          <cell r="U973">
            <v>30</v>
          </cell>
          <cell r="X973">
            <v>19</v>
          </cell>
        </row>
        <row r="974">
          <cell r="C974" t="str">
            <v>SN-MN95X74-KHB-00</v>
          </cell>
          <cell r="F974" t="str">
            <v>OP00</v>
          </cell>
          <cell r="U974">
            <v>30</v>
          </cell>
          <cell r="X974">
            <v>20</v>
          </cell>
        </row>
        <row r="975">
          <cell r="C975" t="str">
            <v>GE-9977014-101P02</v>
          </cell>
          <cell r="F975" t="str">
            <v>OP00</v>
          </cell>
          <cell r="U975">
            <v>30</v>
          </cell>
          <cell r="X975">
            <v>19</v>
          </cell>
        </row>
        <row r="976">
          <cell r="C976" t="str">
            <v>SN-MN141X95-KHB-00</v>
          </cell>
          <cell r="F976" t="str">
            <v>OP00</v>
          </cell>
          <cell r="U976">
            <v>30</v>
          </cell>
          <cell r="X976">
            <v>20</v>
          </cell>
        </row>
        <row r="977">
          <cell r="C977" t="str">
            <v>GE-M72120P01</v>
          </cell>
          <cell r="F977" t="str">
            <v>OP35</v>
          </cell>
          <cell r="U977">
            <v>30</v>
          </cell>
          <cell r="X977">
            <v>17</v>
          </cell>
        </row>
        <row r="978">
          <cell r="C978" t="str">
            <v>SKF-IL-HM 259049/HA3_47D</v>
          </cell>
          <cell r="F978" t="str">
            <v>OP20</v>
          </cell>
          <cell r="U978">
            <v>30</v>
          </cell>
          <cell r="X978">
            <v>19</v>
          </cell>
        </row>
        <row r="979">
          <cell r="C979" t="str">
            <v>RR-Φ263XΦ299XL26</v>
          </cell>
          <cell r="F979" t="str">
            <v>OP30</v>
          </cell>
          <cell r="U979">
            <v>30</v>
          </cell>
          <cell r="X979">
            <v>19</v>
          </cell>
        </row>
        <row r="980">
          <cell r="C980" t="str">
            <v>RR-Φ263XΦ299XL26</v>
          </cell>
          <cell r="F980" t="str">
            <v>OP35</v>
          </cell>
          <cell r="U980">
            <v>30</v>
          </cell>
          <cell r="X980">
            <v>19</v>
          </cell>
        </row>
        <row r="981">
          <cell r="C981" t="str">
            <v>GE-2554M94P01.002R</v>
          </cell>
          <cell r="F981" t="str">
            <v>OP20</v>
          </cell>
          <cell r="U981">
            <v>30</v>
          </cell>
          <cell r="X981">
            <v>19</v>
          </cell>
        </row>
        <row r="982">
          <cell r="C982" t="str">
            <v>RR-BRR3161F</v>
          </cell>
          <cell r="F982" t="str">
            <v>OP20</v>
          </cell>
          <cell r="U982">
            <v>30</v>
          </cell>
          <cell r="X982">
            <v>19</v>
          </cell>
        </row>
        <row r="983">
          <cell r="C983" t="str">
            <v>GE-2552M51G04.002R</v>
          </cell>
          <cell r="F983" t="str">
            <v>OP25</v>
          </cell>
          <cell r="U983">
            <v>30</v>
          </cell>
          <cell r="X983">
            <v>19</v>
          </cell>
        </row>
        <row r="984">
          <cell r="C984" t="str">
            <v>GE-2521M46P01.000R</v>
          </cell>
          <cell r="F984" t="str">
            <v>OP25</v>
          </cell>
          <cell r="U984">
            <v>30</v>
          </cell>
          <cell r="X984">
            <v>24</v>
          </cell>
        </row>
        <row r="985">
          <cell r="C985" t="str">
            <v>TS-B1316-06108</v>
          </cell>
          <cell r="F985" t="str">
            <v>OP20</v>
          </cell>
          <cell r="U985">
            <v>30</v>
          </cell>
          <cell r="X985">
            <v>19</v>
          </cell>
        </row>
        <row r="986">
          <cell r="C986" t="str">
            <v>GE-2641M87P01.002R</v>
          </cell>
          <cell r="F986" t="str">
            <v>OP25</v>
          </cell>
          <cell r="U986">
            <v>30</v>
          </cell>
          <cell r="X986">
            <v>19</v>
          </cell>
        </row>
        <row r="987">
          <cell r="C987" t="str">
            <v>GE-2641M87P01.002R</v>
          </cell>
          <cell r="F987" t="str">
            <v>OP26</v>
          </cell>
          <cell r="U987">
            <v>30</v>
          </cell>
          <cell r="X987">
            <v>19</v>
          </cell>
        </row>
        <row r="988">
          <cell r="C988" t="str">
            <v>HW-70720374-111</v>
          </cell>
          <cell r="F988" t="str">
            <v>OP30</v>
          </cell>
          <cell r="U988">
            <v>30</v>
          </cell>
          <cell r="X988">
            <v>18</v>
          </cell>
        </row>
        <row r="989">
          <cell r="C989" t="str">
            <v>SN-362-020-205-8S9</v>
          </cell>
          <cell r="F989" t="str">
            <v>OP30</v>
          </cell>
          <cell r="U989">
            <v>60</v>
          </cell>
          <cell r="X989">
            <v>15</v>
          </cell>
        </row>
        <row r="990">
          <cell r="C990" t="str">
            <v>SN-362-020-051-8S9</v>
          </cell>
          <cell r="F990" t="str">
            <v>OP30</v>
          </cell>
          <cell r="U990">
            <v>60</v>
          </cell>
          <cell r="X990">
            <v>15</v>
          </cell>
        </row>
        <row r="991">
          <cell r="C991" t="str">
            <v>RR-BRR3110F</v>
          </cell>
          <cell r="F991" t="str">
            <v>OP30</v>
          </cell>
          <cell r="U991">
            <v>30</v>
          </cell>
          <cell r="X991">
            <v>18</v>
          </cell>
        </row>
        <row r="992">
          <cell r="C992" t="str">
            <v>HW-3844573-921</v>
          </cell>
          <cell r="F992" t="str">
            <v>OP25</v>
          </cell>
          <cell r="U992">
            <v>30</v>
          </cell>
          <cell r="X992">
            <v>18</v>
          </cell>
        </row>
        <row r="993">
          <cell r="C993" t="str">
            <v>SN-362-020-105-8S9</v>
          </cell>
          <cell r="F993" t="str">
            <v>OP30</v>
          </cell>
          <cell r="U993">
            <v>60</v>
          </cell>
          <cell r="X993">
            <v>15</v>
          </cell>
        </row>
        <row r="994">
          <cell r="C994" t="str">
            <v>SN-364-020-130-8S9</v>
          </cell>
          <cell r="F994" t="str">
            <v>OP30</v>
          </cell>
          <cell r="U994">
            <v>60</v>
          </cell>
          <cell r="X994">
            <v>15</v>
          </cell>
        </row>
        <row r="995">
          <cell r="C995" t="str">
            <v>RR-FRC3218F</v>
          </cell>
          <cell r="F995" t="str">
            <v>OP30</v>
          </cell>
          <cell r="U995">
            <v>30</v>
          </cell>
          <cell r="X995">
            <v>18</v>
          </cell>
        </row>
        <row r="996">
          <cell r="C996" t="str">
            <v>GE-2468M83G02.002R</v>
          </cell>
          <cell r="F996" t="str">
            <v>OP20</v>
          </cell>
          <cell r="U996">
            <v>30</v>
          </cell>
          <cell r="X996">
            <v>23</v>
          </cell>
        </row>
        <row r="997">
          <cell r="C997" t="str">
            <v>HS-4508424</v>
          </cell>
          <cell r="F997" t="str">
            <v>OP20</v>
          </cell>
          <cell r="U997">
            <v>30</v>
          </cell>
          <cell r="X997">
            <v>18</v>
          </cell>
        </row>
        <row r="998">
          <cell r="C998" t="str">
            <v>HW-3827160-2-4</v>
          </cell>
          <cell r="F998" t="str">
            <v>OP20</v>
          </cell>
          <cell r="U998">
            <v>30</v>
          </cell>
          <cell r="X998">
            <v>13</v>
          </cell>
        </row>
        <row r="999">
          <cell r="C999" t="str">
            <v>PC-1F3024004</v>
          </cell>
          <cell r="F999" t="str">
            <v>OP30</v>
          </cell>
          <cell r="U999">
            <v>30</v>
          </cell>
          <cell r="X999">
            <v>15</v>
          </cell>
        </row>
        <row r="1000">
          <cell r="C1000" t="str">
            <v>PC-86661111</v>
          </cell>
          <cell r="F1000" t="str">
            <v>OP20</v>
          </cell>
          <cell r="U1000">
            <v>30</v>
          </cell>
          <cell r="X1000">
            <v>18</v>
          </cell>
        </row>
        <row r="1001">
          <cell r="C1001" t="str">
            <v>RR-FR8201136</v>
          </cell>
          <cell r="F1001" t="str">
            <v>OP35</v>
          </cell>
          <cell r="U1001">
            <v>30</v>
          </cell>
          <cell r="X1001">
            <v>18</v>
          </cell>
        </row>
        <row r="1002">
          <cell r="C1002" t="str">
            <v>GE-2551M96G01.002R</v>
          </cell>
          <cell r="F1002" t="str">
            <v>OP25</v>
          </cell>
          <cell r="U1002">
            <v>30</v>
          </cell>
          <cell r="X1002">
            <v>18</v>
          </cell>
        </row>
        <row r="1003">
          <cell r="C1003" t="str">
            <v>HW-3827210-111</v>
          </cell>
          <cell r="F1003" t="str">
            <v>OP40</v>
          </cell>
          <cell r="U1003">
            <v>30</v>
          </cell>
          <cell r="X1003">
            <v>18</v>
          </cell>
        </row>
        <row r="1004">
          <cell r="C1004" t="str">
            <v>GE-RM2542M81P01</v>
          </cell>
          <cell r="F1004" t="str">
            <v>OP00</v>
          </cell>
          <cell r="U1004">
            <v>30</v>
          </cell>
          <cell r="X1004">
            <v>18</v>
          </cell>
        </row>
        <row r="1005">
          <cell r="C1005" t="str">
            <v>SN-MN148X50-KHB-00</v>
          </cell>
          <cell r="F1005" t="str">
            <v>OP00</v>
          </cell>
          <cell r="U1005">
            <v>30</v>
          </cell>
          <cell r="X1005">
            <v>18</v>
          </cell>
        </row>
        <row r="1006">
          <cell r="C1006" t="str">
            <v>RR-Φ263XΦ313XL57</v>
          </cell>
          <cell r="F1006" t="str">
            <v>OP20</v>
          </cell>
          <cell r="U1006">
            <v>30</v>
          </cell>
          <cell r="X1006">
            <v>18</v>
          </cell>
        </row>
        <row r="1007">
          <cell r="C1007" t="str">
            <v>SN-MN112X94-KHB-00</v>
          </cell>
          <cell r="F1007" t="str">
            <v>OP30</v>
          </cell>
          <cell r="U1007">
            <v>30</v>
          </cell>
          <cell r="X1007">
            <v>18</v>
          </cell>
        </row>
        <row r="1008">
          <cell r="C1008" t="str">
            <v>RR-FRC3218F</v>
          </cell>
          <cell r="F1008" t="str">
            <v>OP20</v>
          </cell>
          <cell r="U1008">
            <v>30</v>
          </cell>
          <cell r="X1008">
            <v>18</v>
          </cell>
        </row>
        <row r="1009">
          <cell r="C1009" t="str">
            <v>GE-2641M87P01.003R</v>
          </cell>
          <cell r="F1009" t="str">
            <v>OP20</v>
          </cell>
          <cell r="U1009">
            <v>30</v>
          </cell>
          <cell r="X1009">
            <v>18</v>
          </cell>
        </row>
        <row r="1010">
          <cell r="C1010" t="str">
            <v>GE-2701M44P03-901</v>
          </cell>
          <cell r="F1010" t="str">
            <v>OP10</v>
          </cell>
          <cell r="U1010">
            <v>30</v>
          </cell>
          <cell r="X1010">
            <v>23</v>
          </cell>
        </row>
        <row r="1011">
          <cell r="C1011" t="str">
            <v>GE-2701M44P03-901</v>
          </cell>
          <cell r="F1011" t="str">
            <v>OP20</v>
          </cell>
          <cell r="U1011">
            <v>30</v>
          </cell>
          <cell r="X1011">
            <v>23</v>
          </cell>
        </row>
        <row r="1012">
          <cell r="C1012" t="str">
            <v>RR-BRR3171F</v>
          </cell>
          <cell r="F1012" t="str">
            <v>OP30</v>
          </cell>
          <cell r="U1012">
            <v>30</v>
          </cell>
          <cell r="X1012">
            <v>18</v>
          </cell>
        </row>
        <row r="1013">
          <cell r="C1013" t="str">
            <v>HW-3827402-FAB4F</v>
          </cell>
          <cell r="F1013" t="str">
            <v>OP40</v>
          </cell>
          <cell r="U1013">
            <v>30</v>
          </cell>
          <cell r="X1013">
            <v>18</v>
          </cell>
        </row>
        <row r="1014">
          <cell r="C1014" t="str">
            <v>SN-ML182X152-KBB-00</v>
          </cell>
          <cell r="F1014" t="str">
            <v>OP35</v>
          </cell>
          <cell r="U1014">
            <v>30</v>
          </cell>
          <cell r="X1014">
            <v>17.399999999999999</v>
          </cell>
        </row>
        <row r="1015">
          <cell r="C1015" t="str">
            <v>PC-1F3016496</v>
          </cell>
          <cell r="F1015" t="str">
            <v>OP35</v>
          </cell>
          <cell r="U1015">
            <v>30</v>
          </cell>
          <cell r="X1015">
            <v>17</v>
          </cell>
        </row>
        <row r="1016">
          <cell r="C1016" t="str">
            <v>SN-064-085-203-8</v>
          </cell>
          <cell r="F1016" t="str">
            <v>OP35</v>
          </cell>
          <cell r="U1016">
            <v>30</v>
          </cell>
          <cell r="X1016">
            <v>17</v>
          </cell>
        </row>
        <row r="1017">
          <cell r="C1017" t="str">
            <v>SN-064-087-005-8S2</v>
          </cell>
          <cell r="F1017" t="str">
            <v>OP30</v>
          </cell>
          <cell r="U1017">
            <v>30</v>
          </cell>
          <cell r="X1017">
            <v>17</v>
          </cell>
        </row>
        <row r="1018">
          <cell r="C1018" t="str">
            <v>SN-062-082-404-8</v>
          </cell>
          <cell r="F1018" t="str">
            <v>OP30</v>
          </cell>
          <cell r="U1018">
            <v>30</v>
          </cell>
          <cell r="X1018">
            <v>20</v>
          </cell>
        </row>
        <row r="1019">
          <cell r="C1019" t="str">
            <v>HW-3844573-921</v>
          </cell>
          <cell r="F1019" t="str">
            <v>OP20</v>
          </cell>
          <cell r="U1019">
            <v>30</v>
          </cell>
          <cell r="X1019">
            <v>17</v>
          </cell>
        </row>
        <row r="1020">
          <cell r="C1020" t="str">
            <v>SN-064-085-302-8</v>
          </cell>
          <cell r="F1020" t="str">
            <v>OP30</v>
          </cell>
          <cell r="U1020">
            <v>30</v>
          </cell>
          <cell r="X1020">
            <v>13</v>
          </cell>
        </row>
        <row r="1021">
          <cell r="C1021" t="str">
            <v>SN-064-085-302-8</v>
          </cell>
          <cell r="F1021" t="str">
            <v>OP35</v>
          </cell>
          <cell r="U1021">
            <v>30</v>
          </cell>
          <cell r="X1021">
            <v>13</v>
          </cell>
        </row>
        <row r="1022">
          <cell r="C1022" t="str">
            <v>SN-MN122X95-KHB-00</v>
          </cell>
          <cell r="F1022" t="str">
            <v>OP30</v>
          </cell>
          <cell r="U1022">
            <v>30</v>
          </cell>
          <cell r="X1022">
            <v>17</v>
          </cell>
        </row>
        <row r="1023">
          <cell r="C1023" t="str">
            <v>HS-4508425</v>
          </cell>
          <cell r="F1023" t="str">
            <v>OP20</v>
          </cell>
          <cell r="U1023">
            <v>30</v>
          </cell>
          <cell r="X1023">
            <v>17</v>
          </cell>
        </row>
        <row r="1024">
          <cell r="C1024" t="str">
            <v>HW-3060345-1F</v>
          </cell>
          <cell r="F1024" t="str">
            <v>OP20</v>
          </cell>
          <cell r="U1024">
            <v>30</v>
          </cell>
          <cell r="X1024">
            <v>14</v>
          </cell>
        </row>
        <row r="1025">
          <cell r="C1025" t="str">
            <v>HW-3844006-921</v>
          </cell>
          <cell r="F1025" t="str">
            <v>OP30</v>
          </cell>
          <cell r="U1025">
            <v>30</v>
          </cell>
          <cell r="X1025">
            <v>17</v>
          </cell>
        </row>
        <row r="1026">
          <cell r="C1026" t="str">
            <v>HW-WB3827368-2</v>
          </cell>
          <cell r="F1026" t="str">
            <v>OP20</v>
          </cell>
          <cell r="U1026">
            <v>30</v>
          </cell>
          <cell r="X1026">
            <v>17</v>
          </cell>
        </row>
        <row r="1027">
          <cell r="C1027" t="str">
            <v>PC-1F30M0304-01</v>
          </cell>
          <cell r="F1027" t="str">
            <v>OP20</v>
          </cell>
          <cell r="U1027">
            <v>30</v>
          </cell>
          <cell r="X1027">
            <v>17</v>
          </cell>
        </row>
        <row r="1028">
          <cell r="C1028" t="str">
            <v>PC-86660550-1</v>
          </cell>
          <cell r="F1028" t="str">
            <v>OP30</v>
          </cell>
          <cell r="U1028">
            <v>30</v>
          </cell>
          <cell r="X1028">
            <v>17</v>
          </cell>
        </row>
        <row r="1029">
          <cell r="C1029" t="str">
            <v>RR-M61286</v>
          </cell>
          <cell r="F1029" t="str">
            <v>OP20</v>
          </cell>
          <cell r="U1029">
            <v>30</v>
          </cell>
          <cell r="X1029">
            <v>14</v>
          </cell>
        </row>
        <row r="1030">
          <cell r="C1030" t="str">
            <v>SN-MN116X73-KHB-00</v>
          </cell>
          <cell r="F1030" t="str">
            <v>OP30</v>
          </cell>
          <cell r="U1030">
            <v>30</v>
          </cell>
          <cell r="X1030">
            <v>17</v>
          </cell>
        </row>
        <row r="1031">
          <cell r="C1031" t="str">
            <v>SN-MN141X95-KHB-00</v>
          </cell>
          <cell r="F1031" t="str">
            <v>OP30</v>
          </cell>
          <cell r="U1031">
            <v>30</v>
          </cell>
          <cell r="X1031">
            <v>15</v>
          </cell>
        </row>
        <row r="1032">
          <cell r="C1032" t="str">
            <v>SN-MN95X74-KHB-00</v>
          </cell>
          <cell r="F1032" t="str">
            <v>OP30</v>
          </cell>
          <cell r="U1032">
            <v>30</v>
          </cell>
          <cell r="X1032">
            <v>15</v>
          </cell>
        </row>
        <row r="1033">
          <cell r="C1033" t="str">
            <v>SN-MN207X190-KHB-00</v>
          </cell>
          <cell r="F1033" t="str">
            <v>OP35</v>
          </cell>
          <cell r="U1033">
            <v>30</v>
          </cell>
          <cell r="X1033">
            <v>17</v>
          </cell>
        </row>
        <row r="1034">
          <cell r="C1034" t="str">
            <v>SN-MN136X85-KHB-00</v>
          </cell>
          <cell r="F1034" t="str">
            <v>OP00</v>
          </cell>
          <cell r="U1034">
            <v>30</v>
          </cell>
          <cell r="X1034">
            <v>17</v>
          </cell>
        </row>
        <row r="1035">
          <cell r="C1035" t="str">
            <v>SKF-OL-BT4-8162 E8-2/C480_47D</v>
          </cell>
          <cell r="F1035" t="str">
            <v>OP20</v>
          </cell>
          <cell r="U1035">
            <v>30</v>
          </cell>
          <cell r="X1035">
            <v>17</v>
          </cell>
        </row>
        <row r="1036">
          <cell r="C1036" t="str">
            <v>GE-2482M30P01.000R</v>
          </cell>
          <cell r="F1036" t="str">
            <v>OP30</v>
          </cell>
          <cell r="U1036">
            <v>30</v>
          </cell>
          <cell r="X1036">
            <v>17</v>
          </cell>
        </row>
        <row r="1037">
          <cell r="C1037" t="str">
            <v>GE-2482M30P01.000R</v>
          </cell>
          <cell r="F1037" t="str">
            <v>OP35</v>
          </cell>
          <cell r="U1037">
            <v>30</v>
          </cell>
          <cell r="X1037">
            <v>17</v>
          </cell>
        </row>
        <row r="1038">
          <cell r="C1038" t="str">
            <v>GR-FRC-745-1502-3</v>
          </cell>
          <cell r="F1038" t="str">
            <v>OP30</v>
          </cell>
          <cell r="U1038">
            <v>30</v>
          </cell>
          <cell r="X1038">
            <v>13</v>
          </cell>
        </row>
        <row r="1039">
          <cell r="C1039" t="str">
            <v>PA-M818019</v>
          </cell>
          <cell r="F1039" t="str">
            <v>OP30</v>
          </cell>
          <cell r="U1039">
            <v>30</v>
          </cell>
          <cell r="X1039">
            <v>19</v>
          </cell>
        </row>
        <row r="1040">
          <cell r="C1040" t="str">
            <v>HW-VV3844766-902</v>
          </cell>
          <cell r="F1040" t="str">
            <v>OP30</v>
          </cell>
          <cell r="U1040">
            <v>30</v>
          </cell>
          <cell r="X1040">
            <v>16</v>
          </cell>
        </row>
        <row r="1041">
          <cell r="C1041" t="str">
            <v>HW-3846208-111</v>
          </cell>
          <cell r="F1041" t="str">
            <v>OP30</v>
          </cell>
          <cell r="U1041">
            <v>30</v>
          </cell>
          <cell r="X1041">
            <v>14</v>
          </cell>
        </row>
        <row r="1042">
          <cell r="C1042" t="str">
            <v>HW-3846208-111</v>
          </cell>
          <cell r="F1042" t="str">
            <v>OP35</v>
          </cell>
          <cell r="U1042">
            <v>30</v>
          </cell>
          <cell r="X1042">
            <v>16</v>
          </cell>
        </row>
        <row r="1043">
          <cell r="C1043" t="str">
            <v>SN-362-020-205-8S9</v>
          </cell>
          <cell r="F1043" t="str">
            <v>OP45</v>
          </cell>
          <cell r="U1043">
            <v>60</v>
          </cell>
          <cell r="X1043">
            <v>12</v>
          </cell>
        </row>
        <row r="1044">
          <cell r="C1044" t="str">
            <v>SN-ML102X72-KBB-00</v>
          </cell>
          <cell r="F1044" t="str">
            <v>OP35</v>
          </cell>
          <cell r="U1044">
            <v>30</v>
          </cell>
          <cell r="X1044">
            <v>16</v>
          </cell>
        </row>
        <row r="1045">
          <cell r="C1045" t="str">
            <v>SN-364-020-020-8S9</v>
          </cell>
          <cell r="F1045" t="str">
            <v>OP30</v>
          </cell>
          <cell r="U1045">
            <v>60</v>
          </cell>
          <cell r="X1045">
            <v>15</v>
          </cell>
        </row>
        <row r="1046">
          <cell r="C1046" t="str">
            <v>SN-364-020-020-8S9</v>
          </cell>
          <cell r="F1046" t="str">
            <v>OP45</v>
          </cell>
          <cell r="U1046">
            <v>60</v>
          </cell>
          <cell r="X1046">
            <v>12</v>
          </cell>
        </row>
        <row r="1047">
          <cell r="C1047" t="str">
            <v>SN-062-082-404-8</v>
          </cell>
          <cell r="F1047" t="str">
            <v>OP35</v>
          </cell>
          <cell r="U1047">
            <v>30</v>
          </cell>
          <cell r="X1047">
            <v>35</v>
          </cell>
        </row>
        <row r="1048">
          <cell r="C1048" t="str">
            <v>SN-362-020-105-8S9</v>
          </cell>
          <cell r="F1048" t="str">
            <v>OP45</v>
          </cell>
          <cell r="U1048">
            <v>60</v>
          </cell>
          <cell r="X1048">
            <v>12</v>
          </cell>
        </row>
        <row r="1049">
          <cell r="C1049" t="str">
            <v>PC-2F3023681</v>
          </cell>
          <cell r="F1049" t="str">
            <v>OP30</v>
          </cell>
          <cell r="U1049">
            <v>30</v>
          </cell>
          <cell r="X1049">
            <v>13</v>
          </cell>
        </row>
        <row r="1050">
          <cell r="C1050" t="str">
            <v>PC-2F3023681</v>
          </cell>
          <cell r="F1050" t="str">
            <v>OP35</v>
          </cell>
          <cell r="U1050">
            <v>30</v>
          </cell>
          <cell r="X1050">
            <v>13</v>
          </cell>
        </row>
        <row r="1051">
          <cell r="C1051" t="str">
            <v>GE-M72121P01</v>
          </cell>
          <cell r="F1051" t="str">
            <v>OP35</v>
          </cell>
          <cell r="U1051">
            <v>60</v>
          </cell>
          <cell r="X1051">
            <v>16</v>
          </cell>
        </row>
        <row r="1052">
          <cell r="C1052" t="str">
            <v>GE-4013536-295P01</v>
          </cell>
          <cell r="F1052" t="str">
            <v>OP20</v>
          </cell>
          <cell r="U1052">
            <v>30</v>
          </cell>
          <cell r="X1052">
            <v>16</v>
          </cell>
        </row>
        <row r="1053">
          <cell r="C1053" t="str">
            <v>GR-999-4213-3</v>
          </cell>
          <cell r="F1053" t="str">
            <v>OP20</v>
          </cell>
          <cell r="U1053">
            <v>30</v>
          </cell>
          <cell r="X1053">
            <v>16</v>
          </cell>
        </row>
        <row r="1054">
          <cell r="C1054" t="str">
            <v>HW-3844766-4-2F</v>
          </cell>
          <cell r="F1054" t="str">
            <v>OP20</v>
          </cell>
          <cell r="U1054">
            <v>30</v>
          </cell>
          <cell r="X1054">
            <v>16</v>
          </cell>
        </row>
        <row r="1055">
          <cell r="C1055" t="str">
            <v>GE-9977014-101P01</v>
          </cell>
          <cell r="F1055" t="str">
            <v>OP20</v>
          </cell>
          <cell r="U1055">
            <v>30</v>
          </cell>
          <cell r="X1055">
            <v>16</v>
          </cell>
        </row>
        <row r="1056">
          <cell r="C1056" t="str">
            <v>GE-1962M99P01</v>
          </cell>
          <cell r="F1056" t="str">
            <v>OP20</v>
          </cell>
          <cell r="U1056">
            <v>30</v>
          </cell>
          <cell r="X1056">
            <v>16</v>
          </cell>
        </row>
        <row r="1057">
          <cell r="C1057" t="str">
            <v>GE-2552M49G02.002R</v>
          </cell>
          <cell r="F1057" t="str">
            <v>OP25</v>
          </cell>
          <cell r="U1057">
            <v>30</v>
          </cell>
          <cell r="X1057">
            <v>16</v>
          </cell>
        </row>
        <row r="1058">
          <cell r="C1058" t="str">
            <v>PC-1F3007124</v>
          </cell>
          <cell r="F1058" t="str">
            <v>OP35</v>
          </cell>
          <cell r="U1058">
            <v>30</v>
          </cell>
          <cell r="X1058">
            <v>16</v>
          </cell>
        </row>
        <row r="1059">
          <cell r="C1059" t="str">
            <v>GE-2301M42P01</v>
          </cell>
          <cell r="F1059" t="str">
            <v>OP00</v>
          </cell>
          <cell r="U1059">
            <v>30</v>
          </cell>
          <cell r="X1059">
            <v>16</v>
          </cell>
        </row>
        <row r="1060">
          <cell r="C1060" t="str">
            <v>SN-ML102X72-KBB-00</v>
          </cell>
          <cell r="F1060" t="str">
            <v>OP00</v>
          </cell>
          <cell r="U1060">
            <v>30</v>
          </cell>
          <cell r="X1060">
            <v>16</v>
          </cell>
        </row>
        <row r="1061">
          <cell r="C1061" t="str">
            <v>HW-VV3844766-903</v>
          </cell>
          <cell r="F1061" t="str">
            <v>OP20</v>
          </cell>
          <cell r="U1061">
            <v>30</v>
          </cell>
          <cell r="X1061">
            <v>16</v>
          </cell>
        </row>
        <row r="1062">
          <cell r="C1062" t="str">
            <v>PA-30G2944F</v>
          </cell>
          <cell r="F1062" t="str">
            <v>OP20</v>
          </cell>
          <cell r="U1062">
            <v>30</v>
          </cell>
          <cell r="X1062">
            <v>16</v>
          </cell>
        </row>
        <row r="1063">
          <cell r="C1063" t="str">
            <v>PA-30G2943F</v>
          </cell>
          <cell r="F1063" t="str">
            <v>OP30</v>
          </cell>
          <cell r="U1063">
            <v>30</v>
          </cell>
          <cell r="X1063">
            <v>16</v>
          </cell>
        </row>
        <row r="1064">
          <cell r="C1064" t="str">
            <v>PC-86660550-1</v>
          </cell>
          <cell r="F1064" t="str">
            <v>OP35</v>
          </cell>
          <cell r="U1064">
            <v>30</v>
          </cell>
          <cell r="X1064">
            <v>16</v>
          </cell>
        </row>
        <row r="1065">
          <cell r="C1065" t="str">
            <v>HW-VV3827400-902.51</v>
          </cell>
          <cell r="F1065" t="str">
            <v>OP20</v>
          </cell>
          <cell r="U1065">
            <v>30</v>
          </cell>
          <cell r="X1065">
            <v>16</v>
          </cell>
        </row>
        <row r="1066">
          <cell r="C1066" t="str">
            <v>RR-SLN045032-DES027</v>
          </cell>
          <cell r="F1066" t="str">
            <v>OP30</v>
          </cell>
          <cell r="U1066">
            <v>30</v>
          </cell>
          <cell r="X1066">
            <v>16</v>
          </cell>
        </row>
        <row r="1067">
          <cell r="C1067" t="str">
            <v>RR-BRR3170F</v>
          </cell>
          <cell r="F1067" t="str">
            <v>OP30</v>
          </cell>
          <cell r="U1067">
            <v>30</v>
          </cell>
          <cell r="X1067">
            <v>16</v>
          </cell>
        </row>
        <row r="1068">
          <cell r="C1068" t="str">
            <v>GE-4013522-238P01</v>
          </cell>
          <cell r="F1068" t="str">
            <v>OP30</v>
          </cell>
          <cell r="U1068">
            <v>60</v>
          </cell>
          <cell r="X1068">
            <v>15</v>
          </cell>
        </row>
        <row r="1069">
          <cell r="C1069" t="str">
            <v>SN-362-062-510-8S9</v>
          </cell>
          <cell r="F1069" t="str">
            <v>OP35</v>
          </cell>
          <cell r="U1069">
            <v>30</v>
          </cell>
          <cell r="X1069">
            <v>13</v>
          </cell>
        </row>
        <row r="1070">
          <cell r="C1070" t="str">
            <v>SN-MC867000-KFF-00</v>
          </cell>
          <cell r="F1070" t="str">
            <v>OP30</v>
          </cell>
          <cell r="U1070">
            <v>30</v>
          </cell>
          <cell r="X1070">
            <v>15</v>
          </cell>
        </row>
        <row r="1071">
          <cell r="C1071" t="str">
            <v>SN-ML182X152-KBB-00</v>
          </cell>
          <cell r="F1071" t="str">
            <v>OP30</v>
          </cell>
          <cell r="U1071">
            <v>30</v>
          </cell>
          <cell r="X1071">
            <v>15</v>
          </cell>
        </row>
        <row r="1072">
          <cell r="C1072" t="str">
            <v>RR-M61285</v>
          </cell>
          <cell r="F1072" t="str">
            <v>OP35</v>
          </cell>
          <cell r="U1072">
            <v>30</v>
          </cell>
          <cell r="X1072">
            <v>12</v>
          </cell>
        </row>
        <row r="1073">
          <cell r="C1073" t="str">
            <v>PC-87320550</v>
          </cell>
          <cell r="F1073" t="str">
            <v>OP35</v>
          </cell>
          <cell r="U1073">
            <v>30</v>
          </cell>
          <cell r="X1073">
            <v>15</v>
          </cell>
        </row>
        <row r="1074">
          <cell r="C1074" t="str">
            <v>SN-362-020-051-8S9</v>
          </cell>
          <cell r="F1074" t="str">
            <v>OP45</v>
          </cell>
          <cell r="U1074">
            <v>60</v>
          </cell>
          <cell r="X1074">
            <v>11</v>
          </cell>
        </row>
        <row r="1075">
          <cell r="C1075" t="str">
            <v>PC-87320550</v>
          </cell>
          <cell r="F1075" t="str">
            <v>OP30</v>
          </cell>
          <cell r="U1075">
            <v>30</v>
          </cell>
          <cell r="X1075">
            <v>15</v>
          </cell>
        </row>
        <row r="1076">
          <cell r="C1076" t="str">
            <v>SN-MN177X156-KHB-00</v>
          </cell>
          <cell r="F1076" t="str">
            <v>OP30</v>
          </cell>
          <cell r="U1076">
            <v>30</v>
          </cell>
          <cell r="X1076">
            <v>15</v>
          </cell>
        </row>
        <row r="1077">
          <cell r="C1077" t="str">
            <v>PC-86656606</v>
          </cell>
          <cell r="F1077" t="str">
            <v>OP30</v>
          </cell>
          <cell r="U1077">
            <v>30</v>
          </cell>
          <cell r="X1077">
            <v>13</v>
          </cell>
        </row>
        <row r="1078">
          <cell r="C1078" t="str">
            <v>GE-2468M82G01.002R</v>
          </cell>
          <cell r="F1078" t="str">
            <v>OP20</v>
          </cell>
          <cell r="U1078">
            <v>30</v>
          </cell>
          <cell r="X1078">
            <v>15</v>
          </cell>
        </row>
        <row r="1079">
          <cell r="C1079" t="str">
            <v>HW-3103255-601</v>
          </cell>
          <cell r="F1079" t="str">
            <v>OP20</v>
          </cell>
          <cell r="U1079">
            <v>30</v>
          </cell>
          <cell r="X1079">
            <v>15</v>
          </cell>
        </row>
        <row r="1080">
          <cell r="C1080" t="str">
            <v>PC-1F3007124</v>
          </cell>
          <cell r="F1080" t="str">
            <v>OP30</v>
          </cell>
          <cell r="U1080">
            <v>30</v>
          </cell>
          <cell r="X1080">
            <v>15</v>
          </cell>
        </row>
        <row r="1081">
          <cell r="C1081" t="str">
            <v>PC-2F3010961</v>
          </cell>
          <cell r="F1081" t="str">
            <v>OP35</v>
          </cell>
          <cell r="U1081">
            <v>30</v>
          </cell>
          <cell r="X1081">
            <v>15</v>
          </cell>
        </row>
        <row r="1082">
          <cell r="C1082" t="str">
            <v>SN-MN96X45-KHB-00</v>
          </cell>
          <cell r="F1082" t="str">
            <v>OP35</v>
          </cell>
          <cell r="U1082">
            <v>30</v>
          </cell>
          <cell r="X1082">
            <v>13</v>
          </cell>
        </row>
        <row r="1083">
          <cell r="C1083" t="str">
            <v>PA-30G2943F</v>
          </cell>
          <cell r="F1083" t="str">
            <v>OP20</v>
          </cell>
          <cell r="U1083">
            <v>30</v>
          </cell>
          <cell r="X1083">
            <v>15</v>
          </cell>
        </row>
        <row r="1084">
          <cell r="C1084" t="str">
            <v>PA-M818018</v>
          </cell>
          <cell r="F1084" t="str">
            <v>OP20</v>
          </cell>
          <cell r="U1084">
            <v>30</v>
          </cell>
          <cell r="X1084">
            <v>15</v>
          </cell>
        </row>
        <row r="1085">
          <cell r="C1085" t="str">
            <v>SN-364-020-420-8S9</v>
          </cell>
          <cell r="F1085" t="str">
            <v>OP45</v>
          </cell>
          <cell r="U1085">
            <v>60</v>
          </cell>
          <cell r="X1085">
            <v>11</v>
          </cell>
        </row>
        <row r="1086">
          <cell r="C1086" t="str">
            <v>SN-MN112X94-KHB-00</v>
          </cell>
          <cell r="F1086" t="str">
            <v>OP35</v>
          </cell>
          <cell r="U1086">
            <v>30</v>
          </cell>
          <cell r="X1086">
            <v>15</v>
          </cell>
        </row>
        <row r="1087">
          <cell r="C1087" t="str">
            <v>PA-30G2944-03</v>
          </cell>
          <cell r="F1087" t="str">
            <v>OP20</v>
          </cell>
          <cell r="U1087">
            <v>30</v>
          </cell>
          <cell r="X1087">
            <v>15</v>
          </cell>
        </row>
        <row r="1088">
          <cell r="C1088" t="str">
            <v>GE-M72098P01</v>
          </cell>
          <cell r="F1088" t="str">
            <v>OP20</v>
          </cell>
          <cell r="U1088">
            <v>30</v>
          </cell>
          <cell r="X1088">
            <v>15</v>
          </cell>
        </row>
        <row r="1089">
          <cell r="C1089" t="str">
            <v>GE-2641M87P01.002R</v>
          </cell>
          <cell r="F1089" t="str">
            <v>OP20</v>
          </cell>
          <cell r="U1089">
            <v>30</v>
          </cell>
          <cell r="X1089">
            <v>15</v>
          </cell>
        </row>
        <row r="1090">
          <cell r="C1090" t="str">
            <v>HS-4508351</v>
          </cell>
          <cell r="F1090" t="str">
            <v>OP25</v>
          </cell>
          <cell r="U1090">
            <v>30</v>
          </cell>
          <cell r="X1090">
            <v>12</v>
          </cell>
        </row>
        <row r="1091">
          <cell r="C1091" t="str">
            <v>SN-064-087-005-8S2</v>
          </cell>
          <cell r="F1091" t="str">
            <v>OP35</v>
          </cell>
          <cell r="U1091">
            <v>30</v>
          </cell>
          <cell r="X1091">
            <v>14</v>
          </cell>
        </row>
        <row r="1092">
          <cell r="C1092" t="str">
            <v>SN-364-020-420-8S9</v>
          </cell>
          <cell r="F1092" t="str">
            <v>OP30</v>
          </cell>
          <cell r="U1092">
            <v>60</v>
          </cell>
          <cell r="X1092">
            <v>14</v>
          </cell>
        </row>
        <row r="1093">
          <cell r="C1093" t="str">
            <v>SN-364-020-130-8S9</v>
          </cell>
          <cell r="F1093" t="str">
            <v>OP45</v>
          </cell>
          <cell r="U1093">
            <v>60</v>
          </cell>
          <cell r="X1093">
            <v>10</v>
          </cell>
        </row>
        <row r="1094">
          <cell r="C1094" t="str">
            <v>PC-1F3023678</v>
          </cell>
          <cell r="F1094" t="str">
            <v>OP30</v>
          </cell>
          <cell r="U1094">
            <v>30</v>
          </cell>
          <cell r="X1094">
            <v>14</v>
          </cell>
        </row>
        <row r="1095">
          <cell r="C1095" t="str">
            <v>PC-86656606</v>
          </cell>
          <cell r="F1095" t="str">
            <v>OP35</v>
          </cell>
          <cell r="U1095">
            <v>30</v>
          </cell>
          <cell r="X1095">
            <v>10</v>
          </cell>
        </row>
        <row r="1096">
          <cell r="C1096" t="str">
            <v>GE-9650HH30620</v>
          </cell>
          <cell r="F1096" t="str">
            <v>OP20</v>
          </cell>
          <cell r="U1096">
            <v>30</v>
          </cell>
          <cell r="X1096">
            <v>14</v>
          </cell>
        </row>
        <row r="1097">
          <cell r="C1097" t="str">
            <v>HW-3060573-933</v>
          </cell>
          <cell r="F1097" t="str">
            <v>OP20</v>
          </cell>
          <cell r="U1097">
            <v>30</v>
          </cell>
          <cell r="X1097">
            <v>14</v>
          </cell>
        </row>
        <row r="1098">
          <cell r="C1098" t="str">
            <v>HW-3075292-961</v>
          </cell>
          <cell r="F1098" t="str">
            <v>OP20</v>
          </cell>
          <cell r="U1098">
            <v>30</v>
          </cell>
          <cell r="X1098">
            <v>14</v>
          </cell>
        </row>
        <row r="1099">
          <cell r="C1099" t="str">
            <v>HW-VV3827400-903</v>
          </cell>
          <cell r="F1099" t="str">
            <v>OP30</v>
          </cell>
          <cell r="U1099">
            <v>30</v>
          </cell>
          <cell r="X1099">
            <v>12</v>
          </cell>
        </row>
        <row r="1100">
          <cell r="C1100" t="str">
            <v>SN-064-087-005-8S2</v>
          </cell>
          <cell r="F1100" t="str">
            <v>OP20</v>
          </cell>
          <cell r="U1100">
            <v>30</v>
          </cell>
          <cell r="X1100">
            <v>14</v>
          </cell>
        </row>
        <row r="1101">
          <cell r="C1101" t="str">
            <v>SN-ML142X111-KBB-00</v>
          </cell>
          <cell r="F1101" t="str">
            <v>OP35</v>
          </cell>
          <cell r="U1101">
            <v>30</v>
          </cell>
          <cell r="X1101">
            <v>14</v>
          </cell>
        </row>
        <row r="1102">
          <cell r="C1102" t="str">
            <v>GE-2464M72P01.000W</v>
          </cell>
          <cell r="F1102" t="str">
            <v>OP25</v>
          </cell>
          <cell r="U1102">
            <v>30</v>
          </cell>
          <cell r="X1102">
            <v>14</v>
          </cell>
        </row>
        <row r="1103">
          <cell r="C1103" t="str">
            <v>SN-MN112X94-KHB-00</v>
          </cell>
          <cell r="F1103" t="str">
            <v>OP00</v>
          </cell>
          <cell r="U1103">
            <v>30</v>
          </cell>
          <cell r="X1103">
            <v>14</v>
          </cell>
        </row>
        <row r="1104">
          <cell r="C1104" t="str">
            <v>SS-9511S2001494</v>
          </cell>
          <cell r="F1104" t="str">
            <v>OP30</v>
          </cell>
          <cell r="U1104">
            <v>30</v>
          </cell>
          <cell r="X1104">
            <v>14</v>
          </cell>
        </row>
        <row r="1105">
          <cell r="C1105" t="str">
            <v>PC-87326400</v>
          </cell>
          <cell r="F1105" t="str">
            <v>OP00</v>
          </cell>
          <cell r="U1105">
            <v>30</v>
          </cell>
          <cell r="X1105">
            <v>14</v>
          </cell>
        </row>
        <row r="1106">
          <cell r="C1106" t="str">
            <v>SN-MC288X258-KFB-00</v>
          </cell>
          <cell r="F1106" t="str">
            <v>OP00</v>
          </cell>
          <cell r="U1106">
            <v>30</v>
          </cell>
          <cell r="X1106">
            <v>12</v>
          </cell>
        </row>
        <row r="1107">
          <cell r="C1107" t="str">
            <v>GR-999-4213-3</v>
          </cell>
          <cell r="F1107" t="str">
            <v>OP25</v>
          </cell>
          <cell r="U1107">
            <v>30</v>
          </cell>
          <cell r="X1107">
            <v>14</v>
          </cell>
        </row>
        <row r="1108">
          <cell r="C1108" t="str">
            <v>PC-86660807-01</v>
          </cell>
          <cell r="F1108" t="str">
            <v>OP30</v>
          </cell>
          <cell r="U1108">
            <v>30</v>
          </cell>
          <cell r="X1108">
            <v>14</v>
          </cell>
        </row>
        <row r="1109">
          <cell r="C1109" t="str">
            <v>RR-FRC3191F</v>
          </cell>
          <cell r="F1109" t="str">
            <v>OP20</v>
          </cell>
          <cell r="U1109">
            <v>30</v>
          </cell>
          <cell r="X1109">
            <v>14</v>
          </cell>
        </row>
        <row r="1110">
          <cell r="C1110" t="str">
            <v>HW-3900310-113F</v>
          </cell>
          <cell r="F1110" t="str">
            <v>OP05</v>
          </cell>
          <cell r="U1110">
            <v>30</v>
          </cell>
          <cell r="X1110">
            <v>19</v>
          </cell>
        </row>
        <row r="1111">
          <cell r="C1111" t="str">
            <v>HW-3900310-113F</v>
          </cell>
          <cell r="F1111" t="str">
            <v>OP25</v>
          </cell>
          <cell r="U1111">
            <v>30</v>
          </cell>
          <cell r="X1111">
            <v>14</v>
          </cell>
        </row>
        <row r="1112">
          <cell r="C1112" t="str">
            <v>RR-LM55087F</v>
          </cell>
          <cell r="F1112" t="str">
            <v>OP30</v>
          </cell>
          <cell r="U1112">
            <v>30</v>
          </cell>
          <cell r="X1112">
            <v>13</v>
          </cell>
        </row>
        <row r="1113">
          <cell r="C1113" t="str">
            <v>SN-MC867000-KFF-00</v>
          </cell>
          <cell r="F1113" t="str">
            <v>OP00</v>
          </cell>
          <cell r="U1113">
            <v>30</v>
          </cell>
          <cell r="X1113">
            <v>13</v>
          </cell>
        </row>
        <row r="1114">
          <cell r="C1114" t="str">
            <v>GE-2469M63P01</v>
          </cell>
          <cell r="F1114" t="str">
            <v>OP20</v>
          </cell>
          <cell r="U1114">
            <v>30</v>
          </cell>
          <cell r="X1114">
            <v>13</v>
          </cell>
        </row>
        <row r="1115">
          <cell r="C1115" t="str">
            <v>HS-4508367</v>
          </cell>
          <cell r="F1115" t="str">
            <v>OP20</v>
          </cell>
          <cell r="U1115">
            <v>30</v>
          </cell>
          <cell r="X1115">
            <v>13</v>
          </cell>
        </row>
        <row r="1116">
          <cell r="C1116" t="str">
            <v>HW-3844766-4-3F</v>
          </cell>
          <cell r="F1116" t="str">
            <v>OP20</v>
          </cell>
          <cell r="U1116">
            <v>30</v>
          </cell>
          <cell r="X1116">
            <v>13</v>
          </cell>
        </row>
        <row r="1117">
          <cell r="C1117" t="str">
            <v>GE-2243M35P07</v>
          </cell>
          <cell r="F1117" t="str">
            <v>OP20</v>
          </cell>
          <cell r="U1117">
            <v>30</v>
          </cell>
          <cell r="X1117">
            <v>13</v>
          </cell>
        </row>
        <row r="1118">
          <cell r="C1118" t="str">
            <v>SN-MN95X74-KHB-00</v>
          </cell>
          <cell r="F1118" t="str">
            <v>OP35</v>
          </cell>
          <cell r="U1118">
            <v>30</v>
          </cell>
          <cell r="X1118">
            <v>11</v>
          </cell>
        </row>
        <row r="1119">
          <cell r="C1119" t="str">
            <v>SN-MN122X95-KHB-00</v>
          </cell>
          <cell r="F1119" t="str">
            <v>OP00</v>
          </cell>
          <cell r="U1119">
            <v>30</v>
          </cell>
          <cell r="X1119">
            <v>13</v>
          </cell>
        </row>
        <row r="1120">
          <cell r="C1120" t="str">
            <v>GE-M72097P02</v>
          </cell>
          <cell r="F1120" t="str">
            <v>OP35</v>
          </cell>
          <cell r="U1120">
            <v>30</v>
          </cell>
          <cell r="X1120">
            <v>13</v>
          </cell>
        </row>
        <row r="1121">
          <cell r="C1121" t="str">
            <v>GE-M72097P02</v>
          </cell>
          <cell r="F1121" t="str">
            <v>OP20</v>
          </cell>
          <cell r="U1121">
            <v>30</v>
          </cell>
          <cell r="X1121">
            <v>13</v>
          </cell>
        </row>
        <row r="1122">
          <cell r="C1122" t="str">
            <v xml:space="preserve">SN-ML142X111-KBB-00 </v>
          </cell>
          <cell r="F1122" t="str">
            <v>OP30</v>
          </cell>
          <cell r="U1122">
            <v>30</v>
          </cell>
          <cell r="X1122">
            <v>13</v>
          </cell>
        </row>
        <row r="1123">
          <cell r="C1123" t="str">
            <v>RR-Φ263XΦ299XL26</v>
          </cell>
          <cell r="F1123" t="str">
            <v>OP20</v>
          </cell>
          <cell r="U1123">
            <v>30</v>
          </cell>
          <cell r="X1123">
            <v>13</v>
          </cell>
        </row>
        <row r="1124">
          <cell r="C1124" t="str">
            <v>SN-062-082-404-8</v>
          </cell>
          <cell r="F1124" t="str">
            <v>OP40</v>
          </cell>
          <cell r="U1124">
            <v>30</v>
          </cell>
          <cell r="X1124">
            <v>8</v>
          </cell>
        </row>
        <row r="1125">
          <cell r="C1125" t="str">
            <v>RR-SLN045032-DES027</v>
          </cell>
          <cell r="F1125" t="str">
            <v>OP35</v>
          </cell>
          <cell r="U1125">
            <v>30</v>
          </cell>
          <cell r="X1125">
            <v>13</v>
          </cell>
        </row>
        <row r="1126">
          <cell r="C1126" t="str">
            <v>PC-86661513</v>
          </cell>
          <cell r="F1126" t="str">
            <v>OP25</v>
          </cell>
          <cell r="U1126">
            <v>30</v>
          </cell>
          <cell r="X1126">
            <v>13</v>
          </cell>
        </row>
        <row r="1127">
          <cell r="C1127" t="str">
            <v>GE-2701M44P04.005R</v>
          </cell>
          <cell r="F1127" t="str">
            <v>OP20</v>
          </cell>
          <cell r="U1127">
            <v>30</v>
          </cell>
          <cell r="X1127">
            <v>11</v>
          </cell>
        </row>
        <row r="1128">
          <cell r="C1128" t="str">
            <v>SN-MT1835000-KCR-00</v>
          </cell>
          <cell r="F1128" t="str">
            <v>OP20</v>
          </cell>
          <cell r="U1128">
            <v>30</v>
          </cell>
          <cell r="X1128">
            <v>18</v>
          </cell>
        </row>
        <row r="1129">
          <cell r="C1129" t="str">
            <v>RR-M61285</v>
          </cell>
          <cell r="F1129" t="str">
            <v>OP30</v>
          </cell>
          <cell r="U1129">
            <v>30</v>
          </cell>
          <cell r="X1129">
            <v>9</v>
          </cell>
        </row>
        <row r="1130">
          <cell r="C1130" t="str">
            <v>PC-1F3023678</v>
          </cell>
          <cell r="F1130" t="str">
            <v>OP35</v>
          </cell>
          <cell r="U1130">
            <v>30</v>
          </cell>
          <cell r="X1130">
            <v>12</v>
          </cell>
        </row>
        <row r="1131">
          <cell r="C1131" t="str">
            <v>HW-3844575-111</v>
          </cell>
          <cell r="F1131" t="str">
            <v>OP00</v>
          </cell>
          <cell r="U1131">
            <v>30</v>
          </cell>
          <cell r="X1131">
            <v>12</v>
          </cell>
        </row>
        <row r="1132">
          <cell r="C1132" t="str">
            <v>GR-999-4311-3</v>
          </cell>
          <cell r="F1132" t="str">
            <v>OP25</v>
          </cell>
          <cell r="U1132">
            <v>30</v>
          </cell>
          <cell r="X1132">
            <v>12</v>
          </cell>
        </row>
        <row r="1133">
          <cell r="C1133" t="str">
            <v>HW-3184462-FAB2F</v>
          </cell>
          <cell r="F1133" t="str">
            <v>OP20</v>
          </cell>
          <cell r="U1133">
            <v>30</v>
          </cell>
          <cell r="X1133">
            <v>12</v>
          </cell>
        </row>
        <row r="1134">
          <cell r="C1134" t="str">
            <v>HW-3844491-921</v>
          </cell>
          <cell r="F1134" t="str">
            <v>OP20</v>
          </cell>
          <cell r="U1134">
            <v>30</v>
          </cell>
          <cell r="X1134">
            <v>12</v>
          </cell>
        </row>
        <row r="1135">
          <cell r="C1135" t="str">
            <v>HW-3900310-113F</v>
          </cell>
          <cell r="F1135" t="str">
            <v>OP20</v>
          </cell>
          <cell r="U1135">
            <v>30</v>
          </cell>
          <cell r="X1135">
            <v>12</v>
          </cell>
        </row>
        <row r="1136">
          <cell r="C1136" t="str">
            <v>PC-86661513</v>
          </cell>
          <cell r="F1136" t="str">
            <v>OP20</v>
          </cell>
          <cell r="U1136">
            <v>30</v>
          </cell>
          <cell r="X1136">
            <v>12</v>
          </cell>
        </row>
        <row r="1137">
          <cell r="C1137" t="str">
            <v>SN-MN96X45-KHB-00</v>
          </cell>
          <cell r="F1137" t="str">
            <v>OP30</v>
          </cell>
          <cell r="U1137">
            <v>30</v>
          </cell>
          <cell r="X1137">
            <v>10</v>
          </cell>
        </row>
        <row r="1138">
          <cell r="C1138" t="str">
            <v>GE-1687M39P02</v>
          </cell>
          <cell r="F1138" t="str">
            <v>OP20</v>
          </cell>
          <cell r="U1138">
            <v>30</v>
          </cell>
          <cell r="X1138">
            <v>12</v>
          </cell>
        </row>
        <row r="1139">
          <cell r="C1139" t="str">
            <v>SN-MN96X45-KHB-00</v>
          </cell>
          <cell r="F1139" t="str">
            <v>OP00</v>
          </cell>
          <cell r="U1139">
            <v>30</v>
          </cell>
          <cell r="X1139">
            <v>12</v>
          </cell>
        </row>
        <row r="1140">
          <cell r="C1140" t="str">
            <v>GE-M72097P02</v>
          </cell>
          <cell r="F1140" t="str">
            <v>OP30</v>
          </cell>
          <cell r="U1140">
            <v>30</v>
          </cell>
          <cell r="X1140">
            <v>12</v>
          </cell>
        </row>
        <row r="1141">
          <cell r="C1141" t="str">
            <v>HS-4508367</v>
          </cell>
          <cell r="F1141" t="str">
            <v>OP25</v>
          </cell>
          <cell r="U1141">
            <v>30</v>
          </cell>
          <cell r="X1141">
            <v>9</v>
          </cell>
        </row>
        <row r="1142">
          <cell r="C1142" t="str">
            <v>PA-M818019</v>
          </cell>
          <cell r="F1142" t="str">
            <v>OP20</v>
          </cell>
          <cell r="U1142">
            <v>30</v>
          </cell>
          <cell r="X1142">
            <v>12</v>
          </cell>
        </row>
        <row r="1143">
          <cell r="C1143" t="str">
            <v>PC-86660807-01</v>
          </cell>
          <cell r="F1143" t="str">
            <v>OP35</v>
          </cell>
          <cell r="U1143">
            <v>30</v>
          </cell>
          <cell r="X1143">
            <v>12</v>
          </cell>
        </row>
        <row r="1144">
          <cell r="C1144" t="str">
            <v>HW-3827210-111</v>
          </cell>
          <cell r="F1144" t="str">
            <v>OP30</v>
          </cell>
          <cell r="U1144">
            <v>60</v>
          </cell>
          <cell r="X1144">
            <v>22</v>
          </cell>
        </row>
        <row r="1145">
          <cell r="C1145" t="str">
            <v>TS-B1316-06108</v>
          </cell>
          <cell r="F1145" t="str">
            <v>OP25</v>
          </cell>
          <cell r="U1145">
            <v>30</v>
          </cell>
          <cell r="X1145">
            <v>12</v>
          </cell>
        </row>
        <row r="1146">
          <cell r="C1146" t="str">
            <v>GE-2734M33P01.003W</v>
          </cell>
          <cell r="F1146" t="str">
            <v>OP20</v>
          </cell>
          <cell r="U1146">
            <v>30</v>
          </cell>
          <cell r="X1146">
            <v>12</v>
          </cell>
        </row>
        <row r="1147">
          <cell r="C1147" t="str">
            <v>RR-NQF010043</v>
          </cell>
          <cell r="F1147" t="str">
            <v>OP20</v>
          </cell>
          <cell r="U1147">
            <v>30</v>
          </cell>
          <cell r="X1147">
            <v>12</v>
          </cell>
        </row>
        <row r="1148">
          <cell r="C1148" t="str">
            <v>RR-NQF010045</v>
          </cell>
          <cell r="F1148" t="str">
            <v>OP20</v>
          </cell>
          <cell r="U1148">
            <v>30</v>
          </cell>
          <cell r="X1148">
            <v>12</v>
          </cell>
        </row>
        <row r="1149">
          <cell r="C1149" t="str">
            <v>SN-ML102X72-KBB-00</v>
          </cell>
          <cell r="F1149" t="str">
            <v>OP30</v>
          </cell>
          <cell r="U1149">
            <v>30</v>
          </cell>
          <cell r="X1149">
            <v>11.5</v>
          </cell>
        </row>
        <row r="1150">
          <cell r="C1150" t="str">
            <v>GE-2552M51G04.003R</v>
          </cell>
          <cell r="F1150" t="str">
            <v>OP25</v>
          </cell>
          <cell r="U1150">
            <v>30</v>
          </cell>
          <cell r="X1150">
            <v>11</v>
          </cell>
        </row>
        <row r="1151">
          <cell r="C1151" t="str">
            <v>PC-1F30M0305-01</v>
          </cell>
          <cell r="F1151" t="str">
            <v>OP20</v>
          </cell>
          <cell r="U1151">
            <v>30</v>
          </cell>
          <cell r="X1151">
            <v>11</v>
          </cell>
        </row>
        <row r="1152">
          <cell r="C1152" t="str">
            <v>PC-1F3024004</v>
          </cell>
          <cell r="F1152" t="str">
            <v>OP35</v>
          </cell>
          <cell r="U1152">
            <v>30</v>
          </cell>
          <cell r="X1152">
            <v>11</v>
          </cell>
        </row>
        <row r="1153">
          <cell r="C1153" t="str">
            <v>HW-VV3827400-903</v>
          </cell>
          <cell r="F1153" t="str">
            <v>OP35</v>
          </cell>
          <cell r="U1153">
            <v>30</v>
          </cell>
          <cell r="X1153">
            <v>11</v>
          </cell>
        </row>
        <row r="1154">
          <cell r="C1154" t="str">
            <v>RR-NQF009950</v>
          </cell>
          <cell r="F1154" t="str">
            <v>OP20</v>
          </cell>
          <cell r="U1154">
            <v>30</v>
          </cell>
          <cell r="X1154">
            <v>11</v>
          </cell>
        </row>
        <row r="1155">
          <cell r="C1155" t="str">
            <v>PC-86434964</v>
          </cell>
          <cell r="F1155" t="str">
            <v>OP35</v>
          </cell>
          <cell r="U1155">
            <v>30</v>
          </cell>
          <cell r="X1155">
            <v>11</v>
          </cell>
        </row>
        <row r="1156">
          <cell r="C1156" t="str">
            <v>SN-062-038-206-8</v>
          </cell>
          <cell r="F1156" t="str">
            <v>OP20</v>
          </cell>
          <cell r="U1156">
            <v>30</v>
          </cell>
          <cell r="X1156">
            <v>11</v>
          </cell>
        </row>
        <row r="1157">
          <cell r="C1157" t="str">
            <v>GE-4013522-238P01</v>
          </cell>
          <cell r="F1157" t="str">
            <v>OP35</v>
          </cell>
          <cell r="U1157">
            <v>60</v>
          </cell>
          <cell r="X1157">
            <v>16</v>
          </cell>
        </row>
        <row r="1158">
          <cell r="C1158" t="str">
            <v>GE-2552M51G04.003R</v>
          </cell>
          <cell r="F1158" t="str">
            <v>OP26</v>
          </cell>
          <cell r="U1158">
            <v>30</v>
          </cell>
          <cell r="X1158">
            <v>11</v>
          </cell>
        </row>
        <row r="1159">
          <cell r="C1159" t="str">
            <v>PC-86660630</v>
          </cell>
          <cell r="F1159" t="str">
            <v>OP30</v>
          </cell>
          <cell r="U1159">
            <v>30</v>
          </cell>
          <cell r="X1159">
            <v>10</v>
          </cell>
        </row>
        <row r="1160">
          <cell r="C1160" t="str">
            <v>HW-3844006-921</v>
          </cell>
          <cell r="F1160" t="str">
            <v>OP35</v>
          </cell>
          <cell r="U1160">
            <v>30</v>
          </cell>
          <cell r="X1160">
            <v>10</v>
          </cell>
        </row>
        <row r="1161">
          <cell r="C1161" t="str">
            <v>RR-Φ171XΦ205XL26</v>
          </cell>
          <cell r="F1161" t="str">
            <v>OP35</v>
          </cell>
          <cell r="U1161">
            <v>30</v>
          </cell>
          <cell r="X1161">
            <v>10</v>
          </cell>
        </row>
        <row r="1162">
          <cell r="C1162" t="str">
            <v>PC-86660630</v>
          </cell>
          <cell r="F1162" t="str">
            <v>OP35</v>
          </cell>
          <cell r="U1162">
            <v>30</v>
          </cell>
          <cell r="X1162">
            <v>8</v>
          </cell>
        </row>
        <row r="1163">
          <cell r="C1163" t="str">
            <v>SN-364-020-130-8S9</v>
          </cell>
          <cell r="F1163" t="str">
            <v>OP35</v>
          </cell>
          <cell r="U1163">
            <v>60</v>
          </cell>
          <cell r="X1163">
            <v>6</v>
          </cell>
        </row>
        <row r="1164">
          <cell r="C1164" t="str">
            <v>GE-M72119P01</v>
          </cell>
          <cell r="F1164" t="str">
            <v>OP20</v>
          </cell>
          <cell r="U1164">
            <v>30</v>
          </cell>
          <cell r="X1164">
            <v>10</v>
          </cell>
        </row>
        <row r="1165">
          <cell r="C1165" t="str">
            <v>SN-362-020-051-8S9</v>
          </cell>
          <cell r="F1165" t="str">
            <v>OP35</v>
          </cell>
          <cell r="U1165">
            <v>60</v>
          </cell>
          <cell r="X1165">
            <v>6</v>
          </cell>
        </row>
        <row r="1166">
          <cell r="C1166" t="str">
            <v>SN-362-020-205-8S9</v>
          </cell>
          <cell r="F1166" t="str">
            <v>OP35</v>
          </cell>
          <cell r="U1166">
            <v>60</v>
          </cell>
          <cell r="X1166">
            <v>6</v>
          </cell>
        </row>
        <row r="1167">
          <cell r="C1167" t="str">
            <v>SN-364-020-020-8S9</v>
          </cell>
          <cell r="F1167" t="str">
            <v>OP35</v>
          </cell>
          <cell r="U1167">
            <v>60</v>
          </cell>
          <cell r="X1167">
            <v>6</v>
          </cell>
        </row>
        <row r="1168">
          <cell r="C1168" t="str">
            <v>HW-3844575-111</v>
          </cell>
          <cell r="F1168" t="str">
            <v>OP05</v>
          </cell>
          <cell r="U1168">
            <v>30</v>
          </cell>
          <cell r="X1168">
            <v>9</v>
          </cell>
        </row>
        <row r="1169">
          <cell r="C1169" t="str">
            <v>SN-ML182X152-KBB-00</v>
          </cell>
          <cell r="F1169" t="str">
            <v>OP20</v>
          </cell>
          <cell r="U1169">
            <v>30</v>
          </cell>
          <cell r="X1169">
            <v>9</v>
          </cell>
        </row>
        <row r="1170">
          <cell r="C1170" t="str">
            <v>GR-999-4311-3</v>
          </cell>
          <cell r="F1170" t="str">
            <v>OP26</v>
          </cell>
          <cell r="U1170">
            <v>30</v>
          </cell>
          <cell r="X1170">
            <v>9</v>
          </cell>
        </row>
        <row r="1171">
          <cell r="C1171" t="str">
            <v>SN-362-020-105-8S9</v>
          </cell>
          <cell r="F1171" t="str">
            <v>OP35</v>
          </cell>
          <cell r="U1171">
            <v>60</v>
          </cell>
          <cell r="X1171">
            <v>5</v>
          </cell>
        </row>
        <row r="1172">
          <cell r="C1172" t="str">
            <v>SN-364-020-420-8S9</v>
          </cell>
          <cell r="F1172" t="str">
            <v>OP35</v>
          </cell>
          <cell r="U1172">
            <v>60</v>
          </cell>
          <cell r="X1172">
            <v>5</v>
          </cell>
        </row>
        <row r="1173">
          <cell r="C1173" t="str">
            <v>SN-MN141X95-KHB-00</v>
          </cell>
          <cell r="F1173" t="str">
            <v>OP20</v>
          </cell>
          <cell r="U1173">
            <v>30</v>
          </cell>
          <cell r="X1173">
            <v>5</v>
          </cell>
        </row>
        <row r="1174">
          <cell r="C1174" t="str">
            <v xml:space="preserve">SN-ML142X111-KBB-00 </v>
          </cell>
          <cell r="F1174" t="str">
            <v>OP20</v>
          </cell>
          <cell r="U1174">
            <v>30</v>
          </cell>
          <cell r="X1174">
            <v>7</v>
          </cell>
        </row>
        <row r="1175">
          <cell r="C1175" t="str">
            <v>TS-B1316-04700</v>
          </cell>
          <cell r="F1175" t="str">
            <v>OP40</v>
          </cell>
        </row>
        <row r="1176">
          <cell r="C1176" t="str">
            <v>HS-4508351</v>
          </cell>
          <cell r="F1176" t="str">
            <v>OP10</v>
          </cell>
          <cell r="U1176">
            <v>0</v>
          </cell>
          <cell r="X1176">
            <v>0</v>
          </cell>
        </row>
        <row r="1177">
          <cell r="C1177" t="str">
            <v>SN-362-062-510-8S9</v>
          </cell>
          <cell r="F1177" t="str">
            <v>OP00</v>
          </cell>
          <cell r="X1177">
            <v>0</v>
          </cell>
        </row>
        <row r="1178">
          <cell r="C1178" t="str">
            <v>RR-FRC3187F</v>
          </cell>
          <cell r="F1178" t="str">
            <v>OP40</v>
          </cell>
          <cell r="U1178">
            <v>60</v>
          </cell>
          <cell r="X1178">
            <v>5</v>
          </cell>
        </row>
        <row r="1179">
          <cell r="C1179" t="str">
            <v>HW-VV3827325-902.55</v>
          </cell>
          <cell r="F1179" t="str">
            <v>OP20</v>
          </cell>
          <cell r="X1179">
            <v>0</v>
          </cell>
        </row>
        <row r="1180">
          <cell r="C1180" t="str">
            <v>GE-4013522-238P01</v>
          </cell>
          <cell r="F1180" t="str">
            <v>OP20</v>
          </cell>
          <cell r="X1180">
            <v>0</v>
          </cell>
        </row>
        <row r="1181">
          <cell r="C1181" t="str">
            <v>RR-FRC3162F</v>
          </cell>
          <cell r="F1181" t="str">
            <v>OP40</v>
          </cell>
          <cell r="U1181">
            <v>60</v>
          </cell>
          <cell r="X1181">
            <v>0</v>
          </cell>
        </row>
        <row r="1182">
          <cell r="C1182" t="str">
            <v>GE-L59101G01</v>
          </cell>
          <cell r="F1182" t="str">
            <v>OP00</v>
          </cell>
          <cell r="X1182">
            <v>0</v>
          </cell>
        </row>
        <row r="1183">
          <cell r="C1183" t="str">
            <v>GE-M72120P01</v>
          </cell>
          <cell r="F1183" t="str">
            <v>OP20</v>
          </cell>
          <cell r="X1183">
            <v>0</v>
          </cell>
        </row>
        <row r="1184">
          <cell r="C1184" t="str">
            <v>HW-3844619-901OP</v>
          </cell>
          <cell r="F1184" t="str">
            <v>OP35</v>
          </cell>
          <cell r="U1184">
            <v>60</v>
          </cell>
          <cell r="X1184">
            <v>5</v>
          </cell>
        </row>
        <row r="1185">
          <cell r="C1185" t="str">
            <v>HW-3844619-901OP</v>
          </cell>
          <cell r="F1185" t="str">
            <v>OP40</v>
          </cell>
          <cell r="U1185">
            <v>60</v>
          </cell>
          <cell r="X1185">
            <v>5</v>
          </cell>
        </row>
        <row r="1186">
          <cell r="C1186" t="str">
            <v>GE-UZ00164319</v>
          </cell>
          <cell r="F1186" t="str">
            <v>OP20</v>
          </cell>
          <cell r="X1186">
            <v>1</v>
          </cell>
        </row>
        <row r="1187">
          <cell r="C1187" t="str">
            <v>GR-341-3103-501-02</v>
          </cell>
          <cell r="F1187" t="str">
            <v>OP00</v>
          </cell>
          <cell r="X1187">
            <v>0</v>
          </cell>
        </row>
        <row r="1188">
          <cell r="C1188" t="str">
            <v>PA-9TF1081012-02</v>
          </cell>
          <cell r="F1188" t="str">
            <v>OP35</v>
          </cell>
          <cell r="X1188">
            <v>0</v>
          </cell>
        </row>
        <row r="1189">
          <cell r="C1189" t="str">
            <v>PC-1F3031138</v>
          </cell>
          <cell r="F1189" t="str">
            <v>OP30</v>
          </cell>
          <cell r="X1189">
            <v>0</v>
          </cell>
        </row>
        <row r="1190">
          <cell r="C1190" t="str">
            <v>PC-1F3028528</v>
          </cell>
          <cell r="F1190" t="str">
            <v>OP30</v>
          </cell>
          <cell r="X1190">
            <v>0</v>
          </cell>
        </row>
        <row r="1191">
          <cell r="C1191" t="str">
            <v>PC-1F3013918</v>
          </cell>
          <cell r="F1191" t="str">
            <v>OP30</v>
          </cell>
          <cell r="X1191">
            <v>0</v>
          </cell>
        </row>
        <row r="1192">
          <cell r="C1192" t="str">
            <v>HW-3060581-1D</v>
          </cell>
          <cell r="F1192" t="str">
            <v>OP00</v>
          </cell>
          <cell r="X1192">
            <v>0</v>
          </cell>
        </row>
        <row r="1193">
          <cell r="C1193" t="str">
            <v>RR-LM20266F</v>
          </cell>
          <cell r="F1193" t="str">
            <v>OP20</v>
          </cell>
          <cell r="X1193">
            <v>0</v>
          </cell>
        </row>
        <row r="1194">
          <cell r="C1194" t="str">
            <v>RR-Φ263XΦ313XL57</v>
          </cell>
          <cell r="F1194" t="str">
            <v>OP30</v>
          </cell>
          <cell r="U1194">
            <v>30</v>
          </cell>
          <cell r="X1194">
            <v>0</v>
          </cell>
        </row>
        <row r="1195">
          <cell r="C1195" t="str">
            <v>RR-Φ263XΦ313XL57</v>
          </cell>
          <cell r="F1195" t="str">
            <v>OP35</v>
          </cell>
          <cell r="U1195">
            <v>30</v>
          </cell>
          <cell r="X1195">
            <v>0</v>
          </cell>
        </row>
        <row r="1196">
          <cell r="C1196" t="str">
            <v>RR-SCFRG0092</v>
          </cell>
          <cell r="F1196" t="str">
            <v>OP30</v>
          </cell>
          <cell r="U1196">
            <v>30</v>
          </cell>
          <cell r="X1196">
            <v>0</v>
          </cell>
        </row>
        <row r="1197">
          <cell r="C1197" t="str">
            <v>RR-SCFRG0092</v>
          </cell>
          <cell r="F1197" t="str">
            <v>OP35</v>
          </cell>
          <cell r="U1197">
            <v>30</v>
          </cell>
          <cell r="X1197">
            <v>0</v>
          </cell>
        </row>
        <row r="1198">
          <cell r="C1198" t="str">
            <v>RR-NQF009769</v>
          </cell>
          <cell r="F1198" t="str">
            <v>OP30</v>
          </cell>
          <cell r="U1198">
            <v>30</v>
          </cell>
          <cell r="X1198">
            <v>0</v>
          </cell>
        </row>
        <row r="1199">
          <cell r="C1199" t="str">
            <v>RR-NQF009769</v>
          </cell>
          <cell r="F1199" t="str">
            <v>OP35</v>
          </cell>
          <cell r="U1199">
            <v>30</v>
          </cell>
          <cell r="X1199">
            <v>0</v>
          </cell>
        </row>
        <row r="1200">
          <cell r="C1200" t="str">
            <v>RR-FRC5462</v>
          </cell>
          <cell r="F1200" t="str">
            <v>OP30</v>
          </cell>
          <cell r="U1200">
            <v>30</v>
          </cell>
          <cell r="X1200">
            <v>0</v>
          </cell>
        </row>
        <row r="1201">
          <cell r="C1201" t="str">
            <v>RR-LM21429D</v>
          </cell>
          <cell r="F1201" t="str">
            <v>OP30</v>
          </cell>
          <cell r="X1201">
            <v>0</v>
          </cell>
        </row>
        <row r="1202">
          <cell r="C1202" t="str">
            <v>RR-FRC5466</v>
          </cell>
          <cell r="F1202" t="str">
            <v>OP30</v>
          </cell>
          <cell r="U1202">
            <v>30</v>
          </cell>
          <cell r="X1202">
            <v>0</v>
          </cell>
        </row>
        <row r="1203">
          <cell r="C1203" t="str">
            <v>HW-3060580-903</v>
          </cell>
          <cell r="F1203" t="str">
            <v>OP35</v>
          </cell>
          <cell r="X1203">
            <v>0</v>
          </cell>
        </row>
        <row r="1204">
          <cell r="C1204" t="str">
            <v>RR-FRSZ-58034F</v>
          </cell>
          <cell r="F1204" t="str">
            <v>OP30</v>
          </cell>
          <cell r="X1204">
            <v>0</v>
          </cell>
        </row>
        <row r="1205">
          <cell r="C1205" t="str">
            <v>GE-2521M40P02.000R</v>
          </cell>
          <cell r="F1205" t="str">
            <v>OP10</v>
          </cell>
          <cell r="U1205">
            <v>0</v>
          </cell>
          <cell r="X1205">
            <v>0</v>
          </cell>
        </row>
        <row r="1206">
          <cell r="C1206" t="str">
            <v>RR-FR8355277</v>
          </cell>
          <cell r="F1206" t="str">
            <v>OP00</v>
          </cell>
          <cell r="U1206">
            <v>0</v>
          </cell>
          <cell r="X1206">
            <v>0</v>
          </cell>
        </row>
        <row r="1207">
          <cell r="C1207" t="str">
            <v>RR-TF-NPN28441</v>
          </cell>
          <cell r="F1207" t="str">
            <v>OP20</v>
          </cell>
          <cell r="X1207">
            <v>0</v>
          </cell>
        </row>
        <row r="1208">
          <cell r="C1208" t="str">
            <v>RR-LM75740F</v>
          </cell>
          <cell r="F1208" t="str">
            <v>OP35</v>
          </cell>
          <cell r="X1208">
            <v>0</v>
          </cell>
        </row>
        <row r="1209">
          <cell r="C1209" t="str">
            <v>RR-NPH3442D</v>
          </cell>
          <cell r="F1209" t="str">
            <v>OP35</v>
          </cell>
          <cell r="X1209">
            <v>0</v>
          </cell>
        </row>
        <row r="1210">
          <cell r="C1210" t="str">
            <v>RR-LM13870F</v>
          </cell>
          <cell r="F1210" t="str">
            <v>OP35</v>
          </cell>
          <cell r="X1210">
            <v>0</v>
          </cell>
        </row>
        <row r="1211">
          <cell r="C1211" t="str">
            <v>GE-2482M17P01.000R</v>
          </cell>
          <cell r="F1211" t="str">
            <v>OP10</v>
          </cell>
          <cell r="U1211">
            <v>0</v>
          </cell>
          <cell r="X1211">
            <v>0</v>
          </cell>
        </row>
        <row r="1212">
          <cell r="C1212" t="str">
            <v>GE-M72120P01</v>
          </cell>
          <cell r="F1212" t="str">
            <v>OP30</v>
          </cell>
          <cell r="U1212">
            <v>30</v>
          </cell>
          <cell r="X1212">
            <v>0</v>
          </cell>
        </row>
        <row r="1213">
          <cell r="C1213" t="str">
            <v>RR-SCFRG0094</v>
          </cell>
          <cell r="F1213" t="str">
            <v>OP20</v>
          </cell>
          <cell r="X1213">
            <v>0</v>
          </cell>
        </row>
        <row r="1214">
          <cell r="C1214" t="str">
            <v>RR-SCFRG0094</v>
          </cell>
          <cell r="F1214" t="str">
            <v>OP25</v>
          </cell>
          <cell r="X1214">
            <v>0</v>
          </cell>
        </row>
        <row r="1215">
          <cell r="C1215" t="str">
            <v>RR-NQF009952</v>
          </cell>
          <cell r="F1215" t="str">
            <v>OP20</v>
          </cell>
          <cell r="X1215">
            <v>0</v>
          </cell>
        </row>
        <row r="1216">
          <cell r="C1216" t="str">
            <v>SS-9511S2001485</v>
          </cell>
          <cell r="F1216" t="str">
            <v>OP35</v>
          </cell>
          <cell r="U1216">
            <v>30</v>
          </cell>
          <cell r="X1216">
            <v>0</v>
          </cell>
        </row>
        <row r="1217">
          <cell r="C1217" t="str">
            <v>RR-SCFRG0073</v>
          </cell>
          <cell r="F1217" t="str">
            <v>OP35</v>
          </cell>
          <cell r="X1217">
            <v>0</v>
          </cell>
        </row>
        <row r="1218">
          <cell r="C1218" t="str">
            <v>RR-SCFRG0093</v>
          </cell>
          <cell r="F1218" t="str">
            <v>OP35</v>
          </cell>
          <cell r="X1218">
            <v>0</v>
          </cell>
        </row>
        <row r="1219">
          <cell r="C1219" t="str">
            <v>RR-SCFRG0095</v>
          </cell>
          <cell r="F1219" t="str">
            <v>OP30</v>
          </cell>
          <cell r="X1219">
            <v>0</v>
          </cell>
        </row>
        <row r="1220">
          <cell r="C1220" t="str">
            <v>GR-351-5020-5-01</v>
          </cell>
          <cell r="F1220" t="str">
            <v>OP10</v>
          </cell>
          <cell r="U1220">
            <v>0</v>
          </cell>
          <cell r="X1220">
            <v>0</v>
          </cell>
        </row>
        <row r="1221">
          <cell r="C1221" t="str">
            <v>GR-351-5030-19-01</v>
          </cell>
          <cell r="F1221" t="str">
            <v>OP10</v>
          </cell>
          <cell r="U1221">
            <v>60</v>
          </cell>
          <cell r="X1221">
            <v>0</v>
          </cell>
        </row>
        <row r="1222">
          <cell r="C1222" t="str">
            <v>GR-FRC-745-1118-11</v>
          </cell>
          <cell r="F1222" t="str">
            <v>OP10</v>
          </cell>
          <cell r="U1222">
            <v>30</v>
          </cell>
          <cell r="X1222">
            <v>0</v>
          </cell>
        </row>
        <row r="1223">
          <cell r="C1223" t="str">
            <v>RR-SCFRG0095</v>
          </cell>
          <cell r="F1223" t="str">
            <v>OP35</v>
          </cell>
          <cell r="X1223">
            <v>0</v>
          </cell>
        </row>
        <row r="1224">
          <cell r="C1224" t="str">
            <v>SN-062-038-303-8</v>
          </cell>
          <cell r="F1224" t="str">
            <v>OP20</v>
          </cell>
          <cell r="X1224">
            <v>0</v>
          </cell>
        </row>
        <row r="1225">
          <cell r="C1225" t="str">
            <v>SN-062-038-304-8</v>
          </cell>
          <cell r="F1225" t="str">
            <v>OP20</v>
          </cell>
          <cell r="X1225">
            <v>0</v>
          </cell>
        </row>
        <row r="1226">
          <cell r="C1226" t="str">
            <v>SN-062-038-602-8</v>
          </cell>
          <cell r="F1226" t="str">
            <v>OP30</v>
          </cell>
          <cell r="X1226">
            <v>0</v>
          </cell>
        </row>
        <row r="1227">
          <cell r="C1227" t="str">
            <v>RR-Φ171XΦ205XL26</v>
          </cell>
          <cell r="F1227" t="str">
            <v>OP30</v>
          </cell>
          <cell r="X1227">
            <v>0</v>
          </cell>
        </row>
        <row r="1228">
          <cell r="C1228" t="str">
            <v>SN-062-038-602-8</v>
          </cell>
          <cell r="F1228" t="str">
            <v>OP30</v>
          </cell>
          <cell r="X1228">
            <v>0</v>
          </cell>
        </row>
        <row r="1229">
          <cell r="C1229" t="str">
            <v>PC-1F3023678</v>
          </cell>
          <cell r="F1229" t="str">
            <v>OP00</v>
          </cell>
          <cell r="X1229">
            <v>0</v>
          </cell>
        </row>
        <row r="1230">
          <cell r="C1230" t="str">
            <v>SN-064-085-302-8</v>
          </cell>
          <cell r="F1230" t="str">
            <v>OP20</v>
          </cell>
          <cell r="X1230">
            <v>0</v>
          </cell>
        </row>
        <row r="1231">
          <cell r="C1231" t="str">
            <v>SN-064-088-905-8</v>
          </cell>
          <cell r="F1231" t="str">
            <v>OP20</v>
          </cell>
          <cell r="X1231">
            <v>0</v>
          </cell>
        </row>
        <row r="1232">
          <cell r="C1232" t="str">
            <v>SN-064-087-004-8S2</v>
          </cell>
          <cell r="F1232" t="str">
            <v>OP20</v>
          </cell>
          <cell r="X1232">
            <v>0</v>
          </cell>
        </row>
        <row r="1233">
          <cell r="C1233" t="str">
            <v>SN-MN116X73-KHB-00</v>
          </cell>
          <cell r="F1233" t="str">
            <v>OP20</v>
          </cell>
          <cell r="X1233">
            <v>0</v>
          </cell>
        </row>
        <row r="1234">
          <cell r="C1234" t="str">
            <v>SN-MN148X50-KHB-00</v>
          </cell>
          <cell r="F1234" t="str">
            <v>OP20</v>
          </cell>
          <cell r="X1234">
            <v>0</v>
          </cell>
        </row>
        <row r="1235">
          <cell r="C1235" t="str">
            <v>SN-MN177X156-KHB-00</v>
          </cell>
          <cell r="F1235" t="str">
            <v>OP20</v>
          </cell>
          <cell r="X1235">
            <v>0</v>
          </cell>
        </row>
        <row r="1236">
          <cell r="C1236" t="str">
            <v>TS-40P4412-8</v>
          </cell>
          <cell r="F1236" t="str">
            <v>OP30</v>
          </cell>
          <cell r="X1236">
            <v>0</v>
          </cell>
        </row>
        <row r="1237">
          <cell r="C1237" t="str">
            <v>TS-40P4412-8</v>
          </cell>
          <cell r="F1237" t="str">
            <v>OP35</v>
          </cell>
          <cell r="X1237">
            <v>0</v>
          </cell>
        </row>
        <row r="1238">
          <cell r="C1238" t="str">
            <v>TS-B1316-02925</v>
          </cell>
          <cell r="F1238" t="str">
            <v>OP35</v>
          </cell>
          <cell r="X1238">
            <v>0</v>
          </cell>
        </row>
        <row r="1239">
          <cell r="C1239" t="str">
            <v>TS-B1316-04488</v>
          </cell>
          <cell r="F1239" t="str">
            <v>OP25</v>
          </cell>
          <cell r="X1239">
            <v>0</v>
          </cell>
        </row>
        <row r="1240">
          <cell r="C1240" t="str">
            <v>TS-B1316-06129</v>
          </cell>
          <cell r="F1240" t="str">
            <v>OP20</v>
          </cell>
          <cell r="X1240">
            <v>0</v>
          </cell>
        </row>
        <row r="1241">
          <cell r="C1241" t="str">
            <v>TS-B1316-06012</v>
          </cell>
          <cell r="F1241" t="str">
            <v>OP20</v>
          </cell>
          <cell r="X1241">
            <v>0</v>
          </cell>
        </row>
        <row r="1242">
          <cell r="C1242" t="str">
            <v>TS-B1316-04893</v>
          </cell>
          <cell r="F1242" t="str">
            <v>OP20</v>
          </cell>
          <cell r="X1242">
            <v>0</v>
          </cell>
        </row>
        <row r="1243">
          <cell r="C1243" t="str">
            <v>RR-NQF009789</v>
          </cell>
          <cell r="F1243" t="str">
            <v>OP20</v>
          </cell>
          <cell r="X1243">
            <v>0</v>
          </cell>
        </row>
        <row r="1244">
          <cell r="C1244" t="str">
            <v>预留程序号</v>
          </cell>
          <cell r="F1244" t="str">
            <v>N/A</v>
          </cell>
          <cell r="X1244">
            <v>0</v>
          </cell>
        </row>
        <row r="1245">
          <cell r="C1245" t="str">
            <v>预留程序号</v>
          </cell>
          <cell r="F1245" t="str">
            <v>N/A</v>
          </cell>
          <cell r="X1245">
            <v>0</v>
          </cell>
        </row>
        <row r="1246">
          <cell r="C1246" t="str">
            <v>预留程序号</v>
          </cell>
          <cell r="F1246" t="str">
            <v>N/A</v>
          </cell>
          <cell r="X1246">
            <v>0</v>
          </cell>
        </row>
        <row r="1247">
          <cell r="C1247" t="str">
            <v>TS-B1316-04723</v>
          </cell>
          <cell r="F1247" t="str">
            <v>OP30</v>
          </cell>
        </row>
        <row r="1248">
          <cell r="C1248" t="str">
            <v>GE-2468M79P02.000R</v>
          </cell>
          <cell r="F1248" t="str">
            <v>OP00</v>
          </cell>
          <cell r="X1248">
            <v>0</v>
          </cell>
        </row>
        <row r="1249">
          <cell r="C1249" t="str">
            <v>GE-2552M51G04.003R</v>
          </cell>
          <cell r="F1249" t="str">
            <v>OP00</v>
          </cell>
          <cell r="X1249">
            <v>0</v>
          </cell>
        </row>
        <row r="1250">
          <cell r="C1250" t="str">
            <v>GE-2468M82G01.002R</v>
          </cell>
          <cell r="F1250" t="str">
            <v>OP35</v>
          </cell>
          <cell r="X1250">
            <v>0</v>
          </cell>
        </row>
        <row r="1251">
          <cell r="C1251" t="str">
            <v>GE-M72099P01</v>
          </cell>
          <cell r="F1251" t="str">
            <v>OP00</v>
          </cell>
          <cell r="X1251">
            <v>0</v>
          </cell>
        </row>
        <row r="1252">
          <cell r="X1252">
            <v>0</v>
          </cell>
        </row>
        <row r="1253">
          <cell r="X1253">
            <v>0</v>
          </cell>
        </row>
        <row r="1254">
          <cell r="X1254">
            <v>0</v>
          </cell>
        </row>
        <row r="1255">
          <cell r="X1255">
            <v>0</v>
          </cell>
        </row>
        <row r="1256">
          <cell r="X1256">
            <v>0</v>
          </cell>
        </row>
        <row r="1257">
          <cell r="X1257">
            <v>0</v>
          </cell>
        </row>
        <row r="1258">
          <cell r="X1258">
            <v>0</v>
          </cell>
        </row>
        <row r="1259">
          <cell r="X1259">
            <v>0</v>
          </cell>
        </row>
        <row r="1260">
          <cell r="X1260">
            <v>0</v>
          </cell>
        </row>
        <row r="1261">
          <cell r="X1261">
            <v>0</v>
          </cell>
        </row>
        <row r="1262">
          <cell r="X1262">
            <v>0</v>
          </cell>
        </row>
        <row r="1263">
          <cell r="X1263">
            <v>0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R248"/>
  <sheetViews>
    <sheetView topLeftCell="A28" workbookViewId="0">
      <selection activeCell="L53" sqref="L5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" t="s">
        <v>2</v>
      </c>
      <c r="C2" s="5" t="s">
        <v>3</v>
      </c>
      <c r="D2" s="4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43638</v>
      </c>
      <c r="B3" s="277" t="s">
        <v>17</v>
      </c>
      <c r="C3" s="278" t="s">
        <v>18</v>
      </c>
      <c r="D3" s="14" t="s">
        <v>20</v>
      </c>
      <c r="E3" s="10" t="s">
        <v>21</v>
      </c>
      <c r="F3" s="10">
        <v>8</v>
      </c>
      <c r="G3" s="4">
        <v>5</v>
      </c>
      <c r="H3" s="279"/>
      <c r="I3" s="4">
        <f>630-(M3*L3+F3*N3)</f>
        <v>10</v>
      </c>
      <c r="J3" s="280" t="s">
        <v>19</v>
      </c>
      <c r="K3" s="11" t="s">
        <v>108</v>
      </c>
      <c r="L3" s="12">
        <v>1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70</v>
      </c>
      <c r="O3" s="13">
        <f t="shared" ref="O3:O66" si="0">N3*G3+M3*L3</f>
        <v>410</v>
      </c>
      <c r="P3" s="281">
        <f>(O3+O4+O5+O6+O7+O8)/840*100%</f>
        <v>1.2464285714285714</v>
      </c>
    </row>
    <row r="4" spans="1:16" ht="14.25" customHeight="1" x14ac:dyDescent="0.2">
      <c r="A4" s="276"/>
      <c r="B4" s="277"/>
      <c r="C4" s="278"/>
      <c r="D4" s="14"/>
      <c r="E4" s="10"/>
      <c r="F4" s="10"/>
      <c r="G4" s="4"/>
      <c r="H4" s="279"/>
      <c r="I4" s="4">
        <f>I3-(M4*L4+F4*N4)</f>
        <v>10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9"/>
      <c r="E5" s="10"/>
      <c r="F5" s="10"/>
      <c r="G5" s="4"/>
      <c r="H5" s="279"/>
      <c r="I5" s="4">
        <f>I4-(M5*L5+F5*N5)</f>
        <v>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43638</v>
      </c>
      <c r="B6" s="277" t="s">
        <v>17</v>
      </c>
      <c r="C6" s="278" t="s">
        <v>22</v>
      </c>
      <c r="D6" s="15" t="s">
        <v>23</v>
      </c>
      <c r="E6" s="10" t="s">
        <v>24</v>
      </c>
      <c r="F6" s="10">
        <v>13</v>
      </c>
      <c r="G6" s="4">
        <v>13</v>
      </c>
      <c r="H6" s="279"/>
      <c r="I6" s="4">
        <f>630-(M6*L6+F6*N6)</f>
        <v>-7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49</v>
      </c>
      <c r="O6" s="13">
        <f t="shared" si="0"/>
        <v>637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4"/>
      <c r="H7" s="279"/>
      <c r="I7" s="4">
        <f>I6-(M7*L7+F7*N7)</f>
        <v>-7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">
        <f>I7-(M8*L8+F8*N8)</f>
        <v>-7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43638</v>
      </c>
      <c r="B9" s="277" t="s">
        <v>17</v>
      </c>
      <c r="C9" s="278" t="s">
        <v>25</v>
      </c>
      <c r="D9" s="15" t="s">
        <v>26</v>
      </c>
      <c r="E9" s="10" t="s">
        <v>21</v>
      </c>
      <c r="F9" s="10">
        <v>16</v>
      </c>
      <c r="G9" s="16">
        <v>16</v>
      </c>
      <c r="H9" s="279"/>
      <c r="I9" s="4">
        <f>630-(M9*L9+F9*N9)</f>
        <v>534</v>
      </c>
      <c r="J9" s="280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</v>
      </c>
      <c r="O9" s="13">
        <f t="shared" si="0"/>
        <v>96</v>
      </c>
      <c r="P9" s="281">
        <f>(O9+O10+O11+O12+O13+O14)/840*100%</f>
        <v>1.4142857142857144</v>
      </c>
    </row>
    <row r="10" spans="1:16" ht="14.25" customHeight="1" x14ac:dyDescent="0.2">
      <c r="A10" s="276"/>
      <c r="B10" s="277"/>
      <c r="C10" s="278"/>
      <c r="D10" s="15" t="s">
        <v>26</v>
      </c>
      <c r="E10" s="10" t="s">
        <v>24</v>
      </c>
      <c r="F10" s="10">
        <v>10</v>
      </c>
      <c r="G10" s="16">
        <v>9</v>
      </c>
      <c r="H10" s="279"/>
      <c r="I10" s="4">
        <f t="shared" ref="I10:I11" si="1">I9-(M10*L10+F10*N10)</f>
        <v>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5</v>
      </c>
      <c r="N10" s="13">
        <f>SUMPRODUCT((D10=[1]程序注册表!$C$2:$C$2999)*(E10=[1]程序注册表!$F$2:$F$2999)*([1]程序注册表!$X$2:$X$2999))</f>
        <v>52</v>
      </c>
      <c r="O10" s="13">
        <f t="shared" si="0"/>
        <v>468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">
        <f t="shared" si="1"/>
        <v>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43638</v>
      </c>
      <c r="B12" s="277" t="s">
        <v>17</v>
      </c>
      <c r="C12" s="278" t="s">
        <v>28</v>
      </c>
      <c r="D12" s="15" t="s">
        <v>29</v>
      </c>
      <c r="E12" s="10" t="s">
        <v>30</v>
      </c>
      <c r="F12" s="10">
        <v>12</v>
      </c>
      <c r="G12" s="16">
        <v>12</v>
      </c>
      <c r="H12" s="279"/>
      <c r="I12" s="4">
        <f>630-(M12*L12+F12*N12)</f>
        <v>318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26</v>
      </c>
      <c r="O12" s="13">
        <f t="shared" si="0"/>
        <v>312</v>
      </c>
      <c r="P12" s="281"/>
    </row>
    <row r="13" spans="1:16" ht="14.25" customHeight="1" x14ac:dyDescent="0.2">
      <c r="A13" s="276"/>
      <c r="B13" s="277"/>
      <c r="C13" s="278"/>
      <c r="D13" s="1" t="s">
        <v>64</v>
      </c>
      <c r="E13" s="10" t="s">
        <v>65</v>
      </c>
      <c r="F13" s="10">
        <v>6</v>
      </c>
      <c r="G13" s="16">
        <v>6</v>
      </c>
      <c r="H13" s="279"/>
      <c r="I13" s="4">
        <f t="shared" ref="I13:I14" si="2">I12-(M13*L13+F13*N13)</f>
        <v>96</v>
      </c>
      <c r="J13" s="280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32</v>
      </c>
      <c r="O13" s="13">
        <f t="shared" si="0"/>
        <v>222</v>
      </c>
      <c r="P13" s="281"/>
    </row>
    <row r="14" spans="1:16" ht="14.25" customHeight="1" x14ac:dyDescent="0.2">
      <c r="A14" s="276"/>
      <c r="B14" s="277"/>
      <c r="C14" s="278"/>
      <c r="D14" s="1" t="s">
        <v>109</v>
      </c>
      <c r="E14" s="10" t="s">
        <v>110</v>
      </c>
      <c r="F14" s="10">
        <v>1</v>
      </c>
      <c r="G14" s="4">
        <v>1</v>
      </c>
      <c r="H14" s="279"/>
      <c r="I14" s="4">
        <f t="shared" si="2"/>
        <v>6</v>
      </c>
      <c r="J14" s="280"/>
      <c r="K14" s="11"/>
      <c r="L14" s="12">
        <v>1</v>
      </c>
      <c r="M14" s="13">
        <v>30</v>
      </c>
      <c r="N14" s="13">
        <v>60</v>
      </c>
      <c r="O14" s="13">
        <f t="shared" si="0"/>
        <v>90</v>
      </c>
      <c r="P14" s="281"/>
    </row>
    <row r="15" spans="1:16" ht="14.25" customHeight="1" x14ac:dyDescent="0.2">
      <c r="A15" s="276">
        <v>43638</v>
      </c>
      <c r="B15" s="277" t="s">
        <v>17</v>
      </c>
      <c r="C15" s="278" t="s">
        <v>31</v>
      </c>
      <c r="D15" s="15" t="s">
        <v>32</v>
      </c>
      <c r="E15" s="10" t="s">
        <v>33</v>
      </c>
      <c r="F15" s="10">
        <v>52</v>
      </c>
      <c r="G15" s="4">
        <v>30</v>
      </c>
      <c r="H15" s="279"/>
      <c r="I15" s="4">
        <f>630-(M15*L15+F15*N15)</f>
        <v>6</v>
      </c>
      <c r="J15" s="280" t="s">
        <v>34</v>
      </c>
      <c r="K15" s="11" t="s">
        <v>111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12</v>
      </c>
      <c r="O15" s="13">
        <f t="shared" si="0"/>
        <v>360</v>
      </c>
      <c r="P15" s="281">
        <f>(O15+O16+O17+O18+O19+O20)/840*100%</f>
        <v>1.1000000000000001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4"/>
      <c r="H16" s="279"/>
      <c r="I16" s="4">
        <f t="shared" ref="I16:I17" si="3">I15-(M16*L16+F16*N16)</f>
        <v>6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"/>
      <c r="H17" s="279"/>
      <c r="I17" s="4">
        <f t="shared" si="3"/>
        <v>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43638</v>
      </c>
      <c r="B18" s="277" t="s">
        <v>17</v>
      </c>
      <c r="C18" s="278" t="s">
        <v>35</v>
      </c>
      <c r="D18" s="15" t="s">
        <v>26</v>
      </c>
      <c r="E18" s="10" t="s">
        <v>21</v>
      </c>
      <c r="F18" s="10">
        <v>16</v>
      </c>
      <c r="G18" s="16">
        <v>16</v>
      </c>
      <c r="H18" s="279"/>
      <c r="I18" s="4">
        <f>630-(M18*L18+F18*N18)</f>
        <v>534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</v>
      </c>
      <c r="O18" s="13">
        <f t="shared" si="0"/>
        <v>96</v>
      </c>
      <c r="P18" s="281"/>
    </row>
    <row r="19" spans="1:16" ht="14.25" customHeight="1" x14ac:dyDescent="0.2">
      <c r="A19" s="276"/>
      <c r="B19" s="277"/>
      <c r="C19" s="278"/>
      <c r="D19" s="15" t="s">
        <v>26</v>
      </c>
      <c r="E19" s="10" t="s">
        <v>24</v>
      </c>
      <c r="F19" s="10">
        <v>10</v>
      </c>
      <c r="G19" s="16">
        <v>9</v>
      </c>
      <c r="H19" s="279"/>
      <c r="I19" s="4">
        <f t="shared" ref="I19:I20" si="4">I18-(M19*L19+F19*N19)</f>
        <v>14</v>
      </c>
      <c r="J19" s="280"/>
      <c r="K19" s="11" t="s">
        <v>112</v>
      </c>
      <c r="L19" s="12">
        <v>0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52</v>
      </c>
      <c r="O19" s="13">
        <f t="shared" si="0"/>
        <v>468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"/>
      <c r="H20" s="279"/>
      <c r="I20" s="4">
        <f t="shared" si="4"/>
        <v>14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43638</v>
      </c>
      <c r="B21" s="277" t="s">
        <v>17</v>
      </c>
      <c r="C21" s="282" t="s">
        <v>36</v>
      </c>
      <c r="D21" s="15" t="s">
        <v>37</v>
      </c>
      <c r="E21" s="10" t="s">
        <v>30</v>
      </c>
      <c r="F21" s="10">
        <v>3</v>
      </c>
      <c r="G21" s="18">
        <v>3</v>
      </c>
      <c r="H21" s="10"/>
      <c r="I21" s="4">
        <f>504-(M21*L21+F21*N21)</f>
        <v>354</v>
      </c>
      <c r="J21" s="280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50</v>
      </c>
      <c r="O21" s="13">
        <f t="shared" si="0"/>
        <v>150</v>
      </c>
      <c r="P21" s="281">
        <f>(O21+O22+O23+O24+O25+O26)/840*100%</f>
        <v>1.1547619047619047</v>
      </c>
    </row>
    <row r="22" spans="1:16" ht="14.25" customHeight="1" x14ac:dyDescent="0.2">
      <c r="A22" s="276"/>
      <c r="B22" s="277"/>
      <c r="C22" s="282"/>
      <c r="D22" s="14" t="s">
        <v>41</v>
      </c>
      <c r="E22" s="10" t="s">
        <v>30</v>
      </c>
      <c r="F22" s="10">
        <v>5</v>
      </c>
      <c r="G22" s="18">
        <v>5</v>
      </c>
      <c r="H22" s="10"/>
      <c r="I22" s="4">
        <f t="shared" ref="I22:I41" si="5">I21-(M22*L22+F22*N22)</f>
        <v>14</v>
      </c>
      <c r="J22" s="280"/>
      <c r="K22" s="11"/>
      <c r="L22" s="12">
        <v>2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56</v>
      </c>
      <c r="O22" s="13">
        <f t="shared" si="0"/>
        <v>340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4">
        <f t="shared" si="5"/>
        <v>14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43638</v>
      </c>
      <c r="B24" s="277" t="s">
        <v>17</v>
      </c>
      <c r="C24" s="282" t="s">
        <v>40</v>
      </c>
      <c r="D24" s="14" t="s">
        <v>41</v>
      </c>
      <c r="E24" s="10" t="s">
        <v>42</v>
      </c>
      <c r="F24" s="10">
        <v>16</v>
      </c>
      <c r="G24" s="18">
        <v>16</v>
      </c>
      <c r="H24" s="10"/>
      <c r="I24" s="4">
        <f>504-(M24*L24+F24*N24)</f>
        <v>24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30</v>
      </c>
      <c r="O24" s="13">
        <f t="shared" si="0"/>
        <v>480</v>
      </c>
      <c r="P24" s="281"/>
    </row>
    <row r="25" spans="1:16" ht="14.25" customHeight="1" x14ac:dyDescent="0.2">
      <c r="A25" s="276"/>
      <c r="B25" s="277"/>
      <c r="C25" s="282"/>
      <c r="D25" s="14"/>
      <c r="E25" s="10"/>
      <c r="F25" s="10"/>
      <c r="G25" s="18"/>
      <c r="H25" s="10"/>
      <c r="I25" s="4">
        <f t="shared" si="5"/>
        <v>24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4">
        <f t="shared" si="5"/>
        <v>24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43638</v>
      </c>
      <c r="B27" s="277" t="s">
        <v>17</v>
      </c>
      <c r="C27" s="286" t="s">
        <v>43</v>
      </c>
      <c r="D27" s="15" t="s">
        <v>44</v>
      </c>
      <c r="E27" s="10" t="s">
        <v>42</v>
      </c>
      <c r="F27" s="10">
        <v>3</v>
      </c>
      <c r="G27" s="18">
        <v>3</v>
      </c>
      <c r="H27" s="10"/>
      <c r="I27" s="4">
        <f>504-(M27*L27+F27*N27)</f>
        <v>12</v>
      </c>
      <c r="J27" s="280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164</v>
      </c>
      <c r="O27" s="13">
        <f t="shared" si="0"/>
        <v>492</v>
      </c>
      <c r="P27" s="281">
        <f>(O27+O28+O29+O30+O31+O32)/840*100%</f>
        <v>1.1946428571428571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4">
        <f t="shared" si="5"/>
        <v>12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4">
        <f t="shared" si="5"/>
        <v>12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43638</v>
      </c>
      <c r="B30" s="277" t="s">
        <v>17</v>
      </c>
      <c r="C30" s="286" t="s">
        <v>46</v>
      </c>
      <c r="D30" s="15" t="s">
        <v>44</v>
      </c>
      <c r="E30" s="10" t="s">
        <v>47</v>
      </c>
      <c r="F30" s="10">
        <v>4</v>
      </c>
      <c r="G30" s="18">
        <v>4.5</v>
      </c>
      <c r="H30" s="10"/>
      <c r="I30" s="4">
        <f>504-(M30*L30+F30*N30)</f>
        <v>324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v>45</v>
      </c>
      <c r="O30" s="13">
        <f t="shared" si="0"/>
        <v>202.5</v>
      </c>
      <c r="P30" s="281"/>
    </row>
    <row r="31" spans="1:16" ht="14.25" customHeight="1" x14ac:dyDescent="0.2">
      <c r="A31" s="276"/>
      <c r="B31" s="277"/>
      <c r="C31" s="286"/>
      <c r="D31" s="15" t="s">
        <v>37</v>
      </c>
      <c r="E31" s="10" t="s">
        <v>39</v>
      </c>
      <c r="F31" s="10">
        <v>0.6</v>
      </c>
      <c r="G31" s="18">
        <v>0.6</v>
      </c>
      <c r="H31" s="10"/>
      <c r="I31" s="4">
        <f t="shared" si="5"/>
        <v>15</v>
      </c>
      <c r="J31" s="280"/>
      <c r="K31" s="11"/>
      <c r="L31" s="12">
        <v>1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415</v>
      </c>
      <c r="O31" s="13">
        <f t="shared" si="0"/>
        <v>309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4">
        <f t="shared" si="5"/>
        <v>15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43638</v>
      </c>
      <c r="B33" s="277" t="s">
        <v>17</v>
      </c>
      <c r="C33" s="286" t="s">
        <v>48</v>
      </c>
      <c r="D33" s="15" t="s">
        <v>37</v>
      </c>
      <c r="E33" s="10" t="s">
        <v>33</v>
      </c>
      <c r="F33" s="10">
        <v>1.9</v>
      </c>
      <c r="G33" s="18">
        <v>2</v>
      </c>
      <c r="H33" s="10"/>
      <c r="I33" s="4">
        <f>504-(M33*L33+F33*N33)</f>
        <v>-9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540</v>
      </c>
      <c r="P33" s="281">
        <f>(O33+O34+O35+O36+O37+O38)/840*100%</f>
        <v>0.84761904761904761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4">
        <f t="shared" si="5"/>
        <v>-9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4">
        <f t="shared" si="5"/>
        <v>-9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43638</v>
      </c>
      <c r="B36" s="277" t="s">
        <v>17</v>
      </c>
      <c r="C36" s="286" t="s">
        <v>50</v>
      </c>
      <c r="D36" s="15" t="s">
        <v>37</v>
      </c>
      <c r="E36" s="10" t="s">
        <v>51</v>
      </c>
      <c r="F36" s="10">
        <v>2.1</v>
      </c>
      <c r="G36" s="18">
        <v>2</v>
      </c>
      <c r="H36" s="10"/>
      <c r="I36" s="4">
        <f>504-(M36*L36+F36*N36)</f>
        <v>323.39999999999998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172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4">
        <f t="shared" si="5"/>
        <v>323.39999999999998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4">
        <f t="shared" si="5"/>
        <v>323.39999999999998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43638</v>
      </c>
      <c r="B39" s="277"/>
      <c r="C39" s="286" t="s">
        <v>52</v>
      </c>
      <c r="D39" s="15"/>
      <c r="E39" s="10"/>
      <c r="F39" s="10"/>
      <c r="G39" s="18"/>
      <c r="H39" s="10"/>
      <c r="I39" s="4">
        <f>336-(M39*L39+F39*N39)</f>
        <v>336</v>
      </c>
      <c r="J39" s="283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4">
        <f t="shared" si="5"/>
        <v>336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4">
        <f t="shared" si="5"/>
        <v>336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43638</v>
      </c>
      <c r="B42" s="277" t="s">
        <v>17</v>
      </c>
      <c r="C42" s="287" t="s">
        <v>53</v>
      </c>
      <c r="D42" s="15" t="s">
        <v>20</v>
      </c>
      <c r="E42" s="10" t="s">
        <v>42</v>
      </c>
      <c r="F42" s="10">
        <v>4</v>
      </c>
      <c r="G42" s="18">
        <v>4</v>
      </c>
      <c r="H42" s="10"/>
      <c r="I42" s="4">
        <f t="shared" ref="I42" si="6">420-(M42*L42+F42*N42)</f>
        <v>172</v>
      </c>
      <c r="J42" s="280" t="s">
        <v>54</v>
      </c>
      <c r="K42" s="11" t="s">
        <v>113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62</v>
      </c>
      <c r="O42" s="13">
        <f t="shared" si="0"/>
        <v>248</v>
      </c>
      <c r="P42" s="281">
        <f>(O42+O43+O44+O45+O46+O47)/840*100%</f>
        <v>1.0297619047619047</v>
      </c>
      <c r="R42" s="2" t="s">
        <v>55</v>
      </c>
    </row>
    <row r="43" spans="1:18" ht="14.25" customHeight="1" x14ac:dyDescent="0.2">
      <c r="A43" s="276"/>
      <c r="B43" s="277"/>
      <c r="C43" s="287"/>
      <c r="D43" s="15"/>
      <c r="E43" s="10"/>
      <c r="F43" s="10"/>
      <c r="G43" s="18"/>
      <c r="H43" s="10"/>
      <c r="I43" s="4">
        <f t="shared" ref="I43:I44" si="7">I42-(M43*L43+F43*N43)</f>
        <v>172</v>
      </c>
      <c r="J43" s="280"/>
      <c r="K43" s="11" t="s">
        <v>56</v>
      </c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4">
        <f t="shared" si="7"/>
        <v>172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43638</v>
      </c>
      <c r="B45" s="277" t="s">
        <v>17</v>
      </c>
      <c r="C45" s="287" t="s">
        <v>57</v>
      </c>
      <c r="D45" s="15" t="s">
        <v>23</v>
      </c>
      <c r="E45" s="10" t="s">
        <v>24</v>
      </c>
      <c r="F45" s="10">
        <v>2</v>
      </c>
      <c r="G45" s="18">
        <v>2</v>
      </c>
      <c r="H45" s="10"/>
      <c r="I45" s="4">
        <f>630-(M45*L45+F45*N45)</f>
        <v>532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49</v>
      </c>
      <c r="O45" s="13">
        <f t="shared" si="0"/>
        <v>98</v>
      </c>
      <c r="P45" s="281"/>
    </row>
    <row r="46" spans="1:18" ht="14.25" customHeight="1" x14ac:dyDescent="0.2">
      <c r="A46" s="276"/>
      <c r="B46" s="277"/>
      <c r="C46" s="287"/>
      <c r="D46" s="1" t="s">
        <v>67</v>
      </c>
      <c r="E46" s="10" t="s">
        <v>68</v>
      </c>
      <c r="F46" s="10">
        <v>10.5</v>
      </c>
      <c r="G46" s="18">
        <v>10.199999999999999</v>
      </c>
      <c r="H46" s="10"/>
      <c r="I46" s="4">
        <f t="shared" ref="I46:I47" si="8">I45-(M46*L46+F46*N46)</f>
        <v>-0.5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0"/>
        <v>519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4">
        <f t="shared" si="8"/>
        <v>-0.5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43638</v>
      </c>
      <c r="B48" s="277" t="s">
        <v>17</v>
      </c>
      <c r="C48" s="287" t="s">
        <v>58</v>
      </c>
      <c r="D48" s="15" t="s">
        <v>29</v>
      </c>
      <c r="E48" s="10" t="s">
        <v>30</v>
      </c>
      <c r="F48" s="10">
        <v>5</v>
      </c>
      <c r="G48" s="18">
        <v>5</v>
      </c>
      <c r="H48" s="10"/>
      <c r="I48" s="4">
        <f>630-(M48*L48+F48*N48)</f>
        <v>500</v>
      </c>
      <c r="J48" s="280" t="s">
        <v>59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26</v>
      </c>
      <c r="O48" s="13">
        <f t="shared" si="0"/>
        <v>130</v>
      </c>
      <c r="P48" s="281">
        <f>(O48+O49+O50+O51+O52+O53)/840*100%</f>
        <v>1.4516666666666669</v>
      </c>
    </row>
    <row r="49" spans="1:16" ht="14.25" customHeight="1" x14ac:dyDescent="0.2">
      <c r="A49" s="276"/>
      <c r="B49" s="277"/>
      <c r="C49" s="287"/>
      <c r="D49" s="1" t="s">
        <v>69</v>
      </c>
      <c r="E49" s="10" t="s">
        <v>66</v>
      </c>
      <c r="F49" s="10">
        <v>25</v>
      </c>
      <c r="G49" s="18">
        <v>25</v>
      </c>
      <c r="H49" s="10"/>
      <c r="I49" s="4">
        <f t="shared" ref="I49:I50" si="9">I48-(M49*L49+F49*N49)</f>
        <v>35.000000000000057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17.399999999999999</v>
      </c>
      <c r="O49" s="13">
        <f t="shared" si="0"/>
        <v>464.99999999999994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4">
        <f t="shared" si="9"/>
        <v>35.000000000000057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43638</v>
      </c>
      <c r="B51" s="277" t="s">
        <v>17</v>
      </c>
      <c r="C51" s="287" t="s">
        <v>60</v>
      </c>
      <c r="D51" s="15" t="s">
        <v>63</v>
      </c>
      <c r="E51" s="10" t="s">
        <v>62</v>
      </c>
      <c r="F51" s="10">
        <v>13</v>
      </c>
      <c r="G51" s="18">
        <v>13</v>
      </c>
      <c r="H51" s="10"/>
      <c r="I51" s="4">
        <f>630-(M51*L51+F51*N51)</f>
        <v>227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v>31</v>
      </c>
      <c r="O51" s="13">
        <f t="shared" si="0"/>
        <v>403</v>
      </c>
      <c r="P51" s="281"/>
    </row>
    <row r="52" spans="1:16" ht="14.25" customHeight="1" x14ac:dyDescent="0.2">
      <c r="A52" s="276"/>
      <c r="B52" s="277"/>
      <c r="C52" s="287"/>
      <c r="D52" s="15" t="s">
        <v>69</v>
      </c>
      <c r="E52" s="10" t="s">
        <v>66</v>
      </c>
      <c r="F52" s="10">
        <v>11</v>
      </c>
      <c r="G52" s="18">
        <v>11</v>
      </c>
      <c r="H52" s="10"/>
      <c r="I52" s="4">
        <f t="shared" ref="I52:I53" si="10">I51-(M52*L52+F52*N52)</f>
        <v>5.6000000000000227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17.399999999999999</v>
      </c>
      <c r="O52" s="13">
        <f t="shared" si="0"/>
        <v>221.39999999999998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4">
        <f t="shared" si="10"/>
        <v>5.6000000000000227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43638</v>
      </c>
      <c r="B54" s="277" t="s">
        <v>17</v>
      </c>
      <c r="C54" s="287" t="s">
        <v>61</v>
      </c>
      <c r="D54" s="15" t="s">
        <v>69</v>
      </c>
      <c r="E54" s="10" t="s">
        <v>68</v>
      </c>
      <c r="F54" s="10">
        <v>40</v>
      </c>
      <c r="G54" s="18">
        <v>40</v>
      </c>
      <c r="H54" s="10"/>
      <c r="I54" s="4">
        <f>630-(M54*L54+F54*N54)</f>
        <v>0</v>
      </c>
      <c r="J54" s="280" t="s">
        <v>70</v>
      </c>
      <c r="K54" s="11"/>
      <c r="L54" s="12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15</v>
      </c>
      <c r="O54" s="13">
        <f t="shared" si="0"/>
        <v>630</v>
      </c>
      <c r="P54" s="281">
        <f>(O54+O55+O56)/420*100%</f>
        <v>1.5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4">
        <f t="shared" ref="I55:I56" si="11">I54-(M55*L55+F55*N55)</f>
        <v>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4">
        <f t="shared" si="11"/>
        <v>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2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2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2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2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2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2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2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2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2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2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2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2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2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2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2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2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2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2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2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2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2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2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2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2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2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2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2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2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2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2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2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2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2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2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2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2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3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3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3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3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3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3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3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3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3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3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3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3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3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3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3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3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3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3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3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3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3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3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3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3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3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3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3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3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3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3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3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3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3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3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3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3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3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3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3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3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3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3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3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3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3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3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3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3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3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3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3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3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3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3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3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3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3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3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3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3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3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3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3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3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4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4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4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4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4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4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4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4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4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4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4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4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4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4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4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4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4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4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4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4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4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4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4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4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4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4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4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4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4"/>
        <v>0</v>
      </c>
      <c r="P223" s="24"/>
    </row>
    <row r="224" spans="1:16" x14ac:dyDescent="0.2">
      <c r="A224" s="19"/>
      <c r="D224" s="21"/>
      <c r="J224" s="23"/>
      <c r="L224" s="25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4"/>
        <v>0</v>
      </c>
      <c r="P224" s="24"/>
    </row>
    <row r="225" spans="1:16" x14ac:dyDescent="0.2">
      <c r="A225" s="19"/>
      <c r="D225" s="21"/>
      <c r="J225" s="23"/>
      <c r="L225" s="25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4"/>
        <v>0</v>
      </c>
      <c r="P225" s="24"/>
    </row>
    <row r="226" spans="1:16" x14ac:dyDescent="0.2">
      <c r="A226" s="19"/>
      <c r="D226" s="21"/>
      <c r="J226" s="23"/>
      <c r="L226" s="2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4"/>
        <v>0</v>
      </c>
      <c r="P226" s="24"/>
    </row>
    <row r="227" spans="1:16" x14ac:dyDescent="0.2">
      <c r="A227" s="19"/>
      <c r="D227" s="21"/>
      <c r="J227" s="23"/>
      <c r="L227" s="2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4"/>
        <v>0</v>
      </c>
      <c r="P227" s="24"/>
    </row>
    <row r="228" spans="1:16" x14ac:dyDescent="0.2">
      <c r="A228" s="19"/>
      <c r="D228" s="21"/>
      <c r="J228" s="23"/>
      <c r="L228" s="2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4"/>
        <v>0</v>
      </c>
      <c r="P228" s="24"/>
    </row>
    <row r="229" spans="1:16" x14ac:dyDescent="0.2">
      <c r="A229" s="19"/>
      <c r="D229" s="21"/>
      <c r="J229" s="23"/>
      <c r="L229" s="2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4"/>
        <v>0</v>
      </c>
      <c r="P229" s="24"/>
    </row>
    <row r="230" spans="1:16" x14ac:dyDescent="0.2">
      <c r="A230" s="19"/>
      <c r="D230" s="21"/>
      <c r="J230" s="23"/>
      <c r="L230" s="2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4"/>
        <v>0</v>
      </c>
      <c r="P230" s="24"/>
    </row>
    <row r="231" spans="1:16" x14ac:dyDescent="0.2">
      <c r="A231" s="19"/>
      <c r="D231" s="21"/>
      <c r="J231" s="23"/>
      <c r="L231" s="2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4"/>
        <v>0</v>
      </c>
      <c r="P231" s="24"/>
    </row>
    <row r="232" spans="1:16" x14ac:dyDescent="0.2">
      <c r="A232" s="19"/>
      <c r="D232" s="21"/>
      <c r="J232" s="23"/>
      <c r="L232" s="2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4"/>
        <v>0</v>
      </c>
      <c r="P232" s="24"/>
    </row>
    <row r="233" spans="1:16" x14ac:dyDescent="0.2">
      <c r="A233" s="19"/>
      <c r="D233" s="21"/>
      <c r="L233" s="2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4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85" priority="5" operator="greaterThan">
      <formula>0</formula>
    </cfRule>
    <cfRule type="cellIs" dxfId="684" priority="6" operator="lessThanOrEqual">
      <formula>0</formula>
    </cfRule>
  </conditionalFormatting>
  <conditionalFormatting sqref="I3:I5">
    <cfRule type="cellIs" dxfId="683" priority="3" operator="greaterThan">
      <formula>0</formula>
    </cfRule>
    <cfRule type="cellIs" dxfId="682" priority="4" operator="lessThanOrEqual">
      <formula>0</formula>
    </cfRule>
  </conditionalFormatting>
  <conditionalFormatting sqref="I6:I56">
    <cfRule type="cellIs" dxfId="681" priority="1" operator="greaterThan">
      <formula>0</formula>
    </cfRule>
    <cfRule type="cellIs" dxfId="680" priority="2" operator="lessThanOrEqual">
      <formula>0</formula>
    </cfRule>
  </conditionalFormatting>
  <pageMargins left="0.7" right="0.7" top="0.75" bottom="0.75" header="0.3" footer="0.3"/>
  <pageSetup paperSize="9" scale="55" fitToHeight="0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FF66-9567-47A9-B92D-401CC867B86B}">
  <sheetPr codeName="Sheet2"/>
  <dimension ref="A1:R248"/>
  <sheetViews>
    <sheetView workbookViewId="0">
      <selection activeCell="G12" sqref="G12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" t="s">
        <v>2</v>
      </c>
      <c r="C2" s="5" t="s">
        <v>3</v>
      </c>
      <c r="D2" s="4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43638</v>
      </c>
      <c r="B3" s="277" t="s">
        <v>71</v>
      </c>
      <c r="C3" s="278" t="s">
        <v>18</v>
      </c>
      <c r="D3" s="14" t="s">
        <v>20</v>
      </c>
      <c r="E3" s="10" t="s">
        <v>21</v>
      </c>
      <c r="F3" s="10">
        <v>4</v>
      </c>
      <c r="G3" s="4">
        <v>4</v>
      </c>
      <c r="H3" s="279"/>
      <c r="I3" s="4">
        <f>630-(M3*L3+F3*N3)</f>
        <v>350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70</v>
      </c>
      <c r="O3" s="13">
        <f t="shared" ref="O3:O66" si="0">N3*G3+M3*L3</f>
        <v>280</v>
      </c>
      <c r="P3" s="281">
        <f>(O3+O4+O5+O6+O7+O8)/840*100%</f>
        <v>1.5202380952380952</v>
      </c>
    </row>
    <row r="4" spans="1:16" ht="14.25" customHeight="1" x14ac:dyDescent="0.2">
      <c r="A4" s="276"/>
      <c r="B4" s="277"/>
      <c r="C4" s="278"/>
      <c r="D4" s="14"/>
      <c r="E4" s="10" t="s">
        <v>62</v>
      </c>
      <c r="F4" s="10">
        <v>3</v>
      </c>
      <c r="G4" s="4">
        <v>3</v>
      </c>
      <c r="H4" s="279"/>
      <c r="I4" s="4">
        <f>I3-(M4*L4+F4*N4)</f>
        <v>-10</v>
      </c>
      <c r="J4" s="280"/>
      <c r="K4" s="11"/>
      <c r="L4" s="12">
        <v>3</v>
      </c>
      <c r="M4" s="13">
        <v>30</v>
      </c>
      <c r="N4" s="13">
        <v>90</v>
      </c>
      <c r="O4" s="13">
        <f t="shared" si="0"/>
        <v>360</v>
      </c>
      <c r="P4" s="281"/>
    </row>
    <row r="5" spans="1:16" ht="14.25" customHeight="1" x14ac:dyDescent="0.2">
      <c r="A5" s="276"/>
      <c r="B5" s="277"/>
      <c r="C5" s="278"/>
      <c r="D5" s="9"/>
      <c r="E5" s="10"/>
      <c r="F5" s="10"/>
      <c r="G5" s="4"/>
      <c r="H5" s="279"/>
      <c r="I5" s="4">
        <f>I4-(M5*L5+F5*N5)</f>
        <v>-10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43638</v>
      </c>
      <c r="B6" s="277" t="s">
        <v>71</v>
      </c>
      <c r="C6" s="278" t="s">
        <v>22</v>
      </c>
      <c r="D6" s="15" t="s">
        <v>23</v>
      </c>
      <c r="E6" s="10" t="s">
        <v>24</v>
      </c>
      <c r="F6" s="10">
        <v>13</v>
      </c>
      <c r="G6" s="4">
        <v>13</v>
      </c>
      <c r="H6" s="279"/>
      <c r="I6" s="4">
        <f>630-(M6*L6+F6*N6)</f>
        <v>-7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49</v>
      </c>
      <c r="O6" s="13">
        <f t="shared" si="0"/>
        <v>637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4"/>
      <c r="H7" s="279"/>
      <c r="I7" s="4">
        <f>I6-(M7*L7+F7*N7)</f>
        <v>-7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">
        <f>I7-(M8*L8+F8*N8)</f>
        <v>-7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43638</v>
      </c>
      <c r="B9" s="277" t="s">
        <v>71</v>
      </c>
      <c r="C9" s="278" t="s">
        <v>25</v>
      </c>
      <c r="D9" s="15" t="s">
        <v>26</v>
      </c>
      <c r="E9" s="10" t="s">
        <v>24</v>
      </c>
      <c r="F9" s="10">
        <v>12</v>
      </c>
      <c r="G9" s="16">
        <v>6</v>
      </c>
      <c r="H9" s="279"/>
      <c r="I9" s="4">
        <f>630-(M9*L9+F9*N9)</f>
        <v>6</v>
      </c>
      <c r="J9" s="280" t="s">
        <v>73</v>
      </c>
      <c r="K9" s="11" t="s">
        <v>114</v>
      </c>
      <c r="L9" s="12">
        <v>0</v>
      </c>
      <c r="M9" s="13">
        <f>SUMPRODUCT((D9=[1]程序注册表!$C$2:$C$2999)*(E9=[1]程序注册表!$F$2:$F$2999)*([1]程序注册表!$U$2:$U$2999))</f>
        <v>5</v>
      </c>
      <c r="N9" s="13">
        <f>SUMPRODUCT((D9=[1]程序注册表!$C$2:$C$2999)*(E9=[1]程序注册表!$F$2:$F$2999)*([1]程序注册表!$X$2:$X$2999))</f>
        <v>52</v>
      </c>
      <c r="O9" s="13">
        <f t="shared" si="0"/>
        <v>312</v>
      </c>
      <c r="P9" s="281">
        <f>(O9+O10+O11+O12+O13+O14)/840*100%</f>
        <v>0.71666666666666667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4">
        <f t="shared" ref="I10:I11" si="1">I9-(M10*L10+F10*N10)</f>
        <v>6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">
        <f t="shared" si="1"/>
        <v>6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43638</v>
      </c>
      <c r="B12" s="277" t="s">
        <v>71</v>
      </c>
      <c r="C12" s="278" t="s">
        <v>28</v>
      </c>
      <c r="D12" s="15" t="s">
        <v>26</v>
      </c>
      <c r="E12" s="10" t="s">
        <v>33</v>
      </c>
      <c r="F12" s="10">
        <v>63</v>
      </c>
      <c r="G12" s="16">
        <v>29</v>
      </c>
      <c r="H12" s="279"/>
      <c r="I12" s="4">
        <f>630-(M12*L12+F12*N12)</f>
        <v>0</v>
      </c>
      <c r="J12" s="280"/>
      <c r="K12" s="11" t="s">
        <v>115</v>
      </c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10</v>
      </c>
      <c r="O12" s="13">
        <f t="shared" si="0"/>
        <v>290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4">
        <f t="shared" ref="I13:I14" si="2">I12-(M13*L13+F13*N13)</f>
        <v>0</v>
      </c>
      <c r="J13" s="280"/>
      <c r="K13" s="11" t="s">
        <v>114</v>
      </c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"/>
      <c r="H14" s="279"/>
      <c r="I14" s="4">
        <f t="shared" si="2"/>
        <v>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43638</v>
      </c>
      <c r="B15" s="277" t="s">
        <v>71</v>
      </c>
      <c r="C15" s="278" t="s">
        <v>31</v>
      </c>
      <c r="D15" s="15" t="s">
        <v>32</v>
      </c>
      <c r="E15" s="10" t="s">
        <v>33</v>
      </c>
      <c r="F15" s="10">
        <v>12</v>
      </c>
      <c r="G15" s="4">
        <v>12</v>
      </c>
      <c r="H15" s="279"/>
      <c r="I15" s="4">
        <f>630-(M15*L15+F15*N15)</f>
        <v>486</v>
      </c>
      <c r="J15" s="280" t="s">
        <v>74</v>
      </c>
      <c r="K15" s="11" t="s">
        <v>117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12</v>
      </c>
      <c r="O15" s="13">
        <f t="shared" si="0"/>
        <v>144</v>
      </c>
      <c r="P15" s="281">
        <f>(O15+O16+O17+O18+O19+O20)/840*100%</f>
        <v>0.91190476190476188</v>
      </c>
    </row>
    <row r="16" spans="1:16" ht="14.25" customHeight="1" x14ac:dyDescent="0.2">
      <c r="A16" s="276"/>
      <c r="B16" s="277"/>
      <c r="C16" s="278"/>
      <c r="D16" s="15" t="s">
        <v>81</v>
      </c>
      <c r="E16" s="10" t="s">
        <v>116</v>
      </c>
      <c r="F16" s="10">
        <v>1</v>
      </c>
      <c r="G16" s="4">
        <v>1</v>
      </c>
      <c r="H16" s="279"/>
      <c r="I16" s="4">
        <f t="shared" ref="I16:I17" si="3">I15-(M16*L16+F16*N16)</f>
        <v>432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24</v>
      </c>
      <c r="O16" s="13">
        <f t="shared" si="0"/>
        <v>54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"/>
      <c r="H17" s="279"/>
      <c r="I17" s="4">
        <f t="shared" si="3"/>
        <v>432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43638</v>
      </c>
      <c r="B18" s="277" t="s">
        <v>71</v>
      </c>
      <c r="C18" s="278" t="s">
        <v>35</v>
      </c>
      <c r="D18" s="15" t="s">
        <v>26</v>
      </c>
      <c r="E18" s="10" t="s">
        <v>21</v>
      </c>
      <c r="F18" s="10">
        <v>8</v>
      </c>
      <c r="G18" s="4">
        <v>8</v>
      </c>
      <c r="H18" s="279"/>
      <c r="I18" s="4">
        <f>630-(M18*L18+F18*N18)</f>
        <v>582</v>
      </c>
      <c r="J18" s="280"/>
      <c r="K18" s="11" t="s">
        <v>118</v>
      </c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</v>
      </c>
      <c r="O18" s="13">
        <f t="shared" si="0"/>
        <v>48</v>
      </c>
      <c r="P18" s="281"/>
    </row>
    <row r="19" spans="1:16" ht="14.25" customHeight="1" x14ac:dyDescent="0.2">
      <c r="A19" s="276"/>
      <c r="B19" s="277"/>
      <c r="C19" s="278"/>
      <c r="D19" s="15" t="s">
        <v>26</v>
      </c>
      <c r="E19" s="10" t="s">
        <v>24</v>
      </c>
      <c r="F19" s="10">
        <v>10</v>
      </c>
      <c r="G19" s="4">
        <v>10</v>
      </c>
      <c r="H19" s="279"/>
      <c r="I19" s="4">
        <f t="shared" ref="I19:I20" si="4">I18-(M19*L19+F19*N19)</f>
        <v>62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52</v>
      </c>
      <c r="O19" s="13">
        <f t="shared" si="0"/>
        <v>520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"/>
      <c r="H20" s="279"/>
      <c r="I20" s="4">
        <f t="shared" si="4"/>
        <v>62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43638</v>
      </c>
      <c r="B21" s="277" t="s">
        <v>71</v>
      </c>
      <c r="C21" s="282" t="s">
        <v>36</v>
      </c>
      <c r="D21" s="14" t="s">
        <v>41</v>
      </c>
      <c r="E21" s="10" t="s">
        <v>30</v>
      </c>
      <c r="F21" s="10">
        <v>8</v>
      </c>
      <c r="G21" s="18">
        <v>9</v>
      </c>
      <c r="H21" s="10"/>
      <c r="I21" s="4">
        <f>504-(M21*L21+F21*N21)</f>
        <v>56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56</v>
      </c>
      <c r="O21" s="13">
        <f t="shared" si="0"/>
        <v>504</v>
      </c>
      <c r="P21" s="281">
        <f>(O21+O22+O23+O24+O25+O26)/840*100%</f>
        <v>1.2047619047619047</v>
      </c>
    </row>
    <row r="22" spans="1:16" ht="14.25" customHeight="1" x14ac:dyDescent="0.2">
      <c r="A22" s="276"/>
      <c r="B22" s="277"/>
      <c r="C22" s="282"/>
      <c r="D22" s="14"/>
      <c r="E22" s="10"/>
      <c r="F22" s="10"/>
      <c r="G22" s="18"/>
      <c r="H22" s="10"/>
      <c r="I22" s="4">
        <f t="shared" ref="I22:I41" si="5">I21-(M22*L22+F22*N22)</f>
        <v>56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4">
        <f t="shared" si="5"/>
        <v>56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43638</v>
      </c>
      <c r="B24" s="277" t="s">
        <v>71</v>
      </c>
      <c r="C24" s="282" t="s">
        <v>40</v>
      </c>
      <c r="D24" s="14" t="s">
        <v>41</v>
      </c>
      <c r="E24" s="10" t="s">
        <v>42</v>
      </c>
      <c r="F24" s="10">
        <v>2</v>
      </c>
      <c r="G24" s="18">
        <v>2</v>
      </c>
      <c r="H24" s="10"/>
      <c r="I24" s="4">
        <f>504-(M24*L24+F24*N24)</f>
        <v>444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30</v>
      </c>
      <c r="O24" s="13">
        <f t="shared" si="0"/>
        <v>60</v>
      </c>
      <c r="P24" s="281"/>
    </row>
    <row r="25" spans="1:16" ht="14.25" customHeight="1" x14ac:dyDescent="0.2">
      <c r="A25" s="276"/>
      <c r="B25" s="277"/>
      <c r="C25" s="282"/>
      <c r="D25" s="14" t="s">
        <v>41</v>
      </c>
      <c r="E25" s="10" t="s">
        <v>119</v>
      </c>
      <c r="F25" s="10">
        <v>8</v>
      </c>
      <c r="G25" s="18">
        <v>8</v>
      </c>
      <c r="H25" s="10"/>
      <c r="I25" s="4">
        <f t="shared" si="5"/>
        <v>-4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56</v>
      </c>
      <c r="O25" s="13">
        <f t="shared" si="0"/>
        <v>448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4">
        <f t="shared" si="5"/>
        <v>-4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43638</v>
      </c>
      <c r="B27" s="277" t="s">
        <v>71</v>
      </c>
      <c r="C27" s="286" t="s">
        <v>43</v>
      </c>
      <c r="D27" s="15" t="s">
        <v>44</v>
      </c>
      <c r="E27" s="10" t="s">
        <v>42</v>
      </c>
      <c r="F27" s="10">
        <v>3</v>
      </c>
      <c r="G27" s="18">
        <v>3</v>
      </c>
      <c r="H27" s="10"/>
      <c r="I27" s="4">
        <f>504-(M27*L27+F27*N27)</f>
        <v>12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164</v>
      </c>
      <c r="O27" s="13">
        <f t="shared" si="0"/>
        <v>492</v>
      </c>
      <c r="P27" s="281">
        <f>(O27+O28+O29+O30+O31+O32)/840*100%</f>
        <v>1.2773809523809523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4">
        <f t="shared" si="5"/>
        <v>12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4">
        <f t="shared" si="5"/>
        <v>12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43638</v>
      </c>
      <c r="B30" s="277" t="s">
        <v>71</v>
      </c>
      <c r="C30" s="286" t="s">
        <v>46</v>
      </c>
      <c r="D30" s="15" t="s">
        <v>37</v>
      </c>
      <c r="E30" s="10" t="s">
        <v>39</v>
      </c>
      <c r="F30" s="10">
        <v>1.2</v>
      </c>
      <c r="G30" s="18">
        <v>1.4</v>
      </c>
      <c r="H30" s="10"/>
      <c r="I30" s="4">
        <f>504-(M30*L30+F30*N30)</f>
        <v>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415</v>
      </c>
      <c r="O30" s="13">
        <f t="shared" si="0"/>
        <v>581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4">
        <f t="shared" si="5"/>
        <v>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4">
        <f t="shared" si="5"/>
        <v>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43638</v>
      </c>
      <c r="B33" s="277" t="s">
        <v>71</v>
      </c>
      <c r="C33" s="286" t="s">
        <v>48</v>
      </c>
      <c r="D33" s="15" t="s">
        <v>37</v>
      </c>
      <c r="E33" s="10" t="s">
        <v>33</v>
      </c>
      <c r="F33" s="10">
        <v>1.9</v>
      </c>
      <c r="G33" s="18">
        <v>2</v>
      </c>
      <c r="H33" s="10"/>
      <c r="I33" s="4">
        <f>504-(M33*L33+F33*N33)</f>
        <v>-9</v>
      </c>
      <c r="J33" s="283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540</v>
      </c>
      <c r="P33" s="281">
        <f>(O33+O34+O35+O36+O37+O38)/840*100%</f>
        <v>0.84761904761904761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4">
        <f t="shared" si="5"/>
        <v>-9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4">
        <f t="shared" si="5"/>
        <v>-9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43638</v>
      </c>
      <c r="B36" s="277" t="s">
        <v>71</v>
      </c>
      <c r="C36" s="286" t="s">
        <v>50</v>
      </c>
      <c r="D36" s="15" t="s">
        <v>37</v>
      </c>
      <c r="E36" s="10" t="s">
        <v>51</v>
      </c>
      <c r="F36" s="10">
        <v>2.1</v>
      </c>
      <c r="G36" s="18">
        <v>2</v>
      </c>
      <c r="H36" s="10"/>
      <c r="I36" s="4">
        <f>504-(M36*L36+F36*N36)</f>
        <v>323.39999999999998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172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4">
        <f t="shared" si="5"/>
        <v>323.39999999999998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4">
        <f t="shared" si="5"/>
        <v>323.39999999999998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43638</v>
      </c>
      <c r="B39" s="277"/>
      <c r="C39" s="286" t="s">
        <v>52</v>
      </c>
      <c r="D39" s="15"/>
      <c r="E39" s="10"/>
      <c r="F39" s="10"/>
      <c r="G39" s="18"/>
      <c r="H39" s="10"/>
      <c r="I39" s="4">
        <f>336-(M39*L39+F39*N39)</f>
        <v>336</v>
      </c>
      <c r="J39" s="283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4">
        <f t="shared" si="5"/>
        <v>336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4">
        <f t="shared" si="5"/>
        <v>336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43638</v>
      </c>
      <c r="B42" s="277" t="s">
        <v>71</v>
      </c>
      <c r="C42" s="287" t="s">
        <v>53</v>
      </c>
      <c r="D42" s="1" t="s">
        <v>67</v>
      </c>
      <c r="E42" s="10" t="s">
        <v>21</v>
      </c>
      <c r="F42" s="10">
        <v>13.5</v>
      </c>
      <c r="G42" s="18">
        <v>12</v>
      </c>
      <c r="H42" s="10"/>
      <c r="I42" s="4">
        <f>630-(M42*L42+F42*N42)</f>
        <v>-4.5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564</v>
      </c>
      <c r="P42" s="281">
        <f>(O42+O43+O44+O45+O46+O47)/840*100%</f>
        <v>1.3678571428571429</v>
      </c>
      <c r="R42" s="2" t="s">
        <v>55</v>
      </c>
    </row>
    <row r="43" spans="1:18" ht="14.25" customHeight="1" x14ac:dyDescent="0.2">
      <c r="A43" s="276"/>
      <c r="B43" s="277"/>
      <c r="C43" s="287"/>
      <c r="D43" s="15"/>
      <c r="E43" s="10"/>
      <c r="F43" s="10"/>
      <c r="G43" s="18"/>
      <c r="H43" s="10"/>
      <c r="I43" s="4">
        <f t="shared" ref="I43:I44" si="6">I42-(M43*L43+F43*N43)</f>
        <v>-4.5</v>
      </c>
      <c r="J43" s="280"/>
      <c r="K43" s="11" t="s">
        <v>56</v>
      </c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4">
        <f t="shared" si="6"/>
        <v>-4.5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43638</v>
      </c>
      <c r="B45" s="277" t="s">
        <v>71</v>
      </c>
      <c r="C45" s="287" t="s">
        <v>57</v>
      </c>
      <c r="D45" s="1" t="s">
        <v>67</v>
      </c>
      <c r="E45" s="10" t="s">
        <v>68</v>
      </c>
      <c r="F45" s="10">
        <v>14</v>
      </c>
      <c r="G45" s="18">
        <v>13</v>
      </c>
      <c r="H45" s="10"/>
      <c r="I45" s="4">
        <f>630-(M45*L45+F45*N45)</f>
        <v>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585</v>
      </c>
      <c r="P45" s="281"/>
    </row>
    <row r="46" spans="1:18" ht="14.25" customHeight="1" x14ac:dyDescent="0.2">
      <c r="A46" s="276"/>
      <c r="B46" s="277"/>
      <c r="C46" s="287"/>
      <c r="D46" s="1"/>
      <c r="E46" s="10"/>
      <c r="F46" s="10"/>
      <c r="G46" s="18"/>
      <c r="H46" s="10"/>
      <c r="I46" s="4">
        <f t="shared" ref="I46:I47" si="7">I45-(M46*L46+F46*N46)</f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4">
        <f t="shared" si="7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43638</v>
      </c>
      <c r="B48" s="277" t="s">
        <v>71</v>
      </c>
      <c r="C48" s="287" t="s">
        <v>58</v>
      </c>
      <c r="D48" s="1" t="s">
        <v>69</v>
      </c>
      <c r="E48" s="10" t="s">
        <v>66</v>
      </c>
      <c r="F48" s="10">
        <v>36</v>
      </c>
      <c r="G48" s="18">
        <v>38</v>
      </c>
      <c r="H48" s="10"/>
      <c r="I48" s="4">
        <f>630-(M48*L48+F48*N48)</f>
        <v>3.6000000000000227</v>
      </c>
      <c r="J48" s="280" t="s">
        <v>120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17.399999999999999</v>
      </c>
      <c r="O48" s="13">
        <f t="shared" si="0"/>
        <v>661.19999999999993</v>
      </c>
      <c r="P48" s="281">
        <f>(O48+O49+O50+O51+O52+O53)/840*100%</f>
        <v>1.5728571428571427</v>
      </c>
    </row>
    <row r="49" spans="1:16" ht="14.25" customHeight="1" x14ac:dyDescent="0.2">
      <c r="A49" s="276"/>
      <c r="B49" s="277"/>
      <c r="C49" s="287"/>
      <c r="D49" s="1"/>
      <c r="E49" s="10"/>
      <c r="F49" s="10"/>
      <c r="G49" s="18"/>
      <c r="H49" s="10"/>
      <c r="I49" s="4">
        <f t="shared" ref="I49:I50" si="8">I48-(M49*L49+F49*N49)</f>
        <v>3.6000000000000227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4">
        <f t="shared" si="8"/>
        <v>3.6000000000000227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43638</v>
      </c>
      <c r="B51" s="277" t="s">
        <v>71</v>
      </c>
      <c r="C51" s="287" t="s">
        <v>60</v>
      </c>
      <c r="D51" s="15" t="s">
        <v>69</v>
      </c>
      <c r="E51" s="10" t="s">
        <v>68</v>
      </c>
      <c r="F51" s="10">
        <v>42</v>
      </c>
      <c r="G51" s="18">
        <v>44</v>
      </c>
      <c r="H51" s="10"/>
      <c r="I51" s="4">
        <f>630-(M51*L51+F51*N51)</f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660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10"/>
      <c r="I52" s="4">
        <f t="shared" ref="I52:I53" si="9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4">
        <f t="shared" si="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43638</v>
      </c>
      <c r="B54" s="277" t="s">
        <v>71</v>
      </c>
      <c r="C54" s="287" t="s">
        <v>61</v>
      </c>
      <c r="D54" s="15"/>
      <c r="E54" s="10"/>
      <c r="F54" s="10"/>
      <c r="G54" s="18"/>
      <c r="H54" s="10"/>
      <c r="I54" s="4">
        <f>630-(M54*L54+F54*N54)</f>
        <v>630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4">
        <f t="shared" ref="I55:I56" si="10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4">
        <f t="shared" si="10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25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25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2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2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2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2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2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2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2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2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79" priority="5" operator="greaterThan">
      <formula>0</formula>
    </cfRule>
    <cfRule type="cellIs" dxfId="678" priority="6" operator="lessThanOrEqual">
      <formula>0</formula>
    </cfRule>
  </conditionalFormatting>
  <conditionalFormatting sqref="I3:I5">
    <cfRule type="cellIs" dxfId="677" priority="3" operator="greaterThan">
      <formula>0</formula>
    </cfRule>
    <cfRule type="cellIs" dxfId="676" priority="4" operator="lessThanOrEqual">
      <formula>0</formula>
    </cfRule>
  </conditionalFormatting>
  <conditionalFormatting sqref="I6:I56">
    <cfRule type="cellIs" dxfId="675" priority="1" operator="greaterThan">
      <formula>0</formula>
    </cfRule>
    <cfRule type="cellIs" dxfId="674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E979D-A322-497C-A89B-51D8C0BEE386}">
  <sheetPr codeName="Sheet3">
    <pageSetUpPr fitToPage="1"/>
  </sheetPr>
  <dimension ref="A1:R248"/>
  <sheetViews>
    <sheetView workbookViewId="0">
      <selection activeCell="K14" sqref="K14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0" t="s">
        <v>2</v>
      </c>
      <c r="C2" s="28" t="s">
        <v>3</v>
      </c>
      <c r="D2" s="30" t="s">
        <v>4</v>
      </c>
      <c r="E2" s="28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28" t="s">
        <v>10</v>
      </c>
      <c r="K2" s="30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43639</v>
      </c>
      <c r="B3" s="277" t="s">
        <v>17</v>
      </c>
      <c r="C3" s="278" t="s">
        <v>18</v>
      </c>
      <c r="D3" s="15" t="s">
        <v>79</v>
      </c>
      <c r="E3" s="10" t="s">
        <v>30</v>
      </c>
      <c r="F3" s="10">
        <v>25</v>
      </c>
      <c r="G3" s="30">
        <v>23.5</v>
      </c>
      <c r="H3" s="279"/>
      <c r="I3" s="30">
        <f>630-(M3*L3+F3*N3)</f>
        <v>0</v>
      </c>
      <c r="J3" s="280" t="s">
        <v>85</v>
      </c>
      <c r="K3" s="11" t="s">
        <v>136</v>
      </c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24</v>
      </c>
      <c r="O3" s="13">
        <f t="shared" ref="O3:O66" si="0">N3*G3+M3*L3</f>
        <v>594</v>
      </c>
      <c r="P3" s="281">
        <f>(O3+O4+O5+O6+O7+O8)/840*100%</f>
        <v>1.4416666666666667</v>
      </c>
    </row>
    <row r="4" spans="1:16" ht="14.25" customHeight="1" x14ac:dyDescent="0.2">
      <c r="A4" s="276"/>
      <c r="B4" s="277"/>
      <c r="C4" s="278"/>
      <c r="D4" s="14"/>
      <c r="E4" s="10"/>
      <c r="F4" s="10"/>
      <c r="G4" s="30"/>
      <c r="H4" s="279"/>
      <c r="I4" s="30">
        <f>I3-(M4*L4+F4*N4)</f>
        <v>0</v>
      </c>
      <c r="J4" s="280"/>
      <c r="K4" s="11" t="s">
        <v>136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9"/>
      <c r="E5" s="10"/>
      <c r="F5" s="10"/>
      <c r="G5" s="30"/>
      <c r="H5" s="279"/>
      <c r="I5" s="30">
        <f>I4-(M5*L5+F5*N5)</f>
        <v>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43639</v>
      </c>
      <c r="B6" s="277" t="s">
        <v>17</v>
      </c>
      <c r="C6" s="278" t="s">
        <v>22</v>
      </c>
      <c r="D6" s="15" t="s">
        <v>23</v>
      </c>
      <c r="E6" s="10" t="s">
        <v>24</v>
      </c>
      <c r="F6" s="10">
        <v>4</v>
      </c>
      <c r="G6" s="30">
        <v>5</v>
      </c>
      <c r="H6" s="279"/>
      <c r="I6" s="30">
        <f>630-(M6*L6+F6*N6)</f>
        <v>434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49</v>
      </c>
      <c r="O6" s="13">
        <f t="shared" si="0"/>
        <v>245</v>
      </c>
      <c r="P6" s="281"/>
    </row>
    <row r="7" spans="1:16" ht="14.25" customHeight="1" x14ac:dyDescent="0.2">
      <c r="A7" s="276"/>
      <c r="B7" s="277"/>
      <c r="C7" s="278"/>
      <c r="D7" s="15" t="s">
        <v>81</v>
      </c>
      <c r="E7" s="10" t="s">
        <v>21</v>
      </c>
      <c r="F7" s="10">
        <v>21</v>
      </c>
      <c r="G7" s="30">
        <v>18</v>
      </c>
      <c r="H7" s="279"/>
      <c r="I7" s="30">
        <f>I6-(M7*L7+F7*N7)</f>
        <v>5</v>
      </c>
      <c r="J7" s="280"/>
      <c r="K7" s="11"/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19</v>
      </c>
      <c r="O7" s="13">
        <f t="shared" si="0"/>
        <v>372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0">
        <f>I7-(M8*L8+F8*N8)</f>
        <v>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43639</v>
      </c>
      <c r="B9" s="277" t="s">
        <v>17</v>
      </c>
      <c r="C9" s="278" t="s">
        <v>25</v>
      </c>
      <c r="D9" s="15" t="s">
        <v>26</v>
      </c>
      <c r="E9" s="10" t="s">
        <v>24</v>
      </c>
      <c r="F9" s="10">
        <v>12</v>
      </c>
      <c r="G9" s="16">
        <v>9.5</v>
      </c>
      <c r="H9" s="279"/>
      <c r="I9" s="30">
        <f>630-(M9*L9+F9*N9)</f>
        <v>6</v>
      </c>
      <c r="J9" s="280" t="s">
        <v>86</v>
      </c>
      <c r="K9" s="11"/>
      <c r="L9" s="12">
        <v>0</v>
      </c>
      <c r="M9" s="13">
        <f>SUMPRODUCT((D9=[1]程序注册表!$C$2:$C$2999)*(E9=[1]程序注册表!$F$2:$F$2999)*([1]程序注册表!$U$2:$U$2999))</f>
        <v>5</v>
      </c>
      <c r="N9" s="13">
        <f>SUMPRODUCT((D9=[1]程序注册表!$C$2:$C$2999)*(E9=[1]程序注册表!$F$2:$F$2999)*([1]程序注册表!$X$2:$X$2999))</f>
        <v>52</v>
      </c>
      <c r="O9" s="13">
        <f t="shared" si="0"/>
        <v>494</v>
      </c>
      <c r="P9" s="281">
        <f>(O9+O10+O11+O12+O13+O14)/840*100%</f>
        <v>1.4238095238095239</v>
      </c>
    </row>
    <row r="10" spans="1:16" ht="14.25" customHeight="1" x14ac:dyDescent="0.2">
      <c r="A10" s="276"/>
      <c r="B10" s="277"/>
      <c r="C10" s="278"/>
      <c r="D10" s="15" t="s">
        <v>26</v>
      </c>
      <c r="E10" s="10" t="s">
        <v>21</v>
      </c>
      <c r="F10" s="10"/>
      <c r="G10" s="16">
        <v>1.5</v>
      </c>
      <c r="H10" s="279"/>
      <c r="I10" s="30">
        <f t="shared" ref="I10:I11" si="1">I9-(M10*L10+F10*N10)</f>
        <v>6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60</v>
      </c>
      <c r="N10" s="13">
        <v>48</v>
      </c>
      <c r="O10" s="13">
        <f t="shared" si="0"/>
        <v>72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0">
        <f t="shared" si="1"/>
        <v>6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43639</v>
      </c>
      <c r="B12" s="277" t="s">
        <v>17</v>
      </c>
      <c r="C12" s="278" t="s">
        <v>28</v>
      </c>
      <c r="D12" s="15" t="s">
        <v>26</v>
      </c>
      <c r="E12" s="10" t="s">
        <v>33</v>
      </c>
      <c r="F12" s="10">
        <v>63</v>
      </c>
      <c r="G12" s="16">
        <v>63</v>
      </c>
      <c r="H12" s="279"/>
      <c r="I12" s="30">
        <f>630-(M12*L12+F12*N12)</f>
        <v>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10</v>
      </c>
      <c r="O12" s="13">
        <f t="shared" si="0"/>
        <v>630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30">
        <f t="shared" ref="I13:I14" si="2">I12-(M13*L13+F13*N13)</f>
        <v>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0"/>
      <c r="H14" s="279"/>
      <c r="I14" s="30">
        <f t="shared" si="2"/>
        <v>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43639</v>
      </c>
      <c r="B15" s="277" t="s">
        <v>17</v>
      </c>
      <c r="C15" s="278" t="s">
        <v>31</v>
      </c>
      <c r="D15" s="15" t="s">
        <v>81</v>
      </c>
      <c r="E15" s="10" t="s">
        <v>42</v>
      </c>
      <c r="F15" s="10">
        <v>27</v>
      </c>
      <c r="G15" s="30">
        <v>27</v>
      </c>
      <c r="H15" s="279"/>
      <c r="I15" s="30">
        <f>630-(M15*L15+F15*N15)</f>
        <v>-18</v>
      </c>
      <c r="J15" s="280" t="s">
        <v>87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0"/>
        <v>648</v>
      </c>
      <c r="P15" s="281">
        <f>(O15+O16+O17+O18+O19+O20)/840*100%</f>
        <v>1.4476190476190476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30"/>
      <c r="H16" s="279"/>
      <c r="I16" s="30">
        <f t="shared" ref="I16:I17" si="3">I15-(M16*L16+F16*N16)</f>
        <v>-18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0"/>
      <c r="H17" s="279"/>
      <c r="I17" s="30">
        <f t="shared" si="3"/>
        <v>-18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43639</v>
      </c>
      <c r="B18" s="277" t="s">
        <v>17</v>
      </c>
      <c r="C18" s="278" t="s">
        <v>35</v>
      </c>
      <c r="D18" s="15" t="s">
        <v>26</v>
      </c>
      <c r="E18" s="10" t="s">
        <v>24</v>
      </c>
      <c r="F18" s="10">
        <v>12</v>
      </c>
      <c r="G18" s="30">
        <v>10</v>
      </c>
      <c r="H18" s="279"/>
      <c r="I18" s="30">
        <f>630-(M18*L18+F18*N18)</f>
        <v>6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52</v>
      </c>
      <c r="O18" s="13">
        <f t="shared" si="0"/>
        <v>520</v>
      </c>
      <c r="P18" s="281"/>
    </row>
    <row r="19" spans="1:16" ht="14.25" customHeight="1" x14ac:dyDescent="0.2">
      <c r="A19" s="276"/>
      <c r="B19" s="277"/>
      <c r="C19" s="278"/>
      <c r="D19" s="15" t="s">
        <v>26</v>
      </c>
      <c r="E19" s="10" t="s">
        <v>21</v>
      </c>
      <c r="F19" s="10"/>
      <c r="G19" s="30">
        <v>1</v>
      </c>
      <c r="H19" s="279"/>
      <c r="I19" s="30">
        <f t="shared" ref="I19:I20" si="4">I18-(M19*L19+F19*N19)</f>
        <v>6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48</v>
      </c>
      <c r="O19" s="13">
        <f t="shared" si="0"/>
        <v>48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0"/>
      <c r="H20" s="279"/>
      <c r="I20" s="30">
        <f t="shared" si="4"/>
        <v>6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43639</v>
      </c>
      <c r="B21" s="277" t="s">
        <v>17</v>
      </c>
      <c r="C21" s="282" t="s">
        <v>36</v>
      </c>
      <c r="D21" s="14" t="s">
        <v>41</v>
      </c>
      <c r="E21" s="10" t="s">
        <v>30</v>
      </c>
      <c r="F21" s="10">
        <v>1</v>
      </c>
      <c r="G21" s="18">
        <v>2</v>
      </c>
      <c r="H21" s="10"/>
      <c r="I21" s="30">
        <f>504-(M21*L21+F21*N21)</f>
        <v>448</v>
      </c>
      <c r="J21" s="280" t="s">
        <v>88</v>
      </c>
      <c r="K21" s="11" t="s">
        <v>136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56</v>
      </c>
      <c r="O21" s="13">
        <f t="shared" si="0"/>
        <v>112</v>
      </c>
      <c r="P21" s="281">
        <f>(O21+O22+O23+O24+O25+O26)/840*100%</f>
        <v>1.2797619047619047</v>
      </c>
    </row>
    <row r="22" spans="1:16" ht="14.25" customHeight="1" x14ac:dyDescent="0.2">
      <c r="A22" s="276"/>
      <c r="B22" s="277"/>
      <c r="C22" s="282"/>
      <c r="D22" s="1" t="s">
        <v>83</v>
      </c>
      <c r="E22" s="10" t="s">
        <v>84</v>
      </c>
      <c r="F22" s="10">
        <v>6</v>
      </c>
      <c r="G22" s="18">
        <v>8</v>
      </c>
      <c r="H22" s="10"/>
      <c r="I22" s="30">
        <f t="shared" ref="I22:I41" si="5">I21-(M22*L22+F22*N22)</f>
        <v>-8</v>
      </c>
      <c r="J22" s="280"/>
      <c r="K22" s="11"/>
      <c r="L22" s="12">
        <v>2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66</v>
      </c>
      <c r="O22" s="13">
        <f t="shared" si="0"/>
        <v>588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0">
        <f t="shared" si="5"/>
        <v>-8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43639</v>
      </c>
      <c r="B24" s="277" t="s">
        <v>17</v>
      </c>
      <c r="C24" s="282" t="s">
        <v>40</v>
      </c>
      <c r="D24" s="14" t="s">
        <v>41</v>
      </c>
      <c r="E24" s="10" t="s">
        <v>42</v>
      </c>
      <c r="F24" s="10">
        <v>20</v>
      </c>
      <c r="G24" s="18">
        <v>15</v>
      </c>
      <c r="H24" s="10"/>
      <c r="I24" s="30">
        <f>504-(M24*L24+F24*N24)</f>
        <v>4</v>
      </c>
      <c r="J24" s="280"/>
      <c r="K24" s="11" t="s">
        <v>137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25</v>
      </c>
      <c r="O24" s="13">
        <f t="shared" si="0"/>
        <v>375</v>
      </c>
      <c r="P24" s="281"/>
    </row>
    <row r="25" spans="1:16" ht="14.25" customHeight="1" x14ac:dyDescent="0.2">
      <c r="A25" s="276"/>
      <c r="B25" s="277"/>
      <c r="C25" s="282"/>
      <c r="D25" s="14"/>
      <c r="E25" s="10"/>
      <c r="F25" s="10"/>
      <c r="G25" s="18"/>
      <c r="H25" s="10"/>
      <c r="I25" s="30">
        <f t="shared" si="5"/>
        <v>4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0">
        <f t="shared" si="5"/>
        <v>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43639</v>
      </c>
      <c r="B27" s="277" t="s">
        <v>17</v>
      </c>
      <c r="C27" s="286" t="s">
        <v>43</v>
      </c>
      <c r="D27" s="15" t="s">
        <v>44</v>
      </c>
      <c r="E27" s="10" t="s">
        <v>42</v>
      </c>
      <c r="F27" s="10">
        <v>3</v>
      </c>
      <c r="G27" s="18">
        <v>2</v>
      </c>
      <c r="H27" s="10"/>
      <c r="I27" s="30">
        <f>504-(M27*L27+F27*N27)</f>
        <v>12</v>
      </c>
      <c r="J27" s="280" t="s">
        <v>89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164</v>
      </c>
      <c r="O27" s="13">
        <f t="shared" si="0"/>
        <v>328</v>
      </c>
      <c r="P27" s="281">
        <f>(O27+O28+O29+O30+O31+O32)/840*100%</f>
        <v>1.1226190476190476</v>
      </c>
    </row>
    <row r="28" spans="1:16" ht="14.25" customHeight="1" x14ac:dyDescent="0.2">
      <c r="A28" s="276"/>
      <c r="B28" s="277"/>
      <c r="C28" s="286"/>
      <c r="D28" s="15" t="s">
        <v>44</v>
      </c>
      <c r="E28" s="10" t="s">
        <v>30</v>
      </c>
      <c r="F28" s="10"/>
      <c r="G28" s="18">
        <v>4</v>
      </c>
      <c r="H28" s="10"/>
      <c r="I28" s="30">
        <f t="shared" si="5"/>
        <v>12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0">
        <f t="shared" si="5"/>
        <v>12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43639</v>
      </c>
      <c r="B30" s="277" t="s">
        <v>17</v>
      </c>
      <c r="C30" s="286" t="s">
        <v>46</v>
      </c>
      <c r="D30" s="15" t="s">
        <v>37</v>
      </c>
      <c r="E30" s="10" t="s">
        <v>39</v>
      </c>
      <c r="F30" s="10">
        <v>1.5</v>
      </c>
      <c r="G30" s="18">
        <v>1</v>
      </c>
      <c r="H30" s="10"/>
      <c r="I30" s="30">
        <f>504-(M30*L30+F30*N30)</f>
        <v>-118.5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415</v>
      </c>
      <c r="O30" s="13">
        <f t="shared" si="0"/>
        <v>415</v>
      </c>
      <c r="P30" s="281"/>
    </row>
    <row r="31" spans="1:16" ht="14.25" customHeight="1" x14ac:dyDescent="0.2">
      <c r="A31" s="276"/>
      <c r="B31" s="277"/>
      <c r="C31" s="286"/>
      <c r="D31" s="15" t="s">
        <v>37</v>
      </c>
      <c r="E31" s="10" t="s">
        <v>30</v>
      </c>
      <c r="F31" s="10"/>
      <c r="G31" s="18">
        <v>4</v>
      </c>
      <c r="H31" s="10"/>
      <c r="I31" s="30">
        <f t="shared" si="5"/>
        <v>-118.5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50</v>
      </c>
      <c r="O31" s="13">
        <f t="shared" si="0"/>
        <v>200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0">
        <f t="shared" si="5"/>
        <v>-118.5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43639</v>
      </c>
      <c r="B33" s="277" t="s">
        <v>17</v>
      </c>
      <c r="C33" s="286" t="s">
        <v>48</v>
      </c>
      <c r="D33" s="15"/>
      <c r="E33" s="10"/>
      <c r="F33" s="10"/>
      <c r="G33" s="18"/>
      <c r="H33" s="10"/>
      <c r="I33" s="30">
        <f>504-(M33*L33+F33*N33)</f>
        <v>504</v>
      </c>
      <c r="J33" s="283"/>
      <c r="K33" s="11"/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0">
        <f t="shared" si="5"/>
        <v>504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0">
        <f t="shared" si="5"/>
        <v>504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43639</v>
      </c>
      <c r="B36" s="277" t="s">
        <v>17</v>
      </c>
      <c r="C36" s="286" t="s">
        <v>50</v>
      </c>
      <c r="D36" s="15"/>
      <c r="E36" s="10"/>
      <c r="F36" s="10"/>
      <c r="G36" s="18"/>
      <c r="H36" s="10"/>
      <c r="I36" s="30">
        <f>504-(M36*L36+F36*N36)</f>
        <v>504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0"/>
        <v>0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30">
        <f t="shared" si="5"/>
        <v>504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0">
        <f t="shared" si="5"/>
        <v>504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43639</v>
      </c>
      <c r="B39" s="277" t="s">
        <v>17</v>
      </c>
      <c r="C39" s="286" t="s">
        <v>52</v>
      </c>
      <c r="D39" s="15" t="s">
        <v>82</v>
      </c>
      <c r="E39" s="10" t="s">
        <v>42</v>
      </c>
      <c r="F39" s="10">
        <v>3.2</v>
      </c>
      <c r="G39" s="18">
        <v>2.5</v>
      </c>
      <c r="H39" s="10"/>
      <c r="I39" s="30">
        <f>504-(M39*L39+F39*N39)</f>
        <v>-17.600000000000023</v>
      </c>
      <c r="J39" s="283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407.5</v>
      </c>
      <c r="P39" s="281">
        <f>(O39+O40+O41)/420*100%</f>
        <v>0.97023809523809523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0">
        <f t="shared" si="5"/>
        <v>-17.600000000000023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0">
        <f t="shared" si="5"/>
        <v>-17.600000000000023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43639</v>
      </c>
      <c r="B42" s="277" t="s">
        <v>17</v>
      </c>
      <c r="C42" s="287" t="s">
        <v>53</v>
      </c>
      <c r="D42" s="15" t="s">
        <v>67</v>
      </c>
      <c r="E42" s="10" t="s">
        <v>21</v>
      </c>
      <c r="F42" s="10">
        <v>13.5</v>
      </c>
      <c r="G42" s="18">
        <v>16</v>
      </c>
      <c r="H42" s="10"/>
      <c r="I42" s="30">
        <f>630-(M42*L42+F42*N42)</f>
        <v>-4.5</v>
      </c>
      <c r="J42" s="280" t="s">
        <v>91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752</v>
      </c>
      <c r="P42" s="281">
        <f>(O42+O43+O44+O45+O46+O47)/840*100%</f>
        <v>1.5916666666666666</v>
      </c>
      <c r="R42" s="2" t="s">
        <v>55</v>
      </c>
    </row>
    <row r="43" spans="1:18" ht="14.25" customHeight="1" x14ac:dyDescent="0.2">
      <c r="A43" s="276"/>
      <c r="B43" s="277"/>
      <c r="C43" s="287"/>
      <c r="D43" s="15"/>
      <c r="E43" s="10"/>
      <c r="F43" s="10"/>
      <c r="G43" s="18"/>
      <c r="H43" s="10"/>
      <c r="I43" s="30">
        <f t="shared" ref="I43:I44" si="6">I42-(M43*L43+F43*N43)</f>
        <v>-4.5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0">
        <f t="shared" si="6"/>
        <v>-4.5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43639</v>
      </c>
      <c r="B45" s="277" t="s">
        <v>17</v>
      </c>
      <c r="C45" s="287" t="s">
        <v>57</v>
      </c>
      <c r="D45" s="15" t="s">
        <v>67</v>
      </c>
      <c r="E45" s="10" t="s">
        <v>68</v>
      </c>
      <c r="F45" s="10">
        <v>14</v>
      </c>
      <c r="G45" s="18">
        <v>13</v>
      </c>
      <c r="H45" s="10"/>
      <c r="I45" s="30">
        <f>630-(M45*L45+F45*N45)</f>
        <v>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585</v>
      </c>
      <c r="P45" s="281"/>
    </row>
    <row r="46" spans="1:18" ht="14.25" customHeight="1" x14ac:dyDescent="0.2">
      <c r="A46" s="276"/>
      <c r="B46" s="277"/>
      <c r="C46" s="287"/>
      <c r="D46" s="15"/>
      <c r="E46" s="10"/>
      <c r="F46" s="10"/>
      <c r="G46" s="18"/>
      <c r="H46" s="10"/>
      <c r="I46" s="30">
        <f t="shared" ref="I46:I47" si="7">I45-(M46*L46+F46*N46)</f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0">
        <f t="shared" si="7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43639</v>
      </c>
      <c r="B48" s="277" t="s">
        <v>17</v>
      </c>
      <c r="C48" s="287" t="s">
        <v>58</v>
      </c>
      <c r="D48" s="15" t="s">
        <v>69</v>
      </c>
      <c r="E48" s="10" t="s">
        <v>66</v>
      </c>
      <c r="F48" s="10">
        <v>36</v>
      </c>
      <c r="G48" s="18">
        <v>36</v>
      </c>
      <c r="H48" s="10"/>
      <c r="I48" s="30">
        <f>630-(M48*L48+F48*N48)</f>
        <v>3.6000000000000227</v>
      </c>
      <c r="J48" s="280" t="s">
        <v>92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17.399999999999999</v>
      </c>
      <c r="O48" s="13">
        <f t="shared" si="0"/>
        <v>626.4</v>
      </c>
      <c r="P48" s="281">
        <f>(O48+O49+O50+O51+O52+O53)/840*100%</f>
        <v>1.4600000000000002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10"/>
      <c r="I49" s="30">
        <f t="shared" ref="I49:I50" si="8">I48-(M49*L49+F49*N49)</f>
        <v>3.6000000000000227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0">
        <f t="shared" si="8"/>
        <v>3.6000000000000227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43639</v>
      </c>
      <c r="B51" s="277" t="s">
        <v>17</v>
      </c>
      <c r="C51" s="287" t="s">
        <v>60</v>
      </c>
      <c r="D51" s="15" t="s">
        <v>69</v>
      </c>
      <c r="E51" s="10" t="s">
        <v>68</v>
      </c>
      <c r="F51" s="10">
        <v>42</v>
      </c>
      <c r="G51" s="18">
        <v>34</v>
      </c>
      <c r="H51" s="10"/>
      <c r="I51" s="30">
        <f>630-(M51*L51+F51*N51)</f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510</v>
      </c>
      <c r="P51" s="281"/>
    </row>
    <row r="52" spans="1:16" ht="14.25" customHeight="1" x14ac:dyDescent="0.2">
      <c r="A52" s="276"/>
      <c r="B52" s="277"/>
      <c r="C52" s="287"/>
      <c r="D52" s="15" t="s">
        <v>128</v>
      </c>
      <c r="E52" s="10" t="s">
        <v>68</v>
      </c>
      <c r="F52" s="10"/>
      <c r="G52" s="18">
        <v>6</v>
      </c>
      <c r="H52" s="10"/>
      <c r="I52" s="30">
        <f t="shared" ref="I52:I53" si="9">I51-(M52*L52+F52*N52)</f>
        <v>0</v>
      </c>
      <c r="J52" s="280"/>
      <c r="K52" s="11" t="s">
        <v>136</v>
      </c>
      <c r="L52" s="12">
        <v>0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15</v>
      </c>
      <c r="O52" s="13">
        <f t="shared" si="0"/>
        <v>90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0">
        <f t="shared" si="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43639</v>
      </c>
      <c r="B54" s="277" t="s">
        <v>17</v>
      </c>
      <c r="C54" s="287" t="s">
        <v>61</v>
      </c>
      <c r="D54" s="15" t="s">
        <v>94</v>
      </c>
      <c r="E54" s="10" t="s">
        <v>95</v>
      </c>
      <c r="F54" s="10">
        <v>40</v>
      </c>
      <c r="G54" s="18">
        <v>38</v>
      </c>
      <c r="H54" s="10"/>
      <c r="I54" s="30">
        <f>630-(M54*L54+F54*N54)</f>
        <v>110</v>
      </c>
      <c r="J54" s="280" t="s">
        <v>93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0"/>
        <v>494</v>
      </c>
      <c r="P54" s="281">
        <f>(O54+O55+O56)/420*100%</f>
        <v>1.4238095238095239</v>
      </c>
    </row>
    <row r="55" spans="1:16" ht="14.25" customHeight="1" x14ac:dyDescent="0.2">
      <c r="A55" s="276"/>
      <c r="B55" s="277"/>
      <c r="C55" s="287"/>
      <c r="D55" s="15" t="s">
        <v>94</v>
      </c>
      <c r="E55" s="10" t="s">
        <v>96</v>
      </c>
      <c r="F55" s="10">
        <v>9</v>
      </c>
      <c r="G55" s="18">
        <v>8</v>
      </c>
      <c r="H55" s="10"/>
      <c r="I55" s="30">
        <f t="shared" ref="I55:I56" si="10">I54-(M55*L55+F55*N55)</f>
        <v>-7</v>
      </c>
      <c r="J55" s="280"/>
      <c r="K55" s="11" t="s">
        <v>136</v>
      </c>
      <c r="L55" s="12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13</v>
      </c>
      <c r="O55" s="13">
        <f t="shared" si="0"/>
        <v>104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0">
        <f t="shared" si="10"/>
        <v>-7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29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29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2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2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2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2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2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2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2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2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A21:A23"/>
    <mergeCell ref="B21:B23"/>
    <mergeCell ref="C21:C23"/>
    <mergeCell ref="J21:J26"/>
    <mergeCell ref="P21:P26"/>
    <mergeCell ref="A24:A26"/>
    <mergeCell ref="B24:B26"/>
    <mergeCell ref="C24:C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A39:A41"/>
    <mergeCell ref="B39:B41"/>
    <mergeCell ref="C39:C41"/>
    <mergeCell ref="J39:J41"/>
    <mergeCell ref="P39:P41"/>
    <mergeCell ref="A42:A44"/>
    <mergeCell ref="B42:B44"/>
    <mergeCell ref="C42:C44"/>
    <mergeCell ref="J42:J47"/>
    <mergeCell ref="P42:P47"/>
    <mergeCell ref="A45:A47"/>
    <mergeCell ref="B45:B47"/>
    <mergeCell ref="C45:C47"/>
    <mergeCell ref="A48:A50"/>
    <mergeCell ref="B48:B50"/>
    <mergeCell ref="C48:C50"/>
    <mergeCell ref="J48:J53"/>
    <mergeCell ref="P48:P53"/>
    <mergeCell ref="A51:A53"/>
    <mergeCell ref="B51:B53"/>
    <mergeCell ref="C51:C53"/>
    <mergeCell ref="A54:A56"/>
    <mergeCell ref="B54:B56"/>
    <mergeCell ref="C54:C56"/>
    <mergeCell ref="J54:J56"/>
    <mergeCell ref="P54:P56"/>
  </mergeCells>
  <phoneticPr fontId="2" type="noConversion"/>
  <conditionalFormatting sqref="I2">
    <cfRule type="cellIs" dxfId="673" priority="6" operator="greaterThan">
      <formula>0</formula>
    </cfRule>
    <cfRule type="cellIs" dxfId="672" priority="7" operator="lessThanOrEqual">
      <formula>0</formula>
    </cfRule>
  </conditionalFormatting>
  <conditionalFormatting sqref="I3:I5">
    <cfRule type="cellIs" dxfId="671" priority="4" operator="greaterThan">
      <formula>0</formula>
    </cfRule>
    <cfRule type="cellIs" dxfId="670" priority="5" operator="lessThanOrEqual">
      <formula>0</formula>
    </cfRule>
  </conditionalFormatting>
  <conditionalFormatting sqref="I6:I56">
    <cfRule type="cellIs" dxfId="669" priority="2" operator="greaterThan">
      <formula>0</formula>
    </cfRule>
    <cfRule type="cellIs" dxfId="668" priority="3" operator="lessThanOrEqual">
      <formula>0</formula>
    </cfRule>
  </conditionalFormatting>
  <pageMargins left="0.7" right="0.7" top="0.75" bottom="0.75" header="0.3" footer="0.3"/>
  <pageSetup paperSize="9" scale="55" fitToHeight="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C3B8F-3F90-42AD-AC29-42AC81BCA7FC}">
  <sheetPr codeName="Sheet4"/>
  <dimension ref="A1:R248"/>
  <sheetViews>
    <sheetView topLeftCell="A4" workbookViewId="0">
      <selection activeCell="R45" sqref="R4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0" t="s">
        <v>2</v>
      </c>
      <c r="C2" s="28" t="s">
        <v>3</v>
      </c>
      <c r="D2" s="30" t="s">
        <v>4</v>
      </c>
      <c r="E2" s="28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28" t="s">
        <v>10</v>
      </c>
      <c r="K2" s="30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43639</v>
      </c>
      <c r="B3" s="277" t="s">
        <v>71</v>
      </c>
      <c r="C3" s="278" t="s">
        <v>18</v>
      </c>
      <c r="D3" s="15" t="s">
        <v>79</v>
      </c>
      <c r="E3" s="10" t="s">
        <v>30</v>
      </c>
      <c r="F3" s="10">
        <v>3</v>
      </c>
      <c r="G3" s="30">
        <v>3.5</v>
      </c>
      <c r="H3" s="279"/>
      <c r="I3" s="30">
        <f>630-(M3*L3+F3*N3)</f>
        <v>528</v>
      </c>
      <c r="J3" s="280" t="s">
        <v>98</v>
      </c>
      <c r="K3" s="11"/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24</v>
      </c>
      <c r="O3" s="13">
        <f>N3*G3+M3*L3</f>
        <v>114</v>
      </c>
      <c r="P3" s="281">
        <f>(O3+O4+O5+O6+O7+O8)/840*100%</f>
        <v>1.3976190476190475</v>
      </c>
    </row>
    <row r="4" spans="1:16" ht="14.25" customHeight="1" x14ac:dyDescent="0.2">
      <c r="A4" s="276"/>
      <c r="B4" s="277"/>
      <c r="C4" s="278"/>
      <c r="D4" s="14" t="s">
        <v>121</v>
      </c>
      <c r="E4" s="10" t="s">
        <v>122</v>
      </c>
      <c r="F4" s="10">
        <v>3</v>
      </c>
      <c r="G4" s="30">
        <v>3</v>
      </c>
      <c r="H4" s="279"/>
      <c r="I4" s="30">
        <f>I3-(M4*L4+F4*N4)</f>
        <v>18</v>
      </c>
      <c r="J4" s="280"/>
      <c r="K4" s="11" t="s">
        <v>233</v>
      </c>
      <c r="L4" s="12">
        <v>2</v>
      </c>
      <c r="M4" s="13">
        <v>30</v>
      </c>
      <c r="N4" s="13">
        <v>150</v>
      </c>
      <c r="O4" s="13">
        <f>N4*G4+L4*M4</f>
        <v>510</v>
      </c>
      <c r="P4" s="281"/>
    </row>
    <row r="5" spans="1:16" ht="14.25" customHeight="1" x14ac:dyDescent="0.2">
      <c r="A5" s="276"/>
      <c r="B5" s="277"/>
      <c r="C5" s="278"/>
      <c r="D5" s="14"/>
      <c r="E5" s="10"/>
      <c r="F5" s="10"/>
      <c r="G5" s="30"/>
      <c r="H5" s="279"/>
      <c r="I5" s="30">
        <f>I4-(M5*L5+F5*N5)</f>
        <v>18</v>
      </c>
      <c r="J5" s="280"/>
      <c r="K5" s="11" t="s">
        <v>123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ref="O5:O66" si="0">N5*G5+M5*L5</f>
        <v>0</v>
      </c>
      <c r="P5" s="281"/>
    </row>
    <row r="6" spans="1:16" ht="14.25" customHeight="1" x14ac:dyDescent="0.2">
      <c r="A6" s="276">
        <v>43639</v>
      </c>
      <c r="B6" s="277" t="s">
        <v>71</v>
      </c>
      <c r="C6" s="278" t="s">
        <v>22</v>
      </c>
      <c r="D6" s="15" t="s">
        <v>81</v>
      </c>
      <c r="E6" s="10" t="s">
        <v>21</v>
      </c>
      <c r="F6" s="10">
        <v>22</v>
      </c>
      <c r="G6" s="30">
        <v>22</v>
      </c>
      <c r="H6" s="279"/>
      <c r="I6" s="30">
        <f>630-(M6*L6+F6*N6)</f>
        <v>212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19</v>
      </c>
      <c r="O6" s="13">
        <f t="shared" si="0"/>
        <v>418</v>
      </c>
      <c r="P6" s="281"/>
    </row>
    <row r="7" spans="1:16" ht="14.25" customHeight="1" x14ac:dyDescent="0.2">
      <c r="A7" s="276"/>
      <c r="B7" s="277"/>
      <c r="C7" s="278"/>
      <c r="D7" s="15" t="s">
        <v>124</v>
      </c>
      <c r="E7" s="10" t="s">
        <v>30</v>
      </c>
      <c r="F7" s="10">
        <v>5</v>
      </c>
      <c r="G7" s="30">
        <v>3</v>
      </c>
      <c r="H7" s="279"/>
      <c r="I7" s="30">
        <f>I6-(M7*L7+F7*N7)</f>
        <v>12</v>
      </c>
      <c r="J7" s="280"/>
      <c r="K7" s="11"/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34</v>
      </c>
      <c r="O7" s="13">
        <f t="shared" si="0"/>
        <v>132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0">
        <f>I7-(M8*L8+F8*N8)</f>
        <v>12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43639</v>
      </c>
      <c r="B9" s="277" t="s">
        <v>71</v>
      </c>
      <c r="C9" s="278" t="s">
        <v>25</v>
      </c>
      <c r="D9" s="15" t="s">
        <v>26</v>
      </c>
      <c r="E9" s="10" t="s">
        <v>24</v>
      </c>
      <c r="F9" s="10">
        <v>12</v>
      </c>
      <c r="G9" s="16">
        <v>12.5</v>
      </c>
      <c r="H9" s="279"/>
      <c r="I9" s="30">
        <f>630-(M9*L9+F9*N9)</f>
        <v>6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5</v>
      </c>
      <c r="N9" s="13">
        <f>SUMPRODUCT((D9=[1]程序注册表!$C$2:$C$2999)*(E9=[1]程序注册表!$F$2:$F$2999)*([1]程序注册表!$X$2:$X$2999))</f>
        <v>52</v>
      </c>
      <c r="O9" s="13">
        <f t="shared" si="0"/>
        <v>650</v>
      </c>
      <c r="P9" s="281">
        <f>(O9+O10+O11+O12+O13+O14)/840*100%</f>
        <v>1.5714285714285714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30">
        <f t="shared" ref="I10:I11" si="1">I9-(M10*L10+F10*N10)</f>
        <v>6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0">
        <f t="shared" si="1"/>
        <v>6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43639</v>
      </c>
      <c r="B12" s="277" t="s">
        <v>71</v>
      </c>
      <c r="C12" s="278" t="s">
        <v>28</v>
      </c>
      <c r="D12" s="15" t="s">
        <v>26</v>
      </c>
      <c r="E12" s="10" t="s">
        <v>33</v>
      </c>
      <c r="F12" s="10">
        <v>2</v>
      </c>
      <c r="G12" s="16">
        <v>2</v>
      </c>
      <c r="H12" s="279"/>
      <c r="I12" s="30">
        <f>630-(M12*L12+F12*N12)</f>
        <v>610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10</v>
      </c>
      <c r="O12" s="13">
        <f t="shared" si="0"/>
        <v>20</v>
      </c>
      <c r="P12" s="281"/>
    </row>
    <row r="13" spans="1:16" ht="14.25" customHeight="1" x14ac:dyDescent="0.2">
      <c r="A13" s="276"/>
      <c r="B13" s="277"/>
      <c r="C13" s="278"/>
      <c r="D13" s="15" t="s">
        <v>125</v>
      </c>
      <c r="E13" s="10" t="s">
        <v>30</v>
      </c>
      <c r="F13" s="10">
        <v>20</v>
      </c>
      <c r="G13" s="16">
        <v>20</v>
      </c>
      <c r="H13" s="279"/>
      <c r="I13" s="30">
        <f t="shared" ref="I13:I14" si="2">I12-(M13*L13+F13*N13)</f>
        <v>-40</v>
      </c>
      <c r="J13" s="280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31</v>
      </c>
      <c r="O13" s="13">
        <f t="shared" si="0"/>
        <v>650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0"/>
      <c r="H14" s="279"/>
      <c r="I14" s="30">
        <f t="shared" si="2"/>
        <v>-40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43639</v>
      </c>
      <c r="B15" s="277" t="s">
        <v>71</v>
      </c>
      <c r="C15" s="278" t="s">
        <v>31</v>
      </c>
      <c r="D15" s="15" t="s">
        <v>81</v>
      </c>
      <c r="E15" s="10" t="s">
        <v>42</v>
      </c>
      <c r="F15" s="10">
        <v>18</v>
      </c>
      <c r="G15" s="30">
        <v>14</v>
      </c>
      <c r="H15" s="279"/>
      <c r="I15" s="30">
        <f>630-(M15*L15+F15*N15)</f>
        <v>168</v>
      </c>
      <c r="J15" s="280" t="s">
        <v>100</v>
      </c>
      <c r="K15" s="11"/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0"/>
        <v>366</v>
      </c>
      <c r="P15" s="281">
        <f>(O15+O16+O17+O18+O19+O20)/840*100%</f>
        <v>1.3345238095238094</v>
      </c>
    </row>
    <row r="16" spans="1:16" ht="14.25" customHeight="1" x14ac:dyDescent="0.2">
      <c r="A16" s="276"/>
      <c r="B16" s="277"/>
      <c r="C16" s="278"/>
      <c r="D16" s="15" t="s">
        <v>131</v>
      </c>
      <c r="E16" s="10" t="s">
        <v>30</v>
      </c>
      <c r="F16" s="10">
        <v>10</v>
      </c>
      <c r="G16" s="30">
        <v>9</v>
      </c>
      <c r="H16" s="279"/>
      <c r="I16" s="30">
        <f t="shared" ref="I16:I17" si="3">I15-(M16*L16+F16*N16)</f>
        <v>-32</v>
      </c>
      <c r="J16" s="280"/>
      <c r="K16" s="11" t="s">
        <v>148</v>
      </c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17</v>
      </c>
      <c r="O16" s="13">
        <f t="shared" si="0"/>
        <v>183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0"/>
      <c r="H17" s="279"/>
      <c r="I17" s="30">
        <f t="shared" si="3"/>
        <v>-32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43639</v>
      </c>
      <c r="B18" s="277" t="s">
        <v>71</v>
      </c>
      <c r="C18" s="278" t="s">
        <v>35</v>
      </c>
      <c r="D18" s="15" t="s">
        <v>26</v>
      </c>
      <c r="E18" s="10" t="s">
        <v>24</v>
      </c>
      <c r="F18" s="10">
        <v>12</v>
      </c>
      <c r="G18" s="30">
        <v>11</v>
      </c>
      <c r="H18" s="279"/>
      <c r="I18" s="30">
        <f>630-(M18*L18+F18*N18)</f>
        <v>6</v>
      </c>
      <c r="J18" s="280"/>
      <c r="K18" s="11" t="s">
        <v>139</v>
      </c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52</v>
      </c>
      <c r="O18" s="13">
        <f t="shared" si="0"/>
        <v>572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30"/>
      <c r="H19" s="279"/>
      <c r="I19" s="30">
        <f t="shared" ref="I19:I20" si="4">I18-(M19*L19+F19*N19)</f>
        <v>6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0"/>
      <c r="H20" s="279"/>
      <c r="I20" s="30">
        <f t="shared" si="4"/>
        <v>6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43639</v>
      </c>
      <c r="B21" s="277" t="s">
        <v>71</v>
      </c>
      <c r="C21" s="282" t="s">
        <v>36</v>
      </c>
      <c r="D21" s="14" t="s">
        <v>121</v>
      </c>
      <c r="E21" s="10" t="s">
        <v>122</v>
      </c>
      <c r="F21" s="10">
        <v>3</v>
      </c>
      <c r="G21" s="18">
        <v>3</v>
      </c>
      <c r="H21" s="10"/>
      <c r="I21" s="30">
        <f>504-(M21*L21+F21*N21)</f>
        <v>-6</v>
      </c>
      <c r="J21" s="280" t="s">
        <v>101</v>
      </c>
      <c r="K21" s="11" t="s">
        <v>233</v>
      </c>
      <c r="L21" s="12">
        <v>2</v>
      </c>
      <c r="M21" s="13">
        <v>30</v>
      </c>
      <c r="N21" s="13">
        <v>150</v>
      </c>
      <c r="O21" s="13">
        <f t="shared" si="0"/>
        <v>510</v>
      </c>
      <c r="P21" s="281">
        <f>(O21+O22+O23+O24+O25+O26)/840*100%</f>
        <v>0.81547619047619047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30">
        <f t="shared" ref="I22:I41" si="5">I21-(M22*L22+F22*N22)</f>
        <v>-6</v>
      </c>
      <c r="J22" s="280"/>
      <c r="K22" s="11"/>
      <c r="L22" s="12">
        <v>2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0">
        <f t="shared" si="5"/>
        <v>-6</v>
      </c>
      <c r="J23" s="280"/>
      <c r="K23" s="11" t="s">
        <v>123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43639</v>
      </c>
      <c r="B24" s="277" t="s">
        <v>71</v>
      </c>
      <c r="C24" s="282" t="s">
        <v>40</v>
      </c>
      <c r="D24" s="14" t="s">
        <v>41</v>
      </c>
      <c r="E24" s="10" t="s">
        <v>42</v>
      </c>
      <c r="F24" s="10">
        <v>20</v>
      </c>
      <c r="G24" s="18">
        <v>7</v>
      </c>
      <c r="H24" s="10"/>
      <c r="I24" s="30">
        <f>504-(M24*L24+F24*N24)</f>
        <v>4</v>
      </c>
      <c r="J24" s="280"/>
      <c r="K24" s="11" t="s">
        <v>141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25</v>
      </c>
      <c r="O24" s="13">
        <f t="shared" si="0"/>
        <v>175</v>
      </c>
      <c r="P24" s="281"/>
    </row>
    <row r="25" spans="1:16" ht="14.25" customHeight="1" x14ac:dyDescent="0.2">
      <c r="A25" s="276"/>
      <c r="B25" s="277"/>
      <c r="C25" s="282"/>
      <c r="D25" s="14"/>
      <c r="E25" s="10"/>
      <c r="F25" s="10"/>
      <c r="G25" s="18"/>
      <c r="H25" s="10"/>
      <c r="I25" s="30">
        <f t="shared" si="5"/>
        <v>4</v>
      </c>
      <c r="J25" s="280"/>
      <c r="K25" s="11" t="s">
        <v>142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0">
        <f t="shared" si="5"/>
        <v>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43639</v>
      </c>
      <c r="B27" s="277" t="s">
        <v>71</v>
      </c>
      <c r="C27" s="286" t="s">
        <v>43</v>
      </c>
      <c r="D27" s="15" t="s">
        <v>44</v>
      </c>
      <c r="E27" s="10" t="s">
        <v>47</v>
      </c>
      <c r="F27" s="10">
        <v>6</v>
      </c>
      <c r="G27" s="18"/>
      <c r="H27" s="10"/>
      <c r="I27" s="30">
        <f>504-(M27*L27+F27*N27)</f>
        <v>504</v>
      </c>
      <c r="J27" s="280" t="s">
        <v>102</v>
      </c>
      <c r="K27" s="11" t="s">
        <v>143</v>
      </c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0"/>
        <v>0</v>
      </c>
      <c r="P27" s="281">
        <f>(O27+O28+O29+O30+O31+O32)/840*100%</f>
        <v>0.59285714285714286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0">
        <f t="shared" si="5"/>
        <v>504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0">
        <f t="shared" si="5"/>
        <v>504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43639</v>
      </c>
      <c r="B30" s="277" t="s">
        <v>71</v>
      </c>
      <c r="C30" s="286" t="s">
        <v>46</v>
      </c>
      <c r="D30" s="15" t="s">
        <v>37</v>
      </c>
      <c r="E30" s="10" t="s">
        <v>39</v>
      </c>
      <c r="F30" s="10">
        <v>1.2</v>
      </c>
      <c r="G30" s="18">
        <v>1.2</v>
      </c>
      <c r="H30" s="10"/>
      <c r="I30" s="30">
        <f>504-(M30*L30+F30*N30)</f>
        <v>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415</v>
      </c>
      <c r="O30" s="13">
        <f t="shared" si="0"/>
        <v>498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30">
        <f t="shared" si="5"/>
        <v>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0">
        <f t="shared" si="5"/>
        <v>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43639</v>
      </c>
      <c r="B33" s="277" t="s">
        <v>71</v>
      </c>
      <c r="C33" s="286" t="s">
        <v>48</v>
      </c>
      <c r="D33" s="15" t="s">
        <v>37</v>
      </c>
      <c r="E33" s="10" t="s">
        <v>127</v>
      </c>
      <c r="F33" s="10">
        <v>4</v>
      </c>
      <c r="G33" s="18">
        <v>4</v>
      </c>
      <c r="H33" s="10"/>
      <c r="I33" s="30">
        <f>504-(M33*L33+F33*N33)</f>
        <v>504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0.48214285714285715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0">
        <f t="shared" si="5"/>
        <v>504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0">
        <f t="shared" si="5"/>
        <v>504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43639</v>
      </c>
      <c r="B36" s="277" t="s">
        <v>71</v>
      </c>
      <c r="C36" s="286" t="s">
        <v>50</v>
      </c>
      <c r="D36" s="15" t="s">
        <v>37</v>
      </c>
      <c r="E36" s="10" t="s">
        <v>33</v>
      </c>
      <c r="F36" s="10">
        <v>2</v>
      </c>
      <c r="G36" s="18">
        <v>1.5</v>
      </c>
      <c r="H36" s="10"/>
      <c r="I36" s="30">
        <f>504-(M36*L36+F36*N36)</f>
        <v>-36</v>
      </c>
      <c r="J36" s="280"/>
      <c r="K36" s="11" t="s">
        <v>144</v>
      </c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405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30">
        <f t="shared" si="5"/>
        <v>-36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0">
        <f t="shared" si="5"/>
        <v>-36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43639</v>
      </c>
      <c r="B39" s="277" t="s">
        <v>71</v>
      </c>
      <c r="C39" s="286" t="s">
        <v>52</v>
      </c>
      <c r="D39" s="15" t="s">
        <v>82</v>
      </c>
      <c r="E39" s="10" t="s">
        <v>42</v>
      </c>
      <c r="F39" s="10">
        <v>3.2</v>
      </c>
      <c r="G39" s="18">
        <v>3</v>
      </c>
      <c r="H39" s="10"/>
      <c r="I39" s="30">
        <f>504-(M39*L39+F39*N39)</f>
        <v>-17.600000000000023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489</v>
      </c>
      <c r="P39" s="281">
        <f>(O39+O40+O41)/420*100%</f>
        <v>1.1642857142857144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0">
        <f t="shared" si="5"/>
        <v>-17.600000000000023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0">
        <f t="shared" si="5"/>
        <v>-17.600000000000023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43639</v>
      </c>
      <c r="B42" s="277" t="s">
        <v>71</v>
      </c>
      <c r="C42" s="287" t="s">
        <v>53</v>
      </c>
      <c r="D42" s="15" t="s">
        <v>67</v>
      </c>
      <c r="E42" s="10" t="s">
        <v>21</v>
      </c>
      <c r="F42" s="10">
        <v>13.5</v>
      </c>
      <c r="G42" s="18">
        <v>12</v>
      </c>
      <c r="H42" s="10"/>
      <c r="I42" s="30">
        <f>630-(M42*L42+F42*N42)</f>
        <v>-4.5</v>
      </c>
      <c r="J42" s="280" t="s">
        <v>105</v>
      </c>
      <c r="K42" s="11" t="s">
        <v>140</v>
      </c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564</v>
      </c>
      <c r="P42" s="281">
        <f>(O42+O43+O44+O45+O46+O47)/840*100%</f>
        <v>1.3678571428571429</v>
      </c>
      <c r="R42" s="2" t="s">
        <v>55</v>
      </c>
    </row>
    <row r="43" spans="1:18" ht="14.25" customHeight="1" x14ac:dyDescent="0.2">
      <c r="A43" s="276"/>
      <c r="B43" s="277"/>
      <c r="C43" s="287"/>
      <c r="D43" s="15"/>
      <c r="E43" s="10"/>
      <c r="F43" s="10"/>
      <c r="G43" s="18"/>
      <c r="H43" s="10"/>
      <c r="I43" s="30">
        <f t="shared" ref="I43:I44" si="6">I42-(M43*L43+F43*N43)</f>
        <v>-4.5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0">
        <f t="shared" si="6"/>
        <v>-4.5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43639</v>
      </c>
      <c r="B45" s="277" t="s">
        <v>71</v>
      </c>
      <c r="C45" s="287" t="s">
        <v>57</v>
      </c>
      <c r="D45" s="15" t="s">
        <v>67</v>
      </c>
      <c r="E45" s="10" t="s">
        <v>68</v>
      </c>
      <c r="F45" s="10">
        <v>14</v>
      </c>
      <c r="G45" s="18">
        <v>13</v>
      </c>
      <c r="H45" s="10"/>
      <c r="I45" s="30">
        <f>630-(M45*L45+F45*N45)</f>
        <v>0</v>
      </c>
      <c r="J45" s="280"/>
      <c r="K45" s="11" t="s">
        <v>145</v>
      </c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585</v>
      </c>
      <c r="P45" s="281"/>
    </row>
    <row r="46" spans="1:18" ht="14.25" customHeight="1" x14ac:dyDescent="0.2">
      <c r="A46" s="276"/>
      <c r="B46" s="277"/>
      <c r="C46" s="287"/>
      <c r="D46" s="15"/>
      <c r="E46" s="10"/>
      <c r="F46" s="10"/>
      <c r="G46" s="18"/>
      <c r="H46" s="10"/>
      <c r="I46" s="30">
        <f t="shared" ref="I46:I47" si="7">I45-(M46*L46+F46*N46)</f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0">
        <f t="shared" si="7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43639</v>
      </c>
      <c r="B48" s="277" t="s">
        <v>71</v>
      </c>
      <c r="C48" s="287" t="s">
        <v>58</v>
      </c>
      <c r="D48" s="15" t="s">
        <v>69</v>
      </c>
      <c r="E48" s="10" t="s">
        <v>66</v>
      </c>
      <c r="F48" s="10">
        <v>16</v>
      </c>
      <c r="G48" s="18">
        <v>20</v>
      </c>
      <c r="H48" s="10"/>
      <c r="I48" s="30">
        <f>630-(M48*L48+F48*N48)</f>
        <v>351.6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17.399999999999999</v>
      </c>
      <c r="O48" s="13">
        <f t="shared" si="0"/>
        <v>348</v>
      </c>
      <c r="P48" s="281">
        <f>(O48+O49+O50+O51+O52+O53)/840*100%</f>
        <v>1.4357142857142857</v>
      </c>
    </row>
    <row r="49" spans="1:16" ht="14.25" customHeight="1" x14ac:dyDescent="0.2">
      <c r="A49" s="276"/>
      <c r="B49" s="277"/>
      <c r="C49" s="287"/>
      <c r="D49" s="15" t="s">
        <v>132</v>
      </c>
      <c r="E49" s="10" t="s">
        <v>65</v>
      </c>
      <c r="F49" s="10">
        <v>6</v>
      </c>
      <c r="G49" s="18">
        <v>6</v>
      </c>
      <c r="H49" s="10"/>
      <c r="I49" s="30">
        <f t="shared" ref="I49:I50" si="8">I48-(M49*L49+F49*N49)</f>
        <v>123.60000000000002</v>
      </c>
      <c r="J49" s="280"/>
      <c r="K49" s="11" t="s">
        <v>146</v>
      </c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33</v>
      </c>
      <c r="O49" s="13">
        <f t="shared" si="0"/>
        <v>228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0">
        <f t="shared" si="8"/>
        <v>123.60000000000002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43639</v>
      </c>
      <c r="B51" s="277" t="s">
        <v>71</v>
      </c>
      <c r="C51" s="287" t="s">
        <v>60</v>
      </c>
      <c r="D51" s="15" t="s">
        <v>128</v>
      </c>
      <c r="E51" s="10" t="s">
        <v>68</v>
      </c>
      <c r="F51" s="10">
        <v>40</v>
      </c>
      <c r="G51" s="18">
        <v>40</v>
      </c>
      <c r="H51" s="10"/>
      <c r="I51" s="30">
        <f>630-(M51*L51+F51*N51)</f>
        <v>0</v>
      </c>
      <c r="J51" s="280"/>
      <c r="K51" s="11"/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630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10"/>
      <c r="I52" s="30">
        <f t="shared" ref="I52:I53" si="9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0">
        <f t="shared" si="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43639</v>
      </c>
      <c r="B54" s="277" t="s">
        <v>71</v>
      </c>
      <c r="C54" s="287" t="s">
        <v>61</v>
      </c>
      <c r="D54" s="15" t="s">
        <v>94</v>
      </c>
      <c r="E54" s="10" t="s">
        <v>21</v>
      </c>
      <c r="F54" s="10"/>
      <c r="G54" s="18">
        <v>2</v>
      </c>
      <c r="H54" s="10"/>
      <c r="I54" s="30">
        <f>630-(M54*L54+F54*N54)</f>
        <v>630</v>
      </c>
      <c r="J54" s="280" t="s">
        <v>107</v>
      </c>
      <c r="K54" s="11" t="s">
        <v>147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0"/>
        <v>26</v>
      </c>
      <c r="P54" s="281">
        <f>(O54+O55+O56)/420*100%</f>
        <v>6.1904761904761907E-2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0">
        <f t="shared" ref="I55:I56" si="10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0">
        <f t="shared" si="10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29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29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2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2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2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2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2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2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2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2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67" priority="5" operator="greaterThan">
      <formula>0</formula>
    </cfRule>
    <cfRule type="cellIs" dxfId="666" priority="6" operator="lessThanOrEqual">
      <formula>0</formula>
    </cfRule>
  </conditionalFormatting>
  <conditionalFormatting sqref="I3:I5">
    <cfRule type="cellIs" dxfId="665" priority="3" operator="greaterThan">
      <formula>0</formula>
    </cfRule>
    <cfRule type="cellIs" dxfId="664" priority="4" operator="lessThanOrEqual">
      <formula>0</formula>
    </cfRule>
  </conditionalFormatting>
  <conditionalFormatting sqref="I6:I56">
    <cfRule type="cellIs" dxfId="663" priority="1" operator="greaterThan">
      <formula>0</formula>
    </cfRule>
    <cfRule type="cellIs" dxfId="66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D31A6-DB37-4687-A3EC-F58885DE0289}">
  <sheetPr codeName="Sheet5"/>
  <dimension ref="A1:R248"/>
  <sheetViews>
    <sheetView topLeftCell="A7" workbookViewId="0">
      <selection activeCell="S17" sqref="S17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0" t="s">
        <v>2</v>
      </c>
      <c r="C2" s="28" t="s">
        <v>3</v>
      </c>
      <c r="D2" s="30" t="s">
        <v>4</v>
      </c>
      <c r="E2" s="28" t="s">
        <v>5</v>
      </c>
      <c r="F2" s="28" t="s">
        <v>6</v>
      </c>
      <c r="G2" s="28" t="s">
        <v>7</v>
      </c>
      <c r="H2" s="28" t="s">
        <v>8</v>
      </c>
      <c r="I2" s="28" t="s">
        <v>9</v>
      </c>
      <c r="J2" s="28" t="s">
        <v>10</v>
      </c>
      <c r="K2" s="30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43640</v>
      </c>
      <c r="B3" s="277" t="s">
        <v>129</v>
      </c>
      <c r="C3" s="278" t="s">
        <v>18</v>
      </c>
      <c r="D3" s="14" t="s">
        <v>121</v>
      </c>
      <c r="E3" s="10" t="s">
        <v>30</v>
      </c>
      <c r="F3" s="10">
        <v>17</v>
      </c>
      <c r="G3" s="30">
        <v>17</v>
      </c>
      <c r="H3" s="279"/>
      <c r="I3" s="30">
        <f>420-(M3*L3+F3*N3)</f>
        <v>-5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25</v>
      </c>
      <c r="O3" s="13">
        <f t="shared" ref="O3" si="0">N3*G3+M3*L3</f>
        <v>425</v>
      </c>
      <c r="P3" s="281">
        <f>(O3+O4+O5+O6+O7+O8)/840*100%</f>
        <v>0.87023809523809526</v>
      </c>
    </row>
    <row r="4" spans="1:16" ht="14.25" customHeight="1" x14ac:dyDescent="0.2">
      <c r="A4" s="276"/>
      <c r="B4" s="277"/>
      <c r="C4" s="278"/>
      <c r="D4" s="14"/>
      <c r="E4" s="10"/>
      <c r="F4" s="10"/>
      <c r="G4" s="30"/>
      <c r="H4" s="279"/>
      <c r="I4" s="30">
        <f>I3-(M4*L4+F4*N4)</f>
        <v>-5</v>
      </c>
      <c r="J4" s="284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4"/>
      <c r="E5" s="10"/>
      <c r="F5" s="10"/>
      <c r="G5" s="30"/>
      <c r="H5" s="279"/>
      <c r="I5" s="30">
        <f>I4-(M5*L5+F5*N5)</f>
        <v>-5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43640</v>
      </c>
      <c r="B6" s="277" t="s">
        <v>129</v>
      </c>
      <c r="C6" s="278" t="s">
        <v>22</v>
      </c>
      <c r="D6" s="15" t="s">
        <v>124</v>
      </c>
      <c r="E6" s="10" t="s">
        <v>30</v>
      </c>
      <c r="F6" s="10">
        <v>12</v>
      </c>
      <c r="G6" s="30">
        <v>9</v>
      </c>
      <c r="H6" s="279"/>
      <c r="I6" s="30">
        <f t="shared" ref="I6" si="2">420-(M6*L6+F6*N6)</f>
        <v>12</v>
      </c>
      <c r="J6" s="284"/>
      <c r="K6" s="11" t="s">
        <v>157</v>
      </c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34</v>
      </c>
      <c r="O6" s="13">
        <f t="shared" si="1"/>
        <v>306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30"/>
      <c r="H7" s="279"/>
      <c r="I7" s="30">
        <f t="shared" ref="I7:I8" si="3">I6-(M7*L7+F7*N7)</f>
        <v>12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0">
        <f t="shared" si="3"/>
        <v>12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43640</v>
      </c>
      <c r="B9" s="277" t="s">
        <v>129</v>
      </c>
      <c r="C9" s="278" t="s">
        <v>25</v>
      </c>
      <c r="D9" s="15" t="s">
        <v>26</v>
      </c>
      <c r="E9" s="10" t="s">
        <v>62</v>
      </c>
      <c r="F9" s="10">
        <v>0</v>
      </c>
      <c r="G9" s="16">
        <v>33</v>
      </c>
      <c r="H9" s="279"/>
      <c r="I9" s="30">
        <f t="shared" ref="I9" si="4">420-(M9*L9+F9*N9)</f>
        <v>420</v>
      </c>
      <c r="J9" s="283" t="s">
        <v>27</v>
      </c>
      <c r="K9" s="11" t="s">
        <v>158</v>
      </c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f t="shared" si="1"/>
        <v>0</v>
      </c>
      <c r="P9" s="281">
        <f>(O9+O10+O11+O12+O13+O14)/840*100%</f>
        <v>5.8333333333333334E-2</v>
      </c>
    </row>
    <row r="10" spans="1:16" ht="14.25" customHeight="1" x14ac:dyDescent="0.2">
      <c r="A10" s="276"/>
      <c r="B10" s="277"/>
      <c r="C10" s="278"/>
      <c r="D10" s="15" t="s">
        <v>134</v>
      </c>
      <c r="E10" s="10"/>
      <c r="F10" s="10"/>
      <c r="G10" s="16"/>
      <c r="H10" s="279"/>
      <c r="I10" s="30">
        <f t="shared" ref="I10:I11" si="5">I9-(M10*L10+F10*N10)</f>
        <v>420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0">
        <f t="shared" si="5"/>
        <v>420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43640</v>
      </c>
      <c r="B12" s="277" t="s">
        <v>129</v>
      </c>
      <c r="C12" s="278" t="s">
        <v>28</v>
      </c>
      <c r="D12" s="15" t="s">
        <v>125</v>
      </c>
      <c r="E12" s="10" t="s">
        <v>126</v>
      </c>
      <c r="F12" s="10">
        <v>20</v>
      </c>
      <c r="G12" s="16">
        <v>22</v>
      </c>
      <c r="H12" s="279"/>
      <c r="I12" s="30">
        <f t="shared" ref="I12" si="6">420-(M12*L12+F12*N12)</f>
        <v>420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0</v>
      </c>
      <c r="N12" s="13">
        <f>SUMPRODUCT((D12=[1]程序注册表!$C$2:$C$2999)*(E12=[1]程序注册表!$F$2:$F$2999)*([1]程序注册表!$X$2:$X$2999))</f>
        <v>0</v>
      </c>
      <c r="O12" s="13">
        <f t="shared" si="1"/>
        <v>0</v>
      </c>
      <c r="P12" s="281"/>
    </row>
    <row r="13" spans="1:16" ht="14.25" customHeight="1" x14ac:dyDescent="0.2">
      <c r="A13" s="276"/>
      <c r="B13" s="277"/>
      <c r="C13" s="278"/>
      <c r="D13" s="15" t="s">
        <v>81</v>
      </c>
      <c r="E13" s="10" t="s">
        <v>21</v>
      </c>
      <c r="F13" s="10"/>
      <c r="G13" s="16">
        <v>1</v>
      </c>
      <c r="H13" s="279"/>
      <c r="I13" s="30">
        <f t="shared" ref="I13:I14" si="7">I12-(M13*L13+F13*N13)</f>
        <v>390</v>
      </c>
      <c r="J13" s="284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19</v>
      </c>
      <c r="O13" s="13">
        <f t="shared" si="1"/>
        <v>49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0"/>
      <c r="H14" s="279"/>
      <c r="I14" s="30">
        <f t="shared" si="7"/>
        <v>390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43640</v>
      </c>
      <c r="B15" s="277" t="s">
        <v>129</v>
      </c>
      <c r="C15" s="278" t="s">
        <v>31</v>
      </c>
      <c r="D15" s="15" t="s">
        <v>81</v>
      </c>
      <c r="E15" s="10" t="s">
        <v>42</v>
      </c>
      <c r="F15" s="10">
        <v>20</v>
      </c>
      <c r="G15" s="30">
        <v>19</v>
      </c>
      <c r="H15" s="279"/>
      <c r="I15" s="30">
        <f t="shared" ref="I15" si="8">420-(M15*L15+F15*N15)</f>
        <v>-60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1"/>
        <v>456</v>
      </c>
      <c r="P15" s="281">
        <f>(O15+O16+O17+O18+O19+O20)/840*100%</f>
        <v>0.63571428571428568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30"/>
      <c r="H16" s="279"/>
      <c r="I16" s="30">
        <f t="shared" ref="I16:I17" si="9">I15-(M16*L16+F16*N16)</f>
        <v>-60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0"/>
      <c r="H17" s="279"/>
      <c r="I17" s="30">
        <f t="shared" si="9"/>
        <v>-60</v>
      </c>
      <c r="J17" s="280"/>
      <c r="K17" s="11" t="s">
        <v>160</v>
      </c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43640</v>
      </c>
      <c r="B18" s="277" t="s">
        <v>129</v>
      </c>
      <c r="C18" s="278" t="s">
        <v>35</v>
      </c>
      <c r="D18" s="15" t="s">
        <v>26</v>
      </c>
      <c r="E18" s="10" t="s">
        <v>24</v>
      </c>
      <c r="F18" s="10">
        <v>1.5</v>
      </c>
      <c r="G18" s="30">
        <v>1.5</v>
      </c>
      <c r="H18" s="279"/>
      <c r="I18" s="30">
        <f t="shared" ref="I18" si="10">420-(M18*L18+F18*N18)</f>
        <v>342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52</v>
      </c>
      <c r="O18" s="13">
        <f t="shared" si="1"/>
        <v>78</v>
      </c>
      <c r="P18" s="281"/>
    </row>
    <row r="19" spans="1:16" ht="14.25" customHeight="1" x14ac:dyDescent="0.2">
      <c r="A19" s="276"/>
      <c r="B19" s="277"/>
      <c r="C19" s="278"/>
      <c r="D19" s="15" t="s">
        <v>138</v>
      </c>
      <c r="E19" s="10" t="s">
        <v>62</v>
      </c>
      <c r="F19" s="10"/>
      <c r="G19" s="30">
        <v>12</v>
      </c>
      <c r="H19" s="279"/>
      <c r="I19" s="30">
        <f t="shared" ref="I19:I20" si="11">I18-(M19*L19+F19*N19)</f>
        <v>342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0"/>
      <c r="H20" s="279"/>
      <c r="I20" s="30">
        <f t="shared" si="11"/>
        <v>342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43640</v>
      </c>
      <c r="B21" s="277" t="s">
        <v>129</v>
      </c>
      <c r="C21" s="282" t="s">
        <v>36</v>
      </c>
      <c r="D21" s="14" t="s">
        <v>121</v>
      </c>
      <c r="E21" s="10" t="s">
        <v>135</v>
      </c>
      <c r="F21" s="10">
        <v>14</v>
      </c>
      <c r="G21" s="18">
        <v>14</v>
      </c>
      <c r="H21" s="10"/>
      <c r="I21" s="30">
        <f>336-(M21*L21+F21*N21)</f>
        <v>0</v>
      </c>
      <c r="J21" s="283" t="s">
        <v>38</v>
      </c>
      <c r="K21" s="11" t="s">
        <v>189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24</v>
      </c>
      <c r="O21" s="13">
        <f t="shared" si="1"/>
        <v>336</v>
      </c>
      <c r="P21" s="281">
        <f>(O21+O22+O23+O24+O25+O26)/840*100%</f>
        <v>0.48928571428571427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30">
        <f t="shared" ref="I22:I41" si="12">I21-(M22*L22+F22*N22)</f>
        <v>0</v>
      </c>
      <c r="J22" s="284"/>
      <c r="K22" s="11" t="s">
        <v>188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0">
        <f t="shared" si="12"/>
        <v>0</v>
      </c>
      <c r="J23" s="284"/>
      <c r="K23" s="11" t="s">
        <v>161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43640</v>
      </c>
      <c r="B24" s="277" t="s">
        <v>129</v>
      </c>
      <c r="C24" s="282" t="s">
        <v>40</v>
      </c>
      <c r="D24" s="14" t="s">
        <v>41</v>
      </c>
      <c r="E24" s="10" t="s">
        <v>42</v>
      </c>
      <c r="F24" s="10">
        <v>13.5</v>
      </c>
      <c r="G24" s="18">
        <v>3</v>
      </c>
      <c r="H24" s="10"/>
      <c r="I24" s="30">
        <f t="shared" ref="I24" si="13">336-(M24*L24+F24*N24)</f>
        <v>-1.5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25</v>
      </c>
      <c r="O24" s="13">
        <f t="shared" si="1"/>
        <v>75</v>
      </c>
      <c r="P24" s="281"/>
    </row>
    <row r="25" spans="1:16" ht="14.25" customHeight="1" x14ac:dyDescent="0.2">
      <c r="A25" s="276"/>
      <c r="B25" s="277"/>
      <c r="C25" s="282"/>
      <c r="D25" s="14" t="s">
        <v>41</v>
      </c>
      <c r="E25" s="10" t="s">
        <v>159</v>
      </c>
      <c r="F25" s="10"/>
      <c r="G25" s="18">
        <v>1</v>
      </c>
      <c r="H25" s="10"/>
      <c r="I25" s="30">
        <f t="shared" si="12"/>
        <v>-1.5</v>
      </c>
      <c r="J25" s="284"/>
      <c r="K25" s="11" t="s">
        <v>158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0">
        <f t="shared" si="12"/>
        <v>-1.5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43640</v>
      </c>
      <c r="B27" s="277" t="s">
        <v>129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1.8</v>
      </c>
      <c r="H27" s="10"/>
      <c r="I27" s="30">
        <f t="shared" ref="I27" si="14">336-(M27*L27+F27*N27)</f>
        <v>-3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203.4</v>
      </c>
      <c r="P27" s="281">
        <f>(O27+O28+O29+O30+O31+O32)/840*100%</f>
        <v>0.50642857142857145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0">
        <f t="shared" si="12"/>
        <v>-3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0">
        <f t="shared" si="12"/>
        <v>-3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43640</v>
      </c>
      <c r="B30" s="277" t="s">
        <v>129</v>
      </c>
      <c r="C30" s="286" t="s">
        <v>46</v>
      </c>
      <c r="D30" s="15" t="s">
        <v>37</v>
      </c>
      <c r="E30" s="10" t="s">
        <v>30</v>
      </c>
      <c r="F30" s="10">
        <v>2</v>
      </c>
      <c r="G30" s="18">
        <v>2</v>
      </c>
      <c r="H30" s="10"/>
      <c r="I30" s="30">
        <f t="shared" ref="I30" si="15">336-(M30*L30+F30*N30)</f>
        <v>236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50</v>
      </c>
      <c r="O30" s="13">
        <f t="shared" si="1"/>
        <v>100</v>
      </c>
      <c r="P30" s="281"/>
    </row>
    <row r="31" spans="1:16" ht="14.25" customHeight="1" x14ac:dyDescent="0.2">
      <c r="A31" s="276"/>
      <c r="B31" s="277"/>
      <c r="C31" s="286"/>
      <c r="D31" s="15" t="s">
        <v>82</v>
      </c>
      <c r="E31" s="10" t="s">
        <v>149</v>
      </c>
      <c r="F31" s="10">
        <v>0.5</v>
      </c>
      <c r="G31" s="18">
        <v>0.5</v>
      </c>
      <c r="H31" s="10"/>
      <c r="I31" s="30">
        <f t="shared" si="12"/>
        <v>114</v>
      </c>
      <c r="J31" s="284"/>
      <c r="K31" s="11"/>
      <c r="L31" s="12">
        <v>1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124</v>
      </c>
      <c r="O31" s="13">
        <f t="shared" si="1"/>
        <v>122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0">
        <f t="shared" si="12"/>
        <v>114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8" ht="14.25" customHeight="1" x14ac:dyDescent="0.2">
      <c r="A33" s="276">
        <v>43640</v>
      </c>
      <c r="B33" s="277" t="s">
        <v>129</v>
      </c>
      <c r="C33" s="286" t="s">
        <v>48</v>
      </c>
      <c r="D33" s="15" t="s">
        <v>37</v>
      </c>
      <c r="E33" s="10" t="s">
        <v>33</v>
      </c>
      <c r="F33" s="10">
        <v>1.2</v>
      </c>
      <c r="G33" s="18"/>
      <c r="H33" s="10"/>
      <c r="I33" s="30">
        <f t="shared" ref="I33" si="16">336-(M33*L33+F33*N33)</f>
        <v>12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0</v>
      </c>
      <c r="P33" s="281">
        <f>(O33+O34+O35+O36+O37+O38)/840*100%</f>
        <v>0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0">
        <f t="shared" si="12"/>
        <v>12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0">
        <f t="shared" si="12"/>
        <v>12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8" ht="14.25" customHeight="1" x14ac:dyDescent="0.2">
      <c r="A36" s="276">
        <v>43640</v>
      </c>
      <c r="B36" s="277" t="s">
        <v>129</v>
      </c>
      <c r="C36" s="286" t="s">
        <v>50</v>
      </c>
      <c r="D36" s="15" t="s">
        <v>37</v>
      </c>
      <c r="E36" s="10" t="s">
        <v>51</v>
      </c>
      <c r="F36" s="10">
        <v>1.4</v>
      </c>
      <c r="G36" s="18"/>
      <c r="H36" s="10"/>
      <c r="I36" s="30">
        <f t="shared" ref="I36" si="17">336-(M36*L36+F36*N36)</f>
        <v>215.60000000000002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1"/>
        <v>0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30">
        <f t="shared" si="12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0">
        <f t="shared" si="12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8" ht="14.25" customHeight="1" x14ac:dyDescent="0.2">
      <c r="A39" s="276">
        <v>43640</v>
      </c>
      <c r="B39" s="277" t="s">
        <v>129</v>
      </c>
      <c r="C39" s="286" t="s">
        <v>52</v>
      </c>
      <c r="D39" s="15" t="s">
        <v>82</v>
      </c>
      <c r="E39" s="10" t="s">
        <v>42</v>
      </c>
      <c r="F39" s="10">
        <v>2.2000000000000002</v>
      </c>
      <c r="G39" s="18"/>
      <c r="H39" s="10"/>
      <c r="I39" s="30">
        <f t="shared" ref="I39" si="18">336-(M39*L39+F39*N39)</f>
        <v>-22.600000000000023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1"/>
        <v>0</v>
      </c>
      <c r="P39" s="281">
        <f>(O39+O40+O41)/420*100%</f>
        <v>0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0">
        <f t="shared" si="12"/>
        <v>-22.600000000000023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0">
        <f t="shared" si="12"/>
        <v>-22.600000000000023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8" ht="14.25" customHeight="1" x14ac:dyDescent="0.2">
      <c r="A42" s="276">
        <v>43640</v>
      </c>
      <c r="B42" s="277" t="s">
        <v>129</v>
      </c>
      <c r="C42" s="287" t="s">
        <v>53</v>
      </c>
      <c r="D42" s="15" t="s">
        <v>67</v>
      </c>
      <c r="E42" s="10" t="s">
        <v>21</v>
      </c>
      <c r="F42" s="10">
        <v>9</v>
      </c>
      <c r="G42" s="18">
        <v>9</v>
      </c>
      <c r="H42" s="10"/>
      <c r="I42" s="30">
        <f t="shared" ref="I42:I54" si="19">420-(M42*L42+F42*N42)</f>
        <v>-3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423</v>
      </c>
      <c r="P42" s="281">
        <f>(O42+O43+O44+O45+O46+O47)/840*100%</f>
        <v>0.93214285714285716</v>
      </c>
      <c r="R42" s="2" t="s">
        <v>55</v>
      </c>
    </row>
    <row r="43" spans="1:18" ht="14.25" customHeight="1" x14ac:dyDescent="0.2">
      <c r="A43" s="276"/>
      <c r="B43" s="277"/>
      <c r="C43" s="287"/>
      <c r="D43" s="15"/>
      <c r="E43" s="10"/>
      <c r="F43" s="10"/>
      <c r="G43" s="18"/>
      <c r="H43" s="10"/>
      <c r="I43" s="30">
        <f t="shared" ref="I43:I56" si="20">I42-(M43*L43+F43*N43)</f>
        <v>-3</v>
      </c>
      <c r="J43" s="284"/>
      <c r="K43" s="11" t="s">
        <v>157</v>
      </c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0">
        <f t="shared" si="20"/>
        <v>-3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8" ht="14.25" customHeight="1" x14ac:dyDescent="0.2">
      <c r="A45" s="276">
        <v>43640</v>
      </c>
      <c r="B45" s="277" t="s">
        <v>129</v>
      </c>
      <c r="C45" s="287" t="s">
        <v>57</v>
      </c>
      <c r="D45" s="15" t="s">
        <v>67</v>
      </c>
      <c r="E45" s="10" t="s">
        <v>68</v>
      </c>
      <c r="F45" s="10">
        <v>10</v>
      </c>
      <c r="G45" s="18">
        <v>8</v>
      </c>
      <c r="H45" s="10"/>
      <c r="I45" s="30">
        <f t="shared" si="19"/>
        <v>-30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1"/>
        <v>360</v>
      </c>
      <c r="P45" s="281"/>
    </row>
    <row r="46" spans="1:18" ht="14.25" customHeight="1" x14ac:dyDescent="0.2">
      <c r="A46" s="276"/>
      <c r="B46" s="277"/>
      <c r="C46" s="287"/>
      <c r="D46" s="15"/>
      <c r="E46" s="10"/>
      <c r="F46" s="10"/>
      <c r="G46" s="18"/>
      <c r="H46" s="10"/>
      <c r="I46" s="30">
        <f t="shared" si="20"/>
        <v>-30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0">
        <f t="shared" si="20"/>
        <v>-30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8" ht="14.25" customHeight="1" x14ac:dyDescent="0.2">
      <c r="A48" s="276">
        <v>43640</v>
      </c>
      <c r="B48" s="277" t="s">
        <v>129</v>
      </c>
      <c r="C48" s="287" t="s">
        <v>58</v>
      </c>
      <c r="D48" s="15" t="s">
        <v>133</v>
      </c>
      <c r="E48" s="10" t="s">
        <v>65</v>
      </c>
      <c r="F48" s="10">
        <v>13</v>
      </c>
      <c r="G48" s="18">
        <v>13</v>
      </c>
      <c r="H48" s="10"/>
      <c r="I48" s="30">
        <f t="shared" si="19"/>
        <v>-9</v>
      </c>
      <c r="J48" s="280" t="s">
        <v>130</v>
      </c>
      <c r="K48" s="11" t="s">
        <v>160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33</v>
      </c>
      <c r="O48" s="13">
        <f t="shared" si="1"/>
        <v>429</v>
      </c>
      <c r="P48" s="281">
        <f>(O48+O49+O50+O51+O52+O53)/840*100%</f>
        <v>1.0107142857142857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10"/>
      <c r="I49" s="30">
        <f t="shared" si="20"/>
        <v>-9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0">
        <f t="shared" si="20"/>
        <v>-9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43640</v>
      </c>
      <c r="B51" s="277" t="s">
        <v>129</v>
      </c>
      <c r="C51" s="287" t="s">
        <v>60</v>
      </c>
      <c r="D51" s="15" t="s">
        <v>128</v>
      </c>
      <c r="E51" s="10" t="s">
        <v>68</v>
      </c>
      <c r="F51" s="10">
        <v>11</v>
      </c>
      <c r="G51" s="18">
        <v>11</v>
      </c>
      <c r="H51" s="10"/>
      <c r="I51" s="30">
        <f t="shared" si="19"/>
        <v>255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1"/>
        <v>165</v>
      </c>
      <c r="P51" s="281"/>
    </row>
    <row r="52" spans="1:16" ht="14.25" customHeight="1" x14ac:dyDescent="0.2">
      <c r="A52" s="276"/>
      <c r="B52" s="277"/>
      <c r="C52" s="287"/>
      <c r="D52" s="15" t="s">
        <v>128</v>
      </c>
      <c r="E52" s="10" t="s">
        <v>66</v>
      </c>
      <c r="F52" s="10">
        <v>15</v>
      </c>
      <c r="G52" s="18">
        <v>15</v>
      </c>
      <c r="H52" s="10"/>
      <c r="I52" s="30">
        <f t="shared" si="20"/>
        <v>0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15</v>
      </c>
      <c r="O52" s="13">
        <f t="shared" si="1"/>
        <v>255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0">
        <f t="shared" si="20"/>
        <v>0</v>
      </c>
      <c r="J53" s="280"/>
      <c r="K53" s="11" t="s">
        <v>162</v>
      </c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43640</v>
      </c>
      <c r="B54" s="277" t="s">
        <v>129</v>
      </c>
      <c r="C54" s="287" t="s">
        <v>61</v>
      </c>
      <c r="D54" s="15" t="s">
        <v>94</v>
      </c>
      <c r="E54" s="10" t="s">
        <v>21</v>
      </c>
      <c r="F54" s="10"/>
      <c r="G54" s="18"/>
      <c r="H54" s="10"/>
      <c r="I54" s="30">
        <f t="shared" si="19"/>
        <v>420</v>
      </c>
      <c r="J54" s="280"/>
      <c r="K54" s="11" t="s">
        <v>150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0">
        <f t="shared" si="20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0">
        <f t="shared" si="20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82" si="21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2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2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2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2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2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2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2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2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2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2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2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2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2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2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ref="O83:O130" si="22">N83*G83+M83*L83</f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2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2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2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2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2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2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2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2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22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22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22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22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22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22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22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22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22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22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22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22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22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22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22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22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22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22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22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22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22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22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22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22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22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22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22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22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22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22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22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22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22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22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22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22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22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22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22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3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3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3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3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3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3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3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3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3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3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3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3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3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3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3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3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3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3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3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3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3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3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3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3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3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3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3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3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3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3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3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3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3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3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3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3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3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3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3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3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3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3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3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3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3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3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3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3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3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3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3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3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3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3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3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3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3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3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3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3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3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3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3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3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4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4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4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4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4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4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4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4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4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4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4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4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4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4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4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4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4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4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4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4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4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4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4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4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4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4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4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4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4"/>
        <v>0</v>
      </c>
      <c r="P223" s="24"/>
    </row>
    <row r="224" spans="1:16" x14ac:dyDescent="0.2">
      <c r="A224" s="19"/>
      <c r="D224" s="21"/>
      <c r="J224" s="23"/>
      <c r="L224" s="29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4"/>
        <v>0</v>
      </c>
      <c r="P224" s="24"/>
    </row>
    <row r="225" spans="1:16" x14ac:dyDescent="0.2">
      <c r="A225" s="19"/>
      <c r="D225" s="21"/>
      <c r="J225" s="23"/>
      <c r="L225" s="29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4"/>
        <v>0</v>
      </c>
      <c r="P225" s="24"/>
    </row>
    <row r="226" spans="1:16" x14ac:dyDescent="0.2">
      <c r="A226" s="19"/>
      <c r="D226" s="21"/>
      <c r="J226" s="23"/>
      <c r="L226" s="2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4"/>
        <v>0</v>
      </c>
      <c r="P226" s="24"/>
    </row>
    <row r="227" spans="1:16" x14ac:dyDescent="0.2">
      <c r="A227" s="19"/>
      <c r="D227" s="21"/>
      <c r="J227" s="23"/>
      <c r="L227" s="2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4"/>
        <v>0</v>
      </c>
      <c r="P227" s="24"/>
    </row>
    <row r="228" spans="1:16" x14ac:dyDescent="0.2">
      <c r="A228" s="19"/>
      <c r="D228" s="21"/>
      <c r="J228" s="23"/>
      <c r="L228" s="2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4"/>
        <v>0</v>
      </c>
      <c r="P228" s="24"/>
    </row>
    <row r="229" spans="1:16" x14ac:dyDescent="0.2">
      <c r="A229" s="19"/>
      <c r="D229" s="21"/>
      <c r="J229" s="23"/>
      <c r="L229" s="2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4"/>
        <v>0</v>
      </c>
      <c r="P229" s="24"/>
    </row>
    <row r="230" spans="1:16" x14ac:dyDescent="0.2">
      <c r="A230" s="19"/>
      <c r="D230" s="21"/>
      <c r="J230" s="23"/>
      <c r="L230" s="2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4"/>
        <v>0</v>
      </c>
      <c r="P230" s="24"/>
    </row>
    <row r="231" spans="1:16" x14ac:dyDescent="0.2">
      <c r="A231" s="19"/>
      <c r="D231" s="21"/>
      <c r="J231" s="23"/>
      <c r="L231" s="2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4"/>
        <v>0</v>
      </c>
      <c r="P231" s="24"/>
    </row>
    <row r="232" spans="1:16" x14ac:dyDescent="0.2">
      <c r="A232" s="19"/>
      <c r="D232" s="21"/>
      <c r="J232" s="23"/>
      <c r="L232" s="2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4"/>
        <v>0</v>
      </c>
      <c r="P232" s="24"/>
    </row>
    <row r="233" spans="1:16" x14ac:dyDescent="0.2">
      <c r="A233" s="19"/>
      <c r="D233" s="21"/>
      <c r="L233" s="2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4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61" priority="9" operator="greaterThan">
      <formula>0</formula>
    </cfRule>
    <cfRule type="cellIs" dxfId="660" priority="10" operator="lessThanOrEqual">
      <formula>0</formula>
    </cfRule>
  </conditionalFormatting>
  <conditionalFormatting sqref="I3:I5">
    <cfRule type="cellIs" dxfId="659" priority="7" operator="greaterThan">
      <formula>0</formula>
    </cfRule>
    <cfRule type="cellIs" dxfId="658" priority="8" operator="lessThanOrEqual">
      <formula>0</formula>
    </cfRule>
  </conditionalFormatting>
  <conditionalFormatting sqref="I21:I41">
    <cfRule type="cellIs" dxfId="657" priority="5" operator="greaterThan">
      <formula>0</formula>
    </cfRule>
    <cfRule type="cellIs" dxfId="656" priority="6" operator="lessThanOrEqual">
      <formula>0</formula>
    </cfRule>
  </conditionalFormatting>
  <conditionalFormatting sqref="I6:I20">
    <cfRule type="cellIs" dxfId="655" priority="3" operator="greaterThan">
      <formula>0</formula>
    </cfRule>
    <cfRule type="cellIs" dxfId="654" priority="4" operator="lessThanOrEqual">
      <formula>0</formula>
    </cfRule>
  </conditionalFormatting>
  <conditionalFormatting sqref="I42:I56">
    <cfRule type="cellIs" dxfId="653" priority="1" operator="greaterThan">
      <formula>0</formula>
    </cfRule>
    <cfRule type="cellIs" dxfId="652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EE2B1-872F-4675-A1B6-C31E905773C9}">
  <sheetPr codeName="Sheet6"/>
  <dimension ref="A1:R248"/>
  <sheetViews>
    <sheetView topLeftCell="A37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3" t="s">
        <v>2</v>
      </c>
      <c r="C2" s="31" t="s">
        <v>3</v>
      </c>
      <c r="D2" s="33" t="s">
        <v>4</v>
      </c>
      <c r="E2" s="31" t="s">
        <v>5</v>
      </c>
      <c r="F2" s="31" t="s">
        <v>6</v>
      </c>
      <c r="G2" s="31" t="s">
        <v>7</v>
      </c>
      <c r="H2" s="31" t="s">
        <v>8</v>
      </c>
      <c r="I2" s="31" t="s">
        <v>9</v>
      </c>
      <c r="J2" s="31" t="s">
        <v>10</v>
      </c>
      <c r="K2" s="3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43640</v>
      </c>
      <c r="B3" s="277" t="s">
        <v>151</v>
      </c>
      <c r="C3" s="278" t="s">
        <v>18</v>
      </c>
      <c r="D3" s="14" t="s">
        <v>121</v>
      </c>
      <c r="E3" s="10" t="s">
        <v>30</v>
      </c>
      <c r="F3" s="10">
        <v>5</v>
      </c>
      <c r="G3" s="33">
        <v>7</v>
      </c>
      <c r="H3" s="279"/>
      <c r="I3" s="33">
        <f>420-(M3*L3+F3*N3)</f>
        <v>295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25</v>
      </c>
      <c r="O3" s="13">
        <f t="shared" ref="O3:O66" si="0">N3*G3+M3*L3</f>
        <v>175</v>
      </c>
      <c r="P3" s="281">
        <f>(O3+O4+O5+O6+O7+O8)/840*100%</f>
        <v>0.919047619047619</v>
      </c>
    </row>
    <row r="4" spans="1:16" ht="14.25" customHeight="1" x14ac:dyDescent="0.2">
      <c r="A4" s="276"/>
      <c r="B4" s="277"/>
      <c r="C4" s="278"/>
      <c r="D4" s="17" t="s">
        <v>155</v>
      </c>
      <c r="E4" s="10" t="s">
        <v>30</v>
      </c>
      <c r="F4" s="10">
        <v>13</v>
      </c>
      <c r="G4" s="33">
        <v>11</v>
      </c>
      <c r="H4" s="279"/>
      <c r="I4" s="33">
        <f>I3-(M4*L4+F4*N4)</f>
        <v>5</v>
      </c>
      <c r="J4" s="280"/>
      <c r="K4" s="11" t="s">
        <v>165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20</v>
      </c>
      <c r="O4" s="13">
        <f t="shared" si="0"/>
        <v>250</v>
      </c>
      <c r="P4" s="281"/>
    </row>
    <row r="5" spans="1:16" ht="14.25" customHeight="1" x14ac:dyDescent="0.2">
      <c r="A5" s="276"/>
      <c r="B5" s="277"/>
      <c r="C5" s="278"/>
      <c r="D5" s="14"/>
      <c r="E5" s="10"/>
      <c r="F5" s="10"/>
      <c r="G5" s="33"/>
      <c r="H5" s="279"/>
      <c r="I5" s="33">
        <f>I4-(M5*L5+F5*N5)</f>
        <v>5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43640</v>
      </c>
      <c r="B6" s="277" t="s">
        <v>151</v>
      </c>
      <c r="C6" s="278" t="s">
        <v>22</v>
      </c>
      <c r="D6" s="15" t="s">
        <v>124</v>
      </c>
      <c r="E6" s="10" t="s">
        <v>30</v>
      </c>
      <c r="F6" s="10">
        <v>5</v>
      </c>
      <c r="G6" s="33">
        <v>5</v>
      </c>
      <c r="H6" s="279"/>
      <c r="I6" s="33">
        <f t="shared" ref="I6" si="1">420-(M6*L6+F6*N6)</f>
        <v>250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34</v>
      </c>
      <c r="O6" s="13">
        <f t="shared" si="0"/>
        <v>170</v>
      </c>
      <c r="P6" s="281"/>
    </row>
    <row r="7" spans="1:16" ht="14.25" customHeight="1" x14ac:dyDescent="0.2">
      <c r="A7" s="276"/>
      <c r="B7" s="277"/>
      <c r="C7" s="278"/>
      <c r="D7" s="15" t="s">
        <v>153</v>
      </c>
      <c r="E7" s="10" t="s">
        <v>30</v>
      </c>
      <c r="F7" s="10">
        <v>11</v>
      </c>
      <c r="G7" s="33">
        <v>7</v>
      </c>
      <c r="H7" s="279"/>
      <c r="I7" s="33">
        <f t="shared" ref="I7:I8" si="2">I6-(M7*L7+F7*N7)</f>
        <v>-11</v>
      </c>
      <c r="J7" s="280"/>
      <c r="K7" s="11" t="s">
        <v>165</v>
      </c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21</v>
      </c>
      <c r="O7" s="13">
        <f t="shared" si="0"/>
        <v>177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3">
        <f t="shared" si="2"/>
        <v>-11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43640</v>
      </c>
      <c r="B9" s="277" t="s">
        <v>151</v>
      </c>
      <c r="C9" s="278" t="s">
        <v>25</v>
      </c>
      <c r="D9" s="15" t="s">
        <v>26</v>
      </c>
      <c r="E9" s="10" t="s">
        <v>62</v>
      </c>
      <c r="F9" s="10"/>
      <c r="G9" s="16">
        <v>17</v>
      </c>
      <c r="H9" s="279"/>
      <c r="I9" s="33">
        <f t="shared" ref="I9" si="3">420-(M9*L9+F9*N9)</f>
        <v>420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v>400</v>
      </c>
      <c r="P9" s="281">
        <f>(O9+O10+O11+O12+O13+O14)/840*100%</f>
        <v>0.83809523809523812</v>
      </c>
    </row>
    <row r="10" spans="1:16" ht="14.25" customHeight="1" x14ac:dyDescent="0.2">
      <c r="A10" s="276"/>
      <c r="B10" s="277"/>
      <c r="C10" s="278"/>
      <c r="D10" s="37"/>
      <c r="E10" s="10"/>
      <c r="F10" s="10"/>
      <c r="G10" s="16"/>
      <c r="H10" s="279"/>
      <c r="I10" s="33">
        <f t="shared" ref="I10:I11" si="4">I9-(M10*L10+F10*N10)</f>
        <v>420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3">
        <f t="shared" si="4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43640</v>
      </c>
      <c r="B12" s="277" t="s">
        <v>151</v>
      </c>
      <c r="C12" s="278" t="s">
        <v>28</v>
      </c>
      <c r="D12" s="15"/>
      <c r="E12" s="10"/>
      <c r="F12" s="10"/>
      <c r="G12" s="16"/>
      <c r="H12" s="279"/>
      <c r="I12" s="33">
        <f t="shared" ref="I12" si="5">420-(M12*L12+F12*N12)</f>
        <v>420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0</v>
      </c>
      <c r="N12" s="13">
        <f>SUMPRODUCT((D12=[1]程序注册表!$C$2:$C$2999)*(E12=[1]程序注册表!$F$2:$F$2999)*([1]程序注册表!$X$2:$X$2999))</f>
        <v>0</v>
      </c>
      <c r="O12" s="13">
        <f t="shared" si="0"/>
        <v>0</v>
      </c>
      <c r="P12" s="281"/>
    </row>
    <row r="13" spans="1:16" ht="14.25" customHeight="1" x14ac:dyDescent="0.2">
      <c r="A13" s="276"/>
      <c r="B13" s="277"/>
      <c r="C13" s="278"/>
      <c r="D13" s="15" t="s">
        <v>81</v>
      </c>
      <c r="E13" s="10" t="s">
        <v>21</v>
      </c>
      <c r="F13" s="10">
        <v>22</v>
      </c>
      <c r="G13" s="16">
        <v>16</v>
      </c>
      <c r="H13" s="279"/>
      <c r="I13" s="33">
        <f t="shared" ref="I13:I14" si="6">I12-(M13*L13+F13*N13)</f>
        <v>2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19</v>
      </c>
      <c r="O13" s="13">
        <f t="shared" si="0"/>
        <v>304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3"/>
      <c r="H14" s="279"/>
      <c r="I14" s="33">
        <f t="shared" si="6"/>
        <v>2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43640</v>
      </c>
      <c r="B15" s="277" t="s">
        <v>151</v>
      </c>
      <c r="C15" s="278" t="s">
        <v>31</v>
      </c>
      <c r="D15" s="15" t="s">
        <v>81</v>
      </c>
      <c r="E15" s="10" t="s">
        <v>42</v>
      </c>
      <c r="F15" s="10">
        <v>18</v>
      </c>
      <c r="G15" s="33">
        <v>19</v>
      </c>
      <c r="H15" s="279"/>
      <c r="I15" s="33">
        <f t="shared" ref="I15" si="7">420-(M15*L15+F15*N15)</f>
        <v>-12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0"/>
        <v>456</v>
      </c>
      <c r="P15" s="281">
        <f>(O15+O16+O17+O18+O19+O20)/840*100%</f>
        <v>1.019047619047619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33"/>
      <c r="H16" s="279"/>
      <c r="I16" s="33">
        <f t="shared" ref="I16:I17" si="8">I15-(M16*L16+F16*N16)</f>
        <v>-12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3"/>
      <c r="H17" s="279"/>
      <c r="I17" s="33">
        <f t="shared" si="8"/>
        <v>-12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43640</v>
      </c>
      <c r="B18" s="277" t="s">
        <v>151</v>
      </c>
      <c r="C18" s="278" t="s">
        <v>35</v>
      </c>
      <c r="D18" s="15" t="s">
        <v>138</v>
      </c>
      <c r="E18" s="10" t="s">
        <v>62</v>
      </c>
      <c r="F18" s="10"/>
      <c r="G18" s="33">
        <v>10</v>
      </c>
      <c r="H18" s="279"/>
      <c r="I18" s="33">
        <f t="shared" ref="I18" si="9">420-(M18*L18+F18*N18)</f>
        <v>420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v>400</v>
      </c>
      <c r="P18" s="281"/>
    </row>
    <row r="19" spans="1:16" ht="14.25" customHeight="1" x14ac:dyDescent="0.2">
      <c r="A19" s="276"/>
      <c r="B19" s="277"/>
      <c r="C19" s="278"/>
      <c r="D19" s="15" t="s">
        <v>156</v>
      </c>
      <c r="E19" s="10" t="s">
        <v>30</v>
      </c>
      <c r="F19" s="10"/>
      <c r="G19" s="33"/>
      <c r="H19" s="279"/>
      <c r="I19" s="33">
        <f t="shared" ref="I19:I20" si="10">I18-(M19*L19+F19*N19)</f>
        <v>420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3"/>
      <c r="H20" s="279"/>
      <c r="I20" s="33">
        <f t="shared" si="10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43640</v>
      </c>
      <c r="B21" s="277" t="s">
        <v>151</v>
      </c>
      <c r="C21" s="282" t="s">
        <v>36</v>
      </c>
      <c r="D21" s="14" t="s">
        <v>121</v>
      </c>
      <c r="E21" s="10" t="s">
        <v>135</v>
      </c>
      <c r="F21" s="10">
        <v>14</v>
      </c>
      <c r="G21" s="18">
        <v>14</v>
      </c>
      <c r="H21" s="10"/>
      <c r="I21" s="33">
        <f>336-(M21*L21+F21*N21)</f>
        <v>0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24</v>
      </c>
      <c r="O21" s="13">
        <f t="shared" si="0"/>
        <v>336</v>
      </c>
      <c r="P21" s="281">
        <f>(O21+O22+O23+O24+O25+O26)/840*100%</f>
        <v>0.78690476190476188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33">
        <f t="shared" ref="I22:I41" si="11">I21-(M22*L22+F22*N22)</f>
        <v>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3">
        <f t="shared" si="11"/>
        <v>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43640</v>
      </c>
      <c r="B24" s="277" t="s">
        <v>151</v>
      </c>
      <c r="C24" s="282" t="s">
        <v>40</v>
      </c>
      <c r="D24" s="14" t="s">
        <v>41</v>
      </c>
      <c r="E24" s="10" t="s">
        <v>42</v>
      </c>
      <c r="F24" s="10">
        <v>13.5</v>
      </c>
      <c r="G24" s="18">
        <v>13</v>
      </c>
      <c r="H24" s="10"/>
      <c r="I24" s="33">
        <f t="shared" ref="I24" si="12">336-(M24*L24+F24*N24)</f>
        <v>-1.5</v>
      </c>
      <c r="J24" s="280"/>
      <c r="K24" s="11" t="s">
        <v>169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25</v>
      </c>
      <c r="O24" s="13">
        <f t="shared" si="0"/>
        <v>325</v>
      </c>
      <c r="P24" s="281"/>
    </row>
    <row r="25" spans="1:16" ht="14.25" customHeight="1" x14ac:dyDescent="0.2">
      <c r="A25" s="276"/>
      <c r="B25" s="277"/>
      <c r="C25" s="282"/>
      <c r="D25" s="14"/>
      <c r="E25" s="10"/>
      <c r="F25" s="10"/>
      <c r="G25" s="18"/>
      <c r="H25" s="10"/>
      <c r="I25" s="33">
        <f t="shared" si="11"/>
        <v>-1.5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3">
        <f t="shared" si="11"/>
        <v>-1.5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43640</v>
      </c>
      <c r="B27" s="277" t="s">
        <v>151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2.6</v>
      </c>
      <c r="H27" s="10"/>
      <c r="I27" s="33">
        <f t="shared" ref="I27" si="13">336-(M27*L27+F27*N27)</f>
        <v>-3</v>
      </c>
      <c r="J27" s="280" t="s">
        <v>76</v>
      </c>
      <c r="K27" s="11" t="s">
        <v>168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293.8</v>
      </c>
      <c r="P27" s="281">
        <f>(O27+O28+O29+O30+O31+O32)/840*100%</f>
        <v>0.75023809523809526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3">
        <f t="shared" si="11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3">
        <f t="shared" si="11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43640</v>
      </c>
      <c r="B30" s="277" t="s">
        <v>151</v>
      </c>
      <c r="C30" s="286" t="s">
        <v>46</v>
      </c>
      <c r="D30" s="15"/>
      <c r="E30" s="10"/>
      <c r="F30" s="10"/>
      <c r="G30" s="18"/>
      <c r="H30" s="10"/>
      <c r="I30" s="33">
        <f t="shared" ref="I30" si="14">336-(M30*L30+F30*N30)</f>
        <v>336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5" t="s">
        <v>82</v>
      </c>
      <c r="E31" s="10" t="s">
        <v>24</v>
      </c>
      <c r="F31" s="10">
        <v>2.7</v>
      </c>
      <c r="G31" s="18">
        <v>1.1000000000000001</v>
      </c>
      <c r="H31" s="10"/>
      <c r="I31" s="33">
        <f t="shared" si="11"/>
        <v>1.1999999999999886</v>
      </c>
      <c r="J31" s="280"/>
      <c r="K31" s="11" t="s">
        <v>167</v>
      </c>
      <c r="L31" s="12">
        <v>0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124</v>
      </c>
      <c r="O31" s="13">
        <f t="shared" si="0"/>
        <v>136.4</v>
      </c>
      <c r="P31" s="281"/>
    </row>
    <row r="32" spans="1:16" ht="14.25" customHeight="1" x14ac:dyDescent="0.2">
      <c r="A32" s="276"/>
      <c r="B32" s="277"/>
      <c r="C32" s="286"/>
      <c r="D32" s="15"/>
      <c r="E32" s="10" t="s">
        <v>166</v>
      </c>
      <c r="F32" s="10"/>
      <c r="G32" s="18">
        <v>0.7</v>
      </c>
      <c r="H32" s="10"/>
      <c r="I32" s="33">
        <f t="shared" si="11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v>200</v>
      </c>
      <c r="P32" s="281"/>
    </row>
    <row r="33" spans="1:18" ht="14.25" customHeight="1" x14ac:dyDescent="0.2">
      <c r="A33" s="276">
        <v>43640</v>
      </c>
      <c r="B33" s="277" t="s">
        <v>151</v>
      </c>
      <c r="C33" s="286" t="s">
        <v>48</v>
      </c>
      <c r="D33" s="15" t="s">
        <v>37</v>
      </c>
      <c r="E33" s="10" t="s">
        <v>33</v>
      </c>
      <c r="F33" s="10">
        <v>1.2</v>
      </c>
      <c r="G33" s="18">
        <v>1.5</v>
      </c>
      <c r="H33" s="10"/>
      <c r="I33" s="33">
        <f t="shared" ref="I33" si="15">336-(M33*L33+F33*N33)</f>
        <v>12</v>
      </c>
      <c r="J33" s="283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405</v>
      </c>
      <c r="P33" s="281">
        <f>(O33+O34+O35+O36+O37+O38)/840*100%</f>
        <v>0.70714285714285718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3">
        <f t="shared" si="11"/>
        <v>12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3">
        <f t="shared" si="11"/>
        <v>12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43640</v>
      </c>
      <c r="B36" s="277" t="s">
        <v>151</v>
      </c>
      <c r="C36" s="286" t="s">
        <v>50</v>
      </c>
      <c r="D36" s="15" t="s">
        <v>37</v>
      </c>
      <c r="E36" s="10" t="s">
        <v>51</v>
      </c>
      <c r="F36" s="10">
        <v>1.4</v>
      </c>
      <c r="G36" s="18">
        <v>1.5</v>
      </c>
      <c r="H36" s="10"/>
      <c r="I36" s="33">
        <f t="shared" ref="I36" si="16">336-(M36*L36+F36*N36)</f>
        <v>215.60000000000002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129</v>
      </c>
      <c r="P36" s="281"/>
    </row>
    <row r="37" spans="1:18" ht="14.25" customHeight="1" x14ac:dyDescent="0.2">
      <c r="A37" s="276"/>
      <c r="B37" s="277"/>
      <c r="C37" s="286"/>
      <c r="D37" s="15"/>
      <c r="E37" s="10" t="s">
        <v>166</v>
      </c>
      <c r="F37" s="10"/>
      <c r="G37" s="18">
        <v>1</v>
      </c>
      <c r="H37" s="10"/>
      <c r="I37" s="33">
        <f t="shared" si="11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v>60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3">
        <f t="shared" si="11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/>
      <c r="B39" s="277"/>
      <c r="C39" s="286" t="s">
        <v>52</v>
      </c>
      <c r="D39" s="15"/>
      <c r="E39" s="10"/>
      <c r="F39" s="10"/>
      <c r="G39" s="18"/>
      <c r="H39" s="10"/>
      <c r="I39" s="33">
        <f t="shared" ref="I39" si="17">336-(M39*L39+F39*N39)</f>
        <v>336</v>
      </c>
      <c r="J39" s="283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3">
        <f t="shared" si="11"/>
        <v>336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3">
        <f t="shared" si="11"/>
        <v>336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43640</v>
      </c>
      <c r="B42" s="277" t="s">
        <v>151</v>
      </c>
      <c r="C42" s="287" t="s">
        <v>53</v>
      </c>
      <c r="D42" s="15" t="s">
        <v>67</v>
      </c>
      <c r="E42" s="10" t="s">
        <v>21</v>
      </c>
      <c r="F42" s="10">
        <v>9</v>
      </c>
      <c r="G42" s="18">
        <v>8</v>
      </c>
      <c r="H42" s="10"/>
      <c r="I42" s="33">
        <f t="shared" ref="I42:I54" si="18">420-(M42*L42+F42*N42)</f>
        <v>-3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376</v>
      </c>
      <c r="P42" s="281">
        <f>(O42+O43+O44+O45+O46+O47)/840*100%</f>
        <v>0.94166666666666665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10"/>
      <c r="I43" s="33">
        <f t="shared" ref="I43:I56" si="19">I42-(M43*L43+F43*N43)</f>
        <v>-3</v>
      </c>
      <c r="J43" s="280"/>
      <c r="K43" s="11"/>
      <c r="L43" s="12">
        <v>1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3">
        <f t="shared" si="19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43640</v>
      </c>
      <c r="B45" s="277" t="s">
        <v>151</v>
      </c>
      <c r="C45" s="287" t="s">
        <v>57</v>
      </c>
      <c r="D45" s="15" t="s">
        <v>67</v>
      </c>
      <c r="E45" s="10" t="s">
        <v>68</v>
      </c>
      <c r="F45" s="10">
        <v>1</v>
      </c>
      <c r="G45" s="18">
        <v>1</v>
      </c>
      <c r="H45" s="10"/>
      <c r="I45" s="33">
        <f t="shared" si="18"/>
        <v>375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45</v>
      </c>
      <c r="P45" s="281"/>
    </row>
    <row r="46" spans="1:18" ht="14.25" customHeight="1" x14ac:dyDescent="0.2">
      <c r="A46" s="276"/>
      <c r="B46" s="277"/>
      <c r="C46" s="287"/>
      <c r="D46" s="17" t="s">
        <v>155</v>
      </c>
      <c r="E46" s="10" t="s">
        <v>30</v>
      </c>
      <c r="F46" s="10">
        <v>17</v>
      </c>
      <c r="G46" s="18">
        <v>17</v>
      </c>
      <c r="H46" s="10"/>
      <c r="I46" s="33">
        <f t="shared" si="19"/>
        <v>5</v>
      </c>
      <c r="J46" s="280"/>
      <c r="K46" s="11" t="s">
        <v>165</v>
      </c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20</v>
      </c>
      <c r="O46" s="13">
        <f t="shared" si="0"/>
        <v>370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3">
        <f t="shared" si="19"/>
        <v>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43640</v>
      </c>
      <c r="B48" s="277" t="s">
        <v>151</v>
      </c>
      <c r="C48" s="287" t="s">
        <v>58</v>
      </c>
      <c r="D48" s="15" t="s">
        <v>133</v>
      </c>
      <c r="E48" s="10" t="s">
        <v>65</v>
      </c>
      <c r="F48" s="10">
        <v>13</v>
      </c>
      <c r="G48" s="18">
        <v>13</v>
      </c>
      <c r="H48" s="10"/>
      <c r="I48" s="33">
        <f t="shared" si="18"/>
        <v>-9</v>
      </c>
      <c r="J48" s="280" t="s">
        <v>152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33</v>
      </c>
      <c r="O48" s="13">
        <f t="shared" si="0"/>
        <v>429</v>
      </c>
      <c r="P48" s="281">
        <f>(O48+O49+O50+O51+O52+O53)/840*100%</f>
        <v>1.0107142857142857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10"/>
      <c r="I49" s="33">
        <f t="shared" si="19"/>
        <v>-9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3">
        <f t="shared" si="19"/>
        <v>-9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43640</v>
      </c>
      <c r="B51" s="277" t="s">
        <v>151</v>
      </c>
      <c r="C51" s="287" t="s">
        <v>60</v>
      </c>
      <c r="D51" s="15"/>
      <c r="E51" s="10"/>
      <c r="F51" s="10"/>
      <c r="G51" s="18"/>
      <c r="H51" s="10"/>
      <c r="I51" s="33">
        <f t="shared" si="18"/>
        <v>420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15" t="s">
        <v>128</v>
      </c>
      <c r="E52" s="10" t="s">
        <v>66</v>
      </c>
      <c r="F52" s="10">
        <v>28</v>
      </c>
      <c r="G52" s="18">
        <v>28</v>
      </c>
      <c r="H52" s="10"/>
      <c r="I52" s="33">
        <f t="shared" si="19"/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15</v>
      </c>
      <c r="O52" s="13">
        <f t="shared" si="0"/>
        <v>420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3">
        <f t="shared" si="1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43640</v>
      </c>
      <c r="B54" s="277" t="s">
        <v>151</v>
      </c>
      <c r="C54" s="287" t="s">
        <v>61</v>
      </c>
      <c r="D54" s="15"/>
      <c r="E54" s="10"/>
      <c r="F54" s="10"/>
      <c r="G54" s="18"/>
      <c r="H54" s="10"/>
      <c r="I54" s="33">
        <f t="shared" si="18"/>
        <v>420</v>
      </c>
      <c r="J54" s="280"/>
      <c r="K54" s="11" t="s">
        <v>150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3">
        <f t="shared" si="19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3">
        <f t="shared" si="19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20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20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20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20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20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20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20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20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20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20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20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20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20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20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20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20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20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20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20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20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20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20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20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20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20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20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20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20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20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20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20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20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20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20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20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20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20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20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20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20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20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20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20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20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20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20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20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20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20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20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20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20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20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20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20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20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20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20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20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20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20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20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20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20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1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1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1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1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1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1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1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1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1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1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1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1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1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1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1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1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1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1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1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1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1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1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1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1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1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1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1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1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1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1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1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1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1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1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1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1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1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1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1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1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1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1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1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1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1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1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1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1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1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1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1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1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1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1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1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1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1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1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1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1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1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1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1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1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2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2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2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2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2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2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2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2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2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2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2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2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2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2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2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2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2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2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2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2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2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2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2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2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2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2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2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2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2"/>
        <v>0</v>
      </c>
      <c r="P223" s="24"/>
    </row>
    <row r="224" spans="1:16" x14ac:dyDescent="0.2">
      <c r="A224" s="19"/>
      <c r="D224" s="21"/>
      <c r="J224" s="23"/>
      <c r="L224" s="3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2"/>
        <v>0</v>
      </c>
      <c r="P224" s="24"/>
    </row>
    <row r="225" spans="1:16" x14ac:dyDescent="0.2">
      <c r="A225" s="19"/>
      <c r="D225" s="21"/>
      <c r="J225" s="23"/>
      <c r="L225" s="3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2"/>
        <v>0</v>
      </c>
      <c r="P225" s="24"/>
    </row>
    <row r="226" spans="1:16" x14ac:dyDescent="0.2">
      <c r="A226" s="19"/>
      <c r="D226" s="21"/>
      <c r="J226" s="23"/>
      <c r="L226" s="32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2"/>
        <v>0</v>
      </c>
      <c r="P226" s="24"/>
    </row>
    <row r="227" spans="1:16" x14ac:dyDescent="0.2">
      <c r="A227" s="19"/>
      <c r="D227" s="21"/>
      <c r="J227" s="23"/>
      <c r="L227" s="32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2"/>
        <v>0</v>
      </c>
      <c r="P227" s="24"/>
    </row>
    <row r="228" spans="1:16" x14ac:dyDescent="0.2">
      <c r="A228" s="19"/>
      <c r="D228" s="21"/>
      <c r="J228" s="23"/>
      <c r="L228" s="32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2"/>
        <v>0</v>
      </c>
      <c r="P228" s="24"/>
    </row>
    <row r="229" spans="1:16" x14ac:dyDescent="0.2">
      <c r="A229" s="19"/>
      <c r="D229" s="21"/>
      <c r="J229" s="23"/>
      <c r="L229" s="32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2"/>
        <v>0</v>
      </c>
      <c r="P229" s="24"/>
    </row>
    <row r="230" spans="1:16" x14ac:dyDescent="0.2">
      <c r="A230" s="19"/>
      <c r="D230" s="21"/>
      <c r="J230" s="23"/>
      <c r="L230" s="32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2"/>
        <v>0</v>
      </c>
      <c r="P230" s="24"/>
    </row>
    <row r="231" spans="1:16" x14ac:dyDescent="0.2">
      <c r="A231" s="19"/>
      <c r="D231" s="21"/>
      <c r="J231" s="23"/>
      <c r="L231" s="32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2"/>
        <v>0</v>
      </c>
      <c r="P231" s="24"/>
    </row>
    <row r="232" spans="1:16" x14ac:dyDescent="0.2">
      <c r="A232" s="19"/>
      <c r="D232" s="21"/>
      <c r="J232" s="23"/>
      <c r="L232" s="32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2"/>
        <v>0</v>
      </c>
      <c r="P232" s="24"/>
    </row>
    <row r="233" spans="1:16" x14ac:dyDescent="0.2">
      <c r="A233" s="19"/>
      <c r="D233" s="21"/>
      <c r="L233" s="32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2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51" priority="9" operator="greaterThan">
      <formula>0</formula>
    </cfRule>
    <cfRule type="cellIs" dxfId="650" priority="10" operator="lessThanOrEqual">
      <formula>0</formula>
    </cfRule>
  </conditionalFormatting>
  <conditionalFormatting sqref="I3:I5">
    <cfRule type="cellIs" dxfId="649" priority="7" operator="greaterThan">
      <formula>0</formula>
    </cfRule>
    <cfRule type="cellIs" dxfId="648" priority="8" operator="lessThanOrEqual">
      <formula>0</formula>
    </cfRule>
  </conditionalFormatting>
  <conditionalFormatting sqref="I21:I41">
    <cfRule type="cellIs" dxfId="647" priority="5" operator="greaterThan">
      <formula>0</formula>
    </cfRule>
    <cfRule type="cellIs" dxfId="646" priority="6" operator="lessThanOrEqual">
      <formula>0</formula>
    </cfRule>
  </conditionalFormatting>
  <conditionalFormatting sqref="I6:I20">
    <cfRule type="cellIs" dxfId="645" priority="3" operator="greaterThan">
      <formula>0</formula>
    </cfRule>
    <cfRule type="cellIs" dxfId="644" priority="4" operator="lessThanOrEqual">
      <formula>0</formula>
    </cfRule>
  </conditionalFormatting>
  <conditionalFormatting sqref="I42:I56">
    <cfRule type="cellIs" dxfId="643" priority="1" operator="greaterThan">
      <formula>0</formula>
    </cfRule>
    <cfRule type="cellIs" dxfId="642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BBD5-4E2A-40B5-A155-AAE29F6D3A6E}">
  <sheetPr codeName="Sheet7"/>
  <dimension ref="A1:R248"/>
  <sheetViews>
    <sheetView topLeftCell="A33" workbookViewId="0">
      <selection activeCell="I21" sqref="I21:I41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4" t="s">
        <v>2</v>
      </c>
      <c r="C2" s="35" t="s">
        <v>3</v>
      </c>
      <c r="D2" s="34" t="s">
        <v>4</v>
      </c>
      <c r="E2" s="35" t="s">
        <v>5</v>
      </c>
      <c r="F2" s="35" t="s">
        <v>6</v>
      </c>
      <c r="G2" s="35" t="s">
        <v>7</v>
      </c>
      <c r="H2" s="35" t="s">
        <v>8</v>
      </c>
      <c r="I2" s="35" t="s">
        <v>9</v>
      </c>
      <c r="J2" s="35" t="s">
        <v>10</v>
      </c>
      <c r="K2" s="3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43640</v>
      </c>
      <c r="B3" s="277" t="s">
        <v>163</v>
      </c>
      <c r="C3" s="278" t="s">
        <v>18</v>
      </c>
      <c r="D3" s="17" t="s">
        <v>155</v>
      </c>
      <c r="E3" s="10" t="s">
        <v>30</v>
      </c>
      <c r="F3" s="10">
        <v>3</v>
      </c>
      <c r="G3" s="34">
        <v>3</v>
      </c>
      <c r="H3" s="279"/>
      <c r="I3" s="34">
        <f>420-(M3*L3+F3*N3)</f>
        <v>330</v>
      </c>
      <c r="J3" s="280" t="s">
        <v>72</v>
      </c>
      <c r="K3" s="11"/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20</v>
      </c>
      <c r="O3" s="13">
        <f t="shared" ref="O3:O66" si="0">N3*G3+M3*L3</f>
        <v>90</v>
      </c>
      <c r="P3" s="281">
        <f>(O3+O4+O5+O6+O7+O8)/840*100%</f>
        <v>0.8928571428571429</v>
      </c>
    </row>
    <row r="4" spans="1:16" ht="14.25" customHeight="1" x14ac:dyDescent="0.2">
      <c r="A4" s="276"/>
      <c r="B4" s="277"/>
      <c r="C4" s="278"/>
      <c r="D4" s="15" t="s">
        <v>64</v>
      </c>
      <c r="E4" s="10" t="s">
        <v>122</v>
      </c>
      <c r="F4" s="10">
        <v>2</v>
      </c>
      <c r="G4" s="34">
        <v>2</v>
      </c>
      <c r="H4" s="279"/>
      <c r="I4" s="34">
        <f>I3-(M4*L4+F4*N4)</f>
        <v>330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v>260</v>
      </c>
      <c r="P4" s="281"/>
    </row>
    <row r="5" spans="1:16" ht="14.25" customHeight="1" x14ac:dyDescent="0.2">
      <c r="A5" s="276"/>
      <c r="B5" s="277"/>
      <c r="C5" s="278"/>
      <c r="D5" s="15" t="s">
        <v>64</v>
      </c>
      <c r="E5" s="10" t="s">
        <v>30</v>
      </c>
      <c r="F5" s="10">
        <v>2</v>
      </c>
      <c r="G5" s="34">
        <v>2</v>
      </c>
      <c r="H5" s="279"/>
      <c r="I5" s="34">
        <f>I4-(M5*L5+F5*N5)</f>
        <v>266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30</v>
      </c>
      <c r="N5" s="13">
        <f>SUMPRODUCT((D5=[1]程序注册表!$C$2:$C$2999)*(E5=[1]程序注册表!$F$2:$F$2999)*([1]程序注册表!$X$2:$X$2999))</f>
        <v>32</v>
      </c>
      <c r="O5" s="13">
        <f t="shared" si="0"/>
        <v>64</v>
      </c>
      <c r="P5" s="281"/>
    </row>
    <row r="6" spans="1:16" ht="14.25" customHeight="1" x14ac:dyDescent="0.2">
      <c r="A6" s="276">
        <v>43640</v>
      </c>
      <c r="B6" s="277" t="s">
        <v>163</v>
      </c>
      <c r="C6" s="278" t="s">
        <v>22</v>
      </c>
      <c r="D6" s="15"/>
      <c r="E6" s="10"/>
      <c r="F6" s="10"/>
      <c r="G6" s="34"/>
      <c r="H6" s="279"/>
      <c r="I6" s="34">
        <f t="shared" ref="I6" si="1">420-(M6*L6+F6*N6)</f>
        <v>420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0</v>
      </c>
      <c r="N6" s="13">
        <f>SUMPRODUCT((D6=[1]程序注册表!$C$2:$C$2999)*(E6=[1]程序注册表!$F$2:$F$2999)*([1]程序注册表!$X$2:$X$2999))</f>
        <v>0</v>
      </c>
      <c r="O6" s="13">
        <f t="shared" si="0"/>
        <v>0</v>
      </c>
      <c r="P6" s="281"/>
    </row>
    <row r="7" spans="1:16" ht="14.25" customHeight="1" x14ac:dyDescent="0.2">
      <c r="A7" s="276"/>
      <c r="B7" s="277"/>
      <c r="C7" s="278"/>
      <c r="D7" s="15" t="s">
        <v>153</v>
      </c>
      <c r="E7" s="10" t="s">
        <v>30</v>
      </c>
      <c r="F7" s="10">
        <v>20</v>
      </c>
      <c r="G7" s="34">
        <v>16</v>
      </c>
      <c r="H7" s="279"/>
      <c r="I7" s="34">
        <f t="shared" ref="I7:I8" si="2">I6-(M7*L7+F7*N7)</f>
        <v>0</v>
      </c>
      <c r="J7" s="280"/>
      <c r="K7" s="11" t="s">
        <v>174</v>
      </c>
      <c r="L7" s="12">
        <v>0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21</v>
      </c>
      <c r="O7" s="13">
        <f t="shared" si="0"/>
        <v>336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4">
        <f t="shared" si="2"/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43640</v>
      </c>
      <c r="B9" s="277" t="s">
        <v>163</v>
      </c>
      <c r="C9" s="278" t="s">
        <v>25</v>
      </c>
      <c r="D9" s="15" t="s">
        <v>26</v>
      </c>
      <c r="E9" s="10" t="s">
        <v>62</v>
      </c>
      <c r="F9" s="10"/>
      <c r="G9" s="16">
        <v>13</v>
      </c>
      <c r="H9" s="279"/>
      <c r="I9" s="34">
        <f t="shared" ref="I9" si="3">420-(M9*L9+F9*N9)</f>
        <v>420</v>
      </c>
      <c r="J9" s="280" t="s">
        <v>99</v>
      </c>
      <c r="K9" s="11" t="s">
        <v>175</v>
      </c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f t="shared" si="0"/>
        <v>0</v>
      </c>
      <c r="P9" s="281">
        <f>(O9+O10+O11+O12+O13+O14)/840*100%</f>
        <v>0.49761904761904763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34">
        <f t="shared" ref="I10:I11" si="4">I9-(M10*L10+F10*N10)</f>
        <v>420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4">
        <f t="shared" si="4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43640</v>
      </c>
      <c r="B12" s="277" t="s">
        <v>163</v>
      </c>
      <c r="C12" s="278" t="s">
        <v>28</v>
      </c>
      <c r="D12" s="15" t="s">
        <v>81</v>
      </c>
      <c r="E12" s="10" t="s">
        <v>21</v>
      </c>
      <c r="F12" s="10">
        <v>22</v>
      </c>
      <c r="G12" s="16">
        <v>22</v>
      </c>
      <c r="H12" s="279"/>
      <c r="I12" s="34">
        <f t="shared" ref="I12" si="5">420-(M12*L12+F12*N12)</f>
        <v>2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19</v>
      </c>
      <c r="O12" s="13">
        <f t="shared" si="0"/>
        <v>418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34">
        <f t="shared" ref="I13:I14" si="6">I12-(M13*L13+F13*N13)</f>
        <v>2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4"/>
      <c r="H14" s="279"/>
      <c r="I14" s="34">
        <f t="shared" si="6"/>
        <v>2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43640</v>
      </c>
      <c r="B15" s="277" t="s">
        <v>163</v>
      </c>
      <c r="C15" s="278" t="s">
        <v>31</v>
      </c>
      <c r="D15" s="15" t="s">
        <v>81</v>
      </c>
      <c r="E15" s="10" t="s">
        <v>42</v>
      </c>
      <c r="F15" s="10">
        <v>18</v>
      </c>
      <c r="G15" s="34">
        <v>18</v>
      </c>
      <c r="H15" s="279"/>
      <c r="I15" s="34">
        <f t="shared" ref="I15" si="7">420-(M15*L15+F15*N15)</f>
        <v>-12</v>
      </c>
      <c r="J15" s="280" t="s">
        <v>100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0"/>
        <v>432</v>
      </c>
      <c r="P15" s="281">
        <f>(O15+O16+O17+O18+O19+O20)/840*100%</f>
        <v>0.97857142857142854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34"/>
      <c r="H16" s="279"/>
      <c r="I16" s="34">
        <f t="shared" ref="I16:I17" si="8">I15-(M16*L16+F16*N16)</f>
        <v>-12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4"/>
      <c r="H17" s="279"/>
      <c r="I17" s="34">
        <f t="shared" si="8"/>
        <v>-12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43640</v>
      </c>
      <c r="B18" s="277" t="s">
        <v>163</v>
      </c>
      <c r="C18" s="278" t="s">
        <v>35</v>
      </c>
      <c r="D18" s="15" t="s">
        <v>156</v>
      </c>
      <c r="E18" s="10" t="s">
        <v>84</v>
      </c>
      <c r="F18" s="10">
        <v>6.5</v>
      </c>
      <c r="G18" s="34">
        <v>6</v>
      </c>
      <c r="H18" s="279"/>
      <c r="I18" s="34">
        <f t="shared" ref="I18" si="9">420-(M18*L18+F18*N18)</f>
        <v>0</v>
      </c>
      <c r="J18" s="280"/>
      <c r="K18" s="11" t="s">
        <v>176</v>
      </c>
      <c r="L18" s="12">
        <v>1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60</v>
      </c>
      <c r="O18" s="13">
        <f t="shared" si="0"/>
        <v>390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34"/>
      <c r="H19" s="279"/>
      <c r="I19" s="34">
        <f t="shared" ref="I19:I20" si="10">I18-(M19*L19+F19*N19)</f>
        <v>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4"/>
      <c r="H20" s="279"/>
      <c r="I20" s="34">
        <f t="shared" si="10"/>
        <v>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43640</v>
      </c>
      <c r="B21" s="277" t="s">
        <v>163</v>
      </c>
      <c r="C21" s="282" t="s">
        <v>36</v>
      </c>
      <c r="D21" s="15" t="s">
        <v>64</v>
      </c>
      <c r="E21" s="10" t="s">
        <v>122</v>
      </c>
      <c r="F21" s="10">
        <v>2</v>
      </c>
      <c r="G21" s="18">
        <v>2</v>
      </c>
      <c r="H21" s="10"/>
      <c r="I21" s="34">
        <f>336-(M21*L21+F21*N21)</f>
        <v>336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v>200</v>
      </c>
      <c r="P21" s="281">
        <f>(O21+O22+O23+O24+O25+O26)/840*100%</f>
        <v>0.77023809523809528</v>
      </c>
    </row>
    <row r="22" spans="1:16" ht="14.25" customHeight="1" x14ac:dyDescent="0.2">
      <c r="A22" s="276"/>
      <c r="B22" s="277"/>
      <c r="C22" s="282"/>
      <c r="D22" s="15" t="s">
        <v>64</v>
      </c>
      <c r="E22" s="10" t="s">
        <v>30</v>
      </c>
      <c r="F22" s="10">
        <v>4</v>
      </c>
      <c r="G22" s="18">
        <v>6</v>
      </c>
      <c r="H22" s="10"/>
      <c r="I22" s="34">
        <f t="shared" ref="I22:I41" si="11">I21-(M22*L22+F22*N22)</f>
        <v>208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32</v>
      </c>
      <c r="O22" s="13">
        <f t="shared" si="0"/>
        <v>192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4">
        <f t="shared" si="11"/>
        <v>208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43640</v>
      </c>
      <c r="B24" s="277" t="s">
        <v>163</v>
      </c>
      <c r="C24" s="282" t="s">
        <v>40</v>
      </c>
      <c r="D24" s="14" t="s">
        <v>41</v>
      </c>
      <c r="E24" s="10" t="s">
        <v>42</v>
      </c>
      <c r="F24" s="10">
        <v>8</v>
      </c>
      <c r="G24" s="18">
        <v>9</v>
      </c>
      <c r="H24" s="10"/>
      <c r="I24" s="34">
        <f t="shared" ref="I24" si="12">336-(M24*L24+F24*N24)</f>
        <v>136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v>25</v>
      </c>
      <c r="O24" s="13">
        <f t="shared" si="0"/>
        <v>225</v>
      </c>
      <c r="P24" s="281"/>
    </row>
    <row r="25" spans="1:16" ht="14.25" customHeight="1" x14ac:dyDescent="0.2">
      <c r="A25" s="276"/>
      <c r="B25" s="277"/>
      <c r="C25" s="282"/>
      <c r="D25" s="15" t="s">
        <v>64</v>
      </c>
      <c r="E25" s="10" t="s">
        <v>30</v>
      </c>
      <c r="F25" s="10">
        <v>3.5</v>
      </c>
      <c r="G25" s="18"/>
      <c r="H25" s="10"/>
      <c r="I25" s="34">
        <f t="shared" si="11"/>
        <v>-6</v>
      </c>
      <c r="J25" s="280"/>
      <c r="K25" s="11"/>
      <c r="L25" s="12">
        <v>1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32</v>
      </c>
      <c r="O25" s="13">
        <f t="shared" si="0"/>
        <v>30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4">
        <f t="shared" si="11"/>
        <v>-6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43640</v>
      </c>
      <c r="B27" s="277" t="s">
        <v>163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2.4</v>
      </c>
      <c r="H27" s="10"/>
      <c r="I27" s="34">
        <f t="shared" ref="I27" si="13">336-(M27*L27+F27*N27)</f>
        <v>-3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271.2</v>
      </c>
      <c r="P27" s="281">
        <f>(O27+O28+O29+O30+O31+O32)/840*100%</f>
        <v>0.67714285714285705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4">
        <f t="shared" si="11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4">
        <f t="shared" si="11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43640</v>
      </c>
      <c r="B30" s="277" t="s">
        <v>163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2.4</v>
      </c>
      <c r="H30" s="10"/>
      <c r="I30" s="34">
        <f t="shared" ref="I30" si="14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297.59999999999997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34">
        <f t="shared" si="11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4">
        <f t="shared" si="11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43640</v>
      </c>
      <c r="B33" s="277" t="s">
        <v>163</v>
      </c>
      <c r="C33" s="286" t="s">
        <v>48</v>
      </c>
      <c r="D33" s="15" t="s">
        <v>37</v>
      </c>
      <c r="E33" s="10" t="s">
        <v>33</v>
      </c>
      <c r="F33" s="10"/>
      <c r="G33" s="18"/>
      <c r="H33" s="10"/>
      <c r="I33" s="34">
        <f t="shared" ref="I33" si="15">336-(M33*L33+F33*N33)</f>
        <v>336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0</v>
      </c>
      <c r="P33" s="281">
        <f>(O33+O34+O35+O36+O37+O38)/840*100%</f>
        <v>0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4">
        <f t="shared" si="11"/>
        <v>336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4">
        <f t="shared" si="11"/>
        <v>336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43640</v>
      </c>
      <c r="B36" s="277" t="s">
        <v>163</v>
      </c>
      <c r="C36" s="286" t="s">
        <v>50</v>
      </c>
      <c r="D36" s="15" t="s">
        <v>37</v>
      </c>
      <c r="E36" s="10" t="s">
        <v>51</v>
      </c>
      <c r="F36" s="10"/>
      <c r="G36" s="18"/>
      <c r="H36" s="10"/>
      <c r="I36" s="34">
        <f t="shared" ref="I36" si="16">336-(M36*L36+F36*N36)</f>
        <v>336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0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34">
        <f t="shared" si="11"/>
        <v>336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4">
        <f t="shared" si="11"/>
        <v>336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43640</v>
      </c>
      <c r="B39" s="277" t="s">
        <v>163</v>
      </c>
      <c r="C39" s="286" t="s">
        <v>52</v>
      </c>
      <c r="D39" s="15" t="s">
        <v>82</v>
      </c>
      <c r="E39" s="10" t="s">
        <v>42</v>
      </c>
      <c r="F39" s="10">
        <v>2.2000000000000002</v>
      </c>
      <c r="G39" s="18">
        <v>2</v>
      </c>
      <c r="H39" s="10"/>
      <c r="I39" s="34">
        <f t="shared" ref="I39" si="17">336-(M39*L39+F39*N39)</f>
        <v>-22.600000000000023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326</v>
      </c>
      <c r="P39" s="281">
        <f>(O39+O40+O41)/420*100%</f>
        <v>0.77619047619047621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4">
        <f t="shared" si="11"/>
        <v>-22.600000000000023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4">
        <f t="shared" si="11"/>
        <v>-22.600000000000023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43640</v>
      </c>
      <c r="B42" s="277" t="s">
        <v>163</v>
      </c>
      <c r="C42" s="287" t="s">
        <v>53</v>
      </c>
      <c r="D42" s="17" t="s">
        <v>154</v>
      </c>
      <c r="E42" s="10" t="s">
        <v>42</v>
      </c>
      <c r="F42" s="10">
        <v>4.2</v>
      </c>
      <c r="G42" s="18">
        <v>4.2</v>
      </c>
      <c r="H42" s="10"/>
      <c r="I42" s="34">
        <f t="shared" ref="I42:I54" si="18">420-(M42*L42+F42*N42)</f>
        <v>3.5999999999999659</v>
      </c>
      <c r="J42" s="280" t="s">
        <v>78</v>
      </c>
      <c r="K42" s="11"/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92</v>
      </c>
      <c r="O42" s="13">
        <f t="shared" si="0"/>
        <v>416.40000000000003</v>
      </c>
      <c r="P42" s="281">
        <f>(O42+O43+O44+O45+O46+O47)/840*100%</f>
        <v>0.83857142857142863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10"/>
      <c r="I43" s="34">
        <f t="shared" ref="I43:I56" si="19">I42-(M43*L43+F43*N43)</f>
        <v>3.5999999999999659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4">
        <f t="shared" si="19"/>
        <v>3.5999999999999659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43640</v>
      </c>
      <c r="B45" s="277" t="s">
        <v>163</v>
      </c>
      <c r="C45" s="287" t="s">
        <v>57</v>
      </c>
      <c r="D45" s="17" t="s">
        <v>155</v>
      </c>
      <c r="E45" s="10" t="s">
        <v>30</v>
      </c>
      <c r="F45" s="10">
        <v>8</v>
      </c>
      <c r="G45" s="18">
        <v>11</v>
      </c>
      <c r="H45" s="10"/>
      <c r="I45" s="34">
        <f t="shared" si="18"/>
        <v>260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20</v>
      </c>
      <c r="O45" s="13">
        <f t="shared" si="0"/>
        <v>220</v>
      </c>
      <c r="P45" s="281"/>
    </row>
    <row r="46" spans="1:18" ht="14.25" customHeight="1" x14ac:dyDescent="0.2">
      <c r="A46" s="276"/>
      <c r="B46" s="277"/>
      <c r="C46" s="287"/>
      <c r="D46" s="37" t="s">
        <v>29</v>
      </c>
      <c r="E46" s="10" t="s">
        <v>135</v>
      </c>
      <c r="F46" s="10">
        <v>12</v>
      </c>
      <c r="G46" s="18">
        <v>2</v>
      </c>
      <c r="H46" s="10"/>
      <c r="I46" s="34">
        <f t="shared" si="19"/>
        <v>2</v>
      </c>
      <c r="J46" s="280"/>
      <c r="K46" s="11" t="s">
        <v>176</v>
      </c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19</v>
      </c>
      <c r="O46" s="13">
        <f t="shared" si="0"/>
        <v>68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4">
        <f t="shared" si="19"/>
        <v>2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43640</v>
      </c>
      <c r="B48" s="277" t="s">
        <v>163</v>
      </c>
      <c r="C48" s="287" t="s">
        <v>58</v>
      </c>
      <c r="D48" s="15" t="s">
        <v>133</v>
      </c>
      <c r="E48" s="10" t="s">
        <v>65</v>
      </c>
      <c r="F48" s="10">
        <v>11</v>
      </c>
      <c r="G48" s="18">
        <v>12</v>
      </c>
      <c r="H48" s="10"/>
      <c r="I48" s="34">
        <f t="shared" si="18"/>
        <v>57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33</v>
      </c>
      <c r="O48" s="13">
        <f t="shared" si="0"/>
        <v>396</v>
      </c>
      <c r="P48" s="281">
        <f>(O48+O49+O50+O51+O52+O53)/840*100%</f>
        <v>0.86428571428571432</v>
      </c>
    </row>
    <row r="49" spans="1:16" ht="14.25" customHeight="1" x14ac:dyDescent="0.2">
      <c r="A49" s="276"/>
      <c r="B49" s="277"/>
      <c r="C49" s="287"/>
      <c r="D49" s="37" t="s">
        <v>29</v>
      </c>
      <c r="E49" s="10" t="s">
        <v>135</v>
      </c>
      <c r="F49" s="10">
        <v>2</v>
      </c>
      <c r="G49" s="18"/>
      <c r="H49" s="10"/>
      <c r="I49" s="34">
        <f t="shared" si="19"/>
        <v>-11</v>
      </c>
      <c r="J49" s="280"/>
      <c r="K49" s="11" t="s">
        <v>178</v>
      </c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19</v>
      </c>
      <c r="O49" s="13">
        <f t="shared" si="0"/>
        <v>30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4">
        <f t="shared" si="19"/>
        <v>-11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43640</v>
      </c>
      <c r="B51" s="277" t="s">
        <v>163</v>
      </c>
      <c r="C51" s="287" t="s">
        <v>60</v>
      </c>
      <c r="D51" s="15" t="s">
        <v>128</v>
      </c>
      <c r="E51" s="10" t="s">
        <v>66</v>
      </c>
      <c r="F51" s="10">
        <v>14</v>
      </c>
      <c r="G51" s="18">
        <v>14</v>
      </c>
      <c r="H51" s="10"/>
      <c r="I51" s="34">
        <f t="shared" si="18"/>
        <v>210</v>
      </c>
      <c r="J51" s="280"/>
      <c r="K51" s="11" t="s">
        <v>176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210</v>
      </c>
      <c r="P51" s="281"/>
    </row>
    <row r="52" spans="1:16" ht="14.25" customHeight="1" x14ac:dyDescent="0.2">
      <c r="A52" s="276"/>
      <c r="B52" s="277"/>
      <c r="C52" s="287"/>
      <c r="D52" s="15" t="s">
        <v>164</v>
      </c>
      <c r="E52" s="10" t="s">
        <v>30</v>
      </c>
      <c r="F52" s="10">
        <v>9</v>
      </c>
      <c r="G52" s="18">
        <v>3</v>
      </c>
      <c r="H52" s="10"/>
      <c r="I52" s="34">
        <f t="shared" si="19"/>
        <v>0</v>
      </c>
      <c r="J52" s="280"/>
      <c r="K52" s="11" t="s">
        <v>177</v>
      </c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20</v>
      </c>
      <c r="O52" s="13">
        <f t="shared" si="0"/>
        <v>90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4">
        <f t="shared" si="1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43640</v>
      </c>
      <c r="B54" s="277" t="s">
        <v>163</v>
      </c>
      <c r="C54" s="287" t="s">
        <v>61</v>
      </c>
      <c r="D54" s="15"/>
      <c r="E54" s="10"/>
      <c r="F54" s="10"/>
      <c r="G54" s="18"/>
      <c r="H54" s="10"/>
      <c r="I54" s="34">
        <f t="shared" si="18"/>
        <v>420</v>
      </c>
      <c r="J54" s="280" t="s">
        <v>107</v>
      </c>
      <c r="K54" s="11" t="s">
        <v>150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4">
        <f t="shared" si="19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4">
        <f t="shared" si="19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20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20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20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20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20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20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20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20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20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20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20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20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20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20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20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20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20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20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20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20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20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20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20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20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20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20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20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20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20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20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20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20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20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20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20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20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20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20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20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20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20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20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20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20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20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20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20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20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20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20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20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20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20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20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20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20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20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20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20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20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20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20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20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20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1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1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1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1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1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1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1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1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1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1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1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1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1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1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1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1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1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1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1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1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1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1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1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1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1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1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1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1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1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1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1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1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1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1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1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1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1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1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1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1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1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1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1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1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1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1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1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1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1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1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1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1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1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1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1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1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1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1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1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1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1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1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1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1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2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2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2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2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2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2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2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2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2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2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2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2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2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2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2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2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2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2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2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2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2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2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2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2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2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2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2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2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2"/>
        <v>0</v>
      </c>
      <c r="P223" s="24"/>
    </row>
    <row r="224" spans="1:16" x14ac:dyDescent="0.2">
      <c r="A224" s="19"/>
      <c r="D224" s="21"/>
      <c r="J224" s="23"/>
      <c r="L224" s="36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2"/>
        <v>0</v>
      </c>
      <c r="P224" s="24"/>
    </row>
    <row r="225" spans="1:16" x14ac:dyDescent="0.2">
      <c r="A225" s="19"/>
      <c r="D225" s="21"/>
      <c r="J225" s="23"/>
      <c r="L225" s="36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2"/>
        <v>0</v>
      </c>
      <c r="P225" s="24"/>
    </row>
    <row r="226" spans="1:16" x14ac:dyDescent="0.2">
      <c r="A226" s="19"/>
      <c r="D226" s="21"/>
      <c r="J226" s="23"/>
      <c r="L226" s="3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2"/>
        <v>0</v>
      </c>
      <c r="P226" s="24"/>
    </row>
    <row r="227" spans="1:16" x14ac:dyDescent="0.2">
      <c r="A227" s="19"/>
      <c r="D227" s="21"/>
      <c r="J227" s="23"/>
      <c r="L227" s="3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2"/>
        <v>0</v>
      </c>
      <c r="P227" s="24"/>
    </row>
    <row r="228" spans="1:16" x14ac:dyDescent="0.2">
      <c r="A228" s="19"/>
      <c r="D228" s="21"/>
      <c r="J228" s="23"/>
      <c r="L228" s="3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2"/>
        <v>0</v>
      </c>
      <c r="P228" s="24"/>
    </row>
    <row r="229" spans="1:16" x14ac:dyDescent="0.2">
      <c r="A229" s="19"/>
      <c r="D229" s="21"/>
      <c r="J229" s="23"/>
      <c r="L229" s="3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2"/>
        <v>0</v>
      </c>
      <c r="P229" s="24"/>
    </row>
    <row r="230" spans="1:16" x14ac:dyDescent="0.2">
      <c r="A230" s="19"/>
      <c r="D230" s="21"/>
      <c r="J230" s="23"/>
      <c r="L230" s="3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2"/>
        <v>0</v>
      </c>
      <c r="P230" s="24"/>
    </row>
    <row r="231" spans="1:16" x14ac:dyDescent="0.2">
      <c r="A231" s="19"/>
      <c r="D231" s="21"/>
      <c r="J231" s="23"/>
      <c r="L231" s="3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2"/>
        <v>0</v>
      </c>
      <c r="P231" s="24"/>
    </row>
    <row r="232" spans="1:16" x14ac:dyDescent="0.2">
      <c r="A232" s="19"/>
      <c r="D232" s="21"/>
      <c r="J232" s="23"/>
      <c r="L232" s="3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2"/>
        <v>0</v>
      </c>
      <c r="P232" s="24"/>
    </row>
    <row r="233" spans="1:16" x14ac:dyDescent="0.2">
      <c r="A233" s="19"/>
      <c r="D233" s="21"/>
      <c r="L233" s="3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2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41" priority="9" operator="greaterThan">
      <formula>0</formula>
    </cfRule>
    <cfRule type="cellIs" dxfId="640" priority="10" operator="lessThanOrEqual">
      <formula>0</formula>
    </cfRule>
  </conditionalFormatting>
  <conditionalFormatting sqref="I3:I5">
    <cfRule type="cellIs" dxfId="639" priority="7" operator="greaterThan">
      <formula>0</formula>
    </cfRule>
    <cfRule type="cellIs" dxfId="638" priority="8" operator="lessThanOrEqual">
      <formula>0</formula>
    </cfRule>
  </conditionalFormatting>
  <conditionalFormatting sqref="I21:I41">
    <cfRule type="cellIs" dxfId="637" priority="5" operator="greaterThan">
      <formula>0</formula>
    </cfRule>
    <cfRule type="cellIs" dxfId="636" priority="6" operator="lessThanOrEqual">
      <formula>0</formula>
    </cfRule>
  </conditionalFormatting>
  <conditionalFormatting sqref="I6:I20">
    <cfRule type="cellIs" dxfId="635" priority="3" operator="greaterThan">
      <formula>0</formula>
    </cfRule>
    <cfRule type="cellIs" dxfId="634" priority="4" operator="lessThanOrEqual">
      <formula>0</formula>
    </cfRule>
  </conditionalFormatting>
  <conditionalFormatting sqref="I42:I56">
    <cfRule type="cellIs" dxfId="633" priority="1" operator="greaterThan">
      <formula>0</formula>
    </cfRule>
    <cfRule type="cellIs" dxfId="63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2415D-8B57-49BA-A3C5-A56A22F1E2B3}">
  <sheetPr codeName="Sheet8"/>
  <dimension ref="A1:R248"/>
  <sheetViews>
    <sheetView topLeftCell="A40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3.5" customHeight="1" x14ac:dyDescent="0.2">
      <c r="A2" s="3" t="s">
        <v>1</v>
      </c>
      <c r="B2" s="34" t="s">
        <v>2</v>
      </c>
      <c r="C2" s="35" t="s">
        <v>3</v>
      </c>
      <c r="D2" s="34" t="s">
        <v>4</v>
      </c>
      <c r="E2" s="35" t="s">
        <v>5</v>
      </c>
      <c r="F2" s="35" t="s">
        <v>6</v>
      </c>
      <c r="G2" s="35" t="s">
        <v>7</v>
      </c>
      <c r="H2" s="35" t="s">
        <v>8</v>
      </c>
      <c r="I2" s="35" t="s">
        <v>9</v>
      </c>
      <c r="J2" s="35" t="s">
        <v>10</v>
      </c>
      <c r="K2" s="3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43641</v>
      </c>
      <c r="B3" s="277" t="s">
        <v>71</v>
      </c>
      <c r="C3" s="278" t="s">
        <v>18</v>
      </c>
      <c r="D3" s="15" t="s">
        <v>64</v>
      </c>
      <c r="E3" s="10" t="s">
        <v>30</v>
      </c>
      <c r="F3" s="10">
        <v>20</v>
      </c>
      <c r="G3" s="34">
        <v>20</v>
      </c>
      <c r="H3" s="279"/>
      <c r="I3" s="34">
        <f>630-(M3*L3+F3*N3)</f>
        <v>-10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32</v>
      </c>
      <c r="O3" s="13">
        <f t="shared" ref="O3" si="0">N3*G3+M3*L3</f>
        <v>640</v>
      </c>
      <c r="P3" s="281">
        <f>(O3+O4+O5+O6+O7+O8)/840*100%</f>
        <v>1.5119047619047619</v>
      </c>
    </row>
    <row r="4" spans="1:16" ht="14.25" customHeight="1" x14ac:dyDescent="0.2">
      <c r="A4" s="276"/>
      <c r="B4" s="277"/>
      <c r="C4" s="278"/>
      <c r="D4" s="15"/>
      <c r="E4" s="10"/>
      <c r="F4" s="10"/>
      <c r="G4" s="34"/>
      <c r="H4" s="279"/>
      <c r="I4" s="34">
        <f>I3-(M4*L4+F4*N4)</f>
        <v>-10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34"/>
      <c r="H5" s="279"/>
      <c r="I5" s="34">
        <f>I4-(M5*L5+F5*N5)</f>
        <v>-10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43641</v>
      </c>
      <c r="B6" s="277" t="s">
        <v>71</v>
      </c>
      <c r="C6" s="278" t="s">
        <v>22</v>
      </c>
      <c r="D6" s="15" t="s">
        <v>153</v>
      </c>
      <c r="E6" s="10" t="s">
        <v>30</v>
      </c>
      <c r="F6" s="10">
        <v>30</v>
      </c>
      <c r="G6" s="34">
        <v>30</v>
      </c>
      <c r="H6" s="279"/>
      <c r="I6" s="34">
        <f>630-(M6*L6+F6*N6)</f>
        <v>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21</v>
      </c>
      <c r="O6" s="13">
        <f t="shared" si="1"/>
        <v>630</v>
      </c>
      <c r="P6" s="281"/>
    </row>
    <row r="7" spans="1:16" ht="14.25" customHeight="1" x14ac:dyDescent="0.2">
      <c r="A7" s="276"/>
      <c r="B7" s="277"/>
      <c r="C7" s="278"/>
      <c r="D7" s="17"/>
      <c r="E7" s="10"/>
      <c r="F7" s="10"/>
      <c r="G7" s="34"/>
      <c r="H7" s="279"/>
      <c r="I7" s="34">
        <f>I6-(M7*L7+F7*N7)</f>
        <v>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4">
        <f>I7-(M8*L8+F8*N8)</f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43641</v>
      </c>
      <c r="B9" s="277" t="s">
        <v>71</v>
      </c>
      <c r="C9" s="278" t="s">
        <v>25</v>
      </c>
      <c r="D9" s="15" t="s">
        <v>26</v>
      </c>
      <c r="E9" s="10" t="s">
        <v>62</v>
      </c>
      <c r="F9" s="10"/>
      <c r="G9" s="16">
        <v>2</v>
      </c>
      <c r="H9" s="279"/>
      <c r="I9" s="34">
        <f>630-(M9*L9+F9*N9)</f>
        <v>630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0</v>
      </c>
      <c r="N9" s="13">
        <v>30</v>
      </c>
      <c r="O9" s="13">
        <f t="shared" si="1"/>
        <v>60</v>
      </c>
      <c r="P9" s="281">
        <f>(O9+O10+O11+O12+O13+O14)/840*100%</f>
        <v>0.75</v>
      </c>
    </row>
    <row r="10" spans="1:16" ht="14.25" customHeight="1" x14ac:dyDescent="0.2">
      <c r="A10" s="276"/>
      <c r="B10" s="277"/>
      <c r="C10" s="278"/>
      <c r="D10" s="15" t="s">
        <v>173</v>
      </c>
      <c r="E10" s="10" t="s">
        <v>62</v>
      </c>
      <c r="F10" s="10"/>
      <c r="G10" s="16">
        <v>3</v>
      </c>
      <c r="H10" s="279"/>
      <c r="I10" s="34">
        <f t="shared" ref="I10:I11" si="2">I9-(M10*L10+F10*N10)</f>
        <v>540</v>
      </c>
      <c r="J10" s="280"/>
      <c r="K10" s="11"/>
      <c r="L10" s="12">
        <v>3</v>
      </c>
      <c r="M10" s="13">
        <v>30</v>
      </c>
      <c r="N10" s="13">
        <v>80</v>
      </c>
      <c r="O10" s="13">
        <f t="shared" si="1"/>
        <v>330</v>
      </c>
      <c r="P10" s="281"/>
    </row>
    <row r="11" spans="1:16" ht="14.25" customHeight="1" x14ac:dyDescent="0.2">
      <c r="A11" s="276"/>
      <c r="B11" s="277"/>
      <c r="C11" s="278"/>
      <c r="D11" s="15" t="s">
        <v>179</v>
      </c>
      <c r="E11" s="10" t="s">
        <v>42</v>
      </c>
      <c r="F11" s="10">
        <v>8</v>
      </c>
      <c r="G11" s="16">
        <v>8</v>
      </c>
      <c r="H11" s="279"/>
      <c r="I11" s="34">
        <f t="shared" si="2"/>
        <v>300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30</v>
      </c>
      <c r="N11" s="13">
        <f>SUMPRODUCT((D11=[1]程序注册表!$C$2:$C$2999)*(E11=[1]程序注册表!$F$2:$F$2999)*([1]程序注册表!$X$2:$X$2999))</f>
        <v>30</v>
      </c>
      <c r="O11" s="13">
        <f t="shared" si="1"/>
        <v>240</v>
      </c>
      <c r="P11" s="281"/>
    </row>
    <row r="12" spans="1:16" ht="14.25" customHeight="1" x14ac:dyDescent="0.2">
      <c r="A12" s="276">
        <v>43641</v>
      </c>
      <c r="B12" s="277" t="s">
        <v>71</v>
      </c>
      <c r="C12" s="278" t="s">
        <v>28</v>
      </c>
      <c r="D12" s="15" t="s">
        <v>81</v>
      </c>
      <c r="E12" s="10" t="s">
        <v>21</v>
      </c>
      <c r="F12" s="10">
        <v>33</v>
      </c>
      <c r="G12" s="16"/>
      <c r="H12" s="279"/>
      <c r="I12" s="34">
        <f>630-(M12*L12+F12*N12)</f>
        <v>3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19</v>
      </c>
      <c r="O12" s="13">
        <f t="shared" si="1"/>
        <v>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34">
        <f t="shared" ref="I13:I14" si="3">I12-(M13*L13+F13*N13)</f>
        <v>3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4"/>
      <c r="H14" s="279"/>
      <c r="I14" s="34">
        <f t="shared" si="3"/>
        <v>3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43641</v>
      </c>
      <c r="B15" s="277" t="s">
        <v>71</v>
      </c>
      <c r="C15" s="278" t="s">
        <v>31</v>
      </c>
      <c r="D15" s="15" t="s">
        <v>81</v>
      </c>
      <c r="E15" s="10" t="s">
        <v>42</v>
      </c>
      <c r="F15" s="10">
        <v>24</v>
      </c>
      <c r="G15" s="34">
        <v>24</v>
      </c>
      <c r="H15" s="279"/>
      <c r="I15" s="34">
        <f>630-(M15*L15+F15*N15)</f>
        <v>54</v>
      </c>
      <c r="J15" s="280" t="s">
        <v>100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1"/>
        <v>576</v>
      </c>
      <c r="P15" s="281">
        <f>(O15+O16+O17+O18+O19+O20)/840*100%</f>
        <v>1.2928571428571429</v>
      </c>
    </row>
    <row r="16" spans="1:16" ht="14.25" customHeight="1" x14ac:dyDescent="0.2">
      <c r="A16" s="276"/>
      <c r="B16" s="277"/>
      <c r="C16" s="278"/>
      <c r="D16" s="15" t="s">
        <v>179</v>
      </c>
      <c r="E16" s="10" t="s">
        <v>42</v>
      </c>
      <c r="F16" s="10"/>
      <c r="G16" s="34"/>
      <c r="H16" s="279"/>
      <c r="I16" s="34">
        <f t="shared" ref="I16:I17" si="4">I15-(M16*L16+F16*N16)</f>
        <v>24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30</v>
      </c>
      <c r="O16" s="13">
        <f t="shared" si="1"/>
        <v>30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4"/>
      <c r="H17" s="279"/>
      <c r="I17" s="34">
        <f t="shared" si="4"/>
        <v>24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43641</v>
      </c>
      <c r="B18" s="277" t="s">
        <v>71</v>
      </c>
      <c r="C18" s="278" t="s">
        <v>35</v>
      </c>
      <c r="D18" s="15" t="s">
        <v>156</v>
      </c>
      <c r="E18" s="10" t="s">
        <v>84</v>
      </c>
      <c r="F18" s="10">
        <v>2</v>
      </c>
      <c r="G18" s="34">
        <v>2</v>
      </c>
      <c r="H18" s="279"/>
      <c r="I18" s="34">
        <f>630-(M18*L18+F18*N18)</f>
        <v>510</v>
      </c>
      <c r="J18" s="280"/>
      <c r="K18" s="11" t="s">
        <v>183</v>
      </c>
      <c r="L18" s="12">
        <v>0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60</v>
      </c>
      <c r="O18" s="13">
        <f t="shared" si="1"/>
        <v>120</v>
      </c>
      <c r="P18" s="281"/>
    </row>
    <row r="19" spans="1:16" ht="14.25" customHeight="1" x14ac:dyDescent="0.2">
      <c r="A19" s="276"/>
      <c r="B19" s="277"/>
      <c r="C19" s="278"/>
      <c r="D19" s="37" t="s">
        <v>29</v>
      </c>
      <c r="E19" s="10" t="s">
        <v>172</v>
      </c>
      <c r="F19" s="10">
        <v>22</v>
      </c>
      <c r="G19" s="34">
        <v>15</v>
      </c>
      <c r="H19" s="279"/>
      <c r="I19" s="34">
        <f t="shared" ref="I19:I20" si="5">I18-(M19*L19+F19*N19)</f>
        <v>-4</v>
      </c>
      <c r="J19" s="280"/>
      <c r="K19" s="11" t="s">
        <v>187</v>
      </c>
      <c r="L19" s="12">
        <v>1</v>
      </c>
      <c r="M19" s="13">
        <f>SUMPRODUCT((D19=[1]程序注册表!$C$2:$C$2999)*(E19=[1]程序注册表!$F$2:$F$2999)*([1]程序注册表!$U$2:$U$2999))</f>
        <v>30</v>
      </c>
      <c r="N19" s="13">
        <f>SUMPRODUCT((D19=[1]程序注册表!$C$2:$C$2999)*(E19=[1]程序注册表!$F$2:$F$2999)*([1]程序注册表!$X$2:$X$2999))</f>
        <v>22</v>
      </c>
      <c r="O19" s="13">
        <f t="shared" si="1"/>
        <v>360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4"/>
      <c r="H20" s="279"/>
      <c r="I20" s="34">
        <f t="shared" si="5"/>
        <v>-4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43641</v>
      </c>
      <c r="B21" s="277" t="s">
        <v>71</v>
      </c>
      <c r="C21" s="282" t="s">
        <v>36</v>
      </c>
      <c r="D21" s="15" t="s">
        <v>64</v>
      </c>
      <c r="E21" s="10" t="s">
        <v>135</v>
      </c>
      <c r="F21" s="10">
        <v>20</v>
      </c>
      <c r="G21" s="18">
        <v>20</v>
      </c>
      <c r="H21" s="10"/>
      <c r="I21" s="34">
        <f>504-(M21*L21+F21*N21)</f>
        <v>-76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29</v>
      </c>
      <c r="O21" s="13">
        <f t="shared" si="1"/>
        <v>580</v>
      </c>
      <c r="P21" s="281">
        <f>(O21+O22+O23+O24+O25+O26)/840*100%</f>
        <v>1.2857142857142858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34">
        <f t="shared" ref="I22:I41" si="6">I21-(M22*L22+F22*N22)</f>
        <v>-76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4">
        <f t="shared" si="6"/>
        <v>-76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43641</v>
      </c>
      <c r="B24" s="277" t="s">
        <v>71</v>
      </c>
      <c r="C24" s="282" t="s">
        <v>40</v>
      </c>
      <c r="D24" s="14" t="s">
        <v>170</v>
      </c>
      <c r="E24" s="10" t="s">
        <v>62</v>
      </c>
      <c r="F24" s="10">
        <v>2</v>
      </c>
      <c r="G24" s="18">
        <v>10</v>
      </c>
      <c r="H24" s="10"/>
      <c r="I24" s="34">
        <f>504-(M24*L24+F24*N24)</f>
        <v>404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0</v>
      </c>
      <c r="N24" s="13">
        <v>50</v>
      </c>
      <c r="O24" s="13">
        <f t="shared" si="1"/>
        <v>500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10"/>
      <c r="I25" s="34">
        <f t="shared" si="6"/>
        <v>404</v>
      </c>
      <c r="J25" s="280"/>
      <c r="K25" s="11"/>
      <c r="L25" s="12">
        <v>2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4">
        <f t="shared" si="6"/>
        <v>404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43641</v>
      </c>
      <c r="B27" s="277" t="s">
        <v>163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2.4</v>
      </c>
      <c r="H27" s="10"/>
      <c r="I27" s="34">
        <f>336-(M27*L27+F27*N27)</f>
        <v>-3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271.2</v>
      </c>
      <c r="P27" s="281">
        <f>(O27+O28+O29+O30+O31+O32)/840*100%</f>
        <v>0.69190476190476191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4">
        <f t="shared" si="6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4">
        <f t="shared" si="6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43641</v>
      </c>
      <c r="B30" s="277" t="s">
        <v>163</v>
      </c>
      <c r="C30" s="286" t="s">
        <v>46</v>
      </c>
      <c r="D30" s="15" t="s">
        <v>82</v>
      </c>
      <c r="E30" s="10" t="s">
        <v>24</v>
      </c>
      <c r="F30" s="10">
        <v>2.5</v>
      </c>
      <c r="G30" s="18">
        <v>2.5</v>
      </c>
      <c r="H30" s="10"/>
      <c r="I30" s="38">
        <f>336-(M30*L30+F30*N30)</f>
        <v>26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38">
        <f t="shared" si="6"/>
        <v>26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8">
        <f t="shared" si="6"/>
        <v>26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8" ht="14.25" customHeight="1" x14ac:dyDescent="0.2">
      <c r="A33" s="276">
        <v>43641</v>
      </c>
      <c r="B33" s="277" t="s">
        <v>71</v>
      </c>
      <c r="C33" s="286" t="s">
        <v>48</v>
      </c>
      <c r="D33" s="15" t="s">
        <v>37</v>
      </c>
      <c r="E33" s="10" t="s">
        <v>33</v>
      </c>
      <c r="F33" s="10"/>
      <c r="G33" s="18">
        <v>2</v>
      </c>
      <c r="H33" s="10"/>
      <c r="I33" s="34">
        <f>504-(M33*L33+F33*N33)</f>
        <v>504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540</v>
      </c>
      <c r="P33" s="281">
        <f>(O33+O34+O35+O36+O37+O38)/840*100%</f>
        <v>2.5309523809523808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34">
        <f t="shared" si="6"/>
        <v>504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4">
        <f t="shared" si="6"/>
        <v>504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8" ht="14.25" customHeight="1" x14ac:dyDescent="0.2">
      <c r="A36" s="276">
        <v>43641</v>
      </c>
      <c r="B36" s="277" t="s">
        <v>71</v>
      </c>
      <c r="C36" s="286" t="s">
        <v>50</v>
      </c>
      <c r="D36" s="15" t="s">
        <v>37</v>
      </c>
      <c r="E36" s="10" t="s">
        <v>184</v>
      </c>
      <c r="F36" s="10"/>
      <c r="G36" s="18">
        <v>6.5</v>
      </c>
      <c r="H36" s="10"/>
      <c r="I36" s="34">
        <f>504-(M36*L36+F36*N36)</f>
        <v>504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244</v>
      </c>
      <c r="O36" s="13">
        <f t="shared" si="1"/>
        <v>1586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34">
        <f t="shared" si="6"/>
        <v>504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4">
        <f t="shared" si="6"/>
        <v>504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8" ht="14.25" customHeight="1" x14ac:dyDescent="0.2">
      <c r="A39" s="276">
        <v>43641</v>
      </c>
      <c r="B39" s="277" t="s">
        <v>71</v>
      </c>
      <c r="C39" s="286" t="s">
        <v>52</v>
      </c>
      <c r="D39" s="15" t="s">
        <v>82</v>
      </c>
      <c r="E39" s="10" t="s">
        <v>42</v>
      </c>
      <c r="F39" s="10">
        <v>3.2</v>
      </c>
      <c r="G39" s="18">
        <v>3</v>
      </c>
      <c r="H39" s="10"/>
      <c r="I39" s="34">
        <f>504-(M39*L39+F39*N39)</f>
        <v>-17.600000000000023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1"/>
        <v>489</v>
      </c>
      <c r="P39" s="281">
        <f>(O39+O40+O41)/420*100%</f>
        <v>1.1642857142857144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4">
        <f t="shared" si="6"/>
        <v>-17.600000000000023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4">
        <f t="shared" si="6"/>
        <v>-17.600000000000023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8" ht="14.25" customHeight="1" x14ac:dyDescent="0.2">
      <c r="A42" s="276">
        <v>43641</v>
      </c>
      <c r="B42" s="277" t="s">
        <v>71</v>
      </c>
      <c r="C42" s="287" t="s">
        <v>53</v>
      </c>
      <c r="D42" s="17" t="s">
        <v>154</v>
      </c>
      <c r="E42" s="10" t="s">
        <v>42</v>
      </c>
      <c r="F42" s="10">
        <v>7</v>
      </c>
      <c r="G42" s="18">
        <v>7</v>
      </c>
      <c r="H42" s="10"/>
      <c r="I42" s="34">
        <f>630-(M42*L42+F42*N42)</f>
        <v>-14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92</v>
      </c>
      <c r="O42" s="13">
        <f t="shared" si="1"/>
        <v>644</v>
      </c>
      <c r="P42" s="281">
        <f>(O42+O43+O44+O45+O46+O47)/840*100%</f>
        <v>1.3166666666666667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10"/>
      <c r="I43" s="34">
        <f t="shared" ref="I43:I44" si="7">I42-(M43*L43+F43*N43)</f>
        <v>-14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4">
        <f t="shared" si="7"/>
        <v>-14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8" ht="14.25" customHeight="1" x14ac:dyDescent="0.2">
      <c r="A45" s="276">
        <v>43641</v>
      </c>
      <c r="B45" s="277" t="s">
        <v>71</v>
      </c>
      <c r="C45" s="287" t="s">
        <v>57</v>
      </c>
      <c r="D45" s="37" t="s">
        <v>29</v>
      </c>
      <c r="E45" s="10" t="s">
        <v>172</v>
      </c>
      <c r="F45" s="10">
        <v>28</v>
      </c>
      <c r="G45" s="18">
        <v>21</v>
      </c>
      <c r="H45" s="10"/>
      <c r="I45" s="34">
        <f>630-(M45*L45+F45*N45)</f>
        <v>14</v>
      </c>
      <c r="J45" s="280"/>
      <c r="K45" s="11" t="s">
        <v>185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22</v>
      </c>
      <c r="O45" s="13">
        <f t="shared" si="1"/>
        <v>462</v>
      </c>
      <c r="P45" s="281"/>
    </row>
    <row r="46" spans="1:18" ht="14.25" customHeight="1" x14ac:dyDescent="0.2">
      <c r="A46" s="276"/>
      <c r="B46" s="277"/>
      <c r="C46" s="287"/>
      <c r="D46" s="37"/>
      <c r="E46" s="10"/>
      <c r="F46" s="10"/>
      <c r="G46" s="18"/>
      <c r="H46" s="10"/>
      <c r="I46" s="34">
        <f t="shared" ref="I46:I47" si="8">I45-(M46*L46+F46*N46)</f>
        <v>14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34">
        <f t="shared" si="8"/>
        <v>14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8" ht="14.25" customHeight="1" x14ac:dyDescent="0.2">
      <c r="A48" s="276">
        <v>43641</v>
      </c>
      <c r="B48" s="277" t="s">
        <v>71</v>
      </c>
      <c r="C48" s="287" t="s">
        <v>58</v>
      </c>
      <c r="D48" s="15" t="s">
        <v>133</v>
      </c>
      <c r="E48" s="10" t="s">
        <v>65</v>
      </c>
      <c r="F48" s="10">
        <v>1</v>
      </c>
      <c r="G48" s="18">
        <v>1</v>
      </c>
      <c r="H48" s="10"/>
      <c r="I48" s="34">
        <f>630-(M48*L48+F48*N48)</f>
        <v>597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33</v>
      </c>
      <c r="O48" s="13">
        <f t="shared" si="1"/>
        <v>33</v>
      </c>
      <c r="P48" s="281">
        <f>(O48+O49+O50+O51+O52+O53)/840*100%</f>
        <v>0.97976190476190472</v>
      </c>
    </row>
    <row r="49" spans="1:16" ht="14.25" customHeight="1" x14ac:dyDescent="0.2">
      <c r="A49" s="276"/>
      <c r="B49" s="277"/>
      <c r="C49" s="287"/>
      <c r="D49" s="37" t="s">
        <v>171</v>
      </c>
      <c r="E49" s="10" t="s">
        <v>62</v>
      </c>
      <c r="F49" s="10"/>
      <c r="G49" s="18">
        <v>17</v>
      </c>
      <c r="H49" s="10"/>
      <c r="I49" s="34">
        <f t="shared" ref="I49:I50" si="9">I48-(M49*L49+F49*N49)</f>
        <v>597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0</v>
      </c>
      <c r="N49" s="13">
        <v>30</v>
      </c>
      <c r="O49" s="13">
        <f t="shared" si="1"/>
        <v>510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4">
        <f t="shared" si="9"/>
        <v>597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43641</v>
      </c>
      <c r="B51" s="277" t="s">
        <v>71</v>
      </c>
      <c r="C51" s="287" t="s">
        <v>60</v>
      </c>
      <c r="D51" s="15" t="s">
        <v>164</v>
      </c>
      <c r="E51" s="10" t="s">
        <v>30</v>
      </c>
      <c r="F51" s="10"/>
      <c r="G51" s="18">
        <v>14</v>
      </c>
      <c r="H51" s="10"/>
      <c r="I51" s="34">
        <f>630-(M51*L51+F51*N51)</f>
        <v>630</v>
      </c>
      <c r="J51" s="280"/>
      <c r="K51" s="11" t="s">
        <v>180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20</v>
      </c>
      <c r="O51" s="13">
        <f t="shared" si="1"/>
        <v>280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10"/>
      <c r="I52" s="34">
        <f t="shared" ref="I52:I53" si="10">I51-(M52*L52+F52*N52)</f>
        <v>630</v>
      </c>
      <c r="J52" s="280"/>
      <c r="K52" s="11" t="s">
        <v>186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4">
        <f t="shared" si="10"/>
        <v>630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43641</v>
      </c>
      <c r="B54" s="277" t="s">
        <v>71</v>
      </c>
      <c r="C54" s="287" t="s">
        <v>61</v>
      </c>
      <c r="D54" s="15"/>
      <c r="E54" s="10"/>
      <c r="F54" s="10"/>
      <c r="G54" s="18"/>
      <c r="H54" s="10"/>
      <c r="I54" s="34">
        <f>630-(M54*L54+F54*N54)</f>
        <v>630</v>
      </c>
      <c r="J54" s="280"/>
      <c r="K54" s="11" t="s">
        <v>150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4">
        <f t="shared" ref="I55:I56" si="11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4">
        <f t="shared" si="11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95" si="12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ref="O96:O130" si="13">N96*G96+M96*L96</f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3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3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3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3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3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3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3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3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5"/>
        <v>0</v>
      </c>
      <c r="P223" s="24"/>
    </row>
    <row r="224" spans="1:16" x14ac:dyDescent="0.2">
      <c r="A224" s="19"/>
      <c r="D224" s="21"/>
      <c r="J224" s="23"/>
      <c r="L224" s="36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5"/>
        <v>0</v>
      </c>
      <c r="P224" s="24"/>
    </row>
    <row r="225" spans="1:16" x14ac:dyDescent="0.2">
      <c r="A225" s="19"/>
      <c r="D225" s="21"/>
      <c r="J225" s="23"/>
      <c r="L225" s="36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5"/>
        <v>0</v>
      </c>
      <c r="P225" s="24"/>
    </row>
    <row r="226" spans="1:16" x14ac:dyDescent="0.2">
      <c r="A226" s="19"/>
      <c r="D226" s="21"/>
      <c r="J226" s="23"/>
      <c r="L226" s="3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5"/>
        <v>0</v>
      </c>
      <c r="P226" s="24"/>
    </row>
    <row r="227" spans="1:16" x14ac:dyDescent="0.2">
      <c r="A227" s="19"/>
      <c r="D227" s="21"/>
      <c r="J227" s="23"/>
      <c r="L227" s="3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5"/>
        <v>0</v>
      </c>
      <c r="P227" s="24"/>
    </row>
    <row r="228" spans="1:16" x14ac:dyDescent="0.2">
      <c r="A228" s="19"/>
      <c r="D228" s="21"/>
      <c r="J228" s="23"/>
      <c r="L228" s="3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5"/>
        <v>0</v>
      </c>
      <c r="P228" s="24"/>
    </row>
    <row r="229" spans="1:16" x14ac:dyDescent="0.2">
      <c r="A229" s="19"/>
      <c r="D229" s="21"/>
      <c r="J229" s="23"/>
      <c r="L229" s="3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5"/>
        <v>0</v>
      </c>
      <c r="P229" s="24"/>
    </row>
    <row r="230" spans="1:16" x14ac:dyDescent="0.2">
      <c r="A230" s="19"/>
      <c r="D230" s="21"/>
      <c r="J230" s="23"/>
      <c r="L230" s="3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5"/>
        <v>0</v>
      </c>
      <c r="P230" s="24"/>
    </row>
    <row r="231" spans="1:16" x14ac:dyDescent="0.2">
      <c r="A231" s="19"/>
      <c r="D231" s="21"/>
      <c r="J231" s="23"/>
      <c r="L231" s="3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5"/>
        <v>0</v>
      </c>
      <c r="P231" s="24"/>
    </row>
    <row r="232" spans="1:16" x14ac:dyDescent="0.2">
      <c r="A232" s="19"/>
      <c r="D232" s="21"/>
      <c r="J232" s="23"/>
      <c r="L232" s="3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5"/>
        <v>0</v>
      </c>
      <c r="P232" s="24"/>
    </row>
    <row r="233" spans="1:16" x14ac:dyDescent="0.2">
      <c r="A233" s="19"/>
      <c r="D233" s="21"/>
      <c r="L233" s="3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A21:A23"/>
    <mergeCell ref="B21:B23"/>
    <mergeCell ref="C21:C23"/>
    <mergeCell ref="J21:J26"/>
    <mergeCell ref="P21:P26"/>
    <mergeCell ref="A24:A26"/>
    <mergeCell ref="B24:B26"/>
    <mergeCell ref="C24:C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A39:A41"/>
    <mergeCell ref="B39:B41"/>
    <mergeCell ref="C39:C41"/>
    <mergeCell ref="J39:J41"/>
    <mergeCell ref="P39:P41"/>
    <mergeCell ref="A42:A44"/>
    <mergeCell ref="B42:B44"/>
    <mergeCell ref="C42:C44"/>
    <mergeCell ref="J42:J47"/>
    <mergeCell ref="P42:P47"/>
    <mergeCell ref="A45:A47"/>
    <mergeCell ref="B45:B47"/>
    <mergeCell ref="C45:C47"/>
    <mergeCell ref="A48:A50"/>
    <mergeCell ref="B48:B50"/>
    <mergeCell ref="C48:C50"/>
    <mergeCell ref="J48:J53"/>
    <mergeCell ref="P48:P53"/>
    <mergeCell ref="A51:A53"/>
    <mergeCell ref="B51:B53"/>
    <mergeCell ref="C51:C53"/>
    <mergeCell ref="A54:A56"/>
    <mergeCell ref="B54:B56"/>
    <mergeCell ref="C54:C56"/>
    <mergeCell ref="J54:J56"/>
    <mergeCell ref="P54:P56"/>
  </mergeCells>
  <phoneticPr fontId="2" type="noConversion"/>
  <conditionalFormatting sqref="I2">
    <cfRule type="cellIs" dxfId="631" priority="13" operator="greaterThan">
      <formula>0</formula>
    </cfRule>
    <cfRule type="cellIs" dxfId="630" priority="14" operator="lessThanOrEqual">
      <formula>0</formula>
    </cfRule>
  </conditionalFormatting>
  <conditionalFormatting sqref="I3:I5">
    <cfRule type="cellIs" dxfId="629" priority="3" operator="greaterThan">
      <formula>0</formula>
    </cfRule>
    <cfRule type="cellIs" dxfId="628" priority="4" operator="lessThanOrEqual">
      <formula>0</formula>
    </cfRule>
  </conditionalFormatting>
  <conditionalFormatting sqref="I6:I56">
    <cfRule type="cellIs" dxfId="627" priority="1" operator="greaterThan">
      <formula>0</formula>
    </cfRule>
    <cfRule type="cellIs" dxfId="62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075E8-84BB-404E-9B93-31FCFA294167}">
  <sheetPr codeName="Sheet9"/>
  <dimension ref="A1:R248"/>
  <sheetViews>
    <sheetView topLeftCell="A37" workbookViewId="0">
      <selection activeCell="S49" sqref="S49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34" t="s">
        <v>2</v>
      </c>
      <c r="C2" s="35" t="s">
        <v>3</v>
      </c>
      <c r="D2" s="34" t="s">
        <v>4</v>
      </c>
      <c r="E2" s="35" t="s">
        <v>5</v>
      </c>
      <c r="F2" s="35" t="s">
        <v>6</v>
      </c>
      <c r="G2" s="35" t="s">
        <v>7</v>
      </c>
      <c r="H2" s="35" t="s">
        <v>8</v>
      </c>
      <c r="I2" s="35" t="s">
        <v>9</v>
      </c>
      <c r="J2" s="35" t="s">
        <v>10</v>
      </c>
      <c r="K2" s="3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43642</v>
      </c>
      <c r="B3" s="277" t="s">
        <v>129</v>
      </c>
      <c r="C3" s="278" t="s">
        <v>18</v>
      </c>
      <c r="D3" s="15" t="s">
        <v>181</v>
      </c>
      <c r="E3" s="10" t="s">
        <v>65</v>
      </c>
      <c r="F3" s="10">
        <v>10</v>
      </c>
      <c r="G3" s="34">
        <v>10</v>
      </c>
      <c r="H3" s="279"/>
      <c r="I3" s="34">
        <f>420-(M3*L3+F3*N3)</f>
        <v>70</v>
      </c>
      <c r="J3" s="283" t="s">
        <v>19</v>
      </c>
      <c r="K3" s="11"/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32</v>
      </c>
      <c r="O3" s="13">
        <f t="shared" ref="O3:O66" si="0">N3*G3+M3*L3</f>
        <v>350</v>
      </c>
      <c r="P3" s="281">
        <f>(O3+O4+O5+O6+O7+O8)/840*100%</f>
        <v>0.91666666666666663</v>
      </c>
    </row>
    <row r="4" spans="1:16" ht="14.25" customHeight="1" x14ac:dyDescent="0.2">
      <c r="A4" s="276"/>
      <c r="B4" s="277"/>
      <c r="C4" s="278"/>
      <c r="D4" s="1" t="s">
        <v>190</v>
      </c>
      <c r="E4" s="10" t="s">
        <v>191</v>
      </c>
      <c r="F4" s="10">
        <v>3</v>
      </c>
      <c r="G4" s="34">
        <v>3</v>
      </c>
      <c r="H4" s="279"/>
      <c r="I4" s="34">
        <f>I3-(M4*L4+F4*N4)</f>
        <v>70</v>
      </c>
      <c r="J4" s="284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34"/>
      <c r="H5" s="279"/>
      <c r="I5" s="34">
        <f>I4-(M5*L5+F5*N5)</f>
        <v>70</v>
      </c>
      <c r="J5" s="284"/>
      <c r="K5" s="11" t="s">
        <v>206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43642</v>
      </c>
      <c r="B6" s="277" t="s">
        <v>129</v>
      </c>
      <c r="C6" s="278" t="s">
        <v>22</v>
      </c>
      <c r="D6" s="15" t="s">
        <v>153</v>
      </c>
      <c r="E6" s="10" t="s">
        <v>30</v>
      </c>
      <c r="F6" s="10">
        <v>20</v>
      </c>
      <c r="G6" s="38">
        <v>20</v>
      </c>
      <c r="H6" s="279"/>
      <c r="I6" s="34">
        <f t="shared" ref="I6" si="1">420-(M6*L6+F6*N6)</f>
        <v>0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21</v>
      </c>
      <c r="O6" s="13">
        <f t="shared" si="0"/>
        <v>420</v>
      </c>
      <c r="P6" s="281"/>
    </row>
    <row r="7" spans="1:16" ht="14.25" customHeight="1" x14ac:dyDescent="0.2">
      <c r="A7" s="276"/>
      <c r="B7" s="277"/>
      <c r="C7" s="278"/>
      <c r="D7" s="17"/>
      <c r="E7" s="10"/>
      <c r="F7" s="10"/>
      <c r="G7" s="38"/>
      <c r="H7" s="279"/>
      <c r="I7" s="34">
        <f t="shared" ref="I7:I8" si="2">I6-(M7*L7+F7*N7)</f>
        <v>0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34">
        <f t="shared" si="2"/>
        <v>0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43642</v>
      </c>
      <c r="B9" s="277" t="s">
        <v>129</v>
      </c>
      <c r="C9" s="278" t="s">
        <v>25</v>
      </c>
      <c r="D9" s="15" t="s">
        <v>179</v>
      </c>
      <c r="E9" s="10" t="s">
        <v>42</v>
      </c>
      <c r="F9" s="10">
        <v>12</v>
      </c>
      <c r="G9" s="16">
        <v>12</v>
      </c>
      <c r="H9" s="279"/>
      <c r="I9" s="34">
        <f t="shared" ref="I9" si="3">420-(M9*L9+F9*N9)</f>
        <v>60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30</v>
      </c>
      <c r="O9" s="13">
        <f t="shared" si="0"/>
        <v>360</v>
      </c>
      <c r="P9" s="281">
        <f>(O9+O10+O11+O12+O13+O14)/840*100%</f>
        <v>1.2940476190476191</v>
      </c>
    </row>
    <row r="10" spans="1:16" ht="14.25" customHeight="1" x14ac:dyDescent="0.2">
      <c r="A10" s="276"/>
      <c r="B10" s="277"/>
      <c r="C10" s="278"/>
      <c r="D10" s="15" t="s">
        <v>179</v>
      </c>
      <c r="E10" s="10" t="s">
        <v>192</v>
      </c>
      <c r="F10" s="10">
        <v>1</v>
      </c>
      <c r="G10" s="16">
        <v>2</v>
      </c>
      <c r="H10" s="279"/>
      <c r="I10" s="34">
        <f t="shared" ref="I10:I11" si="4">I9-(M10*L10+F10*N10)</f>
        <v>-1</v>
      </c>
      <c r="J10" s="284"/>
      <c r="K10" s="11" t="s">
        <v>206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31</v>
      </c>
      <c r="O10" s="13">
        <f t="shared" si="0"/>
        <v>92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34">
        <f t="shared" si="4"/>
        <v>-1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43642</v>
      </c>
      <c r="B12" s="277" t="s">
        <v>129</v>
      </c>
      <c r="C12" s="278" t="s">
        <v>28</v>
      </c>
      <c r="D12" s="15" t="s">
        <v>81</v>
      </c>
      <c r="E12" s="10" t="s">
        <v>21</v>
      </c>
      <c r="F12" s="10">
        <v>9</v>
      </c>
      <c r="G12" s="16">
        <v>9</v>
      </c>
      <c r="H12" s="279"/>
      <c r="I12" s="34">
        <f t="shared" ref="I12" si="5">420-(M12*L12+F12*N12)</f>
        <v>249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19</v>
      </c>
      <c r="O12" s="13">
        <f t="shared" si="0"/>
        <v>171</v>
      </c>
      <c r="P12" s="281"/>
    </row>
    <row r="13" spans="1:16" ht="14.25" customHeight="1" x14ac:dyDescent="0.2">
      <c r="A13" s="276"/>
      <c r="B13" s="277"/>
      <c r="C13" s="278"/>
      <c r="D13" s="1" t="s">
        <v>193</v>
      </c>
      <c r="E13" s="10" t="s">
        <v>194</v>
      </c>
      <c r="F13" s="10">
        <v>3.5</v>
      </c>
      <c r="G13" s="16">
        <v>7</v>
      </c>
      <c r="H13" s="279"/>
      <c r="I13" s="34">
        <f t="shared" ref="I13:I14" si="6">I12-(M13*L13+F13*N13)</f>
        <v>2</v>
      </c>
      <c r="J13" s="284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62</v>
      </c>
      <c r="O13" s="13">
        <f t="shared" si="0"/>
        <v>464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38"/>
      <c r="H14" s="279"/>
      <c r="I14" s="34">
        <f t="shared" si="6"/>
        <v>2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43642</v>
      </c>
      <c r="B15" s="277" t="s">
        <v>129</v>
      </c>
      <c r="C15" s="278" t="s">
        <v>31</v>
      </c>
      <c r="D15" s="15" t="s">
        <v>181</v>
      </c>
      <c r="E15" s="10" t="s">
        <v>182</v>
      </c>
      <c r="F15" s="10">
        <v>10</v>
      </c>
      <c r="G15" s="38">
        <v>10</v>
      </c>
      <c r="H15" s="279"/>
      <c r="I15" s="34">
        <f t="shared" ref="I15" si="7">420-(M15*L15+F15*N15)</f>
        <v>70</v>
      </c>
      <c r="J15" s="280" t="s">
        <v>34</v>
      </c>
      <c r="K15" s="11" t="s">
        <v>206</v>
      </c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32</v>
      </c>
      <c r="O15" s="13">
        <f t="shared" si="0"/>
        <v>350</v>
      </c>
      <c r="P15" s="281">
        <f>(O15+O16+O17+O18+O19+O20)/840*100%</f>
        <v>0.83571428571428574</v>
      </c>
    </row>
    <row r="16" spans="1:16" ht="14.25" customHeight="1" x14ac:dyDescent="0.2">
      <c r="A16" s="276"/>
      <c r="B16" s="277"/>
      <c r="C16" s="278"/>
      <c r="D16" s="15"/>
      <c r="E16" s="10" t="s">
        <v>191</v>
      </c>
      <c r="F16" s="10"/>
      <c r="G16" s="38">
        <v>2</v>
      </c>
      <c r="H16" s="279"/>
      <c r="I16" s="34">
        <f t="shared" ref="I16:I17" si="8">I15-(M16*L16+F16*N16)</f>
        <v>70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38"/>
      <c r="H17" s="279"/>
      <c r="I17" s="34">
        <f t="shared" si="8"/>
        <v>70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43642</v>
      </c>
      <c r="B18" s="277" t="s">
        <v>129</v>
      </c>
      <c r="C18" s="278" t="s">
        <v>35</v>
      </c>
      <c r="D18" s="37" t="s">
        <v>29</v>
      </c>
      <c r="E18" s="10" t="s">
        <v>172</v>
      </c>
      <c r="F18" s="10">
        <v>19</v>
      </c>
      <c r="G18" s="38">
        <v>16</v>
      </c>
      <c r="H18" s="279"/>
      <c r="I18" s="34">
        <f t="shared" ref="I18" si="9">420-(M18*L18+F18*N18)</f>
        <v>2</v>
      </c>
      <c r="J18" s="280"/>
      <c r="K18" s="11" t="s">
        <v>232</v>
      </c>
      <c r="L18" s="12">
        <v>0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22</v>
      </c>
      <c r="O18" s="13">
        <f t="shared" si="0"/>
        <v>352</v>
      </c>
      <c r="P18" s="281"/>
    </row>
    <row r="19" spans="1:16" ht="14.25" customHeight="1" x14ac:dyDescent="0.2">
      <c r="A19" s="276"/>
      <c r="B19" s="277"/>
      <c r="C19" s="278"/>
      <c r="D19" s="37"/>
      <c r="E19" s="10"/>
      <c r="F19" s="10"/>
      <c r="G19" s="38"/>
      <c r="H19" s="279"/>
      <c r="I19" s="34">
        <f t="shared" ref="I19:I20" si="10">I18-(M19*L19+F19*N19)</f>
        <v>2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38"/>
      <c r="H20" s="279"/>
      <c r="I20" s="34">
        <f t="shared" si="10"/>
        <v>2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43642</v>
      </c>
      <c r="B21" s="277" t="s">
        <v>129</v>
      </c>
      <c r="C21" s="282" t="s">
        <v>36</v>
      </c>
      <c r="D21" s="15" t="s">
        <v>125</v>
      </c>
      <c r="E21" s="10" t="s">
        <v>30</v>
      </c>
      <c r="F21" s="10">
        <v>10</v>
      </c>
      <c r="G21" s="18"/>
      <c r="H21" s="10"/>
      <c r="I21" s="34">
        <f>336-(M21*L21+F21*N21)</f>
        <v>-4</v>
      </c>
      <c r="J21" s="283" t="s">
        <v>38</v>
      </c>
      <c r="K21" s="11"/>
      <c r="L21" s="12">
        <v>1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31</v>
      </c>
      <c r="O21" s="13">
        <f t="shared" si="0"/>
        <v>30</v>
      </c>
      <c r="P21" s="281">
        <f>(O21+O22+O23+O24+O25+O26)/840*100%</f>
        <v>3.5714285714285712E-2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34">
        <f t="shared" ref="I22:I41" si="11">I21-(M22*L22+F22*N22)</f>
        <v>-4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34">
        <f t="shared" si="11"/>
        <v>-4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43642</v>
      </c>
      <c r="B24" s="277" t="s">
        <v>129</v>
      </c>
      <c r="C24" s="282" t="s">
        <v>40</v>
      </c>
      <c r="D24" s="1" t="s">
        <v>195</v>
      </c>
      <c r="E24" s="10" t="s">
        <v>196</v>
      </c>
      <c r="F24" s="10">
        <v>4</v>
      </c>
      <c r="G24" s="18"/>
      <c r="H24" s="10"/>
      <c r="I24" s="34">
        <f t="shared" ref="I24" si="12">336-(M24*L24+F24*N24)</f>
        <v>336</v>
      </c>
      <c r="J24" s="284"/>
      <c r="K24" s="11"/>
      <c r="L24" s="12">
        <v>1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0"/>
        <v>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10"/>
      <c r="I25" s="34">
        <f t="shared" si="11"/>
        <v>336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34">
        <f t="shared" si="11"/>
        <v>336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43642</v>
      </c>
      <c r="B27" s="277" t="s">
        <v>129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3</v>
      </c>
      <c r="H27" s="10"/>
      <c r="I27" s="34">
        <f t="shared" ref="I27" si="13">336-(M27*L27+F27*N27)</f>
        <v>-3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339</v>
      </c>
      <c r="P27" s="281">
        <f>(O27+O28+O29+O30+O31+O32)/840*100%</f>
        <v>0.80214285714285705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34">
        <f t="shared" si="11"/>
        <v>-3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34">
        <f t="shared" si="11"/>
        <v>-3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43642</v>
      </c>
      <c r="B30" s="277" t="s">
        <v>129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2.7</v>
      </c>
      <c r="H30" s="10"/>
      <c r="I30" s="34">
        <f t="shared" ref="I30" si="14">336-(M30*L30+F30*N30)</f>
        <v>1.1999999999999886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334.8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34">
        <f t="shared" si="11"/>
        <v>1.1999999999999886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34">
        <f t="shared" si="11"/>
        <v>1.1999999999999886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43642</v>
      </c>
      <c r="B33" s="277" t="s">
        <v>129</v>
      </c>
      <c r="C33" s="286" t="s">
        <v>48</v>
      </c>
      <c r="D33" s="15" t="s">
        <v>37</v>
      </c>
      <c r="E33" s="10" t="s">
        <v>184</v>
      </c>
      <c r="F33" s="10">
        <v>4</v>
      </c>
      <c r="G33" s="18">
        <v>3.5</v>
      </c>
      <c r="H33" s="10"/>
      <c r="I33" s="34">
        <f t="shared" ref="I33" si="15">336-(M33*L33+F33*N33)</f>
        <v>-640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854</v>
      </c>
      <c r="P33" s="281">
        <f>(O33+O34+O35+O36+O37+O38)/840*100%</f>
        <v>1.1395238095238096</v>
      </c>
    </row>
    <row r="34" spans="1:18" ht="14.25" customHeight="1" x14ac:dyDescent="0.2">
      <c r="A34" s="276"/>
      <c r="B34" s="277"/>
      <c r="C34" s="286"/>
      <c r="D34" s="15"/>
      <c r="E34" s="10" t="s">
        <v>199</v>
      </c>
      <c r="F34" s="10"/>
      <c r="G34" s="18">
        <v>1</v>
      </c>
      <c r="H34" s="10"/>
      <c r="I34" s="34">
        <f t="shared" si="11"/>
        <v>-640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34">
        <f t="shared" si="11"/>
        <v>-640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43642</v>
      </c>
      <c r="B36" s="277" t="s">
        <v>129</v>
      </c>
      <c r="C36" s="286" t="s">
        <v>50</v>
      </c>
      <c r="D36" s="15" t="s">
        <v>37</v>
      </c>
      <c r="E36" s="10" t="s">
        <v>51</v>
      </c>
      <c r="F36" s="10">
        <v>1.4</v>
      </c>
      <c r="G36" s="18">
        <v>1.2</v>
      </c>
      <c r="H36" s="10"/>
      <c r="I36" s="34">
        <f t="shared" ref="I36" si="16">336-(M36*L36+F36*N36)</f>
        <v>215.60000000000002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103.2</v>
      </c>
      <c r="P36" s="281"/>
    </row>
    <row r="37" spans="1:18" ht="14.25" customHeight="1" x14ac:dyDescent="0.2">
      <c r="A37" s="276"/>
      <c r="B37" s="277"/>
      <c r="C37" s="286"/>
      <c r="D37" s="15"/>
      <c r="E37" s="10" t="s">
        <v>200</v>
      </c>
      <c r="F37" s="10"/>
      <c r="G37" s="18">
        <v>1</v>
      </c>
      <c r="H37" s="10"/>
      <c r="I37" s="34">
        <f t="shared" si="11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34">
        <f t="shared" si="11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43642</v>
      </c>
      <c r="B39" s="277" t="s">
        <v>17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1.5</v>
      </c>
      <c r="H39" s="10"/>
      <c r="I39" s="34">
        <f>504-(M39*L39+F39*N39)</f>
        <v>-6.3000000000000114</v>
      </c>
      <c r="J39" s="280" t="s">
        <v>90</v>
      </c>
      <c r="K39" s="11" t="s">
        <v>204</v>
      </c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283.5</v>
      </c>
      <c r="P39" s="281">
        <f>(O39+O40+O41)/420*100%</f>
        <v>0.67500000000000004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34">
        <f t="shared" si="11"/>
        <v>-6.3000000000000114</v>
      </c>
      <c r="J40" s="280"/>
      <c r="K40" s="11" t="s">
        <v>205</v>
      </c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34">
        <f t="shared" si="11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43642</v>
      </c>
      <c r="B42" s="277" t="s">
        <v>129</v>
      </c>
      <c r="C42" s="287" t="s">
        <v>53</v>
      </c>
      <c r="D42" s="17" t="s">
        <v>154</v>
      </c>
      <c r="E42" s="10" t="s">
        <v>42</v>
      </c>
      <c r="F42" s="10">
        <v>1.8</v>
      </c>
      <c r="G42" s="18">
        <v>1.5</v>
      </c>
      <c r="H42" s="10"/>
      <c r="I42" s="34">
        <f t="shared" ref="I42:I54" si="17">420-(M42*L42+F42*N42)</f>
        <v>254.4</v>
      </c>
      <c r="J42" s="284" t="s">
        <v>54</v>
      </c>
      <c r="K42" s="11" t="s">
        <v>203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92</v>
      </c>
      <c r="O42" s="13">
        <f t="shared" si="0"/>
        <v>138</v>
      </c>
      <c r="P42" s="281">
        <f>(O42+O43+O44+O45+O46+O47)/840*100%</f>
        <v>0.68333333333333335</v>
      </c>
      <c r="R42" s="2" t="s">
        <v>55</v>
      </c>
    </row>
    <row r="43" spans="1:18" ht="14.25" customHeight="1" x14ac:dyDescent="0.2">
      <c r="A43" s="276"/>
      <c r="B43" s="277"/>
      <c r="C43" s="287"/>
      <c r="D43" s="17" t="s">
        <v>154</v>
      </c>
      <c r="E43" s="10" t="s">
        <v>21</v>
      </c>
      <c r="F43" s="10">
        <v>3.5</v>
      </c>
      <c r="G43" s="18">
        <v>2</v>
      </c>
      <c r="H43" s="10"/>
      <c r="I43" s="34">
        <f t="shared" ref="I43:I56" si="18">I42-(M43*L43+F43*N43)</f>
        <v>14.400000000000006</v>
      </c>
      <c r="J43" s="284"/>
      <c r="K43" s="11"/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60</v>
      </c>
      <c r="O43" s="13">
        <f t="shared" si="0"/>
        <v>150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34">
        <f t="shared" si="18"/>
        <v>14.400000000000006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43642</v>
      </c>
      <c r="B45" s="277" t="s">
        <v>129</v>
      </c>
      <c r="C45" s="287" t="s">
        <v>57</v>
      </c>
      <c r="D45" s="37" t="s">
        <v>29</v>
      </c>
      <c r="E45" s="10" t="s">
        <v>172</v>
      </c>
      <c r="F45" s="10">
        <v>17</v>
      </c>
      <c r="G45" s="18">
        <v>13</v>
      </c>
      <c r="H45" s="10"/>
      <c r="I45" s="34">
        <f t="shared" si="17"/>
        <v>46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22</v>
      </c>
      <c r="O45" s="13">
        <f t="shared" si="0"/>
        <v>286</v>
      </c>
      <c r="P45" s="281"/>
    </row>
    <row r="46" spans="1:18" ht="14.25" customHeight="1" x14ac:dyDescent="0.2">
      <c r="A46" s="276"/>
      <c r="B46" s="277"/>
      <c r="C46" s="287"/>
      <c r="D46" s="37" t="s">
        <v>201</v>
      </c>
      <c r="E46" s="10" t="s">
        <v>191</v>
      </c>
      <c r="F46" s="10"/>
      <c r="G46" s="18">
        <v>1</v>
      </c>
      <c r="H46" s="10"/>
      <c r="I46" s="34">
        <f t="shared" si="18"/>
        <v>46</v>
      </c>
      <c r="J46" s="284"/>
      <c r="K46" s="11"/>
      <c r="L46" s="12">
        <v>1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5" t="s">
        <v>202</v>
      </c>
      <c r="E47" s="10" t="s">
        <v>62</v>
      </c>
      <c r="F47" s="10"/>
      <c r="G47" s="18">
        <v>1</v>
      </c>
      <c r="H47" s="10"/>
      <c r="I47" s="34">
        <f t="shared" si="18"/>
        <v>46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43642</v>
      </c>
      <c r="B48" s="277" t="s">
        <v>17</v>
      </c>
      <c r="C48" s="287" t="s">
        <v>58</v>
      </c>
      <c r="D48" s="37" t="s">
        <v>171</v>
      </c>
      <c r="E48" s="10" t="s">
        <v>62</v>
      </c>
      <c r="F48" s="10"/>
      <c r="G48" s="18">
        <v>23</v>
      </c>
      <c r="H48" s="10"/>
      <c r="I48" s="34">
        <f t="shared" si="17"/>
        <v>420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0</v>
      </c>
      <c r="N48" s="13">
        <f>SUMPRODUCT((D48=[1]程序注册表!$C$2:$C$2999)*(E48=[1]程序注册表!$F$2:$F$2999)*([1]程序注册表!$X$2:$X$2999))</f>
        <v>0</v>
      </c>
      <c r="O48" s="13">
        <f t="shared" si="0"/>
        <v>0</v>
      </c>
      <c r="P48" s="281">
        <f>(O48+O49+O50+O51+O52+O53)/840*100%</f>
        <v>0.45238095238095238</v>
      </c>
    </row>
    <row r="49" spans="1:16" ht="14.25" customHeight="1" x14ac:dyDescent="0.2">
      <c r="A49" s="276"/>
      <c r="B49" s="277"/>
      <c r="C49" s="287"/>
      <c r="D49" s="37"/>
      <c r="E49" s="10"/>
      <c r="F49" s="10"/>
      <c r="G49" s="18"/>
      <c r="H49" s="10"/>
      <c r="I49" s="34">
        <f t="shared" si="18"/>
        <v>420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34">
        <f t="shared" si="18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43642</v>
      </c>
      <c r="B51" s="277" t="s">
        <v>17</v>
      </c>
      <c r="C51" s="287" t="s">
        <v>60</v>
      </c>
      <c r="D51" s="15" t="s">
        <v>164</v>
      </c>
      <c r="E51" s="10" t="s">
        <v>30</v>
      </c>
      <c r="F51" s="10">
        <v>21</v>
      </c>
      <c r="G51" s="18">
        <v>19</v>
      </c>
      <c r="H51" s="10"/>
      <c r="I51" s="34">
        <f t="shared" si="17"/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20</v>
      </c>
      <c r="O51" s="13">
        <f t="shared" si="0"/>
        <v>380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10"/>
      <c r="I52" s="34">
        <f t="shared" si="18"/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34">
        <f t="shared" si="18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43642</v>
      </c>
      <c r="B54" s="277" t="s">
        <v>129</v>
      </c>
      <c r="C54" s="287" t="s">
        <v>61</v>
      </c>
      <c r="D54" s="15"/>
      <c r="E54" s="10"/>
      <c r="F54" s="10"/>
      <c r="G54" s="18"/>
      <c r="H54" s="10"/>
      <c r="I54" s="34">
        <f t="shared" si="17"/>
        <v>420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34">
        <f t="shared" si="18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34">
        <f t="shared" si="18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9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9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9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9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9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9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9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9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9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9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9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9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9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9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9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9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9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9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9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9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9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9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9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9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9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9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9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9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9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9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9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9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9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9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9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9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9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9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9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9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9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9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9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9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9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9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9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9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9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9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9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9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9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9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9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9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9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9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9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9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9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9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9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9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0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0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0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0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0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36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36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3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3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3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3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3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3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3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3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A21:A23"/>
    <mergeCell ref="B21:B23"/>
    <mergeCell ref="C21:C23"/>
    <mergeCell ref="J21:J26"/>
    <mergeCell ref="P21:P26"/>
    <mergeCell ref="A24:A26"/>
    <mergeCell ref="B24:B26"/>
    <mergeCell ref="C24:C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A39:A41"/>
    <mergeCell ref="B39:B41"/>
    <mergeCell ref="C39:C41"/>
    <mergeCell ref="J39:J41"/>
    <mergeCell ref="P39:P41"/>
    <mergeCell ref="A42:A44"/>
    <mergeCell ref="B42:B44"/>
    <mergeCell ref="C42:C44"/>
    <mergeCell ref="J42:J47"/>
    <mergeCell ref="P42:P47"/>
    <mergeCell ref="A45:A47"/>
    <mergeCell ref="B45:B47"/>
    <mergeCell ref="C45:C47"/>
    <mergeCell ref="A48:A50"/>
    <mergeCell ref="B48:B50"/>
    <mergeCell ref="C48:C50"/>
    <mergeCell ref="J48:J53"/>
    <mergeCell ref="P48:P53"/>
    <mergeCell ref="A51:A53"/>
    <mergeCell ref="B51:B53"/>
    <mergeCell ref="C51:C53"/>
    <mergeCell ref="A54:A56"/>
    <mergeCell ref="B54:B56"/>
    <mergeCell ref="C54:C56"/>
    <mergeCell ref="J54:J56"/>
    <mergeCell ref="P54:P56"/>
  </mergeCells>
  <phoneticPr fontId="2" type="noConversion"/>
  <conditionalFormatting sqref="I2">
    <cfRule type="cellIs" dxfId="625" priority="9" operator="greaterThan">
      <formula>0</formula>
    </cfRule>
    <cfRule type="cellIs" dxfId="624" priority="10" operator="lessThanOrEqual">
      <formula>0</formula>
    </cfRule>
  </conditionalFormatting>
  <conditionalFormatting sqref="I3:I5">
    <cfRule type="cellIs" dxfId="623" priority="7" operator="greaterThan">
      <formula>0</formula>
    </cfRule>
    <cfRule type="cellIs" dxfId="622" priority="8" operator="lessThanOrEqual">
      <formula>0</formula>
    </cfRule>
  </conditionalFormatting>
  <conditionalFormatting sqref="I21:I41">
    <cfRule type="cellIs" dxfId="621" priority="5" operator="greaterThan">
      <formula>0</formula>
    </cfRule>
    <cfRule type="cellIs" dxfId="620" priority="6" operator="lessThanOrEqual">
      <formula>0</formula>
    </cfRule>
  </conditionalFormatting>
  <conditionalFormatting sqref="I6:I20">
    <cfRule type="cellIs" dxfId="619" priority="3" operator="greaterThan">
      <formula>0</formula>
    </cfRule>
    <cfRule type="cellIs" dxfId="618" priority="4" operator="lessThanOrEqual">
      <formula>0</formula>
    </cfRule>
  </conditionalFormatting>
  <conditionalFormatting sqref="I42:I56">
    <cfRule type="cellIs" dxfId="617" priority="1" operator="greaterThan">
      <formula>0</formula>
    </cfRule>
    <cfRule type="cellIs" dxfId="61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5D47F-0C8D-4C4E-A194-6B9826F4626B}">
  <sheetPr codeName="Sheet10"/>
  <dimension ref="A1:R248"/>
  <sheetViews>
    <sheetView workbookViewId="0">
      <selection activeCell="D10" sqref="D9:H14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1" t="s">
        <v>2</v>
      </c>
      <c r="C2" s="39" t="s">
        <v>3</v>
      </c>
      <c r="D2" s="41" t="s">
        <v>4</v>
      </c>
      <c r="E2" s="39" t="s">
        <v>5</v>
      </c>
      <c r="F2" s="39" t="s">
        <v>6</v>
      </c>
      <c r="G2" s="39" t="s">
        <v>7</v>
      </c>
      <c r="H2" s="39" t="s">
        <v>8</v>
      </c>
      <c r="I2" s="39" t="s">
        <v>9</v>
      </c>
      <c r="J2" s="39" t="s">
        <v>10</v>
      </c>
      <c r="K2" s="41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43642</v>
      </c>
      <c r="B3" s="277" t="s">
        <v>151</v>
      </c>
      <c r="C3" s="278" t="s">
        <v>18</v>
      </c>
      <c r="D3" s="15" t="s">
        <v>190</v>
      </c>
      <c r="E3" s="10" t="s">
        <v>62</v>
      </c>
      <c r="F3" s="10">
        <v>3</v>
      </c>
      <c r="G3" s="42">
        <v>3</v>
      </c>
      <c r="H3" s="279"/>
      <c r="I3" s="41">
        <f>420-(M3*L3+F3*N3)</f>
        <v>420</v>
      </c>
      <c r="J3" s="280" t="s">
        <v>98</v>
      </c>
      <c r="K3" s="11"/>
      <c r="L3" s="12">
        <v>1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:O66" si="0">N3*G3+M3*L3</f>
        <v>0</v>
      </c>
      <c r="P3" s="281">
        <f>(O3+O4+O5+O6+O7+O8)/840*100%</f>
        <v>0.32857142857142857</v>
      </c>
    </row>
    <row r="4" spans="1:16" ht="14.25" customHeight="1" x14ac:dyDescent="0.2">
      <c r="A4" s="276"/>
      <c r="B4" s="277"/>
      <c r="C4" s="278"/>
      <c r="D4" s="15" t="s">
        <v>197</v>
      </c>
      <c r="E4" s="10" t="s">
        <v>47</v>
      </c>
      <c r="F4" s="10">
        <v>8</v>
      </c>
      <c r="G4" s="42">
        <v>4.5</v>
      </c>
      <c r="H4" s="279"/>
      <c r="I4" s="41">
        <f>I3-(M4*L4+F4*N4)</f>
        <v>420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2"/>
      <c r="H5" s="279"/>
      <c r="I5" s="41">
        <f>I4-(M5*L5+F5*N5)</f>
        <v>420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43642</v>
      </c>
      <c r="B6" s="277" t="s">
        <v>151</v>
      </c>
      <c r="C6" s="278" t="s">
        <v>22</v>
      </c>
      <c r="D6" s="15" t="s">
        <v>153</v>
      </c>
      <c r="E6" s="10" t="s">
        <v>30</v>
      </c>
      <c r="F6" s="10">
        <v>10</v>
      </c>
      <c r="G6" s="41">
        <v>10</v>
      </c>
      <c r="H6" s="279"/>
      <c r="I6" s="41">
        <f t="shared" ref="I6" si="1">420-(M6*L6+F6*N6)</f>
        <v>210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21</v>
      </c>
      <c r="O6" s="13">
        <f t="shared" si="0"/>
        <v>210</v>
      </c>
      <c r="P6" s="281"/>
    </row>
    <row r="7" spans="1:16" ht="14.25" customHeight="1" x14ac:dyDescent="0.2">
      <c r="A7" s="276"/>
      <c r="B7" s="277"/>
      <c r="C7" s="278"/>
      <c r="D7" s="17"/>
      <c r="E7" s="10" t="s">
        <v>62</v>
      </c>
      <c r="F7" s="10"/>
      <c r="G7" s="41">
        <v>4</v>
      </c>
      <c r="H7" s="279"/>
      <c r="I7" s="41">
        <f t="shared" ref="I7:I8" si="2">I6-(M7*L7+F7*N7)</f>
        <v>210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37" t="s">
        <v>29</v>
      </c>
      <c r="E8" s="10" t="s">
        <v>172</v>
      </c>
      <c r="F8" s="10"/>
      <c r="G8" s="16">
        <v>3</v>
      </c>
      <c r="H8" s="279"/>
      <c r="I8" s="41">
        <f t="shared" si="2"/>
        <v>210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30</v>
      </c>
      <c r="N8" s="13">
        <f>SUMPRODUCT((D8=[1]程序注册表!$C$2:$C$2999)*(E8=[1]程序注册表!$F$2:$F$2999)*([1]程序注册表!$X$2:$X$2999))</f>
        <v>22</v>
      </c>
      <c r="O8" s="13">
        <f t="shared" si="0"/>
        <v>66</v>
      </c>
      <c r="P8" s="281"/>
    </row>
    <row r="9" spans="1:16" ht="14.25" customHeight="1" x14ac:dyDescent="0.2">
      <c r="A9" s="276">
        <v>43642</v>
      </c>
      <c r="B9" s="277" t="s">
        <v>151</v>
      </c>
      <c r="C9" s="278" t="s">
        <v>25</v>
      </c>
      <c r="D9" s="15"/>
      <c r="E9" s="10"/>
      <c r="F9" s="10"/>
      <c r="G9" s="16"/>
      <c r="H9" s="279"/>
      <c r="I9" s="41">
        <f t="shared" ref="I9" si="3">420-(M9*L9+F9*N9)</f>
        <v>420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f t="shared" si="0"/>
        <v>0</v>
      </c>
      <c r="P9" s="281">
        <f>(O9+O10+O11+O12+O13+O14)/840*100%</f>
        <v>0.88511904761904758</v>
      </c>
    </row>
    <row r="10" spans="1:16" ht="14.25" customHeight="1" x14ac:dyDescent="0.2">
      <c r="A10" s="276"/>
      <c r="B10" s="277"/>
      <c r="C10" s="278"/>
      <c r="D10" s="15" t="s">
        <v>179</v>
      </c>
      <c r="E10" s="10" t="s">
        <v>21</v>
      </c>
      <c r="F10" s="10">
        <v>13</v>
      </c>
      <c r="G10" s="16">
        <v>13</v>
      </c>
      <c r="H10" s="279"/>
      <c r="I10" s="41">
        <f t="shared" ref="I10:I11" si="4">I9-(M10*L10+F10*N10)</f>
        <v>-13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31</v>
      </c>
      <c r="O10" s="13">
        <f t="shared" si="0"/>
        <v>433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1">
        <f t="shared" si="4"/>
        <v>-13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43642</v>
      </c>
      <c r="B12" s="277" t="s">
        <v>151</v>
      </c>
      <c r="C12" s="278" t="s">
        <v>28</v>
      </c>
      <c r="D12" s="15" t="s">
        <v>198</v>
      </c>
      <c r="E12" s="10" t="s">
        <v>21</v>
      </c>
      <c r="F12" s="10">
        <v>12</v>
      </c>
      <c r="G12" s="16">
        <v>8.5</v>
      </c>
      <c r="H12" s="279"/>
      <c r="I12" s="41">
        <f t="shared" ref="I12" si="5">420-(M12*L12+F12*N12)</f>
        <v>-6</v>
      </c>
      <c r="J12" s="280"/>
      <c r="K12" s="11"/>
      <c r="L12" s="12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33</v>
      </c>
      <c r="O12" s="13">
        <f t="shared" si="0"/>
        <v>310.5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41">
        <f t="shared" ref="I13:I14" si="6">I12-(M13*L13+F13*N13)</f>
        <v>-6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1"/>
      <c r="H14" s="279"/>
      <c r="I14" s="41">
        <f t="shared" si="6"/>
        <v>-6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43642</v>
      </c>
      <c r="B15" s="277" t="s">
        <v>151</v>
      </c>
      <c r="C15" s="278" t="s">
        <v>31</v>
      </c>
      <c r="D15" s="15" t="s">
        <v>215</v>
      </c>
      <c r="E15" s="10" t="s">
        <v>62</v>
      </c>
      <c r="F15" s="10"/>
      <c r="G15" s="41">
        <v>2</v>
      </c>
      <c r="H15" s="279"/>
      <c r="I15" s="41">
        <f t="shared" ref="I15" si="7">420-(M15*L15+F15*N15)</f>
        <v>420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0</v>
      </c>
      <c r="N15" s="13">
        <f>SUMPRODUCT((D15=[1]程序注册表!$C$2:$C$2999)*(E15=[1]程序注册表!$F$2:$F$2999)*([1]程序注册表!$X$2:$X$2999))</f>
        <v>0</v>
      </c>
      <c r="O15" s="13">
        <f t="shared" si="0"/>
        <v>0</v>
      </c>
      <c r="P15" s="281">
        <f>(O15+O16+O17+O18+O19+O20)/840*100%</f>
        <v>0.21428571428571427</v>
      </c>
    </row>
    <row r="16" spans="1:16" ht="14.25" customHeight="1" x14ac:dyDescent="0.2">
      <c r="A16" s="276"/>
      <c r="B16" s="277"/>
      <c r="C16" s="278"/>
      <c r="D16" s="15" t="s">
        <v>198</v>
      </c>
      <c r="E16" s="10" t="s">
        <v>24</v>
      </c>
      <c r="F16" s="10">
        <v>7</v>
      </c>
      <c r="G16" s="41">
        <v>2</v>
      </c>
      <c r="H16" s="279"/>
      <c r="I16" s="41">
        <f t="shared" ref="I16:I17" si="8">I15-(M16*L16+F16*N16)</f>
        <v>17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60</v>
      </c>
      <c r="N16" s="13">
        <f>SUMPRODUCT((D16=[1]程序注册表!$C$2:$C$2999)*(E16=[1]程序注册表!$F$2:$F$2999)*([1]程序注册表!$X$2:$X$2999))</f>
        <v>49</v>
      </c>
      <c r="O16" s="13">
        <f t="shared" si="0"/>
        <v>158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1"/>
      <c r="H17" s="279"/>
      <c r="I17" s="41">
        <f t="shared" si="8"/>
        <v>17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43642</v>
      </c>
      <c r="B18" s="277" t="s">
        <v>151</v>
      </c>
      <c r="C18" s="278" t="s">
        <v>35</v>
      </c>
      <c r="D18" s="37" t="s">
        <v>216</v>
      </c>
      <c r="E18" s="10" t="s">
        <v>62</v>
      </c>
      <c r="F18" s="10"/>
      <c r="G18" s="41">
        <v>1</v>
      </c>
      <c r="H18" s="279"/>
      <c r="I18" s="41">
        <f t="shared" ref="I18" si="9">420-(M18*L18+F18*N18)</f>
        <v>420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37" t="s">
        <v>29</v>
      </c>
      <c r="E19" s="10" t="s">
        <v>172</v>
      </c>
      <c r="F19" s="10">
        <v>19</v>
      </c>
      <c r="G19" s="41">
        <v>1</v>
      </c>
      <c r="H19" s="279"/>
      <c r="I19" s="41">
        <f t="shared" ref="I19:I20" si="10">I18-(M19*L19+F19*N19)</f>
        <v>2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30</v>
      </c>
      <c r="N19" s="13">
        <f>SUMPRODUCT((D19=[1]程序注册表!$C$2:$C$2999)*(E19=[1]程序注册表!$F$2:$F$2999)*([1]程序注册表!$X$2:$X$2999))</f>
        <v>22</v>
      </c>
      <c r="O19" s="13">
        <f t="shared" si="0"/>
        <v>22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1"/>
      <c r="H20" s="279"/>
      <c r="I20" s="41">
        <f t="shared" si="10"/>
        <v>2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43642</v>
      </c>
      <c r="B21" s="277" t="s">
        <v>151</v>
      </c>
      <c r="C21" s="282" t="s">
        <v>36</v>
      </c>
      <c r="D21" s="15" t="s">
        <v>125</v>
      </c>
      <c r="E21" s="10" t="s">
        <v>30</v>
      </c>
      <c r="F21" s="10">
        <v>10</v>
      </c>
      <c r="G21" s="18">
        <v>9</v>
      </c>
      <c r="H21" s="10"/>
      <c r="I21" s="41">
        <f>336-(M21*L21+F21*N21)</f>
        <v>-4</v>
      </c>
      <c r="J21" s="280" t="s">
        <v>75</v>
      </c>
      <c r="K21" s="11" t="s">
        <v>221</v>
      </c>
      <c r="L21" s="12">
        <v>1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31</v>
      </c>
      <c r="O21" s="13">
        <f t="shared" si="0"/>
        <v>309</v>
      </c>
      <c r="P21" s="281">
        <f>(O21+O22+O23+O24+O25+O26)/840*100%</f>
        <v>0.36785714285714288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10"/>
      <c r="I22" s="41">
        <f t="shared" ref="I22:I41" si="11">I21-(M22*L22+F22*N22)</f>
        <v>-4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10"/>
      <c r="I23" s="41">
        <f t="shared" si="11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43642</v>
      </c>
      <c r="B24" s="277" t="s">
        <v>151</v>
      </c>
      <c r="C24" s="282" t="s">
        <v>40</v>
      </c>
      <c r="D24" s="1" t="s">
        <v>195</v>
      </c>
      <c r="E24" s="10" t="s">
        <v>47</v>
      </c>
      <c r="F24" s="10">
        <v>4</v>
      </c>
      <c r="G24" s="18">
        <v>2</v>
      </c>
      <c r="H24" s="10"/>
      <c r="I24" s="41">
        <f t="shared" ref="I24" si="12">336-(M24*L24+F24*N24)</f>
        <v>336</v>
      </c>
      <c r="J24" s="280"/>
      <c r="K24" s="11" t="s">
        <v>221</v>
      </c>
      <c r="L24" s="12">
        <v>1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0"/>
        <v>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10"/>
      <c r="I25" s="41">
        <f t="shared" si="11"/>
        <v>336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10"/>
      <c r="I26" s="41">
        <f t="shared" si="11"/>
        <v>336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43642</v>
      </c>
      <c r="B27" s="277" t="s">
        <v>151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2.6</v>
      </c>
      <c r="H27" s="10"/>
      <c r="I27" s="41">
        <f t="shared" ref="I27" si="13">336-(M27*L27+F27*N27)</f>
        <v>-3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293.8</v>
      </c>
      <c r="P27" s="281">
        <f>(O27+O28+O29+O30+O31+O32)/840*100%</f>
        <v>0.71880952380952379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10"/>
      <c r="I28" s="41">
        <f t="shared" si="11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10"/>
      <c r="I29" s="41">
        <f t="shared" si="11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43642</v>
      </c>
      <c r="B30" s="277" t="s">
        <v>151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2.5</v>
      </c>
      <c r="H30" s="10"/>
      <c r="I30" s="41">
        <f t="shared" ref="I30" si="14">336-(M30*L30+F30*N30)</f>
        <v>1.1999999999999886</v>
      </c>
      <c r="J30" s="280"/>
      <c r="K30" s="11" t="s">
        <v>219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10"/>
      <c r="I31" s="41">
        <f t="shared" si="11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10"/>
      <c r="I32" s="41">
        <f t="shared" si="11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43642</v>
      </c>
      <c r="B33" s="277" t="s">
        <v>151</v>
      </c>
      <c r="C33" s="286" t="s">
        <v>48</v>
      </c>
      <c r="D33" s="15" t="s">
        <v>37</v>
      </c>
      <c r="E33" s="10" t="s">
        <v>184</v>
      </c>
      <c r="F33" s="10">
        <v>4</v>
      </c>
      <c r="G33" s="18">
        <v>3</v>
      </c>
      <c r="H33" s="10"/>
      <c r="I33" s="41">
        <f t="shared" ref="I33" si="15">336-(M33*L33+F33*N33)</f>
        <v>-640</v>
      </c>
      <c r="J33" s="283" t="s">
        <v>77</v>
      </c>
      <c r="K33" s="11" t="s">
        <v>220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732</v>
      </c>
      <c r="P33" s="281">
        <f>(O33+O34+O35+O36+O37+O38)/840*100%</f>
        <v>1.0761904761904761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10"/>
      <c r="I34" s="41">
        <f t="shared" si="11"/>
        <v>-640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10"/>
      <c r="I35" s="41">
        <f t="shared" si="11"/>
        <v>-640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43642</v>
      </c>
      <c r="B36" s="277" t="s">
        <v>151</v>
      </c>
      <c r="C36" s="286" t="s">
        <v>50</v>
      </c>
      <c r="D36" s="15" t="s">
        <v>37</v>
      </c>
      <c r="E36" s="10" t="s">
        <v>51</v>
      </c>
      <c r="F36" s="10">
        <v>1.4</v>
      </c>
      <c r="G36" s="18">
        <v>2</v>
      </c>
      <c r="H36" s="10"/>
      <c r="I36" s="41">
        <f t="shared" ref="I36" si="16">336-(M36*L36+F36*N36)</f>
        <v>215.60000000000002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172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10"/>
      <c r="I37" s="41">
        <f t="shared" si="11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10"/>
      <c r="I38" s="41">
        <f t="shared" si="11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43642</v>
      </c>
      <c r="B39" s="277" t="s">
        <v>151</v>
      </c>
      <c r="C39" s="286" t="s">
        <v>52</v>
      </c>
      <c r="D39" s="15" t="s">
        <v>37</v>
      </c>
      <c r="E39" s="10" t="s">
        <v>42</v>
      </c>
      <c r="F39" s="10">
        <v>2.7</v>
      </c>
      <c r="G39" s="18"/>
      <c r="H39" s="10"/>
      <c r="I39" s="41">
        <f>504-(M39*L39+F39*N39)</f>
        <v>-6.3000000000000114</v>
      </c>
      <c r="J39" s="283"/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0</v>
      </c>
      <c r="P39" s="281">
        <f>(O39+O40+O41)/420*100%</f>
        <v>0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10"/>
      <c r="I40" s="41">
        <f t="shared" si="11"/>
        <v>-6.3000000000000114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10"/>
      <c r="I41" s="41">
        <f t="shared" si="11"/>
        <v>-6.3000000000000114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43642</v>
      </c>
      <c r="B42" s="277" t="s">
        <v>151</v>
      </c>
      <c r="C42" s="287" t="s">
        <v>53</v>
      </c>
      <c r="D42" s="17"/>
      <c r="E42" s="10"/>
      <c r="F42" s="10"/>
      <c r="G42" s="18"/>
      <c r="H42" s="10"/>
      <c r="I42" s="41">
        <f t="shared" ref="I42:I54" si="17">420-(M42*L42+F42*N42)</f>
        <v>420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0"/>
        <v>0</v>
      </c>
      <c r="P42" s="281">
        <f>(O42+O43+O44+O45+O46+O47)/840*100%</f>
        <v>0.9285714285714286</v>
      </c>
      <c r="R42" s="2" t="s">
        <v>55</v>
      </c>
    </row>
    <row r="43" spans="1:18" ht="14.25" customHeight="1" x14ac:dyDescent="0.2">
      <c r="A43" s="276"/>
      <c r="B43" s="277"/>
      <c r="C43" s="287"/>
      <c r="D43" s="17" t="s">
        <v>154</v>
      </c>
      <c r="E43" s="10" t="s">
        <v>21</v>
      </c>
      <c r="F43" s="10">
        <v>7</v>
      </c>
      <c r="G43" s="18">
        <v>5.5</v>
      </c>
      <c r="H43" s="10"/>
      <c r="I43" s="41">
        <f t="shared" ref="I43:I56" si="18">I42-(M43*L43+F43*N43)</f>
        <v>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60</v>
      </c>
      <c r="O43" s="13">
        <f t="shared" si="0"/>
        <v>330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10"/>
      <c r="I44" s="41">
        <f t="shared" si="18"/>
        <v>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43642</v>
      </c>
      <c r="B45" s="277" t="s">
        <v>151</v>
      </c>
      <c r="C45" s="287" t="s">
        <v>57</v>
      </c>
      <c r="D45" s="15" t="s">
        <v>198</v>
      </c>
      <c r="E45" s="10" t="s">
        <v>42</v>
      </c>
      <c r="F45" s="10">
        <v>13</v>
      </c>
      <c r="G45" s="18">
        <v>14</v>
      </c>
      <c r="H45" s="10"/>
      <c r="I45" s="41">
        <f t="shared" si="17"/>
        <v>0</v>
      </c>
      <c r="J45" s="280"/>
      <c r="K45" s="11" t="s">
        <v>217</v>
      </c>
      <c r="L45" s="12">
        <v>1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30</v>
      </c>
      <c r="O45" s="13">
        <f t="shared" si="0"/>
        <v>450</v>
      </c>
      <c r="P45" s="281"/>
    </row>
    <row r="46" spans="1:18" ht="14.25" customHeight="1" x14ac:dyDescent="0.2">
      <c r="A46" s="276"/>
      <c r="B46" s="277"/>
      <c r="C46" s="287"/>
      <c r="D46" s="37"/>
      <c r="E46" s="10"/>
      <c r="F46" s="10"/>
      <c r="G46" s="18"/>
      <c r="H46" s="10"/>
      <c r="I46" s="41">
        <f t="shared" si="18"/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10"/>
      <c r="I47" s="41">
        <f t="shared" si="18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43642</v>
      </c>
      <c r="B48" s="277"/>
      <c r="C48" s="287" t="s">
        <v>58</v>
      </c>
      <c r="D48" s="37"/>
      <c r="E48" s="10"/>
      <c r="F48" s="10"/>
      <c r="G48" s="18"/>
      <c r="H48" s="10"/>
      <c r="I48" s="41">
        <f t="shared" si="17"/>
        <v>420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0</v>
      </c>
      <c r="N48" s="13">
        <f>SUMPRODUCT((D48=[1]程序注册表!$C$2:$C$2999)*(E48=[1]程序注册表!$F$2:$F$2999)*([1]程序注册表!$X$2:$X$2999))</f>
        <v>0</v>
      </c>
      <c r="O48" s="13">
        <f t="shared" si="0"/>
        <v>0</v>
      </c>
      <c r="P48" s="281">
        <f>(O48+O49+O50+O51+O52+O53)/840*100%</f>
        <v>0</v>
      </c>
    </row>
    <row r="49" spans="1:16" ht="14.25" customHeight="1" x14ac:dyDescent="0.2">
      <c r="A49" s="276"/>
      <c r="B49" s="277"/>
      <c r="C49" s="287"/>
      <c r="D49" s="37"/>
      <c r="E49" s="10"/>
      <c r="F49" s="10"/>
      <c r="G49" s="18"/>
      <c r="H49" s="10"/>
      <c r="I49" s="41">
        <f t="shared" si="18"/>
        <v>420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10"/>
      <c r="I50" s="41">
        <f t="shared" si="18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43642</v>
      </c>
      <c r="B51" s="277"/>
      <c r="C51" s="287" t="s">
        <v>60</v>
      </c>
      <c r="D51" s="15"/>
      <c r="E51" s="10"/>
      <c r="F51" s="10"/>
      <c r="G51" s="18"/>
      <c r="H51" s="10"/>
      <c r="I51" s="41">
        <f t="shared" si="17"/>
        <v>420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10"/>
      <c r="I52" s="41">
        <f t="shared" si="18"/>
        <v>420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10"/>
      <c r="I53" s="41">
        <f t="shared" si="18"/>
        <v>420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43642</v>
      </c>
      <c r="B54" s="277" t="s">
        <v>151</v>
      </c>
      <c r="C54" s="287" t="s">
        <v>61</v>
      </c>
      <c r="D54" s="17" t="s">
        <v>94</v>
      </c>
      <c r="E54" s="10" t="s">
        <v>21</v>
      </c>
      <c r="F54" s="10"/>
      <c r="G54" s="18">
        <v>11</v>
      </c>
      <c r="H54" s="10"/>
      <c r="I54" s="41">
        <f t="shared" si="17"/>
        <v>420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0"/>
        <v>143</v>
      </c>
      <c r="P54" s="281">
        <f>(O54+O55+O56)/420*100%</f>
        <v>0.34047619047619049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10"/>
      <c r="I55" s="41">
        <f t="shared" si="18"/>
        <v>420</v>
      </c>
      <c r="J55" s="280"/>
      <c r="K55" s="11" t="s">
        <v>218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10"/>
      <c r="I56" s="41">
        <f t="shared" si="18"/>
        <v>420</v>
      </c>
      <c r="J56" s="280"/>
      <c r="K56" s="11" t="s">
        <v>217</v>
      </c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9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9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9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9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9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9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9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9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9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9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9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9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9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9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9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9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9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9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9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9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9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9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9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9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9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9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9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9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9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9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9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9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9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9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9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9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9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9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9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9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9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9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9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9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9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9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9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9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9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9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9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9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9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9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9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9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9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9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9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9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9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9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9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9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0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0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0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0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0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40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40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4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4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4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4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4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4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4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40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81">
    <mergeCell ref="A54:A56"/>
    <mergeCell ref="B54:B56"/>
    <mergeCell ref="C54:C56"/>
    <mergeCell ref="J54:J56"/>
    <mergeCell ref="P54:P56"/>
    <mergeCell ref="A48:A50"/>
    <mergeCell ref="B48:B50"/>
    <mergeCell ref="C48:C50"/>
    <mergeCell ref="J48:J53"/>
    <mergeCell ref="P48:P53"/>
    <mergeCell ref="A51:A53"/>
    <mergeCell ref="B51:B53"/>
    <mergeCell ref="C51:C53"/>
    <mergeCell ref="A42:A44"/>
    <mergeCell ref="B42:B44"/>
    <mergeCell ref="C42:C44"/>
    <mergeCell ref="J42:J47"/>
    <mergeCell ref="P42:P47"/>
    <mergeCell ref="A45:A47"/>
    <mergeCell ref="B45:B47"/>
    <mergeCell ref="C45:C47"/>
    <mergeCell ref="A39:A41"/>
    <mergeCell ref="B39:B41"/>
    <mergeCell ref="C39:C41"/>
    <mergeCell ref="J39:J41"/>
    <mergeCell ref="P39:P41"/>
    <mergeCell ref="J33:J38"/>
    <mergeCell ref="P33:P38"/>
    <mergeCell ref="J27:J32"/>
    <mergeCell ref="P27:P32"/>
    <mergeCell ref="A30:A32"/>
    <mergeCell ref="B30:B32"/>
    <mergeCell ref="C30:C32"/>
    <mergeCell ref="A36:A38"/>
    <mergeCell ref="B36:B38"/>
    <mergeCell ref="C36:C38"/>
    <mergeCell ref="A27:A29"/>
    <mergeCell ref="B27:B29"/>
    <mergeCell ref="C27:C29"/>
    <mergeCell ref="A33:A35"/>
    <mergeCell ref="B33:B35"/>
    <mergeCell ref="C33:C35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15" priority="11" operator="greaterThan">
      <formula>0</formula>
    </cfRule>
    <cfRule type="cellIs" dxfId="614" priority="12" operator="lessThanOrEqual">
      <formula>0</formula>
    </cfRule>
  </conditionalFormatting>
  <conditionalFormatting sqref="I3:I5">
    <cfRule type="cellIs" dxfId="613" priority="9" operator="greaterThan">
      <formula>0</formula>
    </cfRule>
    <cfRule type="cellIs" dxfId="612" priority="10" operator="lessThanOrEqual">
      <formula>0</formula>
    </cfRule>
  </conditionalFormatting>
  <conditionalFormatting sqref="I21:I41">
    <cfRule type="cellIs" dxfId="611" priority="7" operator="greaterThan">
      <formula>0</formula>
    </cfRule>
    <cfRule type="cellIs" dxfId="610" priority="8" operator="lessThanOrEqual">
      <formula>0</formula>
    </cfRule>
  </conditionalFormatting>
  <conditionalFormatting sqref="I6:I20">
    <cfRule type="cellIs" dxfId="609" priority="5" operator="greaterThan">
      <formula>0</formula>
    </cfRule>
    <cfRule type="cellIs" dxfId="608" priority="6" operator="lessThanOrEqual">
      <formula>0</formula>
    </cfRule>
  </conditionalFormatting>
  <conditionalFormatting sqref="I42:I56">
    <cfRule type="cellIs" dxfId="607" priority="3" operator="greaterThan">
      <formula>0</formula>
    </cfRule>
    <cfRule type="cellIs" dxfId="606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ECD89-9A25-426E-8717-E657D8DE4D6B}">
  <sheetPr codeName="Sheet11"/>
  <dimension ref="A1:R248"/>
  <sheetViews>
    <sheetView workbookViewId="0">
      <selection activeCell="K16" sqref="K1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207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2" t="s">
        <v>2</v>
      </c>
      <c r="C2" s="43" t="s">
        <v>3</v>
      </c>
      <c r="D2" s="42" t="s">
        <v>4</v>
      </c>
      <c r="E2" s="43" t="s">
        <v>5</v>
      </c>
      <c r="F2" s="43" t="s">
        <v>6</v>
      </c>
      <c r="G2" s="43" t="s">
        <v>7</v>
      </c>
      <c r="H2" s="43" t="s">
        <v>8</v>
      </c>
      <c r="I2" s="43" t="s">
        <v>9</v>
      </c>
      <c r="J2" s="43" t="s">
        <v>10</v>
      </c>
      <c r="K2" s="42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43642</v>
      </c>
      <c r="B3" s="277" t="s">
        <v>163</v>
      </c>
      <c r="C3" s="278" t="s">
        <v>18</v>
      </c>
      <c r="D3" s="1" t="s">
        <v>197</v>
      </c>
      <c r="E3" s="10" t="s">
        <v>30</v>
      </c>
      <c r="F3" s="10">
        <v>0.5</v>
      </c>
      <c r="G3" s="42">
        <v>1.5</v>
      </c>
      <c r="H3" s="279"/>
      <c r="I3" s="42">
        <f>420-(M3*L3+F3*N3)</f>
        <v>402.5</v>
      </c>
      <c r="J3" s="280" t="s">
        <v>72</v>
      </c>
      <c r="K3" s="11" t="s">
        <v>225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35</v>
      </c>
      <c r="O3" s="13">
        <f t="shared" ref="O3" si="0">N3*G3+M3*L3</f>
        <v>52.5</v>
      </c>
      <c r="P3" s="281">
        <f>(O3+O4+O5+O6+O7+O8)/840*100%</f>
        <v>0.74583333333333335</v>
      </c>
    </row>
    <row r="4" spans="1:16" ht="29.25" customHeight="1" x14ac:dyDescent="0.2">
      <c r="A4" s="276"/>
      <c r="B4" s="277"/>
      <c r="C4" s="278"/>
      <c r="D4" s="37" t="s">
        <v>29</v>
      </c>
      <c r="E4" s="10" t="s">
        <v>30</v>
      </c>
      <c r="F4" s="10">
        <v>8</v>
      </c>
      <c r="G4" s="42">
        <v>8</v>
      </c>
      <c r="H4" s="279"/>
      <c r="I4" s="42">
        <f>I3-(M4*L4+F4*N4)</f>
        <v>164.5</v>
      </c>
      <c r="J4" s="280"/>
      <c r="K4" s="11" t="s">
        <v>230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26</v>
      </c>
      <c r="O4" s="13">
        <f t="shared" ref="O4:O67" si="1">N4*G4+M4*L4</f>
        <v>238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2"/>
      <c r="H5" s="279"/>
      <c r="I5" s="42">
        <f>I4-(M5*L5+F5*N5)</f>
        <v>164.5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43642</v>
      </c>
      <c r="B6" s="277" t="s">
        <v>163</v>
      </c>
      <c r="C6" s="278" t="s">
        <v>22</v>
      </c>
      <c r="D6" s="37" t="s">
        <v>29</v>
      </c>
      <c r="E6" s="10" t="s">
        <v>172</v>
      </c>
      <c r="F6" s="10">
        <v>12</v>
      </c>
      <c r="G6" s="42">
        <v>7</v>
      </c>
      <c r="H6" s="279"/>
      <c r="I6" s="42">
        <f t="shared" ref="I6" si="2">420-(M6*L6+F6*N6)</f>
        <v>156</v>
      </c>
      <c r="J6" s="280"/>
      <c r="K6" s="11" t="s">
        <v>226</v>
      </c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1"/>
        <v>154</v>
      </c>
      <c r="P6" s="281"/>
    </row>
    <row r="7" spans="1:16" ht="14.25" customHeight="1" x14ac:dyDescent="0.2">
      <c r="A7" s="276"/>
      <c r="B7" s="277"/>
      <c r="C7" s="278"/>
      <c r="D7" s="37" t="s">
        <v>29</v>
      </c>
      <c r="E7" s="10" t="s">
        <v>30</v>
      </c>
      <c r="F7" s="10">
        <v>6</v>
      </c>
      <c r="G7" s="42">
        <v>7</v>
      </c>
      <c r="H7" s="279"/>
      <c r="I7" s="42">
        <f t="shared" ref="I7:I8" si="3">I6-(M7*L7+F7*N7)</f>
        <v>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26</v>
      </c>
      <c r="O7" s="13">
        <f t="shared" si="1"/>
        <v>182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2">
        <f t="shared" si="3"/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43642</v>
      </c>
      <c r="B9" s="277" t="s">
        <v>163</v>
      </c>
      <c r="C9" s="278" t="s">
        <v>25</v>
      </c>
      <c r="D9" s="15" t="s">
        <v>179</v>
      </c>
      <c r="E9" s="10" t="s">
        <v>21</v>
      </c>
      <c r="F9" s="10">
        <v>5</v>
      </c>
      <c r="G9" s="16">
        <v>6</v>
      </c>
      <c r="H9" s="279"/>
      <c r="I9" s="42">
        <f t="shared" ref="I9" si="4">420-(M9*L9+F9*N9)</f>
        <v>265</v>
      </c>
      <c r="J9" s="280" t="s">
        <v>99</v>
      </c>
      <c r="K9" s="11" t="s">
        <v>225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31</v>
      </c>
      <c r="O9" s="13">
        <f t="shared" si="1"/>
        <v>186</v>
      </c>
      <c r="P9" s="281">
        <f>(O9+O10+O11+O12+O13+O14)/840*100%</f>
        <v>0.72857142857142854</v>
      </c>
    </row>
    <row r="10" spans="1:16" x14ac:dyDescent="0.2">
      <c r="A10" s="276"/>
      <c r="B10" s="277"/>
      <c r="C10" s="278"/>
      <c r="D10" s="15" t="s">
        <v>83</v>
      </c>
      <c r="E10" s="10" t="s">
        <v>212</v>
      </c>
      <c r="F10" s="10"/>
      <c r="G10" s="16"/>
      <c r="H10" s="279"/>
      <c r="I10" s="42">
        <f t="shared" ref="I10:I11" si="5">I9-(M10*L10+F10*N10)</f>
        <v>235</v>
      </c>
      <c r="J10" s="280"/>
      <c r="K10" s="11" t="s">
        <v>231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66</v>
      </c>
      <c r="O10" s="13">
        <f t="shared" si="1"/>
        <v>30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2">
        <f t="shared" si="5"/>
        <v>235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43642</v>
      </c>
      <c r="B12" s="277" t="s">
        <v>163</v>
      </c>
      <c r="C12" s="278" t="s">
        <v>28</v>
      </c>
      <c r="D12" s="15" t="s">
        <v>198</v>
      </c>
      <c r="E12" s="10" t="s">
        <v>21</v>
      </c>
      <c r="F12" s="10">
        <v>12</v>
      </c>
      <c r="G12" s="16">
        <v>12</v>
      </c>
      <c r="H12" s="279"/>
      <c r="I12" s="42">
        <f t="shared" ref="I12" si="6">420-(M12*L12+F12*N12)</f>
        <v>24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33</v>
      </c>
      <c r="O12" s="13">
        <f t="shared" si="1"/>
        <v>396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42">
        <f t="shared" ref="I13:I14" si="7">I12-(M13*L13+F13*N13)</f>
        <v>24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2"/>
      <c r="H14" s="279"/>
      <c r="I14" s="42">
        <f t="shared" si="7"/>
        <v>24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43642</v>
      </c>
      <c r="B15" s="277" t="s">
        <v>163</v>
      </c>
      <c r="C15" s="278" t="s">
        <v>31</v>
      </c>
      <c r="D15" s="15" t="s">
        <v>198</v>
      </c>
      <c r="E15" s="10" t="s">
        <v>24</v>
      </c>
      <c r="F15" s="10">
        <v>8.5</v>
      </c>
      <c r="G15" s="42">
        <v>8</v>
      </c>
      <c r="H15" s="279"/>
      <c r="I15" s="42">
        <f t="shared" ref="I15" si="8">420-(M15*L15+F15*N15)</f>
        <v>3.5</v>
      </c>
      <c r="J15" s="280" t="s">
        <v>100</v>
      </c>
      <c r="K15" s="11" t="s">
        <v>227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49</v>
      </c>
      <c r="O15" s="13">
        <f t="shared" si="1"/>
        <v>392</v>
      </c>
      <c r="P15" s="281">
        <f>(O15+O16+O17+O18+O19+O20)/840*100%</f>
        <v>0.87202380952380953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42"/>
      <c r="H16" s="279"/>
      <c r="I16" s="42">
        <f t="shared" ref="I16:I17" si="9">I15-(M16*L16+F16*N16)</f>
        <v>3.5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2"/>
      <c r="H17" s="279"/>
      <c r="I17" s="42">
        <f t="shared" si="9"/>
        <v>3.5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43642</v>
      </c>
      <c r="B18" s="277" t="s">
        <v>163</v>
      </c>
      <c r="C18" s="278" t="s">
        <v>35</v>
      </c>
      <c r="D18" s="37" t="s">
        <v>29</v>
      </c>
      <c r="E18" s="10" t="s">
        <v>172</v>
      </c>
      <c r="F18" s="10">
        <v>12</v>
      </c>
      <c r="G18" s="42">
        <v>9</v>
      </c>
      <c r="H18" s="279"/>
      <c r="I18" s="42">
        <f t="shared" ref="I18" si="10">420-(M18*L18+F18*N18)</f>
        <v>156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22</v>
      </c>
      <c r="O18" s="13">
        <f t="shared" si="1"/>
        <v>198</v>
      </c>
      <c r="P18" s="281"/>
    </row>
    <row r="19" spans="1:16" ht="14.25" customHeight="1" x14ac:dyDescent="0.2">
      <c r="A19" s="276"/>
      <c r="B19" s="277"/>
      <c r="C19" s="278"/>
      <c r="D19" s="37" t="s">
        <v>211</v>
      </c>
      <c r="E19" s="10" t="s">
        <v>30</v>
      </c>
      <c r="F19" s="10">
        <v>2</v>
      </c>
      <c r="G19" s="42">
        <v>2.5</v>
      </c>
      <c r="H19" s="279"/>
      <c r="I19" s="42">
        <f t="shared" ref="I19:I20" si="11">I18-(M19*L19+F19*N19)</f>
        <v>36</v>
      </c>
      <c r="J19" s="280"/>
      <c r="K19" s="11"/>
      <c r="L19" s="12">
        <v>1</v>
      </c>
      <c r="M19" s="13">
        <f>SUMPRODUCT((D19=[1]程序注册表!$C$2:$C$2999)*(E19=[1]程序注册表!$F$2:$F$2999)*([1]程序注册表!$U$2:$U$2999))</f>
        <v>30</v>
      </c>
      <c r="N19" s="13">
        <f>SUMPRODUCT((D19=[1]程序注册表!$C$2:$C$2999)*(E19=[1]程序注册表!$F$2:$F$2999)*([1]程序注册表!$X$2:$X$2999))</f>
        <v>45</v>
      </c>
      <c r="O19" s="13">
        <f t="shared" si="1"/>
        <v>142.5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2"/>
      <c r="H20" s="279"/>
      <c r="I20" s="42">
        <f t="shared" si="11"/>
        <v>36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43642</v>
      </c>
      <c r="B21" s="277" t="s">
        <v>163</v>
      </c>
      <c r="C21" s="282" t="s">
        <v>36</v>
      </c>
      <c r="D21" s="15" t="s">
        <v>125</v>
      </c>
      <c r="E21" s="10" t="s">
        <v>30</v>
      </c>
      <c r="F21" s="10">
        <v>9</v>
      </c>
      <c r="G21" s="18">
        <v>8</v>
      </c>
      <c r="H21" s="279"/>
      <c r="I21" s="42">
        <f>336-(M21*L21+F21*N21)</f>
        <v>57</v>
      </c>
      <c r="J21" s="280" t="s">
        <v>101</v>
      </c>
      <c r="K21" s="11" t="s">
        <v>227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31</v>
      </c>
      <c r="O21" s="13">
        <f t="shared" si="1"/>
        <v>248</v>
      </c>
      <c r="P21" s="281">
        <f>(O21+O22+O23+O24+O25+O26)/840*100%</f>
        <v>0.29523809523809524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42">
        <f t="shared" ref="I22:I41" si="12">I21-(M22*L22+F22*N22)</f>
        <v>57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42">
        <f t="shared" si="12"/>
        <v>57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43642</v>
      </c>
      <c r="B24" s="277" t="s">
        <v>163</v>
      </c>
      <c r="C24" s="282" t="s">
        <v>40</v>
      </c>
      <c r="D24" s="1" t="s">
        <v>195</v>
      </c>
      <c r="E24" s="10" t="s">
        <v>208</v>
      </c>
      <c r="F24" s="10">
        <v>2</v>
      </c>
      <c r="G24" s="18">
        <v>2</v>
      </c>
      <c r="H24" s="279"/>
      <c r="I24" s="42">
        <f t="shared" ref="I24" si="13">336-(M24*L24+F24*N24)</f>
        <v>336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1"/>
        <v>0</v>
      </c>
      <c r="P24" s="281"/>
    </row>
    <row r="25" spans="1:16" ht="14.25" customHeight="1" x14ac:dyDescent="0.2">
      <c r="A25" s="276"/>
      <c r="B25" s="277"/>
      <c r="C25" s="282"/>
      <c r="D25" s="15"/>
      <c r="E25" s="10" t="s">
        <v>228</v>
      </c>
      <c r="F25" s="10">
        <v>2</v>
      </c>
      <c r="G25" s="18">
        <v>2</v>
      </c>
      <c r="H25" s="279"/>
      <c r="I25" s="42">
        <f t="shared" si="12"/>
        <v>336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42">
        <f t="shared" si="12"/>
        <v>336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43642</v>
      </c>
      <c r="B27" s="277" t="s">
        <v>163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2.6</v>
      </c>
      <c r="H27" s="279"/>
      <c r="I27" s="42">
        <f t="shared" ref="I27" si="14">336-(M27*L27+F27*N27)</f>
        <v>-3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293.8</v>
      </c>
      <c r="P27" s="281">
        <f>(O27+O28+O29+O30+O31+O32)/840*100%</f>
        <v>0.71880952380952379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42">
        <f t="shared" si="12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42">
        <f t="shared" si="12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43642</v>
      </c>
      <c r="B30" s="277" t="s">
        <v>163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2.5</v>
      </c>
      <c r="H30" s="279"/>
      <c r="I30" s="42">
        <f t="shared" ref="I30" si="15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42">
        <f t="shared" si="12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42">
        <f t="shared" si="12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8" ht="14.25" customHeight="1" x14ac:dyDescent="0.2">
      <c r="A33" s="276">
        <v>43642</v>
      </c>
      <c r="B33" s="277" t="s">
        <v>163</v>
      </c>
      <c r="C33" s="286" t="s">
        <v>48</v>
      </c>
      <c r="D33" s="15" t="s">
        <v>37</v>
      </c>
      <c r="E33" s="10" t="s">
        <v>184</v>
      </c>
      <c r="F33" s="10">
        <v>4</v>
      </c>
      <c r="G33" s="18">
        <v>4</v>
      </c>
      <c r="H33" s="279"/>
      <c r="I33" s="42">
        <f t="shared" ref="I33" si="16">336-(M33*L33+F33*N33)</f>
        <v>-640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1"/>
        <v>976</v>
      </c>
      <c r="P33" s="281">
        <f>(O33+O34+O35+O36+O37+O38)/840*100%</f>
        <v>1.4178571428571429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42">
        <f t="shared" si="12"/>
        <v>-640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42">
        <f t="shared" si="12"/>
        <v>-640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8" ht="14.25" customHeight="1" x14ac:dyDescent="0.2">
      <c r="A36" s="276">
        <v>43642</v>
      </c>
      <c r="B36" s="277" t="s">
        <v>163</v>
      </c>
      <c r="C36" s="286" t="s">
        <v>50</v>
      </c>
      <c r="D36" s="15" t="s">
        <v>37</v>
      </c>
      <c r="E36" s="10" t="s">
        <v>51</v>
      </c>
      <c r="F36" s="10">
        <v>1.4</v>
      </c>
      <c r="G36" s="18">
        <v>2.5</v>
      </c>
      <c r="H36" s="279"/>
      <c r="I36" s="42">
        <f t="shared" ref="I36" si="17">336-(M36*L36+F36*N36)</f>
        <v>215.60000000000002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1"/>
        <v>215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42">
        <f t="shared" si="12"/>
        <v>215.60000000000002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42">
        <f t="shared" si="12"/>
        <v>215.60000000000002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8" ht="14.25" customHeight="1" x14ac:dyDescent="0.2">
      <c r="A39" s="276">
        <v>43642</v>
      </c>
      <c r="B39" s="277" t="s">
        <v>163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2.4</v>
      </c>
      <c r="H39" s="279"/>
      <c r="I39" s="42">
        <f>504-(M39*L39+F39*N39)</f>
        <v>-6.3000000000000114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453.59999999999997</v>
      </c>
      <c r="P39" s="281">
        <f>(O39+O40+O41)/420*100%</f>
        <v>1.0799999999999998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42">
        <f t="shared" si="12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42">
        <f t="shared" si="12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8" ht="14.25" customHeight="1" x14ac:dyDescent="0.2">
      <c r="A42" s="276">
        <v>43642</v>
      </c>
      <c r="B42" s="277" t="s">
        <v>163</v>
      </c>
      <c r="C42" s="287" t="s">
        <v>53</v>
      </c>
      <c r="D42" s="17" t="s">
        <v>154</v>
      </c>
      <c r="E42" s="10" t="s">
        <v>21</v>
      </c>
      <c r="F42" s="10">
        <v>5</v>
      </c>
      <c r="G42" s="18">
        <v>5.5</v>
      </c>
      <c r="H42" s="279"/>
      <c r="I42" s="42">
        <f t="shared" ref="I42:I54" si="18">420-(M42*L42+F42*N42)</f>
        <v>120</v>
      </c>
      <c r="J42" s="280" t="s">
        <v>78</v>
      </c>
      <c r="K42" s="11" t="s">
        <v>229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60</v>
      </c>
      <c r="O42" s="13">
        <f t="shared" si="1"/>
        <v>330</v>
      </c>
      <c r="P42" s="281">
        <f>(O42+O43+O44+O45+O46+O47)/840*100%</f>
        <v>0.8928571428571429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279"/>
      <c r="I43" s="42">
        <f t="shared" ref="I43:I56" si="19">I42-(M43*L43+F43*N43)</f>
        <v>120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42">
        <f t="shared" si="19"/>
        <v>120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8" ht="14.25" customHeight="1" x14ac:dyDescent="0.2">
      <c r="A45" s="276">
        <v>43642</v>
      </c>
      <c r="B45" s="277" t="s">
        <v>163</v>
      </c>
      <c r="C45" s="287" t="s">
        <v>57</v>
      </c>
      <c r="D45" s="15" t="s">
        <v>198</v>
      </c>
      <c r="E45" s="10" t="s">
        <v>42</v>
      </c>
      <c r="F45" s="10">
        <v>14</v>
      </c>
      <c r="G45" s="18">
        <v>14</v>
      </c>
      <c r="H45" s="279"/>
      <c r="I45" s="42">
        <f t="shared" si="18"/>
        <v>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30</v>
      </c>
      <c r="O45" s="13">
        <f t="shared" si="1"/>
        <v>420</v>
      </c>
      <c r="P45" s="281"/>
    </row>
    <row r="46" spans="1:18" ht="14.25" customHeight="1" x14ac:dyDescent="0.2">
      <c r="A46" s="276"/>
      <c r="B46" s="277"/>
      <c r="C46" s="287"/>
      <c r="D46" s="37"/>
      <c r="E46" s="10"/>
      <c r="F46" s="10"/>
      <c r="G46" s="18"/>
      <c r="H46" s="279"/>
      <c r="I46" s="42">
        <f t="shared" si="19"/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42">
        <f t="shared" si="19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8" ht="14.25" customHeight="1" x14ac:dyDescent="0.2">
      <c r="A48" s="276">
        <v>43642</v>
      </c>
      <c r="B48" s="277" t="s">
        <v>163</v>
      </c>
      <c r="C48" s="287" t="s">
        <v>58</v>
      </c>
      <c r="D48" s="37" t="s">
        <v>171</v>
      </c>
      <c r="E48" s="10" t="s">
        <v>62</v>
      </c>
      <c r="F48" s="10"/>
      <c r="G48" s="18">
        <v>17</v>
      </c>
      <c r="H48" s="279"/>
      <c r="I48" s="42">
        <f t="shared" si="18"/>
        <v>420</v>
      </c>
      <c r="J48" s="280" t="s">
        <v>106</v>
      </c>
      <c r="K48" s="11" t="s">
        <v>234</v>
      </c>
      <c r="L48" s="12">
        <v>0</v>
      </c>
      <c r="M48" s="13">
        <f>SUMPRODUCT((D48=[1]程序注册表!$C$2:$C$2999)*(E48=[1]程序注册表!$F$2:$F$2999)*([1]程序注册表!$U$2:$U$2999))</f>
        <v>0</v>
      </c>
      <c r="N48" s="13">
        <v>20</v>
      </c>
      <c r="O48" s="13">
        <f t="shared" si="1"/>
        <v>340</v>
      </c>
      <c r="P48" s="281">
        <f>(O48+O49+O50+O51+O52+O53)/840*100%</f>
        <v>0.93928571428571428</v>
      </c>
    </row>
    <row r="49" spans="1:16" ht="14.25" customHeight="1" x14ac:dyDescent="0.2">
      <c r="A49" s="276"/>
      <c r="B49" s="277"/>
      <c r="C49" s="287"/>
      <c r="D49" s="37" t="s">
        <v>213</v>
      </c>
      <c r="E49" s="10" t="s">
        <v>30</v>
      </c>
      <c r="F49" s="10"/>
      <c r="G49" s="18">
        <v>3</v>
      </c>
      <c r="H49" s="279"/>
      <c r="I49" s="42">
        <f t="shared" si="19"/>
        <v>390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23</v>
      </c>
      <c r="O49" s="13">
        <f t="shared" si="1"/>
        <v>99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42">
        <f t="shared" si="19"/>
        <v>390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43642</v>
      </c>
      <c r="B51" s="277" t="s">
        <v>163</v>
      </c>
      <c r="C51" s="287" t="s">
        <v>60</v>
      </c>
      <c r="D51" s="15" t="s">
        <v>210</v>
      </c>
      <c r="E51" s="10" t="s">
        <v>30</v>
      </c>
      <c r="F51" s="10"/>
      <c r="G51" s="18">
        <v>4</v>
      </c>
      <c r="H51" s="279"/>
      <c r="I51" s="42">
        <f t="shared" si="18"/>
        <v>420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30</v>
      </c>
      <c r="O51" s="13">
        <f t="shared" si="1"/>
        <v>120</v>
      </c>
      <c r="P51" s="281"/>
    </row>
    <row r="52" spans="1:16" ht="14.25" customHeight="1" x14ac:dyDescent="0.2">
      <c r="A52" s="276"/>
      <c r="B52" s="277"/>
      <c r="C52" s="287"/>
      <c r="D52" s="15" t="s">
        <v>164</v>
      </c>
      <c r="E52" s="10" t="s">
        <v>42</v>
      </c>
      <c r="F52" s="10"/>
      <c r="G52" s="18">
        <v>4</v>
      </c>
      <c r="H52" s="279"/>
      <c r="I52" s="42">
        <f t="shared" si="19"/>
        <v>390</v>
      </c>
      <c r="J52" s="280"/>
      <c r="K52" s="11"/>
      <c r="L52" s="12">
        <v>1</v>
      </c>
      <c r="M52" s="13">
        <v>30</v>
      </c>
      <c r="N52" s="13">
        <v>50</v>
      </c>
      <c r="O52" s="13">
        <f t="shared" si="1"/>
        <v>230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42">
        <f t="shared" si="19"/>
        <v>390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43642</v>
      </c>
      <c r="B54" s="277" t="s">
        <v>163</v>
      </c>
      <c r="C54" s="287" t="s">
        <v>61</v>
      </c>
      <c r="D54" s="17" t="s">
        <v>94</v>
      </c>
      <c r="E54" s="10" t="s">
        <v>21</v>
      </c>
      <c r="F54" s="10"/>
      <c r="G54" s="18">
        <v>17</v>
      </c>
      <c r="H54" s="279"/>
      <c r="I54" s="42">
        <f t="shared" si="18"/>
        <v>420</v>
      </c>
      <c r="J54" s="280" t="s">
        <v>209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1"/>
        <v>221</v>
      </c>
      <c r="P54" s="281">
        <f>(O54+O55+O56)/420*100%</f>
        <v>0.95476190476190481</v>
      </c>
    </row>
    <row r="55" spans="1:16" ht="14.25" customHeight="1" x14ac:dyDescent="0.2">
      <c r="A55" s="276"/>
      <c r="B55" s="277"/>
      <c r="C55" s="287"/>
      <c r="D55" s="48" t="s">
        <v>214</v>
      </c>
      <c r="E55" s="10" t="s">
        <v>62</v>
      </c>
      <c r="F55" s="10"/>
      <c r="G55" s="18">
        <v>3</v>
      </c>
      <c r="H55" s="279"/>
      <c r="I55" s="42">
        <f t="shared" si="19"/>
        <v>360</v>
      </c>
      <c r="J55" s="280"/>
      <c r="K55" s="11" t="s">
        <v>235</v>
      </c>
      <c r="L55" s="12">
        <v>2</v>
      </c>
      <c r="M55" s="13">
        <v>30</v>
      </c>
      <c r="N55" s="13">
        <v>40</v>
      </c>
      <c r="O55" s="13">
        <f t="shared" si="1"/>
        <v>180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42">
        <f t="shared" si="19"/>
        <v>360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72" si="20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20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20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20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20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ref="O73:O130" si="21">N73*G73+M73*L73</f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2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2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2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2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2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2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2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2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2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2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2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2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2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2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2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2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2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2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2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2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2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2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2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2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2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2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2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2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2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2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2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2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2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2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2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2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2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2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2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2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2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2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2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2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2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2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2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2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2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2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2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2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2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2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2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2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2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3"/>
        <v>0</v>
      </c>
      <c r="P223" s="24"/>
    </row>
    <row r="224" spans="1:16" x14ac:dyDescent="0.2">
      <c r="A224" s="19"/>
      <c r="D224" s="21"/>
      <c r="J224" s="23"/>
      <c r="L224" s="44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3"/>
        <v>0</v>
      </c>
      <c r="P224" s="24"/>
    </row>
    <row r="225" spans="1:16" x14ac:dyDescent="0.2">
      <c r="A225" s="19"/>
      <c r="D225" s="21"/>
      <c r="J225" s="23"/>
      <c r="L225" s="44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3"/>
        <v>0</v>
      </c>
      <c r="P225" s="24"/>
    </row>
    <row r="226" spans="1:16" x14ac:dyDescent="0.2">
      <c r="A226" s="19"/>
      <c r="D226" s="21"/>
      <c r="J226" s="23"/>
      <c r="L226" s="4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3"/>
        <v>0</v>
      </c>
      <c r="P226" s="24"/>
    </row>
    <row r="227" spans="1:16" x14ac:dyDescent="0.2">
      <c r="A227" s="19"/>
      <c r="D227" s="21"/>
      <c r="J227" s="23"/>
      <c r="L227" s="4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3"/>
        <v>0</v>
      </c>
      <c r="P227" s="24"/>
    </row>
    <row r="228" spans="1:16" x14ac:dyDescent="0.2">
      <c r="A228" s="19"/>
      <c r="D228" s="21"/>
      <c r="J228" s="23"/>
      <c r="L228" s="4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3"/>
        <v>0</v>
      </c>
      <c r="P228" s="24"/>
    </row>
    <row r="229" spans="1:16" x14ac:dyDescent="0.2">
      <c r="A229" s="19"/>
      <c r="D229" s="21"/>
      <c r="J229" s="23"/>
      <c r="L229" s="4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3"/>
        <v>0</v>
      </c>
      <c r="P229" s="24"/>
    </row>
    <row r="230" spans="1:16" x14ac:dyDescent="0.2">
      <c r="A230" s="19"/>
      <c r="D230" s="21"/>
      <c r="J230" s="23"/>
      <c r="L230" s="4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3"/>
        <v>0</v>
      </c>
      <c r="P230" s="24"/>
    </row>
    <row r="231" spans="1:16" x14ac:dyDescent="0.2">
      <c r="A231" s="19"/>
      <c r="D231" s="21"/>
      <c r="J231" s="23"/>
      <c r="L231" s="4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3"/>
        <v>0</v>
      </c>
      <c r="P231" s="24"/>
    </row>
    <row r="232" spans="1:16" x14ac:dyDescent="0.2">
      <c r="A232" s="19"/>
      <c r="D232" s="21"/>
      <c r="J232" s="23"/>
      <c r="L232" s="4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3"/>
        <v>0</v>
      </c>
      <c r="P232" s="24"/>
    </row>
    <row r="233" spans="1:16" x14ac:dyDescent="0.2">
      <c r="A233" s="19"/>
      <c r="D233" s="21"/>
      <c r="L233" s="44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54:A56"/>
    <mergeCell ref="B54:B56"/>
    <mergeCell ref="C54:C56"/>
    <mergeCell ref="J54:J56"/>
    <mergeCell ref="P54:P56"/>
    <mergeCell ref="H54:H56"/>
    <mergeCell ref="A48:A50"/>
    <mergeCell ref="B48:B50"/>
    <mergeCell ref="C48:C50"/>
    <mergeCell ref="J48:J53"/>
    <mergeCell ref="P48:P53"/>
    <mergeCell ref="A51:A53"/>
    <mergeCell ref="B51:B53"/>
    <mergeCell ref="C51:C53"/>
    <mergeCell ref="H48:H50"/>
    <mergeCell ref="H51:H53"/>
    <mergeCell ref="J39:J41"/>
    <mergeCell ref="P39:P41"/>
    <mergeCell ref="A42:A44"/>
    <mergeCell ref="B42:B44"/>
    <mergeCell ref="C42:C44"/>
    <mergeCell ref="J42:J47"/>
    <mergeCell ref="P42:P47"/>
    <mergeCell ref="A45:A47"/>
    <mergeCell ref="B45:B47"/>
    <mergeCell ref="C45:C47"/>
    <mergeCell ref="H39:H41"/>
    <mergeCell ref="H42:H44"/>
    <mergeCell ref="H45:H47"/>
    <mergeCell ref="A36:A38"/>
    <mergeCell ref="B36:B38"/>
    <mergeCell ref="C36:C38"/>
    <mergeCell ref="A39:A41"/>
    <mergeCell ref="B39:B41"/>
    <mergeCell ref="C39:C41"/>
    <mergeCell ref="J33:J38"/>
    <mergeCell ref="P33:P38"/>
    <mergeCell ref="H33:H35"/>
    <mergeCell ref="H36:H38"/>
    <mergeCell ref="J27:J32"/>
    <mergeCell ref="P27:P32"/>
    <mergeCell ref="H27:H29"/>
    <mergeCell ref="H30:H32"/>
    <mergeCell ref="A27:A29"/>
    <mergeCell ref="B27:B29"/>
    <mergeCell ref="C27:C29"/>
    <mergeCell ref="A33:A35"/>
    <mergeCell ref="B33:B35"/>
    <mergeCell ref="C33:C35"/>
    <mergeCell ref="A30:A32"/>
    <mergeCell ref="B30:B32"/>
    <mergeCell ref="C30:C32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A21:A23"/>
    <mergeCell ref="B21:B23"/>
    <mergeCell ref="C21:C23"/>
    <mergeCell ref="J21:J26"/>
    <mergeCell ref="P21:P26"/>
    <mergeCell ref="H21:H23"/>
    <mergeCell ref="H24:H26"/>
    <mergeCell ref="A24:A26"/>
    <mergeCell ref="B24:B26"/>
    <mergeCell ref="C24:C26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605" priority="9" operator="greaterThan">
      <formula>0</formula>
    </cfRule>
    <cfRule type="cellIs" dxfId="604" priority="10" operator="lessThanOrEqual">
      <formula>0</formula>
    </cfRule>
  </conditionalFormatting>
  <conditionalFormatting sqref="I3:I5">
    <cfRule type="cellIs" dxfId="603" priority="7" operator="greaterThan">
      <formula>0</formula>
    </cfRule>
    <cfRule type="cellIs" dxfId="602" priority="8" operator="lessThanOrEqual">
      <formula>0</formula>
    </cfRule>
  </conditionalFormatting>
  <conditionalFormatting sqref="I21:I41">
    <cfRule type="cellIs" dxfId="601" priority="5" operator="greaterThan">
      <formula>0</formula>
    </cfRule>
    <cfRule type="cellIs" dxfId="600" priority="6" operator="lessThanOrEqual">
      <formula>0</formula>
    </cfRule>
  </conditionalFormatting>
  <conditionalFormatting sqref="I6:I20">
    <cfRule type="cellIs" dxfId="599" priority="3" operator="greaterThan">
      <formula>0</formula>
    </cfRule>
    <cfRule type="cellIs" dxfId="598" priority="4" operator="lessThanOrEqual">
      <formula>0</formula>
    </cfRule>
  </conditionalFormatting>
  <conditionalFormatting sqref="I42:I56">
    <cfRule type="cellIs" dxfId="597" priority="1" operator="greaterThan">
      <formula>0</formula>
    </cfRule>
    <cfRule type="cellIs" dxfId="596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F0B35-6826-453A-9753-0A37CF2C4254}">
  <sheetPr codeName="Sheet12"/>
  <dimension ref="A1:R248"/>
  <sheetViews>
    <sheetView topLeftCell="A39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7" t="s">
        <v>2</v>
      </c>
      <c r="C2" s="45" t="s">
        <v>3</v>
      </c>
      <c r="D2" s="47" t="s">
        <v>4</v>
      </c>
      <c r="E2" s="45" t="s">
        <v>5</v>
      </c>
      <c r="F2" s="45" t="s">
        <v>6</v>
      </c>
      <c r="G2" s="45" t="s">
        <v>7</v>
      </c>
      <c r="H2" s="45" t="s">
        <v>8</v>
      </c>
      <c r="I2" s="45" t="s">
        <v>9</v>
      </c>
      <c r="J2" s="45" t="s">
        <v>10</v>
      </c>
      <c r="K2" s="4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43643</v>
      </c>
      <c r="B3" s="277" t="s">
        <v>129</v>
      </c>
      <c r="C3" s="278" t="s">
        <v>18</v>
      </c>
      <c r="D3" s="37" t="s">
        <v>29</v>
      </c>
      <c r="E3" s="10" t="s">
        <v>30</v>
      </c>
      <c r="F3" s="10">
        <v>3</v>
      </c>
      <c r="G3" s="47">
        <v>3</v>
      </c>
      <c r="H3" s="279"/>
      <c r="I3" s="47">
        <f>420-(M3*L3+F3*N3)</f>
        <v>312</v>
      </c>
      <c r="J3" s="283" t="s">
        <v>19</v>
      </c>
      <c r="K3" s="11"/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26</v>
      </c>
      <c r="O3" s="13">
        <f t="shared" ref="O3" si="0">N3*G3+M3*L3</f>
        <v>108</v>
      </c>
      <c r="P3" s="281">
        <f>(O3+O4+O5+O6+O7+O8)/840*100%</f>
        <v>0.67261904761904767</v>
      </c>
    </row>
    <row r="4" spans="1:16" ht="14.25" customHeight="1" x14ac:dyDescent="0.2">
      <c r="A4" s="276"/>
      <c r="B4" s="277"/>
      <c r="C4" s="278"/>
      <c r="D4" s="37" t="s">
        <v>246</v>
      </c>
      <c r="E4" s="10" t="s">
        <v>272</v>
      </c>
      <c r="F4" s="10"/>
      <c r="G4" s="47">
        <v>5</v>
      </c>
      <c r="H4" s="279"/>
      <c r="I4" s="47">
        <f>I3-(M4*L4+F4*N4)</f>
        <v>312</v>
      </c>
      <c r="J4" s="284"/>
      <c r="K4" s="11" t="s">
        <v>248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v>50</v>
      </c>
      <c r="O4" s="13">
        <f t="shared" ref="O4:O67" si="1">N4*G4+M4*L4</f>
        <v>250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7"/>
      <c r="H5" s="279"/>
      <c r="I5" s="47">
        <f>I4-(M5*L5+F5*N5)</f>
        <v>312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43643</v>
      </c>
      <c r="B6" s="277" t="s">
        <v>129</v>
      </c>
      <c r="C6" s="278" t="s">
        <v>22</v>
      </c>
      <c r="D6" s="37" t="s">
        <v>29</v>
      </c>
      <c r="E6" s="10" t="s">
        <v>30</v>
      </c>
      <c r="F6" s="10">
        <v>2</v>
      </c>
      <c r="G6" s="47">
        <v>2</v>
      </c>
      <c r="H6" s="279"/>
      <c r="I6" s="47">
        <f t="shared" ref="I6" si="2">420-(M6*L6+F6*N6)</f>
        <v>338</v>
      </c>
      <c r="J6" s="284"/>
      <c r="K6" s="11" t="s">
        <v>248</v>
      </c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26</v>
      </c>
      <c r="O6" s="13">
        <f t="shared" si="1"/>
        <v>82</v>
      </c>
      <c r="P6" s="281"/>
    </row>
    <row r="7" spans="1:16" ht="14.25" customHeight="1" x14ac:dyDescent="0.2">
      <c r="A7" s="276"/>
      <c r="B7" s="277"/>
      <c r="C7" s="278"/>
      <c r="D7" s="37" t="s">
        <v>223</v>
      </c>
      <c r="E7" s="10" t="s">
        <v>65</v>
      </c>
      <c r="F7" s="10"/>
      <c r="G7" s="47">
        <v>1</v>
      </c>
      <c r="H7" s="279"/>
      <c r="I7" s="47">
        <f t="shared" ref="I7:I8" si="3">I6-(M7*L7+F7*N7)</f>
        <v>338</v>
      </c>
      <c r="J7" s="284"/>
      <c r="K7" s="11" t="s">
        <v>249</v>
      </c>
      <c r="L7" s="12">
        <v>0</v>
      </c>
      <c r="M7" s="13">
        <f>SUMPRODUCT((D7=[1]程序注册表!$C$2:$C$2999)*(E7=[1]程序注册表!$F$2:$F$2999)*([1]程序注册表!$U$2:$U$2999))</f>
        <v>30</v>
      </c>
      <c r="N7" s="13">
        <v>60</v>
      </c>
      <c r="O7" s="13">
        <f t="shared" si="1"/>
        <v>60</v>
      </c>
      <c r="P7" s="281"/>
    </row>
    <row r="8" spans="1:16" ht="14.25" customHeight="1" x14ac:dyDescent="0.2">
      <c r="A8" s="276"/>
      <c r="B8" s="277"/>
      <c r="C8" s="278"/>
      <c r="D8" s="15" t="s">
        <v>83</v>
      </c>
      <c r="E8" s="10" t="s">
        <v>247</v>
      </c>
      <c r="F8" s="10"/>
      <c r="G8" s="16">
        <v>1</v>
      </c>
      <c r="H8" s="279"/>
      <c r="I8" s="47">
        <f t="shared" si="3"/>
        <v>278</v>
      </c>
      <c r="J8" s="285"/>
      <c r="K8" s="11"/>
      <c r="L8" s="12">
        <v>1</v>
      </c>
      <c r="M8" s="13">
        <f>SUMPRODUCT((D8=[1]程序注册表!$C$2:$C$2999)*(E8=[1]程序注册表!$F$2:$F$2999)*([1]程序注册表!$U$2:$U$2999))</f>
        <v>60</v>
      </c>
      <c r="N8" s="13">
        <f>SUMPRODUCT((D8=[1]程序注册表!$C$2:$C$2999)*(E8=[1]程序注册表!$F$2:$F$2999)*([1]程序注册表!$X$2:$X$2999))</f>
        <v>5</v>
      </c>
      <c r="O8" s="13">
        <f t="shared" si="1"/>
        <v>65</v>
      </c>
      <c r="P8" s="281"/>
    </row>
    <row r="9" spans="1:16" ht="14.25" customHeight="1" x14ac:dyDescent="0.2">
      <c r="A9" s="276">
        <v>43643</v>
      </c>
      <c r="B9" s="277" t="s">
        <v>129</v>
      </c>
      <c r="C9" s="278" t="s">
        <v>25</v>
      </c>
      <c r="D9" s="15" t="s">
        <v>83</v>
      </c>
      <c r="E9" s="10" t="s">
        <v>212</v>
      </c>
      <c r="F9" s="10">
        <v>4</v>
      </c>
      <c r="G9" s="16">
        <v>4</v>
      </c>
      <c r="H9" s="279"/>
      <c r="I9" s="47">
        <f t="shared" ref="I9" si="4">420-(M9*L9+F9*N9)</f>
        <v>156</v>
      </c>
      <c r="J9" s="283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66</v>
      </c>
      <c r="O9" s="13">
        <f t="shared" si="1"/>
        <v>264</v>
      </c>
      <c r="P9" s="281">
        <f>(O9+O10+O11+O12+O13+O14)/840*100%</f>
        <v>0.56964285714285712</v>
      </c>
    </row>
    <row r="10" spans="1:16" ht="14.25" customHeight="1" x14ac:dyDescent="0.2">
      <c r="A10" s="276"/>
      <c r="B10" s="277"/>
      <c r="C10" s="278"/>
      <c r="D10" s="15" t="s">
        <v>222</v>
      </c>
      <c r="E10" s="10"/>
      <c r="F10" s="10"/>
      <c r="G10" s="16"/>
      <c r="H10" s="279"/>
      <c r="I10" s="47">
        <f t="shared" ref="I10:I11" si="5">I9-(M10*L10+F10*N10)</f>
        <v>156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7">
        <f t="shared" si="5"/>
        <v>156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43643</v>
      </c>
      <c r="B12" s="277" t="s">
        <v>129</v>
      </c>
      <c r="C12" s="278" t="s">
        <v>28</v>
      </c>
      <c r="D12" s="15" t="s">
        <v>198</v>
      </c>
      <c r="E12" s="10" t="s">
        <v>21</v>
      </c>
      <c r="F12" s="10">
        <v>7</v>
      </c>
      <c r="G12" s="16">
        <v>6.5</v>
      </c>
      <c r="H12" s="279"/>
      <c r="I12" s="47">
        <f t="shared" ref="I12" si="6">420-(M12*L12+F12*N12)</f>
        <v>189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33</v>
      </c>
      <c r="O12" s="13">
        <f t="shared" si="1"/>
        <v>214.5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47">
        <f t="shared" ref="I13:I14" si="7">I12-(M13*L13+F13*N13)</f>
        <v>189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7"/>
      <c r="H14" s="279"/>
      <c r="I14" s="47">
        <f t="shared" si="7"/>
        <v>189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43643</v>
      </c>
      <c r="B15" s="277" t="s">
        <v>129</v>
      </c>
      <c r="C15" s="278" t="s">
        <v>31</v>
      </c>
      <c r="D15" s="15" t="s">
        <v>198</v>
      </c>
      <c r="E15" s="10" t="s">
        <v>24</v>
      </c>
      <c r="F15" s="10">
        <v>8.5</v>
      </c>
      <c r="G15" s="47">
        <v>8.5</v>
      </c>
      <c r="H15" s="279"/>
      <c r="I15" s="47">
        <f t="shared" ref="I15" si="8">420-(M15*L15+F15*N15)</f>
        <v>3.5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49</v>
      </c>
      <c r="O15" s="13">
        <f t="shared" si="1"/>
        <v>416.5</v>
      </c>
      <c r="P15" s="281">
        <f>(O15+O16+O17+O18+O19+O20)/840*100%</f>
        <v>0.87083333333333335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47"/>
      <c r="H16" s="279"/>
      <c r="I16" s="47">
        <f t="shared" ref="I16:I17" si="9">I15-(M16*L16+F16*N16)</f>
        <v>3.5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7"/>
      <c r="H17" s="279"/>
      <c r="I17" s="47">
        <f t="shared" si="9"/>
        <v>3.5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43643</v>
      </c>
      <c r="B18" s="277" t="s">
        <v>129</v>
      </c>
      <c r="C18" s="278" t="s">
        <v>35</v>
      </c>
      <c r="D18" s="37" t="s">
        <v>211</v>
      </c>
      <c r="E18" s="10" t="s">
        <v>30</v>
      </c>
      <c r="F18" s="10">
        <v>7</v>
      </c>
      <c r="G18" s="47">
        <v>7</v>
      </c>
      <c r="H18" s="279"/>
      <c r="I18" s="47">
        <f t="shared" ref="I18" si="10">420-(M18*L18+F18*N18)</f>
        <v>105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45</v>
      </c>
      <c r="O18" s="13">
        <f t="shared" si="1"/>
        <v>315</v>
      </c>
      <c r="P18" s="281"/>
    </row>
    <row r="19" spans="1:16" ht="14.25" customHeight="1" x14ac:dyDescent="0.2">
      <c r="A19" s="276"/>
      <c r="B19" s="277"/>
      <c r="C19" s="278"/>
      <c r="D19" s="37" t="s">
        <v>222</v>
      </c>
      <c r="E19" s="10"/>
      <c r="F19" s="10"/>
      <c r="G19" s="47"/>
      <c r="H19" s="279"/>
      <c r="I19" s="47">
        <f t="shared" ref="I19:I20" si="11">I18-(M19*L19+F19*N19)</f>
        <v>105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7"/>
      <c r="H20" s="279"/>
      <c r="I20" s="47">
        <f t="shared" si="11"/>
        <v>105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43643</v>
      </c>
      <c r="B21" s="277" t="s">
        <v>129</v>
      </c>
      <c r="C21" s="282" t="s">
        <v>36</v>
      </c>
      <c r="D21" s="15" t="s">
        <v>83</v>
      </c>
      <c r="E21" s="10" t="s">
        <v>224</v>
      </c>
      <c r="F21" s="10">
        <v>2.8</v>
      </c>
      <c r="G21" s="18">
        <v>5.5</v>
      </c>
      <c r="H21" s="279"/>
      <c r="I21" s="47">
        <f>336-(M21*L21+F21*N21)</f>
        <v>-60</v>
      </c>
      <c r="J21" s="283" t="s">
        <v>38</v>
      </c>
      <c r="K21" s="11"/>
      <c r="L21" s="12">
        <v>1</v>
      </c>
      <c r="M21" s="13">
        <f>SUMPRODUCT((D21=[1]程序注册表!$C$2:$C$2999)*(E21=[1]程序注册表!$F$2:$F$2999)*([1]程序注册表!$U$2:$U$2999))</f>
        <v>60</v>
      </c>
      <c r="N21" s="13">
        <v>120</v>
      </c>
      <c r="O21" s="13">
        <f t="shared" si="1"/>
        <v>720</v>
      </c>
      <c r="P21" s="281">
        <f>(O21+O22+O23+O24+O25+O26)/840*100%</f>
        <v>1.0684523809523809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47">
        <f t="shared" ref="I22:I41" si="12">I21-(M22*L22+F22*N22)</f>
        <v>-60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47">
        <f t="shared" si="12"/>
        <v>-60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43643</v>
      </c>
      <c r="B24" s="277" t="s">
        <v>129</v>
      </c>
      <c r="C24" s="282" t="s">
        <v>40</v>
      </c>
      <c r="D24" s="1" t="s">
        <v>195</v>
      </c>
      <c r="E24" s="10" t="s">
        <v>65</v>
      </c>
      <c r="F24" s="10">
        <v>2</v>
      </c>
      <c r="G24" s="18">
        <v>2</v>
      </c>
      <c r="H24" s="279"/>
      <c r="I24" s="47">
        <f t="shared" ref="I24" si="13">336-(M24*L24+F24*N24)</f>
        <v>256</v>
      </c>
      <c r="J24" s="284"/>
      <c r="K24" s="11" t="s">
        <v>253</v>
      </c>
      <c r="L24" s="12">
        <v>0</v>
      </c>
      <c r="M24" s="13">
        <f>SUMPRODUCT((D24=[1]程序注册表!$C$2:$C$2999)*(E24=[1]程序注册表!$F$2:$F$2999)*([1]程序注册表!$U$2:$U$2999))</f>
        <v>0</v>
      </c>
      <c r="N24" s="13">
        <v>40</v>
      </c>
      <c r="O24" s="13">
        <f t="shared" si="1"/>
        <v>80</v>
      </c>
      <c r="P24" s="281"/>
    </row>
    <row r="25" spans="1:16" ht="14.25" customHeight="1" x14ac:dyDescent="0.2">
      <c r="A25" s="276"/>
      <c r="B25" s="277"/>
      <c r="C25" s="282"/>
      <c r="D25" s="17" t="s">
        <v>239</v>
      </c>
      <c r="E25" s="10" t="s">
        <v>30</v>
      </c>
      <c r="F25" s="10"/>
      <c r="G25" s="18">
        <v>1.5</v>
      </c>
      <c r="H25" s="279"/>
      <c r="I25" s="47">
        <f t="shared" si="12"/>
        <v>226</v>
      </c>
      <c r="J25" s="284"/>
      <c r="K25" s="11" t="s">
        <v>248</v>
      </c>
      <c r="L25" s="12">
        <v>1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45</v>
      </c>
      <c r="O25" s="13">
        <f t="shared" si="1"/>
        <v>97.5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47">
        <f t="shared" si="12"/>
        <v>226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43643</v>
      </c>
      <c r="B27" s="277" t="s">
        <v>129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2.6</v>
      </c>
      <c r="H27" s="279"/>
      <c r="I27" s="47">
        <f t="shared" ref="I27" si="14">336-(M27*L27+F27*N27)</f>
        <v>-3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293.8</v>
      </c>
      <c r="P27" s="281">
        <f>(O27+O28+O29+O30+O31+O32)/840*100%</f>
        <v>0.71880952380952379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47">
        <f t="shared" si="12"/>
        <v>-3</v>
      </c>
      <c r="J28" s="284"/>
      <c r="K28" s="11" t="s">
        <v>254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47">
        <f t="shared" si="12"/>
        <v>-3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43643</v>
      </c>
      <c r="B30" s="277" t="s">
        <v>129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2.5</v>
      </c>
      <c r="H30" s="279"/>
      <c r="I30" s="47">
        <f t="shared" ref="I30" si="15">336-(M30*L30+F30*N30)</f>
        <v>1.1999999999999886</v>
      </c>
      <c r="J30" s="284"/>
      <c r="K30" s="11" t="s">
        <v>254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47">
        <f t="shared" si="12"/>
        <v>1.1999999999999886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47">
        <f t="shared" si="12"/>
        <v>1.1999999999999886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8" ht="14.25" customHeight="1" x14ac:dyDescent="0.2">
      <c r="A33" s="276">
        <v>43643</v>
      </c>
      <c r="B33" s="277" t="s">
        <v>129</v>
      </c>
      <c r="C33" s="286" t="s">
        <v>48</v>
      </c>
      <c r="D33" s="15" t="s">
        <v>37</v>
      </c>
      <c r="E33" s="10" t="s">
        <v>184</v>
      </c>
      <c r="F33" s="10">
        <v>4</v>
      </c>
      <c r="G33" s="18">
        <v>1.5</v>
      </c>
      <c r="H33" s="279"/>
      <c r="I33" s="47">
        <f t="shared" ref="I33" si="16">336-(M33*L33+F33*N33)</f>
        <v>-640</v>
      </c>
      <c r="J33" s="283" t="s">
        <v>45</v>
      </c>
      <c r="K33" s="11" t="s">
        <v>255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1"/>
        <v>366</v>
      </c>
      <c r="P33" s="281">
        <f>(O33+O34+O35+O36+O37+O38)/840*100%</f>
        <v>0.68095238095238098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47">
        <f t="shared" si="12"/>
        <v>-640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/>
      <c r="O34" s="13"/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47">
        <f t="shared" si="12"/>
        <v>-640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8" ht="14.25" customHeight="1" x14ac:dyDescent="0.2">
      <c r="A36" s="276">
        <v>43643</v>
      </c>
      <c r="B36" s="277" t="s">
        <v>129</v>
      </c>
      <c r="C36" s="286" t="s">
        <v>50</v>
      </c>
      <c r="D36" s="15" t="s">
        <v>37</v>
      </c>
      <c r="E36" s="10" t="s">
        <v>51</v>
      </c>
      <c r="F36" s="10">
        <v>1.4</v>
      </c>
      <c r="G36" s="18">
        <v>1</v>
      </c>
      <c r="H36" s="279"/>
      <c r="I36" s="47">
        <f t="shared" ref="I36" si="17">336-(M36*L36+F36*N36)</f>
        <v>215.60000000000002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1"/>
        <v>86</v>
      </c>
      <c r="P36" s="281"/>
    </row>
    <row r="37" spans="1:18" ht="14.25" customHeight="1" x14ac:dyDescent="0.2">
      <c r="A37" s="276"/>
      <c r="B37" s="277"/>
      <c r="C37" s="286"/>
      <c r="D37" s="15" t="s">
        <v>37</v>
      </c>
      <c r="E37" s="10" t="s">
        <v>272</v>
      </c>
      <c r="F37" s="10"/>
      <c r="G37" s="18">
        <v>1</v>
      </c>
      <c r="H37" s="279"/>
      <c r="I37" s="47">
        <f t="shared" si="12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v>120</v>
      </c>
      <c r="O37" s="13">
        <f t="shared" si="1"/>
        <v>120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47">
        <f t="shared" si="12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8" ht="14.25" customHeight="1" x14ac:dyDescent="0.2">
      <c r="A39" s="276">
        <v>43643</v>
      </c>
      <c r="B39" s="277" t="s">
        <v>129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2</v>
      </c>
      <c r="H39" s="279"/>
      <c r="I39" s="47">
        <f>504-(M39*L39+F39*N39)</f>
        <v>-6.3000000000000114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378</v>
      </c>
      <c r="P39" s="281">
        <f>(O39+O40+O41)/420*100%</f>
        <v>0.9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47">
        <f t="shared" si="12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47">
        <f t="shared" si="12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8" ht="14.25" customHeight="1" x14ac:dyDescent="0.2">
      <c r="A42" s="276">
        <v>43643</v>
      </c>
      <c r="B42" s="277" t="s">
        <v>129</v>
      </c>
      <c r="C42" s="287" t="s">
        <v>53</v>
      </c>
      <c r="D42" s="15" t="s">
        <v>244</v>
      </c>
      <c r="E42" s="10" t="s">
        <v>250</v>
      </c>
      <c r="F42" s="10"/>
      <c r="G42" s="18">
        <v>12</v>
      </c>
      <c r="H42" s="279"/>
      <c r="I42" s="47">
        <f t="shared" ref="I42:I54" si="18">420-(M42*L42+F42*N42)</f>
        <v>390</v>
      </c>
      <c r="J42" s="284" t="s">
        <v>54</v>
      </c>
      <c r="K42" s="11"/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21</v>
      </c>
      <c r="O42" s="13">
        <f t="shared" si="1"/>
        <v>282</v>
      </c>
      <c r="P42" s="281">
        <f>(O42+O43+O44+O45+O46+O47)/840*100%</f>
        <v>0.44285714285714284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279"/>
      <c r="I43" s="47">
        <f t="shared" ref="I43:I56" si="19">I42-(M43*L43+F43*N43)</f>
        <v>390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47">
        <f t="shared" si="19"/>
        <v>390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8" ht="14.25" customHeight="1" x14ac:dyDescent="0.2">
      <c r="A45" s="276">
        <v>43643</v>
      </c>
      <c r="B45" s="277" t="s">
        <v>129</v>
      </c>
      <c r="C45" s="287" t="s">
        <v>57</v>
      </c>
      <c r="D45" s="15" t="s">
        <v>198</v>
      </c>
      <c r="E45" s="10" t="s">
        <v>42</v>
      </c>
      <c r="F45" s="10">
        <v>2</v>
      </c>
      <c r="G45" s="18">
        <v>3</v>
      </c>
      <c r="H45" s="279"/>
      <c r="I45" s="47">
        <f t="shared" si="18"/>
        <v>360</v>
      </c>
      <c r="J45" s="284"/>
      <c r="K45" s="11" t="s">
        <v>252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30</v>
      </c>
      <c r="O45" s="13">
        <f t="shared" si="1"/>
        <v>90</v>
      </c>
      <c r="P45" s="281"/>
    </row>
    <row r="46" spans="1:18" ht="14.25" customHeight="1" x14ac:dyDescent="0.2">
      <c r="A46" s="276"/>
      <c r="B46" s="277"/>
      <c r="C46" s="287"/>
      <c r="D46" s="37" t="s">
        <v>222</v>
      </c>
      <c r="E46" s="10"/>
      <c r="F46" s="10"/>
      <c r="G46" s="18"/>
      <c r="H46" s="279"/>
      <c r="I46" s="47">
        <f t="shared" si="19"/>
        <v>360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8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47">
        <f t="shared" si="19"/>
        <v>360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8" ht="14.25" customHeight="1" x14ac:dyDescent="0.2">
      <c r="A48" s="276">
        <v>43643</v>
      </c>
      <c r="B48" s="277" t="s">
        <v>129</v>
      </c>
      <c r="C48" s="287" t="s">
        <v>58</v>
      </c>
      <c r="D48" s="37" t="s">
        <v>213</v>
      </c>
      <c r="E48" s="10" t="s">
        <v>30</v>
      </c>
      <c r="F48" s="10">
        <v>12</v>
      </c>
      <c r="G48" s="18">
        <v>9</v>
      </c>
      <c r="H48" s="279"/>
      <c r="I48" s="47">
        <f t="shared" si="18"/>
        <v>144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23</v>
      </c>
      <c r="O48" s="13">
        <f t="shared" si="1"/>
        <v>207</v>
      </c>
      <c r="P48" s="281">
        <f>(O48+O49+O50+O51+O52+O53)/840*100%</f>
        <v>0.74642857142857144</v>
      </c>
    </row>
    <row r="49" spans="1:16" ht="14.25" customHeight="1" x14ac:dyDescent="0.2">
      <c r="A49" s="276"/>
      <c r="B49" s="277"/>
      <c r="C49" s="287"/>
      <c r="D49" s="37" t="s">
        <v>222</v>
      </c>
      <c r="E49" s="10"/>
      <c r="F49" s="10"/>
      <c r="G49" s="18"/>
      <c r="H49" s="279"/>
      <c r="I49" s="47">
        <f t="shared" si="19"/>
        <v>144</v>
      </c>
      <c r="J49" s="280"/>
      <c r="K49" s="11" t="s">
        <v>251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47">
        <f t="shared" si="19"/>
        <v>144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43643</v>
      </c>
      <c r="B51" s="277" t="s">
        <v>129</v>
      </c>
      <c r="C51" s="287" t="s">
        <v>60</v>
      </c>
      <c r="D51" s="15" t="s">
        <v>210</v>
      </c>
      <c r="E51" s="10" t="s">
        <v>30</v>
      </c>
      <c r="F51" s="10">
        <v>14</v>
      </c>
      <c r="G51" s="18">
        <v>14</v>
      </c>
      <c r="H51" s="279"/>
      <c r="I51" s="47">
        <f t="shared" si="18"/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30</v>
      </c>
      <c r="O51" s="13">
        <f t="shared" si="1"/>
        <v>420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47">
        <f t="shared" si="19"/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47">
        <f t="shared" si="19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43643</v>
      </c>
      <c r="B54" s="277" t="s">
        <v>129</v>
      </c>
      <c r="C54" s="287" t="s">
        <v>61</v>
      </c>
      <c r="D54" s="17"/>
      <c r="E54" s="10"/>
      <c r="F54" s="10"/>
      <c r="G54" s="18"/>
      <c r="H54" s="279"/>
      <c r="I54" s="47">
        <f t="shared" si="18"/>
        <v>420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47">
        <f t="shared" si="19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47">
        <f t="shared" si="19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20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20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20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20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20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20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20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20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20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20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20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20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20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20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20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20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20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20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20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20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20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20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20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20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20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20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20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20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20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20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20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20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20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20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20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20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20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20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20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20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20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20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20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20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20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20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20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20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20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20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20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20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20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20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20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20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20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20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20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20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20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20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20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20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21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1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1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1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1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1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1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1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1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1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1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1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1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1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1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1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1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1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1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1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1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1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1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1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1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1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1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1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1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1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1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1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1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1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1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1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1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1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1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1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1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1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1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1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1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1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1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1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1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1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1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1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1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1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1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1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1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1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1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1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1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1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1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21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14" si="22">N196*G196+M196*L196</f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2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2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2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2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2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2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2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2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2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2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2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2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2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2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2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2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2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2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ref="O215:O233" si="23">N215*G215+M215*L215</f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3"/>
        <v>0</v>
      </c>
      <c r="P223" s="24"/>
    </row>
    <row r="224" spans="1:16" x14ac:dyDescent="0.2">
      <c r="A224" s="19"/>
      <c r="D224" s="21"/>
      <c r="J224" s="23"/>
      <c r="L224" s="46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3"/>
        <v>0</v>
      </c>
      <c r="P224" s="24"/>
    </row>
    <row r="225" spans="1:16" x14ac:dyDescent="0.2">
      <c r="A225" s="19"/>
      <c r="D225" s="21"/>
      <c r="J225" s="23"/>
      <c r="L225" s="46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3"/>
        <v>0</v>
      </c>
      <c r="P225" s="24"/>
    </row>
    <row r="226" spans="1:16" x14ac:dyDescent="0.2">
      <c r="A226" s="19"/>
      <c r="D226" s="21"/>
      <c r="J226" s="23"/>
      <c r="L226" s="4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3"/>
        <v>0</v>
      </c>
      <c r="P226" s="24"/>
    </row>
    <row r="227" spans="1:16" x14ac:dyDescent="0.2">
      <c r="A227" s="19"/>
      <c r="D227" s="21"/>
      <c r="J227" s="23"/>
      <c r="L227" s="4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3"/>
        <v>0</v>
      </c>
      <c r="P227" s="24"/>
    </row>
    <row r="228" spans="1:16" x14ac:dyDescent="0.2">
      <c r="A228" s="19"/>
      <c r="D228" s="21"/>
      <c r="J228" s="23"/>
      <c r="L228" s="4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3"/>
        <v>0</v>
      </c>
      <c r="P228" s="24"/>
    </row>
    <row r="229" spans="1:16" x14ac:dyDescent="0.2">
      <c r="A229" s="19"/>
      <c r="D229" s="21"/>
      <c r="J229" s="23"/>
      <c r="L229" s="4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3"/>
        <v>0</v>
      </c>
      <c r="P229" s="24"/>
    </row>
    <row r="230" spans="1:16" x14ac:dyDescent="0.2">
      <c r="A230" s="19"/>
      <c r="D230" s="21"/>
      <c r="J230" s="23"/>
      <c r="L230" s="4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3"/>
        <v>0</v>
      </c>
      <c r="P230" s="24"/>
    </row>
    <row r="231" spans="1:16" x14ac:dyDescent="0.2">
      <c r="A231" s="19"/>
      <c r="D231" s="21"/>
      <c r="J231" s="23"/>
      <c r="L231" s="4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3"/>
        <v>0</v>
      </c>
      <c r="P231" s="24"/>
    </row>
    <row r="232" spans="1:16" x14ac:dyDescent="0.2">
      <c r="A232" s="19"/>
      <c r="D232" s="21"/>
      <c r="J232" s="23"/>
      <c r="L232" s="4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3"/>
        <v>0</v>
      </c>
      <c r="P232" s="24"/>
    </row>
    <row r="233" spans="1:16" x14ac:dyDescent="0.2">
      <c r="A233" s="19"/>
      <c r="D233" s="21"/>
      <c r="L233" s="4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95" priority="11" operator="greaterThan">
      <formula>0</formula>
    </cfRule>
    <cfRule type="cellIs" dxfId="594" priority="12" operator="lessThanOrEqual">
      <formula>0</formula>
    </cfRule>
  </conditionalFormatting>
  <conditionalFormatting sqref="I3:I5">
    <cfRule type="cellIs" dxfId="593" priority="9" operator="greaterThan">
      <formula>0</formula>
    </cfRule>
    <cfRule type="cellIs" dxfId="592" priority="10" operator="lessThanOrEqual">
      <formula>0</formula>
    </cfRule>
  </conditionalFormatting>
  <conditionalFormatting sqref="I21:I41">
    <cfRule type="cellIs" dxfId="591" priority="7" operator="greaterThan">
      <formula>0</formula>
    </cfRule>
    <cfRule type="cellIs" dxfId="590" priority="8" operator="lessThanOrEqual">
      <formula>0</formula>
    </cfRule>
  </conditionalFormatting>
  <conditionalFormatting sqref="I6:I20">
    <cfRule type="cellIs" dxfId="589" priority="5" operator="greaterThan">
      <formula>0</formula>
    </cfRule>
    <cfRule type="cellIs" dxfId="588" priority="6" operator="lessThanOrEqual">
      <formula>0</formula>
    </cfRule>
  </conditionalFormatting>
  <conditionalFormatting sqref="I42:I56">
    <cfRule type="cellIs" dxfId="587" priority="3" operator="greaterThan">
      <formula>0</formula>
    </cfRule>
    <cfRule type="cellIs" dxfId="586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1194-9674-4F93-8263-7F8C5A0B765A}">
  <sheetPr codeName="Sheet13"/>
  <dimension ref="A1:R248"/>
  <sheetViews>
    <sheetView workbookViewId="0">
      <selection activeCell="K36" sqref="K3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9" t="s">
        <v>2</v>
      </c>
      <c r="C2" s="50" t="s">
        <v>3</v>
      </c>
      <c r="D2" s="49" t="s">
        <v>4</v>
      </c>
      <c r="E2" s="50" t="s">
        <v>5</v>
      </c>
      <c r="F2" s="50" t="s">
        <v>6</v>
      </c>
      <c r="G2" s="50" t="s">
        <v>7</v>
      </c>
      <c r="H2" s="50" t="s">
        <v>8</v>
      </c>
      <c r="I2" s="50" t="s">
        <v>9</v>
      </c>
      <c r="J2" s="50" t="s">
        <v>10</v>
      </c>
      <c r="K2" s="4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43643</v>
      </c>
      <c r="B3" s="277" t="s">
        <v>151</v>
      </c>
      <c r="C3" s="278" t="s">
        <v>18</v>
      </c>
      <c r="D3" s="15" t="s">
        <v>236</v>
      </c>
      <c r="E3" s="10" t="s">
        <v>135</v>
      </c>
      <c r="F3" s="10">
        <v>15</v>
      </c>
      <c r="G3" s="49">
        <v>13</v>
      </c>
      <c r="H3" s="279"/>
      <c r="I3" s="49">
        <f>420-(M3*L3+F3*N3)</f>
        <v>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28</v>
      </c>
      <c r="O3" s="13">
        <f t="shared" ref="O3:O66" si="0">N3*G3+M3*L3</f>
        <v>364</v>
      </c>
      <c r="P3" s="281">
        <f>(O3+O4+O5+O6+O7+O8)/840*100%</f>
        <v>0.90357142857142858</v>
      </c>
    </row>
    <row r="4" spans="1:16" ht="14.25" customHeight="1" x14ac:dyDescent="0.2">
      <c r="A4" s="276"/>
      <c r="B4" s="277"/>
      <c r="C4" s="278"/>
      <c r="D4" s="37" t="s">
        <v>153</v>
      </c>
      <c r="E4" s="10" t="s">
        <v>272</v>
      </c>
      <c r="F4" s="10"/>
      <c r="G4" s="49">
        <v>3</v>
      </c>
      <c r="H4" s="279"/>
      <c r="I4" s="49">
        <f>I3-(M4*L4+F4*N4)</f>
        <v>-30</v>
      </c>
      <c r="J4" s="280"/>
      <c r="K4" s="11" t="s">
        <v>278</v>
      </c>
      <c r="L4" s="12">
        <v>1</v>
      </c>
      <c r="M4" s="13">
        <v>30</v>
      </c>
      <c r="N4" s="13">
        <f>SUMPRODUCT((D4=[1]程序注册表!$C$2:$C$2999)*(E4=[1]程序注册表!$F$2:$F$2999)*([1]程序注册表!$X$2:$X$2999))</f>
        <v>0</v>
      </c>
      <c r="O4" s="13">
        <f t="shared" si="0"/>
        <v>30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9"/>
      <c r="H5" s="279"/>
      <c r="I5" s="49">
        <f>I4-(M5*L5+F5*N5)</f>
        <v>-30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43643</v>
      </c>
      <c r="B6" s="277" t="s">
        <v>151</v>
      </c>
      <c r="C6" s="278" t="s">
        <v>22</v>
      </c>
      <c r="D6" s="15" t="s">
        <v>83</v>
      </c>
      <c r="E6" s="10" t="s">
        <v>237</v>
      </c>
      <c r="F6" s="10">
        <v>7</v>
      </c>
      <c r="G6" s="49">
        <v>6</v>
      </c>
      <c r="H6" s="279"/>
      <c r="I6" s="49">
        <f t="shared" ref="I6" si="1">420-(M6*L6+F6*N6)</f>
        <v>-5</v>
      </c>
      <c r="J6" s="280"/>
      <c r="K6" s="11" t="s">
        <v>279</v>
      </c>
      <c r="L6" s="12">
        <v>1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0"/>
        <v>365</v>
      </c>
      <c r="P6" s="281"/>
    </row>
    <row r="7" spans="1:16" ht="14.25" customHeight="1" x14ac:dyDescent="0.2">
      <c r="A7" s="276"/>
      <c r="B7" s="277"/>
      <c r="C7" s="278"/>
      <c r="D7" s="37"/>
      <c r="E7" s="10"/>
      <c r="F7" s="10"/>
      <c r="G7" s="49"/>
      <c r="H7" s="279"/>
      <c r="I7" s="49">
        <f t="shared" ref="I7:I8" si="2">I6-(M7*L7+F7*N7)</f>
        <v>-5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9">
        <f t="shared" si="2"/>
        <v>-5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43643</v>
      </c>
      <c r="B9" s="277" t="s">
        <v>151</v>
      </c>
      <c r="C9" s="278" t="s">
        <v>25</v>
      </c>
      <c r="D9" s="52" t="s">
        <v>243</v>
      </c>
      <c r="E9" s="10" t="s">
        <v>30</v>
      </c>
      <c r="F9" s="10"/>
      <c r="G9" s="16">
        <v>8</v>
      </c>
      <c r="H9" s="279"/>
      <c r="I9" s="49">
        <f t="shared" ref="I9" si="3">420-(M9*L9+F9*N9)</f>
        <v>420</v>
      </c>
      <c r="J9" s="280" t="s">
        <v>27</v>
      </c>
      <c r="K9" s="11" t="s">
        <v>261</v>
      </c>
      <c r="L9" s="12">
        <v>0</v>
      </c>
      <c r="M9" s="13">
        <f>SUMPRODUCT((D9=[1]程序注册表!$C$2:$C$2999)*(E9=[1]程序注册表!$F$2:$F$2999)*([1]程序注册表!$U$2:$U$2999))</f>
        <v>0</v>
      </c>
      <c r="N9" s="13">
        <v>45</v>
      </c>
      <c r="O9" s="13">
        <f t="shared" si="0"/>
        <v>360</v>
      </c>
      <c r="P9" s="281">
        <f>(O9+O10+O11+O12+O13+O14)/840*100%</f>
        <v>1.0071428571428571</v>
      </c>
    </row>
    <row r="10" spans="1:16" ht="14.25" customHeight="1" x14ac:dyDescent="0.2">
      <c r="A10" s="276"/>
      <c r="B10" s="277"/>
      <c r="C10" s="278"/>
      <c r="D10" s="15" t="s">
        <v>257</v>
      </c>
      <c r="E10" s="10" t="s">
        <v>42</v>
      </c>
      <c r="F10" s="10"/>
      <c r="G10" s="16">
        <v>1</v>
      </c>
      <c r="H10" s="279"/>
      <c r="I10" s="49">
        <f t="shared" ref="I10:I11" si="4">I9-(M10*L10+F10*N10)</f>
        <v>390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36</v>
      </c>
      <c r="O10" s="13">
        <f t="shared" si="0"/>
        <v>66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9">
        <f t="shared" si="4"/>
        <v>390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43643</v>
      </c>
      <c r="B12" s="277" t="s">
        <v>151</v>
      </c>
      <c r="C12" s="278" t="s">
        <v>28</v>
      </c>
      <c r="D12" s="15" t="s">
        <v>236</v>
      </c>
      <c r="E12" s="10" t="s">
        <v>135</v>
      </c>
      <c r="F12" s="10">
        <v>15</v>
      </c>
      <c r="G12" s="16">
        <v>15</v>
      </c>
      <c r="H12" s="279"/>
      <c r="I12" s="49">
        <f t="shared" ref="I12" si="5">420-(M12*L12+F12*N12)</f>
        <v>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28</v>
      </c>
      <c r="O12" s="13">
        <f t="shared" si="0"/>
        <v>420</v>
      </c>
      <c r="P12" s="281"/>
    </row>
    <row r="13" spans="1:16" ht="14.25" customHeight="1" x14ac:dyDescent="0.2">
      <c r="A13" s="276"/>
      <c r="B13" s="277"/>
      <c r="C13" s="278"/>
      <c r="D13" s="1"/>
      <c r="E13" s="10"/>
      <c r="F13" s="10"/>
      <c r="G13" s="16"/>
      <c r="H13" s="279"/>
      <c r="I13" s="49">
        <f t="shared" ref="I13:I14" si="6">I12-(M13*L13+F13*N13)</f>
        <v>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9"/>
      <c r="H14" s="279"/>
      <c r="I14" s="49">
        <f t="shared" si="6"/>
        <v>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43643</v>
      </c>
      <c r="B15" s="277" t="s">
        <v>151</v>
      </c>
      <c r="C15" s="278" t="s">
        <v>31</v>
      </c>
      <c r="D15" s="15" t="s">
        <v>198</v>
      </c>
      <c r="E15" s="10" t="s">
        <v>24</v>
      </c>
      <c r="F15" s="10">
        <v>8.5</v>
      </c>
      <c r="G15" s="49">
        <v>8.5</v>
      </c>
      <c r="H15" s="279"/>
      <c r="I15" s="49">
        <f t="shared" ref="I15" si="7">420-(M15*L15+F15*N15)</f>
        <v>3.5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49</v>
      </c>
      <c r="O15" s="13">
        <f t="shared" si="0"/>
        <v>416.5</v>
      </c>
      <c r="P15" s="281">
        <f>(O15+O16+O17+O18+O19+O20)/840*100%</f>
        <v>0.49583333333333335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49"/>
      <c r="H16" s="279"/>
      <c r="I16" s="49">
        <f t="shared" ref="I16:I17" si="8">I15-(M16*L16+F16*N16)</f>
        <v>3.5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9"/>
      <c r="H17" s="279"/>
      <c r="I17" s="49">
        <f t="shared" si="8"/>
        <v>3.5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43643</v>
      </c>
      <c r="B18" s="277" t="s">
        <v>151</v>
      </c>
      <c r="C18" s="278" t="s">
        <v>35</v>
      </c>
      <c r="D18" s="15" t="s">
        <v>238</v>
      </c>
      <c r="E18" s="10" t="s">
        <v>272</v>
      </c>
      <c r="F18" s="10">
        <v>3</v>
      </c>
      <c r="G18" s="49">
        <v>1</v>
      </c>
      <c r="H18" s="279"/>
      <c r="I18" s="49">
        <f t="shared" ref="I18" si="9">420-(M18*L18+F18*N18)</f>
        <v>420</v>
      </c>
      <c r="J18" s="280"/>
      <c r="K18" s="11" t="s">
        <v>262</v>
      </c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49"/>
      <c r="H19" s="279"/>
      <c r="I19" s="49">
        <f t="shared" ref="I19:I20" si="10">I18-(M19*L19+F19*N19)</f>
        <v>420</v>
      </c>
      <c r="J19" s="280"/>
      <c r="K19" s="11" t="s">
        <v>280</v>
      </c>
      <c r="L19" s="12">
        <v>1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9"/>
      <c r="H20" s="279"/>
      <c r="I20" s="49">
        <f t="shared" si="10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43643</v>
      </c>
      <c r="B21" s="277" t="s">
        <v>151</v>
      </c>
      <c r="C21" s="282" t="s">
        <v>36</v>
      </c>
      <c r="D21" s="15" t="s">
        <v>83</v>
      </c>
      <c r="E21" s="10" t="s">
        <v>224</v>
      </c>
      <c r="F21" s="10">
        <v>2.8</v>
      </c>
      <c r="G21" s="18">
        <v>3</v>
      </c>
      <c r="H21" s="279"/>
      <c r="I21" s="49">
        <f>336-(M21*L21+F21*N21)</f>
        <v>0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v>120</v>
      </c>
      <c r="O21" s="13">
        <f t="shared" si="0"/>
        <v>360</v>
      </c>
      <c r="P21" s="281">
        <f>(O21+O22+O23+O24+O25+O26)/840*100%</f>
        <v>0.7232142857142857</v>
      </c>
    </row>
    <row r="22" spans="1:16" ht="14.25" customHeight="1" x14ac:dyDescent="0.2">
      <c r="A22" s="276"/>
      <c r="B22" s="277"/>
      <c r="C22" s="282"/>
      <c r="D22" s="15" t="s">
        <v>83</v>
      </c>
      <c r="E22" s="10" t="s">
        <v>272</v>
      </c>
      <c r="F22" s="10">
        <v>1</v>
      </c>
      <c r="G22" s="18">
        <v>1</v>
      </c>
      <c r="H22" s="279"/>
      <c r="I22" s="49">
        <f t="shared" ref="I22:I41" si="11">I21-(M22*L22+F22*N22)</f>
        <v>0</v>
      </c>
      <c r="J22" s="280"/>
      <c r="K22" s="11" t="s">
        <v>263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49">
        <f t="shared" si="11"/>
        <v>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43643</v>
      </c>
      <c r="B24" s="277" t="s">
        <v>151</v>
      </c>
      <c r="C24" s="282" t="s">
        <v>40</v>
      </c>
      <c r="D24" s="17" t="s">
        <v>239</v>
      </c>
      <c r="E24" s="10" t="s">
        <v>30</v>
      </c>
      <c r="F24" s="10">
        <v>7</v>
      </c>
      <c r="G24" s="18">
        <v>5.5</v>
      </c>
      <c r="H24" s="279"/>
      <c r="I24" s="49">
        <f>336-(M24*L24+F24*N24)</f>
        <v>21</v>
      </c>
      <c r="J24" s="280"/>
      <c r="K24" s="11" t="s">
        <v>264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0"/>
        <v>247.5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49">
        <f>I24-(M25*L25+F25*N25)</f>
        <v>21</v>
      </c>
      <c r="J25" s="280"/>
      <c r="K25" s="11" t="s">
        <v>261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49">
        <f t="shared" si="11"/>
        <v>21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43643</v>
      </c>
      <c r="B27" s="277" t="s">
        <v>151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2.6</v>
      </c>
      <c r="H27" s="279"/>
      <c r="I27" s="49">
        <f t="shared" ref="I27" si="12">336-(M27*L27+F27*N27)</f>
        <v>-3</v>
      </c>
      <c r="J27" s="280" t="s">
        <v>76</v>
      </c>
      <c r="K27" s="11" t="s">
        <v>264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293.8</v>
      </c>
      <c r="P27" s="281">
        <f>(O27+O28+O29+O30+O31+O32)/840*100%</f>
        <v>0.71880952380952379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49">
        <f t="shared" si="11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49">
        <f t="shared" si="11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43643</v>
      </c>
      <c r="B30" s="277" t="s">
        <v>151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2.5</v>
      </c>
      <c r="H30" s="279"/>
      <c r="I30" s="49">
        <f t="shared" ref="I30" si="13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49">
        <f t="shared" si="11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49">
        <f t="shared" si="11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8" ht="14.25" customHeight="1" x14ac:dyDescent="0.2">
      <c r="A33" s="276">
        <v>43643</v>
      </c>
      <c r="B33" s="277" t="s">
        <v>151</v>
      </c>
      <c r="C33" s="286" t="s">
        <v>48</v>
      </c>
      <c r="D33" s="15" t="s">
        <v>37</v>
      </c>
      <c r="E33" s="10" t="s">
        <v>184</v>
      </c>
      <c r="F33" s="10">
        <v>4</v>
      </c>
      <c r="G33" s="18">
        <v>1</v>
      </c>
      <c r="H33" s="279"/>
      <c r="I33" s="49">
        <f t="shared" ref="I33" si="14">336-(M33*L33+F33*N33)</f>
        <v>-640</v>
      </c>
      <c r="J33" s="283" t="s">
        <v>77</v>
      </c>
      <c r="K33" s="11" t="s">
        <v>265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244</v>
      </c>
      <c r="P33" s="281">
        <f>(O33+O34+O35+O36+O37+O38)/840*100%</f>
        <v>0.49047619047619045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49">
        <f t="shared" si="11"/>
        <v>-640</v>
      </c>
      <c r="J34" s="284"/>
      <c r="K34" s="11" t="s">
        <v>266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49">
        <f t="shared" si="11"/>
        <v>-640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8" ht="14.25" customHeight="1" x14ac:dyDescent="0.2">
      <c r="A36" s="276">
        <v>43643</v>
      </c>
      <c r="B36" s="277" t="s">
        <v>151</v>
      </c>
      <c r="C36" s="286" t="s">
        <v>50</v>
      </c>
      <c r="D36" s="15" t="s">
        <v>37</v>
      </c>
      <c r="E36" s="10" t="s">
        <v>24</v>
      </c>
      <c r="F36" s="10">
        <v>1.4</v>
      </c>
      <c r="G36" s="18">
        <v>1</v>
      </c>
      <c r="H36" s="279"/>
      <c r="I36" s="49">
        <f t="shared" ref="I36" si="15">336-(M36*L36+F36*N36)</f>
        <v>100.80000000000001</v>
      </c>
      <c r="J36" s="284"/>
      <c r="K36" s="11" t="s">
        <v>281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168</v>
      </c>
      <c r="O36" s="13">
        <f t="shared" si="0"/>
        <v>168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49">
        <f t="shared" si="11"/>
        <v>100.80000000000001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49">
        <f t="shared" si="11"/>
        <v>100.80000000000001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8" ht="14.25" customHeight="1" x14ac:dyDescent="0.2">
      <c r="A39" s="276">
        <v>43643</v>
      </c>
      <c r="B39" s="277" t="s">
        <v>151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1</v>
      </c>
      <c r="H39" s="279"/>
      <c r="I39" s="49">
        <f>504-(M39*L39+F39*N39)</f>
        <v>-6.3000000000000114</v>
      </c>
      <c r="J39" s="283"/>
      <c r="K39" s="11" t="s">
        <v>282</v>
      </c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189</v>
      </c>
      <c r="P39" s="281">
        <f>(O39+O40+O41)/420*100%</f>
        <v>0.45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49">
        <f t="shared" si="11"/>
        <v>-6.3000000000000114</v>
      </c>
      <c r="J40" s="284"/>
      <c r="K40" s="11" t="s">
        <v>283</v>
      </c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49">
        <f t="shared" si="11"/>
        <v>-6.3000000000000114</v>
      </c>
      <c r="J41" s="285"/>
      <c r="K41" s="11" t="s">
        <v>284</v>
      </c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8" ht="14.25" customHeight="1" x14ac:dyDescent="0.2">
      <c r="A42" s="276">
        <v>43643</v>
      </c>
      <c r="B42" s="277" t="s">
        <v>151</v>
      </c>
      <c r="C42" s="287" t="s">
        <v>53</v>
      </c>
      <c r="D42" s="15" t="s">
        <v>244</v>
      </c>
      <c r="E42" s="10" t="s">
        <v>84</v>
      </c>
      <c r="F42" s="10"/>
      <c r="G42" s="18">
        <v>16.5</v>
      </c>
      <c r="H42" s="279"/>
      <c r="I42" s="49">
        <f t="shared" ref="I42:I54" si="16">420-(M42*L42+F42*N42)</f>
        <v>420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21</v>
      </c>
      <c r="O42" s="13">
        <f t="shared" si="0"/>
        <v>346.5</v>
      </c>
      <c r="P42" s="281">
        <f>(O42+O43+O44+O45+O46+O47)/840*100%</f>
        <v>0.61250000000000004</v>
      </c>
      <c r="R42" s="2" t="s">
        <v>55</v>
      </c>
    </row>
    <row r="43" spans="1:18" ht="14.25" customHeight="1" x14ac:dyDescent="0.2">
      <c r="A43" s="276"/>
      <c r="B43" s="277"/>
      <c r="C43" s="287"/>
      <c r="D43" s="17"/>
      <c r="E43" s="10"/>
      <c r="F43" s="10"/>
      <c r="G43" s="18"/>
      <c r="H43" s="279"/>
      <c r="I43" s="49">
        <f t="shared" ref="I43:I56" si="17">I42-(M43*L43+F43*N43)</f>
        <v>420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49">
        <f t="shared" si="17"/>
        <v>420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8" ht="14.25" customHeight="1" x14ac:dyDescent="0.2">
      <c r="A45" s="276">
        <v>43643</v>
      </c>
      <c r="B45" s="277" t="s">
        <v>151</v>
      </c>
      <c r="C45" s="287" t="s">
        <v>57</v>
      </c>
      <c r="D45" s="17" t="s">
        <v>240</v>
      </c>
      <c r="E45" s="10" t="s">
        <v>241</v>
      </c>
      <c r="F45" s="10">
        <v>3</v>
      </c>
      <c r="G45" s="18">
        <v>1.2</v>
      </c>
      <c r="H45" s="279"/>
      <c r="I45" s="49">
        <f t="shared" si="16"/>
        <v>0</v>
      </c>
      <c r="J45" s="280"/>
      <c r="K45" s="11" t="s">
        <v>267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140</v>
      </c>
      <c r="O45" s="13">
        <f t="shared" si="0"/>
        <v>168</v>
      </c>
      <c r="P45" s="281"/>
    </row>
    <row r="46" spans="1:18" ht="14.25" customHeight="1" x14ac:dyDescent="0.2">
      <c r="A46" s="276"/>
      <c r="B46" s="277"/>
      <c r="C46" s="287"/>
      <c r="D46" s="17"/>
      <c r="E46" s="10"/>
      <c r="F46" s="10"/>
      <c r="G46" s="18"/>
      <c r="H46" s="279"/>
      <c r="I46" s="49">
        <f t="shared" si="17"/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8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49">
        <f t="shared" si="17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8" ht="14.25" customHeight="1" x14ac:dyDescent="0.2">
      <c r="A48" s="276">
        <v>43643</v>
      </c>
      <c r="B48" s="277" t="s">
        <v>151</v>
      </c>
      <c r="C48" s="287" t="s">
        <v>58</v>
      </c>
      <c r="D48" s="17" t="s">
        <v>240</v>
      </c>
      <c r="E48" s="10" t="s">
        <v>241</v>
      </c>
      <c r="F48" s="10">
        <v>3</v>
      </c>
      <c r="G48" s="18">
        <v>0.5</v>
      </c>
      <c r="H48" s="279"/>
      <c r="I48" s="49">
        <f t="shared" si="16"/>
        <v>0</v>
      </c>
      <c r="J48" s="280" t="s">
        <v>242</v>
      </c>
      <c r="K48" s="11" t="s">
        <v>266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140</v>
      </c>
      <c r="O48" s="13">
        <f t="shared" si="0"/>
        <v>70</v>
      </c>
      <c r="P48" s="281">
        <f>(O48+O49+O50+O51+O52+O53)/840*100%</f>
        <v>0.36904761904761907</v>
      </c>
    </row>
    <row r="49" spans="1:16" ht="14.25" customHeight="1" x14ac:dyDescent="0.2">
      <c r="A49" s="276"/>
      <c r="B49" s="277"/>
      <c r="C49" s="287"/>
      <c r="D49" s="17"/>
      <c r="E49" s="10"/>
      <c r="F49" s="10"/>
      <c r="G49" s="18"/>
      <c r="H49" s="279"/>
      <c r="I49" s="49">
        <f t="shared" si="17"/>
        <v>0</v>
      </c>
      <c r="J49" s="280"/>
      <c r="K49" s="11" t="s">
        <v>268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49">
        <f t="shared" si="17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43643</v>
      </c>
      <c r="B51" s="277" t="s">
        <v>151</v>
      </c>
      <c r="C51" s="287" t="s">
        <v>60</v>
      </c>
      <c r="D51" s="15" t="s">
        <v>245</v>
      </c>
      <c r="E51" s="10" t="s">
        <v>30</v>
      </c>
      <c r="F51" s="10">
        <v>14</v>
      </c>
      <c r="G51" s="18">
        <v>8</v>
      </c>
      <c r="H51" s="279"/>
      <c r="I51" s="49">
        <f t="shared" si="16"/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30</v>
      </c>
      <c r="O51" s="13">
        <f t="shared" si="0"/>
        <v>240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49">
        <f t="shared" si="17"/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49">
        <f t="shared" si="17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43643</v>
      </c>
      <c r="B54" s="277" t="s">
        <v>151</v>
      </c>
      <c r="C54" s="287" t="s">
        <v>61</v>
      </c>
      <c r="D54" s="17"/>
      <c r="E54" s="10"/>
      <c r="F54" s="10"/>
      <c r="G54" s="18"/>
      <c r="H54" s="279"/>
      <c r="I54" s="49">
        <f t="shared" si="16"/>
        <v>420</v>
      </c>
      <c r="J54" s="280"/>
      <c r="K54" s="11" t="s">
        <v>269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49">
        <f t="shared" si="17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49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8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8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9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9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9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9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9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9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9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9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0"/>
        <v>0</v>
      </c>
      <c r="P223" s="24"/>
    </row>
    <row r="224" spans="1:16" x14ac:dyDescent="0.2">
      <c r="A224" s="19"/>
      <c r="D224" s="21"/>
      <c r="J224" s="23"/>
      <c r="L224" s="51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0"/>
        <v>0</v>
      </c>
      <c r="P224" s="24"/>
    </row>
    <row r="225" spans="1:16" x14ac:dyDescent="0.2">
      <c r="A225" s="19"/>
      <c r="D225" s="21"/>
      <c r="J225" s="23"/>
      <c r="L225" s="51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0"/>
        <v>0</v>
      </c>
      <c r="P225" s="24"/>
    </row>
    <row r="226" spans="1:16" x14ac:dyDescent="0.2">
      <c r="A226" s="19"/>
      <c r="D226" s="21"/>
      <c r="J226" s="23"/>
      <c r="L226" s="5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0"/>
        <v>0</v>
      </c>
      <c r="P226" s="24"/>
    </row>
    <row r="227" spans="1:16" x14ac:dyDescent="0.2">
      <c r="A227" s="19"/>
      <c r="D227" s="21"/>
      <c r="J227" s="23"/>
      <c r="L227" s="5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0"/>
        <v>0</v>
      </c>
      <c r="P227" s="24"/>
    </row>
    <row r="228" spans="1:16" x14ac:dyDescent="0.2">
      <c r="A228" s="19"/>
      <c r="D228" s="21"/>
      <c r="J228" s="23"/>
      <c r="L228" s="5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0"/>
        <v>0</v>
      </c>
      <c r="P228" s="24"/>
    </row>
    <row r="229" spans="1:16" x14ac:dyDescent="0.2">
      <c r="A229" s="19"/>
      <c r="D229" s="21"/>
      <c r="J229" s="23"/>
      <c r="L229" s="5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0"/>
        <v>0</v>
      </c>
      <c r="P229" s="24"/>
    </row>
    <row r="230" spans="1:16" x14ac:dyDescent="0.2">
      <c r="A230" s="19"/>
      <c r="D230" s="21"/>
      <c r="J230" s="23"/>
      <c r="L230" s="5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0"/>
        <v>0</v>
      </c>
      <c r="P230" s="24"/>
    </row>
    <row r="231" spans="1:16" x14ac:dyDescent="0.2">
      <c r="A231" s="19"/>
      <c r="D231" s="21"/>
      <c r="J231" s="23"/>
      <c r="L231" s="5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0"/>
        <v>0</v>
      </c>
      <c r="P231" s="24"/>
    </row>
    <row r="232" spans="1:16" x14ac:dyDescent="0.2">
      <c r="A232" s="19"/>
      <c r="D232" s="21"/>
      <c r="J232" s="23"/>
      <c r="L232" s="5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0"/>
        <v>0</v>
      </c>
      <c r="P232" s="24"/>
    </row>
    <row r="233" spans="1:16" x14ac:dyDescent="0.2">
      <c r="A233" s="19"/>
      <c r="D233" s="21"/>
      <c r="L233" s="5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0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85" priority="15" operator="greaterThan">
      <formula>0</formula>
    </cfRule>
    <cfRule type="cellIs" dxfId="584" priority="16" operator="lessThanOrEqual">
      <formula>0</formula>
    </cfRule>
  </conditionalFormatting>
  <conditionalFormatting sqref="I3:I5">
    <cfRule type="cellIs" dxfId="583" priority="13" operator="greaterThan">
      <formula>0</formula>
    </cfRule>
    <cfRule type="cellIs" dxfId="582" priority="14" operator="lessThanOrEqual">
      <formula>0</formula>
    </cfRule>
  </conditionalFormatting>
  <conditionalFormatting sqref="I21:I41">
    <cfRule type="cellIs" dxfId="581" priority="11" operator="greaterThan">
      <formula>0</formula>
    </cfRule>
    <cfRule type="cellIs" dxfId="580" priority="12" operator="lessThanOrEqual">
      <formula>0</formula>
    </cfRule>
  </conditionalFormatting>
  <conditionalFormatting sqref="I6:I20">
    <cfRule type="cellIs" dxfId="579" priority="9" operator="greaterThan">
      <formula>0</formula>
    </cfRule>
    <cfRule type="cellIs" dxfId="578" priority="10" operator="lessThanOrEqual">
      <formula>0</formula>
    </cfRule>
  </conditionalFormatting>
  <conditionalFormatting sqref="I42:I56">
    <cfRule type="cellIs" dxfId="577" priority="7" operator="greaterThan">
      <formula>0</formula>
    </cfRule>
    <cfRule type="cellIs" dxfId="576" priority="8" operator="lessThanOrEqual">
      <formula>0</formula>
    </cfRule>
  </conditionalFormatting>
  <pageMargins left="0.25" right="0.25" top="0.75" bottom="0.75" header="0.3" footer="0.3"/>
  <pageSetup paperSize="9" orientation="portrait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BAB2A-9407-47AE-A803-1B0500037228}">
  <sheetPr codeName="Sheet14"/>
  <dimension ref="A1:R248"/>
  <sheetViews>
    <sheetView workbookViewId="0">
      <selection activeCell="K52" sqref="K52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9" t="s">
        <v>2</v>
      </c>
      <c r="C2" s="50" t="s">
        <v>3</v>
      </c>
      <c r="D2" s="49" t="s">
        <v>4</v>
      </c>
      <c r="E2" s="50" t="s">
        <v>5</v>
      </c>
      <c r="F2" s="50" t="s">
        <v>6</v>
      </c>
      <c r="G2" s="50" t="s">
        <v>7</v>
      </c>
      <c r="H2" s="50" t="s">
        <v>8</v>
      </c>
      <c r="I2" s="50" t="s">
        <v>9</v>
      </c>
      <c r="J2" s="50" t="s">
        <v>10</v>
      </c>
      <c r="K2" s="4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43643</v>
      </c>
      <c r="B3" s="277" t="s">
        <v>163</v>
      </c>
      <c r="C3" s="278" t="s">
        <v>18</v>
      </c>
      <c r="D3" s="15" t="s">
        <v>83</v>
      </c>
      <c r="E3" s="10" t="s">
        <v>272</v>
      </c>
      <c r="F3" s="10">
        <v>8</v>
      </c>
      <c r="G3" s="49">
        <v>8</v>
      </c>
      <c r="H3" s="279"/>
      <c r="I3" s="49">
        <f>420-(M3*L3+F3*N3)</f>
        <v>420</v>
      </c>
      <c r="J3" s="280" t="s">
        <v>72</v>
      </c>
      <c r="K3" s="11" t="s">
        <v>289</v>
      </c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" si="0">N3*G3+M3*L3</f>
        <v>0</v>
      </c>
      <c r="P3" s="281">
        <f>(O3+O4+O5+O6+O7+O8)/840*100%</f>
        <v>0.4642857142857143</v>
      </c>
    </row>
    <row r="4" spans="1:16" ht="14.25" customHeight="1" x14ac:dyDescent="0.2">
      <c r="A4" s="276"/>
      <c r="B4" s="277"/>
      <c r="C4" s="278"/>
      <c r="D4" s="15" t="s">
        <v>256</v>
      </c>
      <c r="E4" s="10" t="s">
        <v>30</v>
      </c>
      <c r="F4" s="10"/>
      <c r="G4" s="49"/>
      <c r="H4" s="279"/>
      <c r="I4" s="49">
        <f>I3-(M4*L4+F4*N4)</f>
        <v>390</v>
      </c>
      <c r="J4" s="280"/>
      <c r="K4" s="11" t="s">
        <v>290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35</v>
      </c>
      <c r="O4" s="13">
        <f t="shared" ref="O4:O67" si="1">N4*G4+M4*L4</f>
        <v>30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9"/>
      <c r="H5" s="279"/>
      <c r="I5" s="49">
        <f>I4-(M5*L5+F5*N5)</f>
        <v>390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43643</v>
      </c>
      <c r="B6" s="277" t="s">
        <v>163</v>
      </c>
      <c r="C6" s="278" t="s">
        <v>22</v>
      </c>
      <c r="D6" s="15" t="s">
        <v>83</v>
      </c>
      <c r="E6" s="10" t="s">
        <v>237</v>
      </c>
      <c r="F6" s="10">
        <v>7</v>
      </c>
      <c r="G6" s="49">
        <v>6</v>
      </c>
      <c r="H6" s="279"/>
      <c r="I6" s="49">
        <f t="shared" ref="I6" si="2">420-(M6*L6+F6*N6)</f>
        <v>0</v>
      </c>
      <c r="J6" s="280"/>
      <c r="K6" s="11" t="s">
        <v>118</v>
      </c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1"/>
        <v>360</v>
      </c>
      <c r="P6" s="281"/>
    </row>
    <row r="7" spans="1:16" ht="14.25" customHeight="1" x14ac:dyDescent="0.2">
      <c r="A7" s="276"/>
      <c r="B7" s="277"/>
      <c r="C7" s="278"/>
      <c r="D7" s="37"/>
      <c r="E7" s="10"/>
      <c r="F7" s="10"/>
      <c r="G7" s="49"/>
      <c r="H7" s="279"/>
      <c r="I7" s="49">
        <f t="shared" ref="I7:I8" si="3">I6-(M7*L7+F7*N7)</f>
        <v>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9">
        <f t="shared" si="3"/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43643</v>
      </c>
      <c r="B9" s="277" t="s">
        <v>163</v>
      </c>
      <c r="C9" s="278" t="s">
        <v>25</v>
      </c>
      <c r="D9" s="15" t="s">
        <v>257</v>
      </c>
      <c r="E9" s="10" t="s">
        <v>42</v>
      </c>
      <c r="F9" s="10">
        <v>6</v>
      </c>
      <c r="G9" s="16">
        <v>6</v>
      </c>
      <c r="H9" s="279"/>
      <c r="I9" s="49">
        <f t="shared" ref="I9" si="4">420-(M9*L9+F9*N9)</f>
        <v>204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36</v>
      </c>
      <c r="O9" s="13">
        <f t="shared" si="1"/>
        <v>216</v>
      </c>
      <c r="P9" s="281">
        <f>(O9+O10+O11+O12+O13+O14)/840*100%</f>
        <v>0.8666666666666667</v>
      </c>
    </row>
    <row r="10" spans="1:16" ht="14.25" customHeight="1" x14ac:dyDescent="0.2">
      <c r="A10" s="276"/>
      <c r="B10" s="277"/>
      <c r="C10" s="278"/>
      <c r="D10" s="15" t="s">
        <v>257</v>
      </c>
      <c r="E10" s="10" t="s">
        <v>21</v>
      </c>
      <c r="F10" s="10">
        <v>4</v>
      </c>
      <c r="G10" s="16">
        <v>4</v>
      </c>
      <c r="H10" s="279"/>
      <c r="I10" s="49">
        <f t="shared" ref="I10:I11" si="5">I9-(M10*L10+F10*N10)</f>
        <v>10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41</v>
      </c>
      <c r="O10" s="13">
        <f t="shared" si="1"/>
        <v>194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9">
        <f t="shared" si="5"/>
        <v>10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43643</v>
      </c>
      <c r="B12" s="277" t="s">
        <v>163</v>
      </c>
      <c r="C12" s="278" t="s">
        <v>28</v>
      </c>
      <c r="D12" s="15" t="s">
        <v>236</v>
      </c>
      <c r="E12" s="10" t="s">
        <v>135</v>
      </c>
      <c r="F12" s="10">
        <v>4</v>
      </c>
      <c r="G12" s="16">
        <v>4</v>
      </c>
      <c r="H12" s="279"/>
      <c r="I12" s="49">
        <f t="shared" ref="I12" si="6">420-(M12*L12+F12*N12)</f>
        <v>308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28</v>
      </c>
      <c r="O12" s="13">
        <f t="shared" si="1"/>
        <v>112</v>
      </c>
      <c r="P12" s="281"/>
    </row>
    <row r="13" spans="1:16" ht="14.25" customHeight="1" x14ac:dyDescent="0.2">
      <c r="A13" s="276"/>
      <c r="B13" s="277"/>
      <c r="C13" s="278"/>
      <c r="D13" s="15" t="s">
        <v>29</v>
      </c>
      <c r="E13" s="10" t="s">
        <v>172</v>
      </c>
      <c r="F13" s="10">
        <v>8</v>
      </c>
      <c r="G13" s="16">
        <v>8</v>
      </c>
      <c r="H13" s="279"/>
      <c r="I13" s="49">
        <f t="shared" ref="I13:I14" si="7">I12-(M13*L13+F13*N13)</f>
        <v>102</v>
      </c>
      <c r="J13" s="280"/>
      <c r="K13" s="11" t="s">
        <v>291</v>
      </c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22</v>
      </c>
      <c r="O13" s="13">
        <f t="shared" si="1"/>
        <v>206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9"/>
      <c r="H14" s="279"/>
      <c r="I14" s="49">
        <f t="shared" si="7"/>
        <v>102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43643</v>
      </c>
      <c r="B15" s="277" t="s">
        <v>163</v>
      </c>
      <c r="C15" s="278" t="s">
        <v>31</v>
      </c>
      <c r="D15" s="15" t="s">
        <v>198</v>
      </c>
      <c r="E15" s="10" t="s">
        <v>24</v>
      </c>
      <c r="F15" s="10">
        <v>3</v>
      </c>
      <c r="G15" s="49">
        <v>3</v>
      </c>
      <c r="H15" s="279"/>
      <c r="I15" s="49">
        <f t="shared" ref="I15" si="8">420-(M15*L15+F15*N15)</f>
        <v>273</v>
      </c>
      <c r="J15" s="280" t="s">
        <v>100</v>
      </c>
      <c r="K15" s="11" t="s">
        <v>275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49</v>
      </c>
      <c r="O15" s="13">
        <f t="shared" si="1"/>
        <v>147</v>
      </c>
      <c r="P15" s="281">
        <f>(O15+O16+O17+O18+O19+O20)/840*100%</f>
        <v>0.31071428571428572</v>
      </c>
    </row>
    <row r="16" spans="1:16" ht="14.25" customHeight="1" x14ac:dyDescent="0.2">
      <c r="A16" s="276"/>
      <c r="B16" s="277"/>
      <c r="C16" s="278"/>
      <c r="D16" s="15" t="s">
        <v>29</v>
      </c>
      <c r="E16" s="10" t="s">
        <v>172</v>
      </c>
      <c r="F16" s="10"/>
      <c r="G16" s="49">
        <v>2</v>
      </c>
      <c r="H16" s="279"/>
      <c r="I16" s="49">
        <f t="shared" ref="I16:I17" si="9">I15-(M16*L16+F16*N16)</f>
        <v>243</v>
      </c>
      <c r="J16" s="280"/>
      <c r="K16" s="11" t="s">
        <v>276</v>
      </c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22</v>
      </c>
      <c r="O16" s="13">
        <f t="shared" si="1"/>
        <v>74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9"/>
      <c r="H17" s="279"/>
      <c r="I17" s="49">
        <f t="shared" si="9"/>
        <v>243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43643</v>
      </c>
      <c r="B18" s="277" t="s">
        <v>163</v>
      </c>
      <c r="C18" s="278" t="s">
        <v>35</v>
      </c>
      <c r="D18" s="15" t="s">
        <v>270</v>
      </c>
      <c r="E18" s="10" t="s">
        <v>272</v>
      </c>
      <c r="F18" s="10">
        <v>2</v>
      </c>
      <c r="G18" s="49">
        <v>1</v>
      </c>
      <c r="H18" s="279"/>
      <c r="I18" s="49">
        <f t="shared" ref="I18" si="10">420-(M18*L18+F18*N18)</f>
        <v>420</v>
      </c>
      <c r="J18" s="280"/>
      <c r="K18" s="11" t="s">
        <v>289</v>
      </c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1"/>
        <v>0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237</v>
      </c>
      <c r="F19" s="10"/>
      <c r="G19" s="49"/>
      <c r="H19" s="279"/>
      <c r="I19" s="49">
        <f t="shared" ref="I19:I20" si="11">I18-(M19*L19+F19*N19)</f>
        <v>380</v>
      </c>
      <c r="J19" s="280"/>
      <c r="K19" s="11" t="s">
        <v>290</v>
      </c>
      <c r="L19" s="12">
        <v>1</v>
      </c>
      <c r="M19" s="13">
        <v>40</v>
      </c>
      <c r="N19" s="13">
        <f>SUMPRODUCT((D19=[1]程序注册表!$C$2:$C$2999)*(E19=[1]程序注册表!$F$2:$F$2999)*([1]程序注册表!$X$2:$X$2999))</f>
        <v>60</v>
      </c>
      <c r="O19" s="13">
        <f t="shared" si="1"/>
        <v>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9"/>
      <c r="H20" s="279"/>
      <c r="I20" s="49">
        <f t="shared" si="11"/>
        <v>380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43643</v>
      </c>
      <c r="B21" s="277" t="s">
        <v>163</v>
      </c>
      <c r="C21" s="282" t="s">
        <v>36</v>
      </c>
      <c r="D21" s="15" t="s">
        <v>83</v>
      </c>
      <c r="E21" s="10" t="s">
        <v>224</v>
      </c>
      <c r="F21" s="10">
        <v>2.8</v>
      </c>
      <c r="G21" s="18">
        <v>5.5</v>
      </c>
      <c r="H21" s="279"/>
      <c r="I21" s="49">
        <f>336-(M21*L21+F21*N21)</f>
        <v>0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v>120</v>
      </c>
      <c r="O21" s="13">
        <f t="shared" si="1"/>
        <v>660</v>
      </c>
      <c r="P21" s="281">
        <f>(O21+O22+O23+O24+O25+O26)/840*100%</f>
        <v>0.7857142857142857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49">
        <f t="shared" ref="I22:I41" si="12">I21-(M22*L22+F22*N22)</f>
        <v>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49">
        <f t="shared" si="12"/>
        <v>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43643</v>
      </c>
      <c r="B24" s="277" t="s">
        <v>163</v>
      </c>
      <c r="C24" s="282" t="s">
        <v>40</v>
      </c>
      <c r="D24" s="15" t="s">
        <v>258</v>
      </c>
      <c r="E24" s="10" t="s">
        <v>272</v>
      </c>
      <c r="F24" s="10"/>
      <c r="G24" s="18">
        <v>18</v>
      </c>
      <c r="H24" s="279"/>
      <c r="I24" s="49">
        <f>336-(M24*L24+F24*N24)</f>
        <v>336</v>
      </c>
      <c r="J24" s="280"/>
      <c r="K24" s="11" t="s">
        <v>292</v>
      </c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1"/>
        <v>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49">
        <f>I24-(M25*L25+F25*N25)</f>
        <v>336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49">
        <f t="shared" si="12"/>
        <v>336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43643</v>
      </c>
      <c r="B27" s="277" t="s">
        <v>163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1</v>
      </c>
      <c r="H27" s="279"/>
      <c r="I27" s="49">
        <f t="shared" ref="I27" si="13">336-(M27*L27+F27*N27)</f>
        <v>-3</v>
      </c>
      <c r="J27" s="280" t="s">
        <v>102</v>
      </c>
      <c r="K27" s="11" t="s">
        <v>141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113</v>
      </c>
      <c r="P27" s="281">
        <f>(O27+O28+O29+O30+O31+O32)/840*100%</f>
        <v>0.51833333333333342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49">
        <f t="shared" si="12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49">
        <f t="shared" si="12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43643</v>
      </c>
      <c r="B30" s="277" t="s">
        <v>163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2.6</v>
      </c>
      <c r="H30" s="279"/>
      <c r="I30" s="49">
        <f t="shared" ref="I30" si="14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322.40000000000003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49">
        <f t="shared" si="12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49">
        <f t="shared" si="12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8" ht="14.25" customHeight="1" x14ac:dyDescent="0.2">
      <c r="A33" s="276">
        <v>43643</v>
      </c>
      <c r="B33" s="277" t="s">
        <v>163</v>
      </c>
      <c r="C33" s="286" t="s">
        <v>48</v>
      </c>
      <c r="D33" s="15" t="s">
        <v>82</v>
      </c>
      <c r="E33" s="10" t="s">
        <v>42</v>
      </c>
      <c r="F33" s="10"/>
      <c r="G33" s="18">
        <v>1</v>
      </c>
      <c r="H33" s="279"/>
      <c r="I33" s="49">
        <f t="shared" ref="I33" si="15">336-(M33*L33+F33*N33)</f>
        <v>336</v>
      </c>
      <c r="J33" s="280" t="s">
        <v>103</v>
      </c>
      <c r="K33" s="11" t="s">
        <v>108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163</v>
      </c>
      <c r="O33" s="13">
        <f t="shared" si="1"/>
        <v>163</v>
      </c>
      <c r="P33" s="281">
        <f>(O33+O34+O35+O36+O37+O38)/840*100%</f>
        <v>0.41011904761904761</v>
      </c>
    </row>
    <row r="34" spans="1:18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49">
        <f t="shared" si="12"/>
        <v>336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8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49">
        <f t="shared" si="12"/>
        <v>336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8" ht="14.25" customHeight="1" x14ac:dyDescent="0.2">
      <c r="A36" s="276">
        <v>43643</v>
      </c>
      <c r="B36" s="277" t="s">
        <v>163</v>
      </c>
      <c r="C36" s="286" t="s">
        <v>50</v>
      </c>
      <c r="D36" s="15" t="s">
        <v>37</v>
      </c>
      <c r="E36" s="10" t="s">
        <v>21</v>
      </c>
      <c r="F36" s="10"/>
      <c r="G36" s="18">
        <v>1.5</v>
      </c>
      <c r="H36" s="279"/>
      <c r="I36" s="49">
        <f t="shared" ref="I36" si="16">336-(M36*L36+F36*N36)</f>
        <v>336</v>
      </c>
      <c r="J36" s="280"/>
      <c r="K36" s="11" t="s">
        <v>293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1"/>
        <v>181.5</v>
      </c>
      <c r="P36" s="281"/>
    </row>
    <row r="37" spans="1:18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49">
        <f t="shared" si="12"/>
        <v>336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8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49">
        <f t="shared" si="12"/>
        <v>336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8" ht="14.25" customHeight="1" x14ac:dyDescent="0.2">
      <c r="A39" s="276">
        <v>43643</v>
      </c>
      <c r="B39" s="277" t="s">
        <v>71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2.2000000000000002</v>
      </c>
      <c r="H39" s="279"/>
      <c r="I39" s="49">
        <f>504-(M39*L39+F39*N39)</f>
        <v>-6.3000000000000114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415.8</v>
      </c>
      <c r="P39" s="281">
        <f>(O39+O40+O41)/420*100%</f>
        <v>0.99</v>
      </c>
    </row>
    <row r="40" spans="1:18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49">
        <f t="shared" si="12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8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49">
        <f t="shared" si="12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8" ht="14.25" customHeight="1" x14ac:dyDescent="0.2">
      <c r="A42" s="276">
        <v>43643</v>
      </c>
      <c r="B42" s="277" t="s">
        <v>163</v>
      </c>
      <c r="C42" s="287" t="s">
        <v>53</v>
      </c>
      <c r="D42" s="15" t="s">
        <v>259</v>
      </c>
      <c r="E42" s="10" t="s">
        <v>272</v>
      </c>
      <c r="F42" s="10">
        <v>2</v>
      </c>
      <c r="G42" s="18">
        <v>2</v>
      </c>
      <c r="H42" s="279"/>
      <c r="I42" s="49">
        <f t="shared" ref="I42:I54" si="17">420-(M42*L42+F42*N42)</f>
        <v>420</v>
      </c>
      <c r="J42" s="280" t="s">
        <v>78</v>
      </c>
      <c r="K42" s="11" t="s">
        <v>277</v>
      </c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1"/>
        <v>0</v>
      </c>
      <c r="P42" s="281">
        <f>(O42+O43+O44+O45+O46+O47)/840*100%</f>
        <v>0.43690476190476191</v>
      </c>
      <c r="R42" s="2" t="s">
        <v>55</v>
      </c>
    </row>
    <row r="43" spans="1:18" ht="14.25" customHeight="1" x14ac:dyDescent="0.2">
      <c r="A43" s="276"/>
      <c r="B43" s="277"/>
      <c r="C43" s="287"/>
      <c r="D43" s="15" t="s">
        <v>271</v>
      </c>
      <c r="E43" s="10" t="s">
        <v>30</v>
      </c>
      <c r="F43" s="10"/>
      <c r="G43" s="18">
        <v>1</v>
      </c>
      <c r="H43" s="279"/>
      <c r="I43" s="49">
        <f t="shared" ref="I43:I56" si="18">I42-(M43*L43+F43*N43)</f>
        <v>390</v>
      </c>
      <c r="J43" s="280"/>
      <c r="K43" s="11" t="s">
        <v>276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29</v>
      </c>
      <c r="O43" s="13">
        <f t="shared" si="1"/>
        <v>59</v>
      </c>
      <c r="P43" s="281"/>
    </row>
    <row r="44" spans="1:18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49">
        <f t="shared" si="18"/>
        <v>390</v>
      </c>
      <c r="J44" s="280"/>
      <c r="K44" s="11" t="s">
        <v>275</v>
      </c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8" ht="14.25" customHeight="1" x14ac:dyDescent="0.2">
      <c r="A45" s="276">
        <v>43643</v>
      </c>
      <c r="B45" s="277" t="s">
        <v>163</v>
      </c>
      <c r="C45" s="287" t="s">
        <v>57</v>
      </c>
      <c r="D45" s="17" t="s">
        <v>240</v>
      </c>
      <c r="E45" s="10" t="s">
        <v>241</v>
      </c>
      <c r="F45" s="10">
        <v>3</v>
      </c>
      <c r="G45" s="18">
        <v>2.2000000000000002</v>
      </c>
      <c r="H45" s="279"/>
      <c r="I45" s="49">
        <f t="shared" si="17"/>
        <v>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140</v>
      </c>
      <c r="O45" s="13">
        <f t="shared" si="1"/>
        <v>308</v>
      </c>
      <c r="P45" s="281"/>
    </row>
    <row r="46" spans="1:18" ht="14.25" customHeight="1" x14ac:dyDescent="0.2">
      <c r="A46" s="276"/>
      <c r="B46" s="277"/>
      <c r="C46" s="287"/>
      <c r="D46" s="17"/>
      <c r="E46" s="10"/>
      <c r="F46" s="10"/>
      <c r="G46" s="18"/>
      <c r="H46" s="279"/>
      <c r="I46" s="49">
        <f t="shared" si="18"/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8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49">
        <f t="shared" si="18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8" ht="14.25" customHeight="1" x14ac:dyDescent="0.2">
      <c r="A48" s="276">
        <v>43643</v>
      </c>
      <c r="B48" s="277" t="s">
        <v>163</v>
      </c>
      <c r="C48" s="287" t="s">
        <v>58</v>
      </c>
      <c r="D48" s="17" t="s">
        <v>240</v>
      </c>
      <c r="E48" s="10" t="s">
        <v>241</v>
      </c>
      <c r="F48" s="10">
        <v>3</v>
      </c>
      <c r="G48" s="18">
        <v>1.5</v>
      </c>
      <c r="H48" s="279"/>
      <c r="I48" s="49">
        <f t="shared" si="17"/>
        <v>0</v>
      </c>
      <c r="J48" s="280" t="s">
        <v>106</v>
      </c>
      <c r="K48" s="11" t="s">
        <v>136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140</v>
      </c>
      <c r="O48" s="13">
        <f t="shared" si="1"/>
        <v>210</v>
      </c>
      <c r="P48" s="281">
        <f>(O48+O49+O50+O51+O52+O53)/840*100%</f>
        <v>0.61428571428571432</v>
      </c>
    </row>
    <row r="49" spans="1:16" ht="14.25" customHeight="1" x14ac:dyDescent="0.2">
      <c r="A49" s="276"/>
      <c r="B49" s="277"/>
      <c r="C49" s="287"/>
      <c r="D49" s="17"/>
      <c r="E49" s="10"/>
      <c r="F49" s="10"/>
      <c r="G49" s="18"/>
      <c r="H49" s="279"/>
      <c r="I49" s="49">
        <f t="shared" si="18"/>
        <v>0</v>
      </c>
      <c r="J49" s="280"/>
      <c r="K49" s="11" t="s">
        <v>185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49">
        <f t="shared" si="18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43643</v>
      </c>
      <c r="B51" s="277" t="s">
        <v>163</v>
      </c>
      <c r="C51" s="287" t="s">
        <v>60</v>
      </c>
      <c r="D51" s="15" t="s">
        <v>260</v>
      </c>
      <c r="E51" s="10" t="s">
        <v>30</v>
      </c>
      <c r="F51" s="10">
        <v>6.5</v>
      </c>
      <c r="G51" s="18">
        <v>8</v>
      </c>
      <c r="H51" s="279"/>
      <c r="I51" s="49">
        <f t="shared" si="17"/>
        <v>225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30</v>
      </c>
      <c r="O51" s="13">
        <f t="shared" si="1"/>
        <v>240</v>
      </c>
      <c r="P51" s="281"/>
    </row>
    <row r="52" spans="1:16" ht="14.25" customHeight="1" x14ac:dyDescent="0.2">
      <c r="A52" s="276"/>
      <c r="B52" s="277"/>
      <c r="C52" s="287"/>
      <c r="D52" s="15" t="s">
        <v>260</v>
      </c>
      <c r="E52" s="10" t="s">
        <v>135</v>
      </c>
      <c r="F52" s="10"/>
      <c r="G52" s="18">
        <v>2</v>
      </c>
      <c r="H52" s="279"/>
      <c r="I52" s="49">
        <f t="shared" si="18"/>
        <v>225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33</v>
      </c>
      <c r="O52" s="13">
        <f t="shared" si="1"/>
        <v>66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49">
        <f t="shared" si="18"/>
        <v>225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43643</v>
      </c>
      <c r="B54" s="277" t="s">
        <v>163</v>
      </c>
      <c r="C54" s="287" t="s">
        <v>61</v>
      </c>
      <c r="D54" s="17"/>
      <c r="E54" s="10"/>
      <c r="F54" s="10"/>
      <c r="G54" s="18"/>
      <c r="H54" s="279"/>
      <c r="I54" s="49">
        <f t="shared" si="17"/>
        <v>420</v>
      </c>
      <c r="J54" s="280"/>
      <c r="K54" s="11" t="s">
        <v>269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49">
        <f t="shared" si="18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49">
        <f t="shared" si="18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9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9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9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9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9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9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9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9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9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9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9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9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9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9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9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9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9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9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9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9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9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9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9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9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9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9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9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9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9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9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9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9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9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9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9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9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9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9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9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9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9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9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9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9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9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9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9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9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9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9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9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9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9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9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9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9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9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9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9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9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9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9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9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9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20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0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0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0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20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05" si="21">N196*G196+M196*L196</f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ref="O206:O225" si="22">N206*G206+M206*L206</f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2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2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2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2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2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2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2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2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2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2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2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2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2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2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2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2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2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2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2"/>
        <v>0</v>
      </c>
      <c r="P225" s="24"/>
    </row>
    <row r="226" spans="1:16" x14ac:dyDescent="0.2">
      <c r="A226" s="19"/>
      <c r="D226" s="21"/>
      <c r="J226" s="23"/>
      <c r="L226" s="5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ref="O226:O233" si="23">N226*G226+M226*L226</f>
        <v>0</v>
      </c>
      <c r="P226" s="24"/>
    </row>
    <row r="227" spans="1:16" x14ac:dyDescent="0.2">
      <c r="A227" s="19"/>
      <c r="D227" s="21"/>
      <c r="J227" s="23"/>
      <c r="L227" s="5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3"/>
        <v>0</v>
      </c>
      <c r="P227" s="24"/>
    </row>
    <row r="228" spans="1:16" x14ac:dyDescent="0.2">
      <c r="A228" s="19"/>
      <c r="D228" s="21"/>
      <c r="J228" s="23"/>
      <c r="L228" s="5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3"/>
        <v>0</v>
      </c>
      <c r="P228" s="24"/>
    </row>
    <row r="229" spans="1:16" x14ac:dyDescent="0.2">
      <c r="A229" s="19"/>
      <c r="D229" s="21"/>
      <c r="J229" s="23"/>
      <c r="L229" s="5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3"/>
        <v>0</v>
      </c>
      <c r="P229" s="24"/>
    </row>
    <row r="230" spans="1:16" x14ac:dyDescent="0.2">
      <c r="A230" s="19"/>
      <c r="D230" s="21"/>
      <c r="J230" s="23"/>
      <c r="L230" s="5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3"/>
        <v>0</v>
      </c>
      <c r="P230" s="24"/>
    </row>
    <row r="231" spans="1:16" x14ac:dyDescent="0.2">
      <c r="A231" s="19"/>
      <c r="D231" s="21"/>
      <c r="J231" s="23"/>
      <c r="L231" s="5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3"/>
        <v>0</v>
      </c>
      <c r="P231" s="24"/>
    </row>
    <row r="232" spans="1:16" x14ac:dyDescent="0.2">
      <c r="A232" s="19"/>
      <c r="D232" s="21"/>
      <c r="J232" s="23"/>
      <c r="L232" s="5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3"/>
        <v>0</v>
      </c>
      <c r="P232" s="24"/>
    </row>
    <row r="233" spans="1:16" x14ac:dyDescent="0.2">
      <c r="A233" s="19"/>
      <c r="D233" s="21"/>
      <c r="L233" s="5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75" priority="9" operator="greaterThan">
      <formula>0</formula>
    </cfRule>
    <cfRule type="cellIs" dxfId="574" priority="10" operator="lessThanOrEqual">
      <formula>0</formula>
    </cfRule>
  </conditionalFormatting>
  <conditionalFormatting sqref="I3:I5">
    <cfRule type="cellIs" dxfId="573" priority="7" operator="greaterThan">
      <formula>0</formula>
    </cfRule>
    <cfRule type="cellIs" dxfId="572" priority="8" operator="lessThanOrEqual">
      <formula>0</formula>
    </cfRule>
  </conditionalFormatting>
  <conditionalFormatting sqref="I21:I41">
    <cfRule type="cellIs" dxfId="571" priority="5" operator="greaterThan">
      <formula>0</formula>
    </cfRule>
    <cfRule type="cellIs" dxfId="570" priority="6" operator="lessThanOrEqual">
      <formula>0</formula>
    </cfRule>
  </conditionalFormatting>
  <conditionalFormatting sqref="I6:I20">
    <cfRule type="cellIs" dxfId="569" priority="3" operator="greaterThan">
      <formula>0</formula>
    </cfRule>
    <cfRule type="cellIs" dxfId="568" priority="4" operator="lessThanOrEqual">
      <formula>0</formula>
    </cfRule>
  </conditionalFormatting>
  <conditionalFormatting sqref="I42:I56">
    <cfRule type="cellIs" dxfId="567" priority="1" operator="greaterThan">
      <formula>0</formula>
    </cfRule>
    <cfRule type="cellIs" dxfId="566" priority="2" operator="lessThanOrEqual">
      <formula>0</formula>
    </cfRule>
  </conditionalFormatting>
  <pageMargins left="0.25" right="0.25" top="0.75" bottom="0.75" header="0.3" footer="0.3"/>
  <pageSetup paperSize="9"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1E6EC-7E41-4C75-A40D-B0C12515DB6E}">
  <sheetPr codeName="Sheet15"/>
  <dimension ref="A1:P248"/>
  <sheetViews>
    <sheetView workbookViewId="0">
      <selection activeCell="G9" sqref="G9:G11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49" t="s">
        <v>2</v>
      </c>
      <c r="C2" s="50" t="s">
        <v>3</v>
      </c>
      <c r="D2" s="49" t="s">
        <v>4</v>
      </c>
      <c r="E2" s="50" t="s">
        <v>5</v>
      </c>
      <c r="F2" s="50" t="s">
        <v>6</v>
      </c>
      <c r="G2" s="50" t="s">
        <v>7</v>
      </c>
      <c r="H2" s="50" t="s">
        <v>8</v>
      </c>
      <c r="I2" s="50" t="s">
        <v>9</v>
      </c>
      <c r="J2" s="50" t="s">
        <v>10</v>
      </c>
      <c r="K2" s="4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43644</v>
      </c>
      <c r="B3" s="277" t="s">
        <v>129</v>
      </c>
      <c r="C3" s="278" t="s">
        <v>18</v>
      </c>
      <c r="D3" s="15" t="s">
        <v>256</v>
      </c>
      <c r="E3" s="10" t="s">
        <v>30</v>
      </c>
      <c r="F3" s="10">
        <v>4</v>
      </c>
      <c r="G3" s="49">
        <v>5</v>
      </c>
      <c r="H3" s="279"/>
      <c r="I3" s="49">
        <f>420-(M3*L3+F3*N3)</f>
        <v>250</v>
      </c>
      <c r="J3" s="283" t="s">
        <v>19</v>
      </c>
      <c r="K3" s="11" t="s">
        <v>295</v>
      </c>
      <c r="L3" s="12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35</v>
      </c>
      <c r="O3" s="13">
        <f t="shared" ref="O3:O66" si="0">N3*G3+M3*L3</f>
        <v>205</v>
      </c>
      <c r="P3" s="281">
        <f>(O3+O4+O5+O6+O7+O8)/840*100%</f>
        <v>0.86190476190476195</v>
      </c>
    </row>
    <row r="4" spans="1:16" ht="14.25" customHeight="1" x14ac:dyDescent="0.2">
      <c r="A4" s="276"/>
      <c r="B4" s="277"/>
      <c r="C4" s="278"/>
      <c r="D4" s="1" t="s">
        <v>285</v>
      </c>
      <c r="E4" s="10" t="s">
        <v>286</v>
      </c>
      <c r="F4" s="10">
        <v>11</v>
      </c>
      <c r="G4" s="49">
        <v>8</v>
      </c>
      <c r="H4" s="279"/>
      <c r="I4" s="49">
        <f>I3-(M4*L4+F4*N4)</f>
        <v>-33</v>
      </c>
      <c r="J4" s="284"/>
      <c r="K4" s="11" t="s">
        <v>295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23</v>
      </c>
      <c r="O4" s="13">
        <f t="shared" si="0"/>
        <v>214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49"/>
      <c r="H5" s="279"/>
      <c r="I5" s="49">
        <f>I4-(M5*L5+F5*N5)</f>
        <v>-33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43644</v>
      </c>
      <c r="B6" s="277" t="s">
        <v>129</v>
      </c>
      <c r="C6" s="278" t="s">
        <v>22</v>
      </c>
      <c r="D6" s="15" t="s">
        <v>83</v>
      </c>
      <c r="E6" s="10" t="s">
        <v>237</v>
      </c>
      <c r="F6" s="10">
        <v>7</v>
      </c>
      <c r="G6" s="49">
        <v>5</v>
      </c>
      <c r="H6" s="279"/>
      <c r="I6" s="49">
        <f t="shared" ref="I6" si="1">420-(M6*L6+F6*N6)</f>
        <v>0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0"/>
        <v>300</v>
      </c>
      <c r="P6" s="281"/>
    </row>
    <row r="7" spans="1:16" ht="14.25" customHeight="1" x14ac:dyDescent="0.2">
      <c r="A7" s="276"/>
      <c r="B7" s="277"/>
      <c r="C7" s="278"/>
      <c r="D7" s="15" t="s">
        <v>83</v>
      </c>
      <c r="E7" s="10" t="s">
        <v>66</v>
      </c>
      <c r="F7" s="10"/>
      <c r="G7" s="49">
        <v>1</v>
      </c>
      <c r="H7" s="279"/>
      <c r="I7" s="49">
        <f t="shared" ref="I7:I8" si="2">I6-(M7*L7+F7*N7)</f>
        <v>0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60</v>
      </c>
      <c r="N7" s="13">
        <f>SUMPRODUCT((D7=[1]程序注册表!$C$2:$C$2999)*(E7=[1]程序注册表!$F$2:$F$2999)*([1]程序注册表!$X$2:$X$2999))</f>
        <v>5</v>
      </c>
      <c r="O7" s="13">
        <f t="shared" si="0"/>
        <v>5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49">
        <f t="shared" si="2"/>
        <v>0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43644</v>
      </c>
      <c r="B9" s="277" t="s">
        <v>129</v>
      </c>
      <c r="C9" s="278" t="s">
        <v>25</v>
      </c>
      <c r="D9" s="15" t="s">
        <v>223</v>
      </c>
      <c r="E9" s="10" t="s">
        <v>272</v>
      </c>
      <c r="F9" s="10">
        <v>4</v>
      </c>
      <c r="G9" s="16">
        <v>4</v>
      </c>
      <c r="H9" s="279"/>
      <c r="I9" s="49">
        <f t="shared" ref="I9" si="3">420-(M9*L9+F9*N9)</f>
        <v>180</v>
      </c>
      <c r="J9" s="283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0</v>
      </c>
      <c r="N9" s="13">
        <v>60</v>
      </c>
      <c r="O9" s="13">
        <f t="shared" si="0"/>
        <v>240</v>
      </c>
      <c r="P9" s="281">
        <f>(O9+O10+O11+O12+O13+O14)/840*100%</f>
        <v>0.86547619047619051</v>
      </c>
    </row>
    <row r="10" spans="1:16" ht="14.25" customHeight="1" x14ac:dyDescent="0.2">
      <c r="A10" s="276"/>
      <c r="B10" s="277"/>
      <c r="C10" s="278"/>
      <c r="D10" s="15" t="s">
        <v>296</v>
      </c>
      <c r="E10" s="10" t="s">
        <v>272</v>
      </c>
      <c r="F10" s="10"/>
      <c r="G10" s="16">
        <v>6</v>
      </c>
      <c r="H10" s="279"/>
      <c r="I10" s="49">
        <f t="shared" ref="I10:I11" si="4">I9-(M10*L10+F10*N10)</f>
        <v>180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v>40</v>
      </c>
      <c r="O10" s="13">
        <f t="shared" si="0"/>
        <v>240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49">
        <f t="shared" si="4"/>
        <v>180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43644</v>
      </c>
      <c r="B12" s="277" t="s">
        <v>129</v>
      </c>
      <c r="C12" s="278" t="s">
        <v>28</v>
      </c>
      <c r="D12" s="15" t="s">
        <v>29</v>
      </c>
      <c r="E12" s="10" t="s">
        <v>135</v>
      </c>
      <c r="F12" s="10">
        <v>14</v>
      </c>
      <c r="G12" s="16">
        <v>13</v>
      </c>
      <c r="H12" s="279"/>
      <c r="I12" s="49">
        <f t="shared" ref="I12" si="5">420-(M12*L12+F12*N12)</f>
        <v>154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19</v>
      </c>
      <c r="O12" s="13">
        <f t="shared" si="0"/>
        <v>247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49">
        <f t="shared" ref="I13:I14" si="6">I12-(M13*L13+F13*N13)</f>
        <v>154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49"/>
      <c r="H14" s="279"/>
      <c r="I14" s="49">
        <f t="shared" si="6"/>
        <v>154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43644</v>
      </c>
      <c r="B15" s="277" t="s">
        <v>129</v>
      </c>
      <c r="C15" s="278" t="s">
        <v>31</v>
      </c>
      <c r="D15" s="15" t="s">
        <v>29</v>
      </c>
      <c r="E15" s="10" t="s">
        <v>172</v>
      </c>
      <c r="F15" s="10">
        <v>17</v>
      </c>
      <c r="G15" s="49">
        <v>17</v>
      </c>
      <c r="H15" s="279"/>
      <c r="I15" s="49">
        <f t="shared" ref="I15" si="7">420-(M15*L15+F15*N15)</f>
        <v>46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22</v>
      </c>
      <c r="O15" s="13">
        <f t="shared" si="0"/>
        <v>374</v>
      </c>
      <c r="P15" s="281">
        <f>(O15+O16+O17+O18+O19+O20)/840*100%</f>
        <v>0.92738095238095242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49"/>
      <c r="H16" s="279"/>
      <c r="I16" s="49">
        <f t="shared" ref="I16:I17" si="8">I15-(M16*L16+F16*N16)</f>
        <v>46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49"/>
      <c r="H17" s="279"/>
      <c r="I17" s="49">
        <f t="shared" si="8"/>
        <v>46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43644</v>
      </c>
      <c r="B18" s="277" t="s">
        <v>129</v>
      </c>
      <c r="C18" s="278" t="s">
        <v>35</v>
      </c>
      <c r="D18" s="15" t="s">
        <v>83</v>
      </c>
      <c r="E18" s="10" t="s">
        <v>237</v>
      </c>
      <c r="F18" s="10">
        <v>7</v>
      </c>
      <c r="G18" s="49">
        <v>6</v>
      </c>
      <c r="H18" s="279"/>
      <c r="I18" s="49">
        <f t="shared" ref="I18" si="9">420-(M18*L18+F18*N18)</f>
        <v>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0"/>
        <v>360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66</v>
      </c>
      <c r="F19" s="10"/>
      <c r="G19" s="49">
        <v>1</v>
      </c>
      <c r="H19" s="279"/>
      <c r="I19" s="49">
        <f t="shared" ref="I19:I20" si="10">I18-(M19*L19+F19*N19)</f>
        <v>-40</v>
      </c>
      <c r="J19" s="280"/>
      <c r="K19" s="11"/>
      <c r="L19" s="12">
        <v>1</v>
      </c>
      <c r="M19" s="13">
        <v>40</v>
      </c>
      <c r="N19" s="13">
        <f>SUMPRODUCT((D19=[1]程序注册表!$C$2:$C$2999)*(E19=[1]程序注册表!$F$2:$F$2999)*([1]程序注册表!$X$2:$X$2999))</f>
        <v>5</v>
      </c>
      <c r="O19" s="13">
        <f t="shared" si="0"/>
        <v>45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49"/>
      <c r="H20" s="279"/>
      <c r="I20" s="49">
        <f t="shared" si="10"/>
        <v>-40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43644</v>
      </c>
      <c r="B21" s="277" t="s">
        <v>129</v>
      </c>
      <c r="C21" s="282" t="s">
        <v>36</v>
      </c>
      <c r="D21" s="15" t="s">
        <v>258</v>
      </c>
      <c r="E21" s="10" t="s">
        <v>272</v>
      </c>
      <c r="F21" s="10"/>
      <c r="G21" s="18">
        <v>12</v>
      </c>
      <c r="H21" s="279"/>
      <c r="I21" s="49">
        <f>336-(M21*L21+F21*N21)</f>
        <v>336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0</v>
      </c>
      <c r="N21" s="13">
        <v>40</v>
      </c>
      <c r="O21" s="13">
        <f t="shared" si="0"/>
        <v>480</v>
      </c>
      <c r="P21" s="281">
        <f>(O21+O22+O23+O24+O25+O26)/840*100%</f>
        <v>0.7410714285714286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49">
        <f t="shared" ref="I22:I41" si="11">I21-(M22*L22+F22*N22)</f>
        <v>336</v>
      </c>
      <c r="J22" s="284"/>
      <c r="K22" s="11" t="s">
        <v>303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49">
        <f t="shared" si="11"/>
        <v>336</v>
      </c>
      <c r="J23" s="284"/>
      <c r="K23" s="11" t="s">
        <v>302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43644</v>
      </c>
      <c r="B24" s="277" t="s">
        <v>129</v>
      </c>
      <c r="C24" s="282" t="s">
        <v>40</v>
      </c>
      <c r="D24" s="15" t="s">
        <v>83</v>
      </c>
      <c r="E24" s="10" t="s">
        <v>224</v>
      </c>
      <c r="F24" s="10">
        <v>2</v>
      </c>
      <c r="G24" s="18">
        <v>1.5</v>
      </c>
      <c r="H24" s="279"/>
      <c r="I24" s="49">
        <f>336-(M24*L24+F24*N24)</f>
        <v>308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14</v>
      </c>
      <c r="O24" s="13">
        <f t="shared" si="0"/>
        <v>21</v>
      </c>
      <c r="P24" s="281"/>
    </row>
    <row r="25" spans="1:16" ht="14.25" customHeight="1" x14ac:dyDescent="0.2">
      <c r="A25" s="276"/>
      <c r="B25" s="277"/>
      <c r="C25" s="282"/>
      <c r="D25" s="1" t="s">
        <v>285</v>
      </c>
      <c r="E25" s="10" t="s">
        <v>287</v>
      </c>
      <c r="F25" s="10">
        <v>5</v>
      </c>
      <c r="G25" s="18">
        <v>1.5</v>
      </c>
      <c r="H25" s="279"/>
      <c r="I25" s="49">
        <f>I24-(M25*L25+F25*N25)</f>
        <v>43</v>
      </c>
      <c r="J25" s="284"/>
      <c r="K25" s="11"/>
      <c r="L25" s="12">
        <v>2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41</v>
      </c>
      <c r="O25" s="13">
        <f t="shared" si="0"/>
        <v>121.5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49">
        <f t="shared" si="11"/>
        <v>43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43644</v>
      </c>
      <c r="B27" s="277" t="s">
        <v>129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</v>
      </c>
      <c r="H27" s="279"/>
      <c r="I27" s="49">
        <f t="shared" ref="I27" si="12">336-(M27*L27+F27*N27)</f>
        <v>-3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226</v>
      </c>
      <c r="P27" s="281">
        <f>(O27+O28+O29+O30+O31+O32)/840*100%</f>
        <v>0.66761904761904756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49">
        <f t="shared" si="11"/>
        <v>-3</v>
      </c>
      <c r="J28" s="284"/>
      <c r="K28" s="11" t="s">
        <v>301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49">
        <f t="shared" si="11"/>
        <v>-3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43644</v>
      </c>
      <c r="B30" s="277" t="s">
        <v>129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2.7</v>
      </c>
      <c r="H30" s="279"/>
      <c r="I30" s="49">
        <f t="shared" ref="I30" si="13">336-(M30*L30+F30*N30)</f>
        <v>1.1999999999999886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334.8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49">
        <f t="shared" si="11"/>
        <v>1.1999999999999886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49">
        <f t="shared" si="11"/>
        <v>1.1999999999999886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43644</v>
      </c>
      <c r="B33" s="277" t="s">
        <v>129</v>
      </c>
      <c r="C33" s="286" t="s">
        <v>48</v>
      </c>
      <c r="D33" s="15" t="s">
        <v>82</v>
      </c>
      <c r="E33" s="10" t="s">
        <v>42</v>
      </c>
      <c r="F33" s="10">
        <v>2.2000000000000002</v>
      </c>
      <c r="G33" s="18">
        <v>2</v>
      </c>
      <c r="H33" s="279"/>
      <c r="I33" s="49">
        <f t="shared" ref="I33" si="14">336-(M33*L33+F33*N33)</f>
        <v>-82.600000000000023</v>
      </c>
      <c r="J33" s="283" t="s">
        <v>45</v>
      </c>
      <c r="K33" s="11"/>
      <c r="L33" s="12">
        <v>1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163</v>
      </c>
      <c r="O33" s="13">
        <f t="shared" si="0"/>
        <v>386</v>
      </c>
      <c r="P33" s="281">
        <f>(O33+O34+O35+O36+O37+O38)/840*100%</f>
        <v>0.7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49">
        <f t="shared" si="11"/>
        <v>-82.600000000000023</v>
      </c>
      <c r="J34" s="284"/>
      <c r="K34" s="11" t="s">
        <v>300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49">
        <f t="shared" si="11"/>
        <v>-82.600000000000023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43644</v>
      </c>
      <c r="B36" s="277" t="s">
        <v>129</v>
      </c>
      <c r="C36" s="286" t="s">
        <v>50</v>
      </c>
      <c r="D36" s="15" t="s">
        <v>37</v>
      </c>
      <c r="E36" s="10" t="s">
        <v>21</v>
      </c>
      <c r="F36" s="10">
        <v>0.5</v>
      </c>
      <c r="G36" s="18">
        <v>0.5</v>
      </c>
      <c r="H36" s="279"/>
      <c r="I36" s="49">
        <f t="shared" ref="I36" si="15">336-(M36*L36+F36*N36)</f>
        <v>275.5</v>
      </c>
      <c r="J36" s="284"/>
      <c r="K36" s="11" t="s">
        <v>299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0"/>
        <v>60.5</v>
      </c>
      <c r="P36" s="281"/>
    </row>
    <row r="37" spans="1:16" ht="14.25" customHeight="1" x14ac:dyDescent="0.2">
      <c r="A37" s="276"/>
      <c r="B37" s="277"/>
      <c r="C37" s="286"/>
      <c r="D37" s="15" t="s">
        <v>82</v>
      </c>
      <c r="E37" s="10" t="s">
        <v>42</v>
      </c>
      <c r="F37" s="10">
        <v>1.5</v>
      </c>
      <c r="G37" s="18">
        <v>0.5</v>
      </c>
      <c r="H37" s="279"/>
      <c r="I37" s="49">
        <f t="shared" si="11"/>
        <v>-29</v>
      </c>
      <c r="J37" s="284"/>
      <c r="K37" s="11"/>
      <c r="L37" s="12">
        <v>1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163</v>
      </c>
      <c r="O37" s="13">
        <f t="shared" si="0"/>
        <v>141.5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49">
        <f t="shared" si="11"/>
        <v>-29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43644</v>
      </c>
      <c r="B39" s="277" t="s">
        <v>17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2.2000000000000002</v>
      </c>
      <c r="H39" s="279"/>
      <c r="I39" s="49">
        <f>504-(M39*L39+F39*N39)</f>
        <v>-6.3000000000000114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415.8</v>
      </c>
      <c r="P39" s="281">
        <f>(O39+O40+O41)/420*100%</f>
        <v>0.99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49">
        <f t="shared" si="11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49">
        <f t="shared" si="11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43644</v>
      </c>
      <c r="B42" s="277" t="s">
        <v>129</v>
      </c>
      <c r="C42" s="287" t="s">
        <v>53</v>
      </c>
      <c r="D42" s="15" t="s">
        <v>271</v>
      </c>
      <c r="E42" s="10" t="s">
        <v>30</v>
      </c>
      <c r="F42" s="10">
        <v>14</v>
      </c>
      <c r="G42" s="18">
        <v>12</v>
      </c>
      <c r="H42" s="279"/>
      <c r="I42" s="49">
        <f t="shared" ref="I42:I54" si="16">420-(M42*L42+F42*N42)</f>
        <v>14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29</v>
      </c>
      <c r="O42" s="13">
        <f t="shared" si="0"/>
        <v>348</v>
      </c>
      <c r="P42" s="281">
        <f>(O42+O43+O44+O45+O46+O47)/840*100%</f>
        <v>0.74761904761904763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49">
        <f t="shared" ref="I43:I56" si="17">I42-(M43*L43+F43*N43)</f>
        <v>14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49">
        <f t="shared" si="17"/>
        <v>14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43644</v>
      </c>
      <c r="B45" s="277" t="s">
        <v>129</v>
      </c>
      <c r="C45" s="287" t="s">
        <v>57</v>
      </c>
      <c r="D45" s="17" t="s">
        <v>240</v>
      </c>
      <c r="E45" s="10" t="s">
        <v>241</v>
      </c>
      <c r="F45" s="10">
        <v>3</v>
      </c>
      <c r="G45" s="18">
        <v>2</v>
      </c>
      <c r="H45" s="279"/>
      <c r="I45" s="49">
        <f t="shared" si="16"/>
        <v>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140</v>
      </c>
      <c r="O45" s="13">
        <f t="shared" si="0"/>
        <v>280</v>
      </c>
      <c r="P45" s="281"/>
    </row>
    <row r="46" spans="1:16" ht="14.25" customHeight="1" x14ac:dyDescent="0.2">
      <c r="A46" s="276"/>
      <c r="B46" s="277"/>
      <c r="C46" s="287"/>
      <c r="D46" s="17"/>
      <c r="E46" s="10"/>
      <c r="F46" s="10"/>
      <c r="G46" s="18"/>
      <c r="H46" s="279"/>
      <c r="I46" s="49">
        <f t="shared" si="17"/>
        <v>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49">
        <f t="shared" si="17"/>
        <v>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43644</v>
      </c>
      <c r="B48" s="277" t="s">
        <v>129</v>
      </c>
      <c r="C48" s="287" t="s">
        <v>58</v>
      </c>
      <c r="D48" s="17" t="s">
        <v>240</v>
      </c>
      <c r="E48" s="10" t="s">
        <v>241</v>
      </c>
      <c r="F48" s="10">
        <v>3</v>
      </c>
      <c r="G48" s="18">
        <v>2</v>
      </c>
      <c r="H48" s="279"/>
      <c r="I48" s="49">
        <f t="shared" si="16"/>
        <v>0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140</v>
      </c>
      <c r="O48" s="13">
        <f t="shared" si="0"/>
        <v>280</v>
      </c>
      <c r="P48" s="281">
        <f>(O48+O49+O50+O51+O52+O53)/840*100%</f>
        <v>0.63571428571428568</v>
      </c>
    </row>
    <row r="49" spans="1:16" ht="14.25" customHeight="1" x14ac:dyDescent="0.2">
      <c r="A49" s="276"/>
      <c r="B49" s="277"/>
      <c r="C49" s="287"/>
      <c r="D49" s="17"/>
      <c r="E49" s="10"/>
      <c r="F49" s="10"/>
      <c r="G49" s="18"/>
      <c r="H49" s="279"/>
      <c r="I49" s="49">
        <f t="shared" si="17"/>
        <v>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49">
        <f t="shared" si="17"/>
        <v>0</v>
      </c>
      <c r="J50" s="280"/>
      <c r="K50" s="11" t="s">
        <v>298</v>
      </c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43644</v>
      </c>
      <c r="B51" s="277" t="s">
        <v>129</v>
      </c>
      <c r="C51" s="287" t="s">
        <v>60</v>
      </c>
      <c r="D51" s="15" t="s">
        <v>260</v>
      </c>
      <c r="E51" s="10" t="s">
        <v>30</v>
      </c>
      <c r="F51" s="10">
        <v>6</v>
      </c>
      <c r="G51" s="18">
        <v>6</v>
      </c>
      <c r="H51" s="279"/>
      <c r="I51" s="49">
        <f t="shared" si="16"/>
        <v>240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30</v>
      </c>
      <c r="O51" s="13">
        <f t="shared" si="0"/>
        <v>180</v>
      </c>
      <c r="P51" s="281"/>
    </row>
    <row r="52" spans="1:16" ht="14.25" customHeight="1" x14ac:dyDescent="0.2">
      <c r="A52" s="276"/>
      <c r="B52" s="277"/>
      <c r="C52" s="287"/>
      <c r="D52" s="17" t="s">
        <v>273</v>
      </c>
      <c r="E52" s="10" t="s">
        <v>21</v>
      </c>
      <c r="F52" s="10">
        <v>1</v>
      </c>
      <c r="G52" s="18">
        <v>4</v>
      </c>
      <c r="H52" s="279"/>
      <c r="I52" s="49">
        <f t="shared" si="17"/>
        <v>199</v>
      </c>
      <c r="J52" s="280"/>
      <c r="K52" s="11" t="s">
        <v>295</v>
      </c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11</v>
      </c>
      <c r="O52" s="13">
        <f t="shared" si="0"/>
        <v>74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49">
        <f t="shared" si="17"/>
        <v>199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43644</v>
      </c>
      <c r="B54" s="277" t="s">
        <v>129</v>
      </c>
      <c r="C54" s="287" t="s">
        <v>61</v>
      </c>
      <c r="D54" s="17" t="s">
        <v>273</v>
      </c>
      <c r="E54" s="10" t="s">
        <v>42</v>
      </c>
      <c r="F54" s="10"/>
      <c r="G54" s="18">
        <v>20</v>
      </c>
      <c r="H54" s="279"/>
      <c r="I54" s="49">
        <f t="shared" si="16"/>
        <v>420</v>
      </c>
      <c r="J54" s="280" t="s">
        <v>274</v>
      </c>
      <c r="K54" s="11" t="s">
        <v>297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15</v>
      </c>
      <c r="O54" s="13">
        <f t="shared" si="0"/>
        <v>300</v>
      </c>
      <c r="P54" s="281">
        <f>(O54+O55+O56)/420*100%</f>
        <v>0.7142857142857143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49">
        <f t="shared" si="17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49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8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8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9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9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9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9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9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9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9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9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0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0"/>
        <v>0</v>
      </c>
      <c r="P225" s="24"/>
    </row>
    <row r="226" spans="1:16" x14ac:dyDescent="0.2">
      <c r="A226" s="19"/>
      <c r="D226" s="21"/>
      <c r="J226" s="23"/>
      <c r="L226" s="5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0"/>
        <v>0</v>
      </c>
      <c r="P226" s="24"/>
    </row>
    <row r="227" spans="1:16" x14ac:dyDescent="0.2">
      <c r="A227" s="19"/>
      <c r="D227" s="21"/>
      <c r="J227" s="23"/>
      <c r="L227" s="5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0"/>
        <v>0</v>
      </c>
      <c r="P227" s="24"/>
    </row>
    <row r="228" spans="1:16" x14ac:dyDescent="0.2">
      <c r="A228" s="19"/>
      <c r="D228" s="21"/>
      <c r="J228" s="23"/>
      <c r="L228" s="5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0"/>
        <v>0</v>
      </c>
      <c r="P228" s="24"/>
    </row>
    <row r="229" spans="1:16" x14ac:dyDescent="0.2">
      <c r="A229" s="19"/>
      <c r="D229" s="21"/>
      <c r="J229" s="23"/>
      <c r="L229" s="5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0"/>
        <v>0</v>
      </c>
      <c r="P229" s="24"/>
    </row>
    <row r="230" spans="1:16" x14ac:dyDescent="0.2">
      <c r="A230" s="19"/>
      <c r="D230" s="21"/>
      <c r="J230" s="23"/>
      <c r="L230" s="5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0"/>
        <v>0</v>
      </c>
      <c r="P230" s="24"/>
    </row>
    <row r="231" spans="1:16" x14ac:dyDescent="0.2">
      <c r="A231" s="19"/>
      <c r="D231" s="21"/>
      <c r="J231" s="23"/>
      <c r="L231" s="5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0"/>
        <v>0</v>
      </c>
      <c r="P231" s="24"/>
    </row>
    <row r="232" spans="1:16" x14ac:dyDescent="0.2">
      <c r="A232" s="19"/>
      <c r="D232" s="21"/>
      <c r="J232" s="23"/>
      <c r="L232" s="5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0"/>
        <v>0</v>
      </c>
      <c r="P232" s="24"/>
    </row>
    <row r="233" spans="1:16" x14ac:dyDescent="0.2">
      <c r="A233" s="19"/>
      <c r="D233" s="21"/>
      <c r="L233" s="5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0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565" priority="9" operator="greaterThan">
      <formula>0</formula>
    </cfRule>
    <cfRule type="cellIs" dxfId="564" priority="10" operator="lessThanOrEqual">
      <formula>0</formula>
    </cfRule>
  </conditionalFormatting>
  <conditionalFormatting sqref="I3:I5">
    <cfRule type="cellIs" dxfId="563" priority="7" operator="greaterThan">
      <formula>0</formula>
    </cfRule>
    <cfRule type="cellIs" dxfId="562" priority="8" operator="lessThanOrEqual">
      <formula>0</formula>
    </cfRule>
  </conditionalFormatting>
  <conditionalFormatting sqref="I21:I41">
    <cfRule type="cellIs" dxfId="561" priority="5" operator="greaterThan">
      <formula>0</formula>
    </cfRule>
    <cfRule type="cellIs" dxfId="560" priority="6" operator="lessThanOrEqual">
      <formula>0</formula>
    </cfRule>
  </conditionalFormatting>
  <conditionalFormatting sqref="I6:I20">
    <cfRule type="cellIs" dxfId="559" priority="3" operator="greaterThan">
      <formula>0</formula>
    </cfRule>
    <cfRule type="cellIs" dxfId="558" priority="4" operator="lessThanOrEqual">
      <formula>0</formula>
    </cfRule>
  </conditionalFormatting>
  <conditionalFormatting sqref="I42:I56">
    <cfRule type="cellIs" dxfId="557" priority="1" operator="greaterThan">
      <formula>0</formula>
    </cfRule>
    <cfRule type="cellIs" dxfId="55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5142-FFEC-4160-80CC-4E9F385FDEB9}">
  <sheetPr codeName="Sheet16"/>
  <dimension ref="A1:P248"/>
  <sheetViews>
    <sheetView workbookViewId="0">
      <selection activeCell="I3" sqref="I3:I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53" t="s">
        <v>2</v>
      </c>
      <c r="C2" s="54" t="s">
        <v>3</v>
      </c>
      <c r="D2" s="53" t="s">
        <v>4</v>
      </c>
      <c r="E2" s="54" t="s">
        <v>5</v>
      </c>
      <c r="F2" s="54" t="s">
        <v>6</v>
      </c>
      <c r="G2" s="54" t="s">
        <v>7</v>
      </c>
      <c r="H2" s="54" t="s">
        <v>8</v>
      </c>
      <c r="I2" s="54" t="s">
        <v>9</v>
      </c>
      <c r="J2" s="54" t="s">
        <v>10</v>
      </c>
      <c r="K2" s="5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43644</v>
      </c>
      <c r="B3" s="277" t="s">
        <v>151</v>
      </c>
      <c r="C3" s="278" t="s">
        <v>18</v>
      </c>
      <c r="D3" s="15" t="s">
        <v>285</v>
      </c>
      <c r="E3" s="10" t="s">
        <v>65</v>
      </c>
      <c r="F3" s="10">
        <v>4</v>
      </c>
      <c r="G3" s="53">
        <v>1</v>
      </c>
      <c r="H3" s="279"/>
      <c r="I3" s="53">
        <f>420-(M3*L3+F3*N3)</f>
        <v>328</v>
      </c>
      <c r="J3" s="280" t="s">
        <v>98</v>
      </c>
      <c r="K3" s="11" t="s">
        <v>306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23</v>
      </c>
      <c r="O3" s="13">
        <f t="shared" ref="O3:O66" si="0">N3*G3+M3*L3</f>
        <v>23</v>
      </c>
      <c r="P3" s="281">
        <f>(O3+O4+O5+O6+O7+O8)/840*100%</f>
        <v>0.97499999999999998</v>
      </c>
    </row>
    <row r="4" spans="1:16" ht="14.25" customHeight="1" x14ac:dyDescent="0.2">
      <c r="A4" s="276"/>
      <c r="B4" s="277"/>
      <c r="C4" s="278"/>
      <c r="D4" s="15" t="s">
        <v>294</v>
      </c>
      <c r="E4" s="10" t="s">
        <v>30</v>
      </c>
      <c r="F4" s="10"/>
      <c r="G4" s="53">
        <v>3</v>
      </c>
      <c r="H4" s="279"/>
      <c r="I4" s="53">
        <f>I3-(M4*L4+F4*N4)</f>
        <v>298</v>
      </c>
      <c r="J4" s="280"/>
      <c r="K4" s="11" t="s">
        <v>307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100</v>
      </c>
      <c r="O4" s="13">
        <f t="shared" si="0"/>
        <v>330</v>
      </c>
      <c r="P4" s="281"/>
    </row>
    <row r="5" spans="1:16" ht="14.25" customHeight="1" x14ac:dyDescent="0.2">
      <c r="A5" s="276"/>
      <c r="B5" s="277"/>
      <c r="C5" s="278"/>
      <c r="D5" s="15" t="s">
        <v>304</v>
      </c>
      <c r="E5" s="10" t="s">
        <v>212</v>
      </c>
      <c r="F5" s="10"/>
      <c r="G5" s="53">
        <v>1</v>
      </c>
      <c r="H5" s="279"/>
      <c r="I5" s="53">
        <f>I4-(M5*L5+F5*N5)</f>
        <v>268</v>
      </c>
      <c r="J5" s="280"/>
      <c r="K5" s="11"/>
      <c r="L5" s="12">
        <v>1</v>
      </c>
      <c r="M5" s="13">
        <f>SUMPRODUCT((D5=[1]程序注册表!$C$2:$C$2999)*(E5=[1]程序注册表!$F$2:$F$2999)*([1]程序注册表!$U$2:$U$2999))</f>
        <v>30</v>
      </c>
      <c r="N5" s="13">
        <f>SUMPRODUCT((D5=[1]程序注册表!$C$2:$C$2999)*(E5=[1]程序注册表!$F$2:$F$2999)*([1]程序注册表!$X$2:$X$2999))</f>
        <v>76</v>
      </c>
      <c r="O5" s="13">
        <f t="shared" si="0"/>
        <v>106</v>
      </c>
      <c r="P5" s="281"/>
    </row>
    <row r="6" spans="1:16" ht="14.25" customHeight="1" x14ac:dyDescent="0.2">
      <c r="A6" s="276">
        <v>43644</v>
      </c>
      <c r="B6" s="277" t="s">
        <v>151</v>
      </c>
      <c r="C6" s="278" t="s">
        <v>22</v>
      </c>
      <c r="D6" s="15" t="s">
        <v>83</v>
      </c>
      <c r="E6" s="10" t="s">
        <v>237</v>
      </c>
      <c r="F6" s="10">
        <v>7</v>
      </c>
      <c r="G6" s="53">
        <v>6</v>
      </c>
      <c r="H6" s="279"/>
      <c r="I6" s="53">
        <f t="shared" ref="I6" si="1">420-(M6*L6+F6*N6)</f>
        <v>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0"/>
        <v>360</v>
      </c>
      <c r="P6" s="281"/>
    </row>
    <row r="7" spans="1:16" ht="14.25" customHeight="1" x14ac:dyDescent="0.2">
      <c r="A7" s="276"/>
      <c r="B7" s="277"/>
      <c r="C7" s="278"/>
      <c r="D7" s="37"/>
      <c r="E7" s="10"/>
      <c r="F7" s="10"/>
      <c r="G7" s="53"/>
      <c r="H7" s="279"/>
      <c r="I7" s="53">
        <f t="shared" ref="I7:I8" si="2">I6-(M7*L7+F7*N7)</f>
        <v>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53">
        <f t="shared" si="2"/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43644</v>
      </c>
      <c r="B9" s="277" t="s">
        <v>151</v>
      </c>
      <c r="C9" s="278" t="s">
        <v>25</v>
      </c>
      <c r="D9" s="15" t="s">
        <v>294</v>
      </c>
      <c r="E9" s="10" t="s">
        <v>135</v>
      </c>
      <c r="F9" s="10">
        <v>6</v>
      </c>
      <c r="G9" s="16">
        <v>8</v>
      </c>
      <c r="H9" s="279"/>
      <c r="I9" s="53">
        <f t="shared" ref="I9" si="3">420-(M9*L9+F9*N9)</f>
        <v>-30</v>
      </c>
      <c r="J9" s="280" t="s">
        <v>27</v>
      </c>
      <c r="K9" s="11" t="s">
        <v>306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75</v>
      </c>
      <c r="O9" s="13">
        <f t="shared" si="0"/>
        <v>600</v>
      </c>
      <c r="P9" s="281">
        <f>(O9+O10+O11+O12+O13+O14)/840*100%</f>
        <v>0.91785714285714282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53">
        <f t="shared" ref="I10:I11" si="4">I9-(M10*L10+F10*N10)</f>
        <v>-30</v>
      </c>
      <c r="J10" s="280"/>
      <c r="K10" s="11" t="s">
        <v>308</v>
      </c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53">
        <f t="shared" si="4"/>
        <v>-30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43644</v>
      </c>
      <c r="B12" s="277" t="s">
        <v>151</v>
      </c>
      <c r="C12" s="278" t="s">
        <v>28</v>
      </c>
      <c r="D12" s="15" t="s">
        <v>29</v>
      </c>
      <c r="E12" s="10" t="s">
        <v>135</v>
      </c>
      <c r="F12" s="10">
        <v>14</v>
      </c>
      <c r="G12" s="16">
        <v>9</v>
      </c>
      <c r="H12" s="279"/>
      <c r="I12" s="53">
        <f t="shared" ref="I12" si="5">420-(M12*L12+F12*N12)</f>
        <v>154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19</v>
      </c>
      <c r="O12" s="13">
        <f t="shared" si="0"/>
        <v>171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53">
        <f t="shared" ref="I13:I14" si="6">I12-(M13*L13+F13*N13)</f>
        <v>154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53"/>
      <c r="H14" s="279"/>
      <c r="I14" s="53">
        <f t="shared" si="6"/>
        <v>154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43644</v>
      </c>
      <c r="B15" s="277" t="s">
        <v>151</v>
      </c>
      <c r="C15" s="278" t="s">
        <v>31</v>
      </c>
      <c r="D15" s="15" t="s">
        <v>29</v>
      </c>
      <c r="E15" s="10" t="s">
        <v>172</v>
      </c>
      <c r="F15" s="10">
        <v>17</v>
      </c>
      <c r="G15" s="53">
        <v>9</v>
      </c>
      <c r="H15" s="279"/>
      <c r="I15" s="53">
        <f t="shared" ref="I15" si="7">420-(M15*L15+F15*N15)</f>
        <v>46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22</v>
      </c>
      <c r="O15" s="13">
        <f t="shared" si="0"/>
        <v>198</v>
      </c>
      <c r="P15" s="281">
        <f>(O15+O16+O17+O18+O19+O20)/840*100%</f>
        <v>0.7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53"/>
      <c r="H16" s="279"/>
      <c r="I16" s="53">
        <f t="shared" ref="I16:I17" si="8">I15-(M16*L16+F16*N16)</f>
        <v>46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53"/>
      <c r="H17" s="279"/>
      <c r="I17" s="53">
        <f t="shared" si="8"/>
        <v>46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43644</v>
      </c>
      <c r="B18" s="277" t="s">
        <v>151</v>
      </c>
      <c r="C18" s="278" t="s">
        <v>35</v>
      </c>
      <c r="D18" s="15" t="s">
        <v>83</v>
      </c>
      <c r="E18" s="10" t="s">
        <v>237</v>
      </c>
      <c r="F18" s="10">
        <v>7</v>
      </c>
      <c r="G18" s="53">
        <v>6.5</v>
      </c>
      <c r="H18" s="279"/>
      <c r="I18" s="53">
        <f t="shared" ref="I18" si="9">420-(M18*L18+F18*N18)</f>
        <v>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0"/>
        <v>390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53"/>
      <c r="H19" s="279"/>
      <c r="I19" s="53">
        <f t="shared" ref="I19:I20" si="10">I18-(M19*L19+F19*N19)</f>
        <v>0</v>
      </c>
      <c r="J19" s="280"/>
      <c r="K19" s="11"/>
      <c r="L19" s="12">
        <v>0</v>
      </c>
      <c r="M19" s="13">
        <v>40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53"/>
      <c r="H20" s="279"/>
      <c r="I20" s="53">
        <f t="shared" si="10"/>
        <v>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43644</v>
      </c>
      <c r="B21" s="277" t="s">
        <v>151</v>
      </c>
      <c r="C21" s="282" t="s">
        <v>36</v>
      </c>
      <c r="D21" s="15" t="s">
        <v>258</v>
      </c>
      <c r="E21" s="10" t="s">
        <v>272</v>
      </c>
      <c r="F21" s="10"/>
      <c r="G21" s="18">
        <v>8</v>
      </c>
      <c r="H21" s="279"/>
      <c r="I21" s="53">
        <f>336-(M21*L21+F21*N21)</f>
        <v>336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0</v>
      </c>
      <c r="N21" s="13">
        <v>120</v>
      </c>
      <c r="O21" s="13">
        <f t="shared" si="0"/>
        <v>960</v>
      </c>
      <c r="P21" s="281">
        <f>(O21+O22+O23+O24+O25+O26)/840*100%</f>
        <v>1.3869047619047619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53">
        <f t="shared" ref="I22:I41" si="11">I21-(M22*L22+F22*N22)</f>
        <v>336</v>
      </c>
      <c r="J22" s="280"/>
      <c r="K22" s="11" t="s">
        <v>309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53">
        <f t="shared" si="11"/>
        <v>336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43644</v>
      </c>
      <c r="B24" s="277" t="s">
        <v>151</v>
      </c>
      <c r="C24" s="282" t="s">
        <v>40</v>
      </c>
      <c r="D24" s="1" t="s">
        <v>285</v>
      </c>
      <c r="E24" s="10" t="s">
        <v>287</v>
      </c>
      <c r="F24" s="10">
        <v>5</v>
      </c>
      <c r="G24" s="18">
        <v>5</v>
      </c>
      <c r="H24" s="279"/>
      <c r="I24" s="53">
        <f>336-(M24*L24+F24*N24)</f>
        <v>131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41</v>
      </c>
      <c r="O24" s="13">
        <f t="shared" si="0"/>
        <v>205</v>
      </c>
      <c r="P24" s="281"/>
    </row>
    <row r="25" spans="1:16" ht="14.25" customHeight="1" x14ac:dyDescent="0.2">
      <c r="A25" s="276"/>
      <c r="B25" s="277"/>
      <c r="C25" s="282"/>
      <c r="D25" s="1"/>
      <c r="E25" s="10"/>
      <c r="F25" s="10"/>
      <c r="G25" s="18"/>
      <c r="H25" s="279"/>
      <c r="I25" s="53">
        <f>I24-(M25*L25+F25*N25)</f>
        <v>131</v>
      </c>
      <c r="J25" s="280"/>
      <c r="K25" s="11"/>
      <c r="L25" s="12">
        <v>2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53">
        <f t="shared" si="11"/>
        <v>131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43644</v>
      </c>
      <c r="B27" s="277" t="s">
        <v>151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1</v>
      </c>
      <c r="H27" s="279"/>
      <c r="I27" s="53">
        <f t="shared" ref="I27" si="12">336-(M27*L27+F27*N27)</f>
        <v>-3</v>
      </c>
      <c r="J27" s="280" t="s">
        <v>76</v>
      </c>
      <c r="K27" s="11" t="s">
        <v>311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113</v>
      </c>
      <c r="P27" s="281">
        <f>(O27+O28+O29+O30+O31+O32)/840*100%</f>
        <v>0.50357142857142856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53">
        <f t="shared" si="11"/>
        <v>-3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53">
        <f t="shared" si="11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43644</v>
      </c>
      <c r="B30" s="277" t="s">
        <v>151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2.5</v>
      </c>
      <c r="H30" s="279"/>
      <c r="I30" s="53">
        <f t="shared" ref="I30" si="13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0"/>
        <v>310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53">
        <f t="shared" si="11"/>
        <v>1.1999999999999886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53">
        <f t="shared" si="11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43644</v>
      </c>
      <c r="B33" s="277" t="s">
        <v>151</v>
      </c>
      <c r="C33" s="286" t="s">
        <v>48</v>
      </c>
      <c r="D33" s="15" t="s">
        <v>82</v>
      </c>
      <c r="E33" s="10" t="s">
        <v>42</v>
      </c>
      <c r="F33" s="10">
        <v>2.2000000000000002</v>
      </c>
      <c r="G33" s="18">
        <v>1.2</v>
      </c>
      <c r="H33" s="279"/>
      <c r="I33" s="53">
        <f t="shared" ref="I33" si="14">336-(M33*L33+F33*N33)</f>
        <v>-22.600000000000023</v>
      </c>
      <c r="J33" s="283" t="s">
        <v>77</v>
      </c>
      <c r="K33" s="11" t="s">
        <v>312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163</v>
      </c>
      <c r="O33" s="13">
        <f t="shared" si="0"/>
        <v>195.6</v>
      </c>
      <c r="P33" s="281">
        <f>(O33+O34+O35+O36+O37+O38)/840*100%</f>
        <v>0.52392857142857141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53">
        <f t="shared" si="11"/>
        <v>-22.600000000000023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53">
        <f t="shared" si="11"/>
        <v>-22.600000000000023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43644</v>
      </c>
      <c r="B36" s="277" t="s">
        <v>151</v>
      </c>
      <c r="C36" s="286" t="s">
        <v>50</v>
      </c>
      <c r="D36" s="15" t="s">
        <v>82</v>
      </c>
      <c r="E36" s="10" t="s">
        <v>42</v>
      </c>
      <c r="F36" s="10">
        <v>2.2000000000000002</v>
      </c>
      <c r="G36" s="18">
        <v>1.5</v>
      </c>
      <c r="H36" s="279"/>
      <c r="I36" s="53">
        <f t="shared" ref="I36" si="15">336-(M36*L36+F36*N36)</f>
        <v>-22.600000000000023</v>
      </c>
      <c r="J36" s="284"/>
      <c r="K36" s="11" t="s">
        <v>313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163</v>
      </c>
      <c r="O36" s="13">
        <f t="shared" si="0"/>
        <v>244.5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53">
        <f t="shared" si="11"/>
        <v>-22.600000000000023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53">
        <f t="shared" si="11"/>
        <v>-22.600000000000023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43644</v>
      </c>
      <c r="B39" s="277" t="s">
        <v>151</v>
      </c>
      <c r="C39" s="286" t="s">
        <v>52</v>
      </c>
      <c r="D39" s="15"/>
      <c r="E39" s="10"/>
      <c r="F39" s="10"/>
      <c r="G39" s="18"/>
      <c r="H39" s="279"/>
      <c r="I39" s="53">
        <f>504-(M39*L39+F39*N39)</f>
        <v>504</v>
      </c>
      <c r="J39" s="283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53">
        <f t="shared" si="11"/>
        <v>504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53">
        <f t="shared" si="11"/>
        <v>504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43644</v>
      </c>
      <c r="B42" s="277" t="s">
        <v>151</v>
      </c>
      <c r="C42" s="287" t="s">
        <v>53</v>
      </c>
      <c r="D42" s="15" t="s">
        <v>271</v>
      </c>
      <c r="E42" s="10" t="s">
        <v>30</v>
      </c>
      <c r="F42" s="10">
        <v>3</v>
      </c>
      <c r="G42" s="18">
        <v>3</v>
      </c>
      <c r="H42" s="279"/>
      <c r="I42" s="53">
        <f t="shared" ref="I42:I54" si="16">420-(M42*L42+F42*N42)</f>
        <v>333</v>
      </c>
      <c r="J42" s="280" t="s">
        <v>105</v>
      </c>
      <c r="K42" s="11" t="s">
        <v>306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29</v>
      </c>
      <c r="O42" s="13">
        <f t="shared" si="0"/>
        <v>87</v>
      </c>
      <c r="P42" s="281">
        <f>(O42+O43+O44+O45+O46+O47)/840*100%</f>
        <v>0.73571428571428577</v>
      </c>
    </row>
    <row r="43" spans="1:16" ht="14.25" customHeight="1" x14ac:dyDescent="0.2">
      <c r="A43" s="276"/>
      <c r="B43" s="277"/>
      <c r="C43" s="287"/>
      <c r="D43" s="1" t="s">
        <v>67</v>
      </c>
      <c r="E43" s="10" t="s">
        <v>21</v>
      </c>
      <c r="F43" s="10">
        <v>6</v>
      </c>
      <c r="G43" s="18">
        <v>3</v>
      </c>
      <c r="H43" s="279"/>
      <c r="I43" s="53">
        <f t="shared" ref="I43:I56" si="17">I42-(M43*L43+F43*N43)</f>
        <v>-9</v>
      </c>
      <c r="J43" s="280"/>
      <c r="K43" s="11" t="s">
        <v>314</v>
      </c>
      <c r="L43" s="12">
        <v>1</v>
      </c>
      <c r="M43" s="13">
        <f>SUMPRODUCT((D43=[1]程序注册表!$C$2:$C$2999)*(E43=[1]程序注册表!$F$2:$F$2999)*([1]程序注册表!$U$2:$U$2999))</f>
        <v>60</v>
      </c>
      <c r="N43" s="13">
        <f>SUMPRODUCT((D43=[1]程序注册表!$C$2:$C$2999)*(E43=[1]程序注册表!$F$2:$F$2999)*([1]程序注册表!$X$2:$X$2999))</f>
        <v>47</v>
      </c>
      <c r="O43" s="13">
        <f t="shared" si="0"/>
        <v>201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53">
        <f t="shared" si="17"/>
        <v>-9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43644</v>
      </c>
      <c r="B45" s="277" t="s">
        <v>151</v>
      </c>
      <c r="C45" s="287" t="s">
        <v>57</v>
      </c>
      <c r="D45" s="1" t="s">
        <v>67</v>
      </c>
      <c r="E45" s="10" t="s">
        <v>42</v>
      </c>
      <c r="F45" s="10">
        <v>8</v>
      </c>
      <c r="G45" s="18">
        <v>6</v>
      </c>
      <c r="H45" s="279"/>
      <c r="I45" s="53">
        <f t="shared" si="16"/>
        <v>0</v>
      </c>
      <c r="J45" s="280"/>
      <c r="K45" s="11"/>
      <c r="L45" s="12">
        <v>1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330</v>
      </c>
      <c r="P45" s="281"/>
    </row>
    <row r="46" spans="1:16" ht="14.25" customHeight="1" x14ac:dyDescent="0.2">
      <c r="A46" s="276"/>
      <c r="B46" s="277"/>
      <c r="C46" s="287"/>
      <c r="D46" s="17"/>
      <c r="E46" s="10"/>
      <c r="F46" s="10"/>
      <c r="G46" s="18"/>
      <c r="H46" s="279"/>
      <c r="I46" s="53">
        <f t="shared" si="17"/>
        <v>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53">
        <f t="shared" si="17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43644</v>
      </c>
      <c r="B48" s="277" t="s">
        <v>151</v>
      </c>
      <c r="C48" s="287" t="s">
        <v>58</v>
      </c>
      <c r="D48" s="17" t="s">
        <v>240</v>
      </c>
      <c r="E48" s="10" t="s">
        <v>241</v>
      </c>
      <c r="F48" s="10">
        <v>3</v>
      </c>
      <c r="G48" s="18">
        <v>1.8</v>
      </c>
      <c r="H48" s="279"/>
      <c r="I48" s="53">
        <f t="shared" si="16"/>
        <v>0</v>
      </c>
      <c r="J48" s="280" t="s">
        <v>242</v>
      </c>
      <c r="K48" s="11" t="s">
        <v>315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140</v>
      </c>
      <c r="O48" s="13">
        <f t="shared" si="0"/>
        <v>252</v>
      </c>
      <c r="P48" s="281">
        <f>(O48+O49+O50+O51+O52+O53)/840*100%</f>
        <v>0.64047619047619042</v>
      </c>
    </row>
    <row r="49" spans="1:16" ht="14.25" customHeight="1" x14ac:dyDescent="0.2">
      <c r="A49" s="276"/>
      <c r="B49" s="277"/>
      <c r="C49" s="287"/>
      <c r="D49" s="17"/>
      <c r="E49" s="10"/>
      <c r="F49" s="10"/>
      <c r="G49" s="18"/>
      <c r="H49" s="279"/>
      <c r="I49" s="53">
        <f t="shared" si="17"/>
        <v>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53">
        <f t="shared" si="17"/>
        <v>0</v>
      </c>
      <c r="J50" s="280"/>
      <c r="K50" s="11" t="s">
        <v>316</v>
      </c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43644</v>
      </c>
      <c r="B51" s="277" t="s">
        <v>151</v>
      </c>
      <c r="C51" s="287" t="s">
        <v>60</v>
      </c>
      <c r="D51" s="17" t="s">
        <v>273</v>
      </c>
      <c r="E51" s="10" t="s">
        <v>21</v>
      </c>
      <c r="F51" s="10">
        <v>38</v>
      </c>
      <c r="G51" s="18">
        <v>26</v>
      </c>
      <c r="H51" s="279"/>
      <c r="I51" s="53">
        <f t="shared" si="16"/>
        <v>2</v>
      </c>
      <c r="J51" s="280"/>
      <c r="K51" s="11" t="s">
        <v>317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11</v>
      </c>
      <c r="O51" s="13">
        <f t="shared" si="0"/>
        <v>286</v>
      </c>
      <c r="P51" s="281"/>
    </row>
    <row r="52" spans="1:16" ht="14.25" customHeight="1" x14ac:dyDescent="0.2">
      <c r="A52" s="276"/>
      <c r="B52" s="277"/>
      <c r="C52" s="287"/>
      <c r="D52" s="17"/>
      <c r="E52" s="10"/>
      <c r="F52" s="10"/>
      <c r="G52" s="18"/>
      <c r="H52" s="279"/>
      <c r="I52" s="53">
        <f t="shared" si="17"/>
        <v>2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53">
        <f t="shared" si="17"/>
        <v>2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43644</v>
      </c>
      <c r="B54" s="277" t="s">
        <v>151</v>
      </c>
      <c r="C54" s="287" t="s">
        <v>61</v>
      </c>
      <c r="D54" s="17" t="s">
        <v>273</v>
      </c>
      <c r="E54" s="10" t="s">
        <v>42</v>
      </c>
      <c r="F54" s="10"/>
      <c r="G54" s="18">
        <v>11</v>
      </c>
      <c r="H54" s="279"/>
      <c r="I54" s="53">
        <f t="shared" si="16"/>
        <v>420</v>
      </c>
      <c r="J54" s="280" t="s">
        <v>288</v>
      </c>
      <c r="K54" s="11" t="s">
        <v>310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15</v>
      </c>
      <c r="O54" s="13">
        <f t="shared" si="0"/>
        <v>165</v>
      </c>
      <c r="P54" s="281">
        <f>(O54+O55+O56)/420*100%</f>
        <v>0.69404761904761902</v>
      </c>
    </row>
    <row r="55" spans="1:16" ht="14.25" customHeight="1" x14ac:dyDescent="0.2">
      <c r="A55" s="276"/>
      <c r="B55" s="277"/>
      <c r="C55" s="287"/>
      <c r="D55" s="15" t="s">
        <v>305</v>
      </c>
      <c r="E55" s="10" t="s">
        <v>42</v>
      </c>
      <c r="F55" s="10"/>
      <c r="G55" s="18">
        <v>11</v>
      </c>
      <c r="H55" s="279"/>
      <c r="I55" s="53">
        <f t="shared" si="17"/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11.5</v>
      </c>
      <c r="O55" s="13">
        <f t="shared" si="0"/>
        <v>126.5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53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8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8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9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9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9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9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9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9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9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9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0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0"/>
        <v>0</v>
      </c>
      <c r="P225" s="24"/>
    </row>
    <row r="226" spans="1:16" x14ac:dyDescent="0.2">
      <c r="A226" s="19"/>
      <c r="D226" s="21"/>
      <c r="J226" s="23"/>
      <c r="L226" s="5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0"/>
        <v>0</v>
      </c>
      <c r="P226" s="24"/>
    </row>
    <row r="227" spans="1:16" x14ac:dyDescent="0.2">
      <c r="A227" s="19"/>
      <c r="D227" s="21"/>
      <c r="J227" s="23"/>
      <c r="L227" s="5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0"/>
        <v>0</v>
      </c>
      <c r="P227" s="24"/>
    </row>
    <row r="228" spans="1:16" x14ac:dyDescent="0.2">
      <c r="A228" s="19"/>
      <c r="D228" s="21"/>
      <c r="J228" s="23"/>
      <c r="L228" s="5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0"/>
        <v>0</v>
      </c>
      <c r="P228" s="24"/>
    </row>
    <row r="229" spans="1:16" x14ac:dyDescent="0.2">
      <c r="A229" s="19"/>
      <c r="D229" s="21"/>
      <c r="J229" s="23"/>
      <c r="L229" s="5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0"/>
        <v>0</v>
      </c>
      <c r="P229" s="24"/>
    </row>
    <row r="230" spans="1:16" x14ac:dyDescent="0.2">
      <c r="A230" s="19"/>
      <c r="D230" s="21"/>
      <c r="J230" s="23"/>
      <c r="L230" s="5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0"/>
        <v>0</v>
      </c>
      <c r="P230" s="24"/>
    </row>
    <row r="231" spans="1:16" x14ac:dyDescent="0.2">
      <c r="A231" s="19"/>
      <c r="D231" s="21"/>
      <c r="J231" s="23"/>
      <c r="L231" s="5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0"/>
        <v>0</v>
      </c>
      <c r="P231" s="24"/>
    </row>
    <row r="232" spans="1:16" x14ac:dyDescent="0.2">
      <c r="A232" s="19"/>
      <c r="D232" s="21"/>
      <c r="J232" s="23"/>
      <c r="L232" s="5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0"/>
        <v>0</v>
      </c>
      <c r="P232" s="24"/>
    </row>
    <row r="233" spans="1:16" x14ac:dyDescent="0.2">
      <c r="A233" s="19"/>
      <c r="D233" s="21"/>
      <c r="L233" s="5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0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555" priority="10" operator="greaterThan">
      <formula>0</formula>
    </cfRule>
    <cfRule type="cellIs" dxfId="554" priority="11" operator="lessThanOrEqual">
      <formula>0</formula>
    </cfRule>
  </conditionalFormatting>
  <conditionalFormatting sqref="I3:I5">
    <cfRule type="cellIs" dxfId="553" priority="8" operator="greaterThan">
      <formula>0</formula>
    </cfRule>
    <cfRule type="cellIs" dxfId="552" priority="9" operator="lessThanOrEqual">
      <formula>0</formula>
    </cfRule>
  </conditionalFormatting>
  <conditionalFormatting sqref="I21:I41">
    <cfRule type="cellIs" dxfId="551" priority="6" operator="greaterThan">
      <formula>0</formula>
    </cfRule>
    <cfRule type="cellIs" dxfId="550" priority="7" operator="lessThanOrEqual">
      <formula>0</formula>
    </cfRule>
  </conditionalFormatting>
  <conditionalFormatting sqref="I6:I20">
    <cfRule type="cellIs" dxfId="549" priority="4" operator="greaterThan">
      <formula>0</formula>
    </cfRule>
    <cfRule type="cellIs" dxfId="548" priority="5" operator="lessThanOrEqual">
      <formula>0</formula>
    </cfRule>
  </conditionalFormatting>
  <conditionalFormatting sqref="I42:I56">
    <cfRule type="cellIs" dxfId="547" priority="2" operator="greaterThan">
      <formula>0</formula>
    </cfRule>
    <cfRule type="cellIs" dxfId="546" priority="3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BA358-65BA-47D2-8F9A-F7EAF23EB899}">
  <sheetPr codeName="Sheet17"/>
  <dimension ref="A1:P248"/>
  <sheetViews>
    <sheetView workbookViewId="0">
      <selection activeCell="E6" sqref="E6:F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56" t="s">
        <v>2</v>
      </c>
      <c r="C2" s="57" t="s">
        <v>3</v>
      </c>
      <c r="D2" s="56" t="s">
        <v>4</v>
      </c>
      <c r="E2" s="57" t="s">
        <v>5</v>
      </c>
      <c r="F2" s="57" t="s">
        <v>6</v>
      </c>
      <c r="G2" s="57" t="s">
        <v>7</v>
      </c>
      <c r="H2" s="57" t="s">
        <v>8</v>
      </c>
      <c r="I2" s="57" t="s">
        <v>9</v>
      </c>
      <c r="J2" s="57" t="s">
        <v>10</v>
      </c>
      <c r="K2" s="56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43644</v>
      </c>
      <c r="B3" s="277" t="s">
        <v>163</v>
      </c>
      <c r="C3" s="278" t="s">
        <v>18</v>
      </c>
      <c r="D3" s="15" t="s">
        <v>304</v>
      </c>
      <c r="E3" s="10" t="s">
        <v>212</v>
      </c>
      <c r="F3" s="10">
        <v>5.5</v>
      </c>
      <c r="G3" s="56">
        <v>6</v>
      </c>
      <c r="H3" s="279"/>
      <c r="I3" s="56">
        <f>420-(M3*L3+F3*N3)</f>
        <v>2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76</v>
      </c>
      <c r="O3" s="13">
        <f t="shared" ref="O3" si="0">N3*G3+M3*L3</f>
        <v>456</v>
      </c>
      <c r="P3" s="281">
        <f>(O3+O4+O5+O6+O7+O8)/840*100%</f>
        <v>1.0071428571428571</v>
      </c>
    </row>
    <row r="4" spans="1:16" ht="14.25" customHeight="1" x14ac:dyDescent="0.2">
      <c r="A4" s="276"/>
      <c r="B4" s="277"/>
      <c r="C4" s="278"/>
      <c r="D4" s="1"/>
      <c r="E4" s="10"/>
      <c r="F4" s="10"/>
      <c r="G4" s="56"/>
      <c r="H4" s="279"/>
      <c r="I4" s="56">
        <f>I3-(M4*L4+F4*N4)</f>
        <v>2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56"/>
      <c r="H5" s="279"/>
      <c r="I5" s="56">
        <f>I4-(M5*L5+F5*N5)</f>
        <v>2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43644</v>
      </c>
      <c r="B6" s="277" t="s">
        <v>163</v>
      </c>
      <c r="C6" s="278" t="s">
        <v>22</v>
      </c>
      <c r="D6" s="15" t="s">
        <v>83</v>
      </c>
      <c r="E6" s="10" t="s">
        <v>237</v>
      </c>
      <c r="F6" s="10">
        <v>7</v>
      </c>
      <c r="G6" s="56">
        <v>6.5</v>
      </c>
      <c r="H6" s="279"/>
      <c r="I6" s="56">
        <f t="shared" ref="I6" si="2">420-(M6*L6+F6*N6)</f>
        <v>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1"/>
        <v>390</v>
      </c>
      <c r="P6" s="281"/>
    </row>
    <row r="7" spans="1:16" ht="14.25" customHeight="1" x14ac:dyDescent="0.2">
      <c r="A7" s="276"/>
      <c r="B7" s="277"/>
      <c r="C7" s="278"/>
      <c r="D7" s="37"/>
      <c r="E7" s="10"/>
      <c r="F7" s="10"/>
      <c r="G7" s="56"/>
      <c r="H7" s="279"/>
      <c r="I7" s="56">
        <f t="shared" ref="I7:I8" si="3">I6-(M7*L7+F7*N7)</f>
        <v>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56">
        <f t="shared" si="3"/>
        <v>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43644</v>
      </c>
      <c r="B9" s="277" t="s">
        <v>163</v>
      </c>
      <c r="C9" s="278" t="s">
        <v>25</v>
      </c>
      <c r="D9" s="15" t="s">
        <v>304</v>
      </c>
      <c r="E9" s="10" t="s">
        <v>212</v>
      </c>
      <c r="F9" s="10"/>
      <c r="G9" s="16">
        <v>5.5</v>
      </c>
      <c r="H9" s="279"/>
      <c r="I9" s="56">
        <f t="shared" ref="I9" si="4">420-(M9*L9+F9*N9)</f>
        <v>420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76</v>
      </c>
      <c r="O9" s="13">
        <f t="shared" si="1"/>
        <v>418</v>
      </c>
      <c r="P9" s="281">
        <f>(O9+O10+O11+O12+O13+O14)/840*100%</f>
        <v>0.8571428571428571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56">
        <f t="shared" ref="I10:I11" si="5">I9-(M10*L10+F10*N10)</f>
        <v>420</v>
      </c>
      <c r="J10" s="280"/>
      <c r="K10" s="11" t="s">
        <v>321</v>
      </c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56">
        <f t="shared" si="5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43644</v>
      </c>
      <c r="B12" s="277" t="s">
        <v>163</v>
      </c>
      <c r="C12" s="278" t="s">
        <v>28</v>
      </c>
      <c r="D12" s="15" t="s">
        <v>29</v>
      </c>
      <c r="E12" s="10" t="s">
        <v>172</v>
      </c>
      <c r="F12" s="10">
        <v>10</v>
      </c>
      <c r="G12" s="16">
        <v>10</v>
      </c>
      <c r="H12" s="279"/>
      <c r="I12" s="56">
        <f t="shared" ref="I12" si="6">420-(M12*L12+F12*N12)</f>
        <v>200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22</v>
      </c>
      <c r="O12" s="13">
        <f t="shared" si="1"/>
        <v>220</v>
      </c>
      <c r="P12" s="281"/>
    </row>
    <row r="13" spans="1:16" ht="14.25" customHeight="1" x14ac:dyDescent="0.2">
      <c r="A13" s="276"/>
      <c r="B13" s="277"/>
      <c r="C13" s="278"/>
      <c r="D13" s="15" t="s">
        <v>271</v>
      </c>
      <c r="E13" s="10" t="s">
        <v>272</v>
      </c>
      <c r="F13" s="10">
        <v>1</v>
      </c>
      <c r="G13" s="16"/>
      <c r="H13" s="279"/>
      <c r="I13" s="56">
        <f t="shared" ref="I13:I14" si="7">I12-(M13*L13+F13*N13)</f>
        <v>200</v>
      </c>
      <c r="J13" s="280"/>
      <c r="K13" s="11" t="s">
        <v>322</v>
      </c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 t="s">
        <v>271</v>
      </c>
      <c r="E14" s="10" t="s">
        <v>135</v>
      </c>
      <c r="F14" s="10"/>
      <c r="G14" s="56">
        <v>1</v>
      </c>
      <c r="H14" s="279"/>
      <c r="I14" s="56">
        <f t="shared" si="7"/>
        <v>140</v>
      </c>
      <c r="J14" s="280"/>
      <c r="K14" s="11" t="s">
        <v>323</v>
      </c>
      <c r="L14" s="12">
        <v>2</v>
      </c>
      <c r="M14" s="13">
        <f>SUMPRODUCT((D14=[1]程序注册表!$C$2:$C$2999)*(E14=[1]程序注册表!$F$2:$F$2999)*([1]程序注册表!$U$2:$U$2999))</f>
        <v>30</v>
      </c>
      <c r="N14" s="13">
        <f>SUMPRODUCT((D14=[1]程序注册表!$C$2:$C$2999)*(E14=[1]程序注册表!$F$2:$F$2999)*([1]程序注册表!$X$2:$X$2999))</f>
        <v>22</v>
      </c>
      <c r="O14" s="13">
        <f t="shared" si="1"/>
        <v>82</v>
      </c>
      <c r="P14" s="281"/>
    </row>
    <row r="15" spans="1:16" ht="14.25" customHeight="1" x14ac:dyDescent="0.2">
      <c r="A15" s="276">
        <v>43644</v>
      </c>
      <c r="B15" s="277" t="s">
        <v>163</v>
      </c>
      <c r="C15" s="278" t="s">
        <v>31</v>
      </c>
      <c r="D15" s="15" t="s">
        <v>29</v>
      </c>
      <c r="E15" s="10" t="s">
        <v>172</v>
      </c>
      <c r="F15" s="10">
        <v>12</v>
      </c>
      <c r="G15" s="56">
        <v>12</v>
      </c>
      <c r="H15" s="279"/>
      <c r="I15" s="56">
        <f t="shared" ref="I15" si="8">420-(M15*L15+F15*N15)</f>
        <v>156</v>
      </c>
      <c r="J15" s="280" t="s">
        <v>100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22</v>
      </c>
      <c r="O15" s="13">
        <f t="shared" si="1"/>
        <v>264</v>
      </c>
      <c r="P15" s="281">
        <f>(O15+O16+O17+O18+O19+O20)/840*100%</f>
        <v>0.7857142857142857</v>
      </c>
    </row>
    <row r="16" spans="1:16" ht="14.25" customHeight="1" x14ac:dyDescent="0.2">
      <c r="A16" s="276"/>
      <c r="B16" s="277"/>
      <c r="C16" s="278"/>
      <c r="D16" s="15" t="s">
        <v>29</v>
      </c>
      <c r="E16" s="10" t="s">
        <v>30</v>
      </c>
      <c r="F16" s="10"/>
      <c r="G16" s="56">
        <v>0.5</v>
      </c>
      <c r="H16" s="279"/>
      <c r="I16" s="56">
        <f t="shared" ref="I16:I17" si="9">I15-(M16*L16+F16*N16)</f>
        <v>126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26</v>
      </c>
      <c r="O16" s="13">
        <f t="shared" si="1"/>
        <v>43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56"/>
      <c r="H17" s="279"/>
      <c r="I17" s="56">
        <f t="shared" si="9"/>
        <v>126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43644</v>
      </c>
      <c r="B18" s="277" t="s">
        <v>163</v>
      </c>
      <c r="C18" s="278" t="s">
        <v>35</v>
      </c>
      <c r="D18" s="15" t="s">
        <v>83</v>
      </c>
      <c r="E18" s="10" t="s">
        <v>237</v>
      </c>
      <c r="F18" s="10">
        <v>7</v>
      </c>
      <c r="G18" s="56">
        <v>5.8</v>
      </c>
      <c r="H18" s="279"/>
      <c r="I18" s="56">
        <f t="shared" ref="I18" si="10">420-(M18*L18+F18*N18)</f>
        <v>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1"/>
        <v>348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66</v>
      </c>
      <c r="F19" s="10"/>
      <c r="G19" s="56">
        <v>1</v>
      </c>
      <c r="H19" s="279"/>
      <c r="I19" s="56">
        <f t="shared" ref="I19:I20" si="11">I18-(M19*L19+F19*N19)</f>
        <v>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f>SUMPRODUCT((D19=[1]程序注册表!$C$2:$C$2999)*(E19=[1]程序注册表!$F$2:$F$2999)*([1]程序注册表!$X$2:$X$2999))</f>
        <v>5</v>
      </c>
      <c r="O19" s="13">
        <f t="shared" si="1"/>
        <v>5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56"/>
      <c r="H20" s="279"/>
      <c r="I20" s="56">
        <f t="shared" si="11"/>
        <v>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v>0</v>
      </c>
      <c r="O20" s="13">
        <f t="shared" si="1"/>
        <v>0</v>
      </c>
      <c r="P20" s="281"/>
    </row>
    <row r="21" spans="1:16" ht="14.25" customHeight="1" x14ac:dyDescent="0.2">
      <c r="A21" s="276">
        <v>43644</v>
      </c>
      <c r="B21" s="277" t="s">
        <v>163</v>
      </c>
      <c r="C21" s="282" t="s">
        <v>36</v>
      </c>
      <c r="D21" s="15" t="s">
        <v>258</v>
      </c>
      <c r="E21" s="10" t="s">
        <v>272</v>
      </c>
      <c r="F21" s="10"/>
      <c r="G21" s="18">
        <v>10</v>
      </c>
      <c r="H21" s="279"/>
      <c r="I21" s="56">
        <f>336-(M21*L21+F21*N21)</f>
        <v>336</v>
      </c>
      <c r="J21" s="280" t="s">
        <v>101</v>
      </c>
      <c r="K21" s="11" t="s">
        <v>324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v>30</v>
      </c>
      <c r="O21" s="13">
        <f t="shared" si="1"/>
        <v>300</v>
      </c>
      <c r="P21" s="281">
        <f>(O21+O22+O23+O24+O25+O26)/840*100%</f>
        <v>0.6958333333333333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56">
        <f t="shared" ref="I22:I41" si="12">I21-(M22*L22+F22*N22)</f>
        <v>336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56">
        <f t="shared" si="12"/>
        <v>336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43644</v>
      </c>
      <c r="B24" s="277" t="s">
        <v>163</v>
      </c>
      <c r="C24" s="282" t="s">
        <v>40</v>
      </c>
      <c r="D24" s="15" t="s">
        <v>285</v>
      </c>
      <c r="E24" s="10" t="s">
        <v>287</v>
      </c>
      <c r="F24" s="10">
        <v>3</v>
      </c>
      <c r="G24" s="18">
        <v>2.5</v>
      </c>
      <c r="H24" s="279"/>
      <c r="I24" s="56">
        <f>336-(M24*L24+F24*N24)</f>
        <v>213</v>
      </c>
      <c r="J24" s="280"/>
      <c r="K24" s="11" t="s">
        <v>323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41</v>
      </c>
      <c r="O24" s="13">
        <f t="shared" si="1"/>
        <v>102.5</v>
      </c>
      <c r="P24" s="281"/>
    </row>
    <row r="25" spans="1:16" ht="14.25" customHeight="1" x14ac:dyDescent="0.2">
      <c r="A25" s="276"/>
      <c r="B25" s="277"/>
      <c r="C25" s="282"/>
      <c r="D25" s="15" t="s">
        <v>304</v>
      </c>
      <c r="E25" s="10" t="s">
        <v>212</v>
      </c>
      <c r="F25" s="10">
        <v>2.5</v>
      </c>
      <c r="G25" s="18">
        <v>2</v>
      </c>
      <c r="H25" s="279"/>
      <c r="I25" s="56">
        <f>I24-(M25*L25+F25*N25)</f>
        <v>-7</v>
      </c>
      <c r="J25" s="280"/>
      <c r="K25" s="11" t="s">
        <v>325</v>
      </c>
      <c r="L25" s="12">
        <v>1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76</v>
      </c>
      <c r="O25" s="13">
        <f t="shared" si="1"/>
        <v>182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56">
        <f t="shared" si="12"/>
        <v>-7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43644</v>
      </c>
      <c r="B27" s="277" t="s">
        <v>163</v>
      </c>
      <c r="C27" s="286" t="s">
        <v>43</v>
      </c>
      <c r="D27" s="15" t="s">
        <v>82</v>
      </c>
      <c r="E27" s="10" t="s">
        <v>21</v>
      </c>
      <c r="F27" s="10">
        <v>3</v>
      </c>
      <c r="G27" s="18">
        <v>2.4</v>
      </c>
      <c r="H27" s="279"/>
      <c r="I27" s="56">
        <f t="shared" ref="I27" si="13">336-(M27*L27+F27*N27)</f>
        <v>-3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271.2</v>
      </c>
      <c r="P27" s="281">
        <f>(O27+O28+O29+O30+O31+O32)/840*100%</f>
        <v>0.6623809523809524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56">
        <f t="shared" si="12"/>
        <v>-3</v>
      </c>
      <c r="J28" s="280"/>
      <c r="K28" s="11" t="s">
        <v>326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56">
        <f t="shared" si="12"/>
        <v>-3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43644</v>
      </c>
      <c r="B30" s="277" t="s">
        <v>163</v>
      </c>
      <c r="C30" s="286" t="s">
        <v>46</v>
      </c>
      <c r="D30" s="15" t="s">
        <v>82</v>
      </c>
      <c r="E30" s="10" t="s">
        <v>24</v>
      </c>
      <c r="F30" s="10">
        <v>2.7</v>
      </c>
      <c r="G30" s="18">
        <v>2.2999999999999998</v>
      </c>
      <c r="H30" s="279"/>
      <c r="I30" s="56">
        <f t="shared" ref="I30" si="14">336-(M30*L30+F30*N30)</f>
        <v>1.1999999999999886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285.2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56">
        <f t="shared" si="12"/>
        <v>1.1999999999999886</v>
      </c>
      <c r="J31" s="280"/>
      <c r="K31" s="11" t="s">
        <v>327</v>
      </c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56">
        <f t="shared" si="12"/>
        <v>1.1999999999999886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43644</v>
      </c>
      <c r="B33" s="277" t="s">
        <v>163</v>
      </c>
      <c r="C33" s="286" t="s">
        <v>48</v>
      </c>
      <c r="D33" s="15" t="s">
        <v>82</v>
      </c>
      <c r="E33" s="10" t="s">
        <v>42</v>
      </c>
      <c r="F33" s="10">
        <v>2.2000000000000002</v>
      </c>
      <c r="G33" s="18">
        <v>2</v>
      </c>
      <c r="H33" s="279"/>
      <c r="I33" s="56">
        <f t="shared" ref="I33" si="15">336-(M33*L33+F33*N33)</f>
        <v>-22.600000000000023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163</v>
      </c>
      <c r="O33" s="13">
        <f t="shared" si="1"/>
        <v>326</v>
      </c>
      <c r="P33" s="281">
        <f>(O33+O34+O35+O36+O37+O38)/840*100%</f>
        <v>0.6791666666666667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56">
        <f t="shared" si="12"/>
        <v>-22.600000000000023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56">
        <f t="shared" si="12"/>
        <v>-22.600000000000023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43644</v>
      </c>
      <c r="B36" s="277" t="s">
        <v>163</v>
      </c>
      <c r="C36" s="286" t="s">
        <v>50</v>
      </c>
      <c r="D36" s="15" t="s">
        <v>82</v>
      </c>
      <c r="E36" s="10" t="s">
        <v>42</v>
      </c>
      <c r="F36" s="10">
        <v>2.2000000000000002</v>
      </c>
      <c r="G36" s="18">
        <v>1.5</v>
      </c>
      <c r="H36" s="279"/>
      <c r="I36" s="56">
        <f t="shared" ref="I36" si="16">336-(M36*L36+F36*N36)</f>
        <v>-22.600000000000023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163</v>
      </c>
      <c r="O36" s="13">
        <f t="shared" si="1"/>
        <v>244.5</v>
      </c>
      <c r="P36" s="281"/>
    </row>
    <row r="37" spans="1:16" ht="14.25" customHeight="1" x14ac:dyDescent="0.2">
      <c r="A37" s="276"/>
      <c r="B37" s="277"/>
      <c r="C37" s="286"/>
      <c r="D37" s="15" t="s">
        <v>82</v>
      </c>
      <c r="E37" s="10" t="s">
        <v>320</v>
      </c>
      <c r="F37" s="10"/>
      <c r="G37" s="18">
        <v>1</v>
      </c>
      <c r="H37" s="279"/>
      <c r="I37" s="56">
        <f t="shared" si="12"/>
        <v>-22.600000000000023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56">
        <f t="shared" si="12"/>
        <v>-22.600000000000023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43644</v>
      </c>
      <c r="B39" s="277" t="s">
        <v>163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1.6</v>
      </c>
      <c r="H39" s="279"/>
      <c r="I39" s="56">
        <f>504-(M39*L39+F39*N39)</f>
        <v>-6.3000000000000114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302.40000000000003</v>
      </c>
      <c r="P39" s="281">
        <f>(O39+O40+O41)/420*100%</f>
        <v>0.72000000000000008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56">
        <f t="shared" si="12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56">
        <f t="shared" si="12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43644</v>
      </c>
      <c r="B42" s="277" t="s">
        <v>163</v>
      </c>
      <c r="C42" s="287" t="s">
        <v>53</v>
      </c>
      <c r="D42" s="15" t="s">
        <v>67</v>
      </c>
      <c r="E42" s="10" t="s">
        <v>21</v>
      </c>
      <c r="F42" s="10">
        <v>9</v>
      </c>
      <c r="G42" s="18">
        <v>9</v>
      </c>
      <c r="H42" s="279"/>
      <c r="I42" s="56">
        <f t="shared" ref="I42:I54" si="17">420-(M42*L42+F42*N42)</f>
        <v>-3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423</v>
      </c>
      <c r="P42" s="281">
        <f>(O42+O43+O44+O45+O46+O47)/840*100%</f>
        <v>0.93214285714285716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56">
        <f t="shared" ref="I43:I56" si="18">I42-(M43*L43+F43*N43)</f>
        <v>-3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56">
        <f t="shared" si="18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43644</v>
      </c>
      <c r="B45" s="277" t="s">
        <v>163</v>
      </c>
      <c r="C45" s="287" t="s">
        <v>57</v>
      </c>
      <c r="D45" s="1" t="s">
        <v>67</v>
      </c>
      <c r="E45" s="10" t="s">
        <v>42</v>
      </c>
      <c r="F45" s="10">
        <v>8</v>
      </c>
      <c r="G45" s="18">
        <v>8</v>
      </c>
      <c r="H45" s="279"/>
      <c r="I45" s="56">
        <f t="shared" si="17"/>
        <v>60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1"/>
        <v>360</v>
      </c>
      <c r="P45" s="281"/>
    </row>
    <row r="46" spans="1:16" ht="14.25" customHeight="1" x14ac:dyDescent="0.2">
      <c r="A46" s="276"/>
      <c r="B46" s="277"/>
      <c r="C46" s="287"/>
      <c r="D46" s="17"/>
      <c r="E46" s="10"/>
      <c r="F46" s="10"/>
      <c r="G46" s="18"/>
      <c r="H46" s="279"/>
      <c r="I46" s="56">
        <f t="shared" si="18"/>
        <v>60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56">
        <f t="shared" si="18"/>
        <v>60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43644</v>
      </c>
      <c r="B48" s="277" t="s">
        <v>163</v>
      </c>
      <c r="C48" s="287" t="s">
        <v>58</v>
      </c>
      <c r="D48" s="17" t="s">
        <v>240</v>
      </c>
      <c r="E48" s="10" t="s">
        <v>241</v>
      </c>
      <c r="F48" s="10">
        <v>3</v>
      </c>
      <c r="G48" s="18">
        <v>1.8</v>
      </c>
      <c r="H48" s="279"/>
      <c r="I48" s="56">
        <f t="shared" si="17"/>
        <v>0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140</v>
      </c>
      <c r="O48" s="13">
        <f t="shared" si="1"/>
        <v>252</v>
      </c>
      <c r="P48" s="281">
        <f>(O48+O49+O50+O51+O52+O53)/840*100%</f>
        <v>0.74642857142857144</v>
      </c>
    </row>
    <row r="49" spans="1:16" ht="14.25" customHeight="1" x14ac:dyDescent="0.2">
      <c r="A49" s="276"/>
      <c r="B49" s="277"/>
      <c r="C49" s="287"/>
      <c r="D49" s="17"/>
      <c r="E49" s="10"/>
      <c r="F49" s="10"/>
      <c r="G49" s="18"/>
      <c r="H49" s="279"/>
      <c r="I49" s="56">
        <f t="shared" si="18"/>
        <v>0</v>
      </c>
      <c r="J49" s="280"/>
      <c r="K49" s="11" t="s">
        <v>328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56">
        <f t="shared" si="18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43644</v>
      </c>
      <c r="B51" s="277" t="s">
        <v>163</v>
      </c>
      <c r="C51" s="287" t="s">
        <v>60</v>
      </c>
      <c r="D51" s="15" t="s">
        <v>305</v>
      </c>
      <c r="E51" s="10" t="s">
        <v>42</v>
      </c>
      <c r="F51" s="10">
        <v>35</v>
      </c>
      <c r="G51" s="18">
        <v>30</v>
      </c>
      <c r="H51" s="279"/>
      <c r="I51" s="56">
        <f t="shared" si="17"/>
        <v>-12.5</v>
      </c>
      <c r="J51" s="280"/>
      <c r="K51" s="11" t="s">
        <v>323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11.5</v>
      </c>
      <c r="O51" s="13">
        <f t="shared" si="1"/>
        <v>375</v>
      </c>
      <c r="P51" s="281"/>
    </row>
    <row r="52" spans="1:16" ht="14.25" customHeight="1" x14ac:dyDescent="0.2">
      <c r="A52" s="276"/>
      <c r="B52" s="277"/>
      <c r="C52" s="287"/>
      <c r="D52" s="17"/>
      <c r="E52" s="10"/>
      <c r="F52" s="10"/>
      <c r="G52" s="18"/>
      <c r="H52" s="279"/>
      <c r="I52" s="56">
        <f t="shared" si="18"/>
        <v>-12.5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56">
        <f t="shared" si="18"/>
        <v>-12.5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43644</v>
      </c>
      <c r="B54" s="277" t="s">
        <v>163</v>
      </c>
      <c r="C54" s="287" t="s">
        <v>61</v>
      </c>
      <c r="D54" s="15" t="s">
        <v>305</v>
      </c>
      <c r="E54" s="10" t="s">
        <v>42</v>
      </c>
      <c r="F54" s="10"/>
      <c r="G54" s="18">
        <v>27</v>
      </c>
      <c r="H54" s="279"/>
      <c r="I54" s="56">
        <f t="shared" si="17"/>
        <v>420</v>
      </c>
      <c r="J54" s="280" t="s">
        <v>318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11.5</v>
      </c>
      <c r="O54" s="13">
        <f t="shared" si="1"/>
        <v>310.5</v>
      </c>
      <c r="P54" s="281">
        <f>(O54+O55+O56)/420*100%</f>
        <v>0.73928571428571432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56">
        <f t="shared" si="18"/>
        <v>420</v>
      </c>
      <c r="J55" s="280"/>
      <c r="K55" s="11" t="s">
        <v>329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56">
        <f t="shared" si="18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9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9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9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9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9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9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9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9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9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9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9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9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9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9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9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9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9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9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9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9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9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9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9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9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9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9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9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9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9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9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9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9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9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9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9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9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9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9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9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9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9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9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9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9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9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9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9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9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9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9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9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9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9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9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9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9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9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9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9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9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9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9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9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9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20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0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0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0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20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05" si="21">N196*G196+M196*L196</f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ref="O206:O233" si="22">N206*G206+M206*L206</f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2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2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2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2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2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2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2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2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2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2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2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2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2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2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2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2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2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2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2"/>
        <v>0</v>
      </c>
      <c r="P225" s="24"/>
    </row>
    <row r="226" spans="1:16" x14ac:dyDescent="0.2">
      <c r="A226" s="19"/>
      <c r="D226" s="21"/>
      <c r="J226" s="23"/>
      <c r="L226" s="5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2"/>
        <v>0</v>
      </c>
      <c r="P226" s="24"/>
    </row>
    <row r="227" spans="1:16" x14ac:dyDescent="0.2">
      <c r="A227" s="19"/>
      <c r="D227" s="21"/>
      <c r="J227" s="23"/>
      <c r="L227" s="5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2"/>
        <v>0</v>
      </c>
      <c r="P227" s="24"/>
    </row>
    <row r="228" spans="1:16" x14ac:dyDescent="0.2">
      <c r="A228" s="19"/>
      <c r="D228" s="21"/>
      <c r="J228" s="23"/>
      <c r="L228" s="5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2"/>
        <v>0</v>
      </c>
      <c r="P228" s="24"/>
    </row>
    <row r="229" spans="1:16" x14ac:dyDescent="0.2">
      <c r="A229" s="19"/>
      <c r="D229" s="21"/>
      <c r="J229" s="23"/>
      <c r="L229" s="5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2"/>
        <v>0</v>
      </c>
      <c r="P229" s="24"/>
    </row>
    <row r="230" spans="1:16" x14ac:dyDescent="0.2">
      <c r="A230" s="19"/>
      <c r="D230" s="21"/>
      <c r="J230" s="23"/>
      <c r="L230" s="5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2"/>
        <v>0</v>
      </c>
      <c r="P230" s="24"/>
    </row>
    <row r="231" spans="1:16" x14ac:dyDescent="0.2">
      <c r="A231" s="19"/>
      <c r="D231" s="21"/>
      <c r="J231" s="23"/>
      <c r="L231" s="5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2"/>
        <v>0</v>
      </c>
      <c r="P231" s="24"/>
    </row>
    <row r="232" spans="1:16" x14ac:dyDescent="0.2">
      <c r="A232" s="19"/>
      <c r="D232" s="21"/>
      <c r="J232" s="23"/>
      <c r="L232" s="5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2"/>
        <v>0</v>
      </c>
      <c r="P232" s="24"/>
    </row>
    <row r="233" spans="1:16" x14ac:dyDescent="0.2">
      <c r="A233" s="19"/>
      <c r="D233" s="21"/>
      <c r="L233" s="58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2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545" priority="11" operator="greaterThan">
      <formula>0</formula>
    </cfRule>
    <cfRule type="cellIs" dxfId="544" priority="12" operator="lessThanOrEqual">
      <formula>0</formula>
    </cfRule>
  </conditionalFormatting>
  <conditionalFormatting sqref="I3:I5">
    <cfRule type="cellIs" dxfId="543" priority="9" operator="greaterThan">
      <formula>0</formula>
    </cfRule>
    <cfRule type="cellIs" dxfId="542" priority="10" operator="lessThanOrEqual">
      <formula>0</formula>
    </cfRule>
  </conditionalFormatting>
  <conditionalFormatting sqref="I21:I41">
    <cfRule type="cellIs" dxfId="541" priority="7" operator="greaterThan">
      <formula>0</formula>
    </cfRule>
    <cfRule type="cellIs" dxfId="540" priority="8" operator="lessThanOrEqual">
      <formula>0</formula>
    </cfRule>
  </conditionalFormatting>
  <conditionalFormatting sqref="I6:I20">
    <cfRule type="cellIs" dxfId="539" priority="5" operator="greaterThan">
      <formula>0</formula>
    </cfRule>
    <cfRule type="cellIs" dxfId="538" priority="6" operator="lessThanOrEqual">
      <formula>0</formula>
    </cfRule>
  </conditionalFormatting>
  <conditionalFormatting sqref="I42:I56">
    <cfRule type="cellIs" dxfId="537" priority="3" operator="greaterThan">
      <formula>0</formula>
    </cfRule>
    <cfRule type="cellIs" dxfId="536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2352-3602-4F1C-ACF6-E557CF3E5766}">
  <sheetPr codeName="Sheet18"/>
  <dimension ref="A1:P248"/>
  <sheetViews>
    <sheetView workbookViewId="0">
      <selection activeCell="E15" sqref="E1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61" t="s">
        <v>2</v>
      </c>
      <c r="C2" s="59" t="s">
        <v>3</v>
      </c>
      <c r="D2" s="61" t="s">
        <v>4</v>
      </c>
      <c r="E2" s="62" t="s">
        <v>5</v>
      </c>
      <c r="F2" s="62" t="s">
        <v>6</v>
      </c>
      <c r="G2" s="59" t="s">
        <v>7</v>
      </c>
      <c r="H2" s="59" t="s">
        <v>8</v>
      </c>
      <c r="I2" s="59" t="s">
        <v>9</v>
      </c>
      <c r="J2" s="59" t="s">
        <v>10</v>
      </c>
      <c r="K2" s="61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43645</v>
      </c>
      <c r="B3" s="277" t="s">
        <v>17</v>
      </c>
      <c r="C3" s="278" t="s">
        <v>18</v>
      </c>
      <c r="D3" s="15" t="s">
        <v>304</v>
      </c>
      <c r="E3" s="10" t="s">
        <v>212</v>
      </c>
      <c r="F3" s="10">
        <v>1</v>
      </c>
      <c r="G3" s="61">
        <v>1.5</v>
      </c>
      <c r="H3" s="279"/>
      <c r="I3" s="61">
        <f>630-(M3*L3+F3*N3)</f>
        <v>554</v>
      </c>
      <c r="J3" s="280" t="s">
        <v>98</v>
      </c>
      <c r="K3" s="11" t="s">
        <v>342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76</v>
      </c>
      <c r="O3" s="13">
        <f t="shared" ref="O3" si="0">N3*G3+M3*L3</f>
        <v>114</v>
      </c>
      <c r="P3" s="281">
        <f>(O3+O4+O5+O6+O7+O8)/840*100%</f>
        <v>1.0404761904761906</v>
      </c>
    </row>
    <row r="4" spans="1:16" ht="14.25" customHeight="1" x14ac:dyDescent="0.2">
      <c r="A4" s="276"/>
      <c r="B4" s="277"/>
      <c r="C4" s="278"/>
      <c r="D4" s="15" t="s">
        <v>333</v>
      </c>
      <c r="E4" s="64" t="s">
        <v>334</v>
      </c>
      <c r="F4" s="64">
        <v>10</v>
      </c>
      <c r="G4" s="61">
        <v>6</v>
      </c>
      <c r="H4" s="279"/>
      <c r="I4" s="61">
        <f>I3-(M4*L4+F4*N4)</f>
        <v>324</v>
      </c>
      <c r="J4" s="280"/>
      <c r="K4" s="11" t="s">
        <v>343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20</v>
      </c>
      <c r="O4" s="13">
        <f t="shared" ref="O4:O67" si="1">N4*G4+M4*L4</f>
        <v>150</v>
      </c>
      <c r="P4" s="281"/>
    </row>
    <row r="5" spans="1:16" ht="14.25" customHeight="1" x14ac:dyDescent="0.2">
      <c r="A5" s="276"/>
      <c r="B5" s="277"/>
      <c r="C5" s="278"/>
      <c r="D5" s="15" t="s">
        <v>223</v>
      </c>
      <c r="E5" s="10" t="s">
        <v>68</v>
      </c>
      <c r="F5" s="10"/>
      <c r="G5" s="61"/>
      <c r="H5" s="279"/>
      <c r="I5" s="61">
        <f>I4-(M5*L5+F5*N5)</f>
        <v>294</v>
      </c>
      <c r="J5" s="280"/>
      <c r="K5" s="11"/>
      <c r="L5" s="12">
        <v>1</v>
      </c>
      <c r="M5" s="13">
        <f>SUMPRODUCT((D5=[1]程序注册表!$C$2:$C$2999)*(E5=[1]程序注册表!$F$2:$F$2999)*([1]程序注册表!$U$2:$U$2999))</f>
        <v>30</v>
      </c>
      <c r="N5" s="13">
        <f>SUMPRODUCT((D5=[1]程序注册表!$C$2:$C$2999)*(E5=[1]程序注册表!$F$2:$F$2999)*([1]程序注册表!$X$2:$X$2999))</f>
        <v>120</v>
      </c>
      <c r="O5" s="13">
        <f t="shared" si="1"/>
        <v>30</v>
      </c>
      <c r="P5" s="281"/>
    </row>
    <row r="6" spans="1:16" ht="14.25" customHeight="1" x14ac:dyDescent="0.2">
      <c r="A6" s="276">
        <v>43645</v>
      </c>
      <c r="B6" s="277" t="s">
        <v>17</v>
      </c>
      <c r="C6" s="278" t="s">
        <v>22</v>
      </c>
      <c r="D6" s="15" t="s">
        <v>83</v>
      </c>
      <c r="E6" s="10" t="s">
        <v>237</v>
      </c>
      <c r="F6" s="10">
        <v>10</v>
      </c>
      <c r="G6" s="61">
        <v>9</v>
      </c>
      <c r="H6" s="279"/>
      <c r="I6" s="61">
        <f>630-(M6*L6+F6*N6)</f>
        <v>30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1"/>
        <v>540</v>
      </c>
      <c r="P6" s="281"/>
    </row>
    <row r="7" spans="1:16" ht="14.25" customHeight="1" x14ac:dyDescent="0.2">
      <c r="A7" s="276"/>
      <c r="B7" s="277"/>
      <c r="C7" s="278"/>
      <c r="D7" s="15" t="s">
        <v>83</v>
      </c>
      <c r="E7" s="10" t="s">
        <v>66</v>
      </c>
      <c r="F7" s="10">
        <v>1</v>
      </c>
      <c r="G7" s="61">
        <v>1</v>
      </c>
      <c r="H7" s="279"/>
      <c r="I7" s="61">
        <f>I6-(M7*L7+F7*N7)</f>
        <v>-10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60</v>
      </c>
      <c r="N7" s="13">
        <v>40</v>
      </c>
      <c r="O7" s="13">
        <f t="shared" si="1"/>
        <v>40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61">
        <f>I7-(M8*L8+F8*N8)</f>
        <v>-10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43645</v>
      </c>
      <c r="B9" s="277" t="s">
        <v>17</v>
      </c>
      <c r="C9" s="278" t="s">
        <v>25</v>
      </c>
      <c r="D9" s="15" t="s">
        <v>336</v>
      </c>
      <c r="E9" s="10" t="s">
        <v>65</v>
      </c>
      <c r="F9" s="10"/>
      <c r="G9" s="16">
        <v>3</v>
      </c>
      <c r="H9" s="279"/>
      <c r="I9" s="61">
        <f>630-(M9*L9+F9*N9)</f>
        <v>570</v>
      </c>
      <c r="J9" s="280" t="s">
        <v>73</v>
      </c>
      <c r="K9" s="11" t="s">
        <v>344</v>
      </c>
      <c r="L9" s="12">
        <v>2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21</v>
      </c>
      <c r="O9" s="13">
        <f t="shared" si="1"/>
        <v>123</v>
      </c>
      <c r="P9" s="281">
        <f>(O9+O10+O11+O12+O13+O14)/840*100%</f>
        <v>0.43988095238095237</v>
      </c>
    </row>
    <row r="10" spans="1:16" ht="14.25" customHeight="1" x14ac:dyDescent="0.2">
      <c r="A10" s="276"/>
      <c r="B10" s="277"/>
      <c r="C10" s="278"/>
      <c r="D10" s="15" t="s">
        <v>367</v>
      </c>
      <c r="E10" s="10" t="s">
        <v>368</v>
      </c>
      <c r="F10" s="10"/>
      <c r="G10" s="16"/>
      <c r="H10" s="279"/>
      <c r="I10" s="61">
        <f t="shared" ref="I10:I11" si="2">I9-(M10*L10+F10*N10)</f>
        <v>570</v>
      </c>
      <c r="J10" s="280"/>
      <c r="K10" s="11" t="s">
        <v>345</v>
      </c>
      <c r="L10" s="12">
        <v>0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120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61">
        <f t="shared" si="2"/>
        <v>570</v>
      </c>
      <c r="J11" s="280"/>
      <c r="K11" s="11" t="s">
        <v>369</v>
      </c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43645</v>
      </c>
      <c r="B12" s="277" t="s">
        <v>17</v>
      </c>
      <c r="C12" s="278" t="s">
        <v>28</v>
      </c>
      <c r="D12" s="15" t="s">
        <v>271</v>
      </c>
      <c r="E12" s="10" t="s">
        <v>30</v>
      </c>
      <c r="F12" s="10">
        <v>9</v>
      </c>
      <c r="G12" s="16">
        <v>8.5</v>
      </c>
      <c r="H12" s="279"/>
      <c r="I12" s="61">
        <f>630-(M12*L12+F12*N12)</f>
        <v>369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29</v>
      </c>
      <c r="O12" s="13">
        <f t="shared" si="1"/>
        <v>246.5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61">
        <f t="shared" ref="I13:I14" si="3">I12-(M13*L13+F13*N13)</f>
        <v>369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61"/>
      <c r="H14" s="279"/>
      <c r="I14" s="61">
        <f t="shared" si="3"/>
        <v>369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43645</v>
      </c>
      <c r="B15" s="277" t="s">
        <v>17</v>
      </c>
      <c r="C15" s="278" t="s">
        <v>31</v>
      </c>
      <c r="D15" s="15" t="s">
        <v>29</v>
      </c>
      <c r="E15" s="10" t="s">
        <v>30</v>
      </c>
      <c r="F15" s="10">
        <v>3.5</v>
      </c>
      <c r="G15" s="61">
        <v>3.5</v>
      </c>
      <c r="H15" s="279"/>
      <c r="I15" s="61">
        <f>630-(M15*L15+F15*N15)</f>
        <v>539</v>
      </c>
      <c r="J15" s="280" t="s">
        <v>74</v>
      </c>
      <c r="K15" s="11" t="s">
        <v>346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26</v>
      </c>
      <c r="O15" s="13">
        <f t="shared" si="1"/>
        <v>91</v>
      </c>
      <c r="P15" s="281">
        <f>(O15+O16+O17+O18+O19+O20)/840*100%</f>
        <v>1.1869047619047619</v>
      </c>
    </row>
    <row r="16" spans="1:16" ht="14.25" customHeight="1" x14ac:dyDescent="0.2">
      <c r="A16" s="276"/>
      <c r="B16" s="277"/>
      <c r="C16" s="278"/>
      <c r="D16" s="15" t="s">
        <v>271</v>
      </c>
      <c r="E16" s="10" t="s">
        <v>30</v>
      </c>
      <c r="F16" s="10"/>
      <c r="G16" s="61">
        <v>6</v>
      </c>
      <c r="H16" s="279"/>
      <c r="I16" s="61">
        <f t="shared" ref="I16:I17" si="4">I15-(M16*L16+F16*N16)</f>
        <v>509</v>
      </c>
      <c r="J16" s="280"/>
      <c r="K16" s="11" t="s">
        <v>347</v>
      </c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29</v>
      </c>
      <c r="O16" s="13">
        <f t="shared" si="1"/>
        <v>204</v>
      </c>
      <c r="P16" s="281"/>
    </row>
    <row r="17" spans="1:16" ht="14.25" customHeight="1" x14ac:dyDescent="0.2">
      <c r="A17" s="276"/>
      <c r="B17" s="277"/>
      <c r="C17" s="278"/>
      <c r="D17" s="15" t="s">
        <v>333</v>
      </c>
      <c r="E17" s="64" t="s">
        <v>334</v>
      </c>
      <c r="F17" s="10">
        <v>4</v>
      </c>
      <c r="G17" s="61">
        <v>4</v>
      </c>
      <c r="H17" s="279"/>
      <c r="I17" s="61">
        <f t="shared" si="4"/>
        <v>399</v>
      </c>
      <c r="J17" s="280"/>
      <c r="K17" s="11"/>
      <c r="L17" s="12">
        <v>1</v>
      </c>
      <c r="M17" s="13">
        <f>SUMPRODUCT((D17=[1]程序注册表!$C$2:$C$2999)*(E17=[1]程序注册表!$F$2:$F$2999)*([1]程序注册表!$U$2:$U$2999))</f>
        <v>30</v>
      </c>
      <c r="N17" s="13">
        <f>SUMPRODUCT((D17=[1]程序注册表!$C$2:$C$2999)*(E17=[1]程序注册表!$F$2:$F$2999)*([1]程序注册表!$X$2:$X$2999))</f>
        <v>20</v>
      </c>
      <c r="O17" s="13">
        <f t="shared" si="1"/>
        <v>110</v>
      </c>
      <c r="P17" s="281"/>
    </row>
    <row r="18" spans="1:16" ht="14.25" customHeight="1" x14ac:dyDescent="0.2">
      <c r="A18" s="276">
        <v>43645</v>
      </c>
      <c r="B18" s="277" t="s">
        <v>17</v>
      </c>
      <c r="C18" s="278" t="s">
        <v>35</v>
      </c>
      <c r="D18" s="15" t="s">
        <v>83</v>
      </c>
      <c r="E18" s="10" t="s">
        <v>237</v>
      </c>
      <c r="F18" s="10">
        <v>10</v>
      </c>
      <c r="G18" s="61">
        <v>9.1999999999999993</v>
      </c>
      <c r="H18" s="279"/>
      <c r="I18" s="61">
        <f>630-(M18*L18+F18*N18)</f>
        <v>30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1"/>
        <v>552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66</v>
      </c>
      <c r="F19" s="10">
        <v>1</v>
      </c>
      <c r="G19" s="61">
        <v>1</v>
      </c>
      <c r="H19" s="279"/>
      <c r="I19" s="61">
        <f t="shared" ref="I19:I20" si="5">I18-(M19*L19+F19*N19)</f>
        <v>-10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40</v>
      </c>
      <c r="O19" s="13">
        <f t="shared" si="1"/>
        <v>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61"/>
      <c r="H20" s="279"/>
      <c r="I20" s="61">
        <f t="shared" si="5"/>
        <v>-10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43645</v>
      </c>
      <c r="B21" s="277" t="s">
        <v>17</v>
      </c>
      <c r="C21" s="282" t="s">
        <v>36</v>
      </c>
      <c r="D21" s="15" t="s">
        <v>258</v>
      </c>
      <c r="E21" s="10" t="s">
        <v>272</v>
      </c>
      <c r="F21" s="10"/>
      <c r="G21" s="18">
        <v>16</v>
      </c>
      <c r="H21" s="279"/>
      <c r="I21" s="61">
        <f>504-(M21*L21+F21*N21)</f>
        <v>504</v>
      </c>
      <c r="J21" s="280" t="s">
        <v>75</v>
      </c>
      <c r="K21" s="11" t="s">
        <v>347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v>30</v>
      </c>
      <c r="O21" s="13">
        <f t="shared" si="1"/>
        <v>480</v>
      </c>
      <c r="P21" s="281">
        <f>(O21+O22+O23+O24+O25+O26)/840*100%</f>
        <v>0.7678571428571429</v>
      </c>
    </row>
    <row r="22" spans="1:16" ht="14.25" customHeight="1" x14ac:dyDescent="0.2">
      <c r="A22" s="276"/>
      <c r="B22" s="277"/>
      <c r="C22" s="282"/>
      <c r="D22" s="15"/>
      <c r="E22" s="10"/>
      <c r="F22" s="10"/>
      <c r="G22" s="18"/>
      <c r="H22" s="279"/>
      <c r="I22" s="61">
        <f t="shared" ref="I22:I41" si="6">I21-(M22*L22+F22*N22)</f>
        <v>504</v>
      </c>
      <c r="J22" s="280"/>
      <c r="K22" s="11" t="s">
        <v>346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61">
        <f t="shared" si="6"/>
        <v>504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43645</v>
      </c>
      <c r="B24" s="277" t="s">
        <v>17</v>
      </c>
      <c r="C24" s="282" t="s">
        <v>40</v>
      </c>
      <c r="D24" s="15" t="s">
        <v>335</v>
      </c>
      <c r="E24" s="10" t="s">
        <v>65</v>
      </c>
      <c r="F24" s="10">
        <v>10.5</v>
      </c>
      <c r="G24" s="18">
        <v>3</v>
      </c>
      <c r="H24" s="279"/>
      <c r="I24" s="61">
        <f>504-(M24*L24+F24*N24)</f>
        <v>1.5</v>
      </c>
      <c r="J24" s="280"/>
      <c r="K24" s="11" t="s">
        <v>348</v>
      </c>
      <c r="L24" s="12">
        <v>1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1"/>
        <v>165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61">
        <f t="shared" si="6"/>
        <v>1.5</v>
      </c>
      <c r="J25" s="280"/>
      <c r="K25" s="11" t="s">
        <v>344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61">
        <f t="shared" si="6"/>
        <v>1.5</v>
      </c>
      <c r="J26" s="280"/>
      <c r="K26" s="11" t="s">
        <v>349</v>
      </c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43645</v>
      </c>
      <c r="B27" s="277" t="s">
        <v>17</v>
      </c>
      <c r="C27" s="286" t="s">
        <v>43</v>
      </c>
      <c r="D27" s="15" t="s">
        <v>82</v>
      </c>
      <c r="E27" s="10" t="s">
        <v>21</v>
      </c>
      <c r="F27" s="10">
        <v>4.5</v>
      </c>
      <c r="G27" s="18">
        <v>2.6</v>
      </c>
      <c r="H27" s="279"/>
      <c r="I27" s="61">
        <f>504-(M27*L27+F27*N27)</f>
        <v>-4.5</v>
      </c>
      <c r="J27" s="280" t="s">
        <v>76</v>
      </c>
      <c r="K27" s="11" t="s">
        <v>350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293.8</v>
      </c>
      <c r="P27" s="281">
        <f>(O27+O28+O29+O30+O31+O32)/840*100%</f>
        <v>0.79261904761904756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61">
        <f t="shared" si="6"/>
        <v>-4.5</v>
      </c>
      <c r="J28" s="280"/>
      <c r="K28" s="11" t="s">
        <v>351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61">
        <f t="shared" si="6"/>
        <v>-4.5</v>
      </c>
      <c r="J29" s="280"/>
      <c r="K29" s="11" t="s">
        <v>342</v>
      </c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43645</v>
      </c>
      <c r="B30" s="277" t="s">
        <v>17</v>
      </c>
      <c r="C30" s="286" t="s">
        <v>46</v>
      </c>
      <c r="D30" s="15" t="s">
        <v>82</v>
      </c>
      <c r="E30" s="10" t="s">
        <v>24</v>
      </c>
      <c r="F30" s="10">
        <v>4</v>
      </c>
      <c r="G30" s="18">
        <v>3</v>
      </c>
      <c r="H30" s="279"/>
      <c r="I30" s="61">
        <f>504-(M30*L30+F30*N30)</f>
        <v>8</v>
      </c>
      <c r="J30" s="280"/>
      <c r="K30" s="11" t="s">
        <v>352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124</v>
      </c>
      <c r="O30" s="13">
        <f t="shared" si="1"/>
        <v>372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61">
        <f t="shared" si="6"/>
        <v>8</v>
      </c>
      <c r="J31" s="280"/>
      <c r="K31" s="11" t="s">
        <v>353</v>
      </c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61">
        <f t="shared" si="6"/>
        <v>8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43645</v>
      </c>
      <c r="B33" s="277" t="s">
        <v>17</v>
      </c>
      <c r="C33" s="286" t="s">
        <v>48</v>
      </c>
      <c r="D33" s="15" t="s">
        <v>37</v>
      </c>
      <c r="E33" s="10" t="s">
        <v>42</v>
      </c>
      <c r="F33" s="10">
        <v>2.2999999999999998</v>
      </c>
      <c r="G33" s="18">
        <v>2.7</v>
      </c>
      <c r="H33" s="279"/>
      <c r="I33" s="61">
        <f>504-(M33*L33+F33*N33)</f>
        <v>9.3000000000000114</v>
      </c>
      <c r="J33" s="283" t="s">
        <v>77</v>
      </c>
      <c r="K33" s="11" t="s">
        <v>354</v>
      </c>
      <c r="L33" s="12">
        <v>1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1"/>
        <v>570.29999999999995</v>
      </c>
      <c r="P33" s="281">
        <f>(O33+O34+O35+O36+O37+O38)/840*100%</f>
        <v>1.0096428571428571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61">
        <f t="shared" si="6"/>
        <v>9.3000000000000114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61">
        <f t="shared" si="6"/>
        <v>9.3000000000000114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43645</v>
      </c>
      <c r="B36" s="277" t="s">
        <v>17</v>
      </c>
      <c r="C36" s="286" t="s">
        <v>50</v>
      </c>
      <c r="D36" s="15" t="s">
        <v>37</v>
      </c>
      <c r="E36" s="10" t="s">
        <v>21</v>
      </c>
      <c r="F36" s="10">
        <v>3.5</v>
      </c>
      <c r="G36" s="18">
        <v>1.8</v>
      </c>
      <c r="H36" s="279"/>
      <c r="I36" s="61">
        <f>504-(M36*L36+F36*N36)</f>
        <v>20.5</v>
      </c>
      <c r="J36" s="284"/>
      <c r="K36" s="11" t="s">
        <v>355</v>
      </c>
      <c r="L36" s="12">
        <v>1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1"/>
        <v>277.8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61">
        <f t="shared" si="6"/>
        <v>20.5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61">
        <f t="shared" si="6"/>
        <v>20.5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43645</v>
      </c>
      <c r="B39" s="277" t="s">
        <v>17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2.4</v>
      </c>
      <c r="H39" s="279"/>
      <c r="I39" s="61">
        <f>504-(M39*L39+F39*N39)</f>
        <v>-6.3000000000000114</v>
      </c>
      <c r="J39" s="283" t="s">
        <v>45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453.59999999999997</v>
      </c>
      <c r="P39" s="281">
        <f>(O39+O40+O41)/420*100%</f>
        <v>1.0799999999999998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61">
        <f t="shared" si="6"/>
        <v>-6.3000000000000114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61">
        <f t="shared" si="6"/>
        <v>-6.3000000000000114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43645</v>
      </c>
      <c r="B42" s="277" t="s">
        <v>17</v>
      </c>
      <c r="C42" s="287" t="s">
        <v>53</v>
      </c>
      <c r="D42" s="15" t="s">
        <v>67</v>
      </c>
      <c r="E42" s="10" t="s">
        <v>21</v>
      </c>
      <c r="F42" s="10">
        <v>6</v>
      </c>
      <c r="G42" s="18">
        <v>7</v>
      </c>
      <c r="H42" s="279"/>
      <c r="I42" s="61">
        <f>630-(M42*L42+F42*N42)</f>
        <v>348</v>
      </c>
      <c r="J42" s="280" t="s">
        <v>105</v>
      </c>
      <c r="K42" s="11" t="s">
        <v>344</v>
      </c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329</v>
      </c>
      <c r="P42" s="281">
        <f>(O42+O43+O44+O45+O46+O47)/840*100%</f>
        <v>1.2678571428571428</v>
      </c>
    </row>
    <row r="43" spans="1:16" ht="14.25" customHeight="1" x14ac:dyDescent="0.2">
      <c r="A43" s="276"/>
      <c r="B43" s="277"/>
      <c r="C43" s="287"/>
      <c r="D43" s="15" t="s">
        <v>330</v>
      </c>
      <c r="E43" s="10" t="s">
        <v>332</v>
      </c>
      <c r="F43" s="10">
        <v>18</v>
      </c>
      <c r="G43" s="18">
        <v>9</v>
      </c>
      <c r="H43" s="279"/>
      <c r="I43" s="61">
        <f t="shared" ref="I43:I44" si="7">I42-(M43*L43+F43*N43)</f>
        <v>-6</v>
      </c>
      <c r="J43" s="280"/>
      <c r="K43" s="11"/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18</v>
      </c>
      <c r="O43" s="13">
        <f t="shared" si="1"/>
        <v>192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61">
        <f t="shared" si="7"/>
        <v>-6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43645</v>
      </c>
      <c r="B45" s="277" t="s">
        <v>17</v>
      </c>
      <c r="C45" s="287" t="s">
        <v>57</v>
      </c>
      <c r="D45" s="1" t="s">
        <v>67</v>
      </c>
      <c r="E45" s="10" t="s">
        <v>42</v>
      </c>
      <c r="F45" s="10">
        <v>5</v>
      </c>
      <c r="G45" s="18">
        <v>5</v>
      </c>
      <c r="H45" s="279"/>
      <c r="I45" s="61">
        <f>630-(M45*L45+F45*N45)</f>
        <v>405</v>
      </c>
      <c r="J45" s="280"/>
      <c r="K45" s="11" t="s">
        <v>344</v>
      </c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1"/>
        <v>225</v>
      </c>
      <c r="P45" s="281"/>
    </row>
    <row r="46" spans="1:16" ht="14.25" customHeight="1" x14ac:dyDescent="0.2">
      <c r="A46" s="276"/>
      <c r="B46" s="277"/>
      <c r="C46" s="287"/>
      <c r="D46" s="15" t="s">
        <v>330</v>
      </c>
      <c r="E46" s="10" t="s">
        <v>331</v>
      </c>
      <c r="F46" s="10">
        <v>21</v>
      </c>
      <c r="G46" s="18">
        <v>17</v>
      </c>
      <c r="H46" s="279"/>
      <c r="I46" s="61">
        <f t="shared" ref="I46:I47" si="8">I45-(M46*L46+F46*N46)</f>
        <v>18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17</v>
      </c>
      <c r="O46" s="13">
        <f t="shared" si="1"/>
        <v>319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61">
        <f t="shared" si="8"/>
        <v>18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43645</v>
      </c>
      <c r="B48" s="277" t="s">
        <v>17</v>
      </c>
      <c r="C48" s="287" t="s">
        <v>58</v>
      </c>
      <c r="D48" s="17" t="s">
        <v>240</v>
      </c>
      <c r="E48" s="10" t="s">
        <v>319</v>
      </c>
      <c r="F48" s="10">
        <v>10</v>
      </c>
      <c r="G48" s="18">
        <v>4</v>
      </c>
      <c r="H48" s="279"/>
      <c r="I48" s="61">
        <f>630-(M48*L48+F48*N48)</f>
        <v>440</v>
      </c>
      <c r="J48" s="280" t="s">
        <v>242</v>
      </c>
      <c r="K48" s="11" t="s">
        <v>344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19</v>
      </c>
      <c r="O48" s="13">
        <f t="shared" si="1"/>
        <v>76</v>
      </c>
      <c r="P48" s="281">
        <f>(O48+O49+O50+O51+O52+O53)/840*100%</f>
        <v>1.0845238095238094</v>
      </c>
    </row>
    <row r="49" spans="1:16" ht="14.25" customHeight="1" x14ac:dyDescent="0.2">
      <c r="A49" s="276"/>
      <c r="B49" s="277"/>
      <c r="C49" s="287"/>
      <c r="D49" s="15" t="s">
        <v>305</v>
      </c>
      <c r="E49" s="10" t="s">
        <v>42</v>
      </c>
      <c r="F49" s="10">
        <v>20</v>
      </c>
      <c r="G49" s="18">
        <v>19</v>
      </c>
      <c r="H49" s="279"/>
      <c r="I49" s="61">
        <f t="shared" ref="I49:I50" si="9">I48-(M49*L49+F49*N49)</f>
        <v>180</v>
      </c>
      <c r="J49" s="280"/>
      <c r="K49" s="11" t="s">
        <v>356</v>
      </c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11.5</v>
      </c>
      <c r="O49" s="13">
        <f t="shared" si="1"/>
        <v>248.5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61">
        <f t="shared" si="9"/>
        <v>180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43645</v>
      </c>
      <c r="B51" s="277" t="s">
        <v>17</v>
      </c>
      <c r="C51" s="287" t="s">
        <v>60</v>
      </c>
      <c r="D51" s="15" t="s">
        <v>305</v>
      </c>
      <c r="E51" s="10" t="s">
        <v>42</v>
      </c>
      <c r="F51" s="10">
        <v>50</v>
      </c>
      <c r="G51" s="18">
        <v>51</v>
      </c>
      <c r="H51" s="279"/>
      <c r="I51" s="61">
        <f>630-(M51*L51+F51*N51)</f>
        <v>55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11.5</v>
      </c>
      <c r="O51" s="13">
        <f t="shared" si="1"/>
        <v>586.5</v>
      </c>
      <c r="P51" s="281"/>
    </row>
    <row r="52" spans="1:16" ht="14.25" customHeight="1" x14ac:dyDescent="0.2">
      <c r="A52" s="276"/>
      <c r="B52" s="277"/>
      <c r="C52" s="287"/>
      <c r="D52" s="17"/>
      <c r="E52" s="10"/>
      <c r="F52" s="10"/>
      <c r="G52" s="18"/>
      <c r="H52" s="279"/>
      <c r="I52" s="61">
        <f t="shared" ref="I52:I53" si="10">I51-(M52*L52+F52*N52)</f>
        <v>55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61">
        <f t="shared" si="10"/>
        <v>55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43645</v>
      </c>
      <c r="B54" s="277" t="s">
        <v>17</v>
      </c>
      <c r="C54" s="287" t="s">
        <v>61</v>
      </c>
      <c r="D54" s="15" t="s">
        <v>305</v>
      </c>
      <c r="E54" s="10" t="s">
        <v>21</v>
      </c>
      <c r="F54" s="10"/>
      <c r="G54" s="18">
        <v>51</v>
      </c>
      <c r="H54" s="279"/>
      <c r="I54" s="61">
        <f>630-(M54*L54+F54*N54)</f>
        <v>630</v>
      </c>
      <c r="J54" s="280" t="s">
        <v>91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16</v>
      </c>
      <c r="O54" s="13">
        <f t="shared" si="1"/>
        <v>816</v>
      </c>
      <c r="P54" s="281">
        <f>(O54+O55+O56)/420*100%</f>
        <v>1.9428571428571428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61">
        <f t="shared" ref="I55:I56" si="11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61">
        <f t="shared" si="11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96" si="12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ref="O97:O100" si="13">N97*G97+M97*L97</f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ref="O101:O130" si="14">N101*G101+M101*L101</f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4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4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4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4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4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4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4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4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4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4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4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4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4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4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4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4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4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4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4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4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4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4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4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4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4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4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4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4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4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5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5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5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5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5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5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5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5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5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5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5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5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5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5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5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5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5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5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5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5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5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5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5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5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5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5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5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5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5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5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5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5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5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5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5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5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5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5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5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5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5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5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5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5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5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5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5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5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5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5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5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5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5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5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5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5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5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5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5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5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5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5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5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5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6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6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6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6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6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6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6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6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6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6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6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6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6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6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6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6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6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6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6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6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6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6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6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6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6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6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6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6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6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6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6"/>
        <v>0</v>
      </c>
      <c r="P225" s="24"/>
    </row>
    <row r="226" spans="1:16" x14ac:dyDescent="0.2">
      <c r="A226" s="19"/>
      <c r="D226" s="21"/>
      <c r="J226" s="23"/>
      <c r="L226" s="6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6"/>
        <v>0</v>
      </c>
      <c r="P226" s="24"/>
    </row>
    <row r="227" spans="1:16" x14ac:dyDescent="0.2">
      <c r="A227" s="19"/>
      <c r="D227" s="21"/>
      <c r="J227" s="23"/>
      <c r="L227" s="6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6"/>
        <v>0</v>
      </c>
      <c r="P227" s="24"/>
    </row>
    <row r="228" spans="1:16" x14ac:dyDescent="0.2">
      <c r="A228" s="19"/>
      <c r="D228" s="21"/>
      <c r="J228" s="23"/>
      <c r="L228" s="6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6"/>
        <v>0</v>
      </c>
      <c r="P228" s="24"/>
    </row>
    <row r="229" spans="1:16" x14ac:dyDescent="0.2">
      <c r="A229" s="19"/>
      <c r="D229" s="21"/>
      <c r="J229" s="23"/>
      <c r="L229" s="6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6"/>
        <v>0</v>
      </c>
      <c r="P229" s="24"/>
    </row>
    <row r="230" spans="1:16" x14ac:dyDescent="0.2">
      <c r="A230" s="19"/>
      <c r="D230" s="21"/>
      <c r="J230" s="23"/>
      <c r="L230" s="6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6"/>
        <v>0</v>
      </c>
      <c r="P230" s="24"/>
    </row>
    <row r="231" spans="1:16" x14ac:dyDescent="0.2">
      <c r="A231" s="19"/>
      <c r="D231" s="21"/>
      <c r="J231" s="23"/>
      <c r="L231" s="6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6"/>
        <v>0</v>
      </c>
      <c r="P231" s="24"/>
    </row>
    <row r="232" spans="1:16" x14ac:dyDescent="0.2">
      <c r="A232" s="19"/>
      <c r="D232" s="21"/>
      <c r="J232" s="23"/>
      <c r="L232" s="6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6"/>
        <v>0</v>
      </c>
      <c r="P232" s="24"/>
    </row>
    <row r="233" spans="1:16" x14ac:dyDescent="0.2">
      <c r="A233" s="19"/>
      <c r="D233" s="21"/>
      <c r="L233" s="60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6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3" type="noConversion"/>
  <conditionalFormatting sqref="I2">
    <cfRule type="cellIs" dxfId="535" priority="17" operator="greaterThan">
      <formula>0</formula>
    </cfRule>
    <cfRule type="cellIs" dxfId="534" priority="18" operator="lessThanOrEqual">
      <formula>0</formula>
    </cfRule>
  </conditionalFormatting>
  <conditionalFormatting sqref="I3:I5">
    <cfRule type="cellIs" dxfId="533" priority="7" operator="greaterThan">
      <formula>0</formula>
    </cfRule>
    <cfRule type="cellIs" dxfId="532" priority="8" operator="lessThanOrEqual">
      <formula>0</formula>
    </cfRule>
  </conditionalFormatting>
  <conditionalFormatting sqref="I6:I56">
    <cfRule type="cellIs" dxfId="531" priority="5" operator="greaterThan">
      <formula>0</formula>
    </cfRule>
    <cfRule type="cellIs" dxfId="530" priority="6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A0182-BD50-48CE-9051-7378CD747E9D}">
  <sheetPr codeName="Sheet19"/>
  <dimension ref="A1:P248"/>
  <sheetViews>
    <sheetView topLeftCell="A22" workbookViewId="0">
      <selection activeCell="I33" sqref="I3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64" t="s">
        <v>2</v>
      </c>
      <c r="C2" s="62" t="s">
        <v>3</v>
      </c>
      <c r="D2" s="64" t="s">
        <v>4</v>
      </c>
      <c r="E2" s="62" t="s">
        <v>5</v>
      </c>
      <c r="F2" s="62" t="s">
        <v>6</v>
      </c>
      <c r="G2" s="62" t="s">
        <v>7</v>
      </c>
      <c r="H2" s="62" t="s">
        <v>8</v>
      </c>
      <c r="I2" s="62" t="s">
        <v>9</v>
      </c>
      <c r="J2" s="62" t="s">
        <v>10</v>
      </c>
      <c r="K2" s="6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43645</v>
      </c>
      <c r="B3" s="277" t="s">
        <v>71</v>
      </c>
      <c r="C3" s="278" t="s">
        <v>18</v>
      </c>
      <c r="D3" s="15" t="s">
        <v>271</v>
      </c>
      <c r="E3" s="10" t="s">
        <v>65</v>
      </c>
      <c r="F3" s="10"/>
      <c r="G3" s="64">
        <v>8</v>
      </c>
      <c r="H3" s="279"/>
      <c r="I3" s="64">
        <f>630-(M3*L3+F3*N3)</f>
        <v>630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29</v>
      </c>
      <c r="O3" s="13">
        <f t="shared" ref="O3" si="0">N3*G3+M3*L3</f>
        <v>232</v>
      </c>
      <c r="P3" s="281">
        <f>(O3+O4+O5+O6+O7+O8)/840*100%</f>
        <v>1.0023809523809524</v>
      </c>
    </row>
    <row r="4" spans="1:16" ht="14.25" customHeight="1" x14ac:dyDescent="0.2">
      <c r="A4" s="276"/>
      <c r="B4" s="277"/>
      <c r="C4" s="278"/>
      <c r="D4" s="15"/>
      <c r="E4" s="64"/>
      <c r="F4" s="64"/>
      <c r="G4" s="64"/>
      <c r="H4" s="279"/>
      <c r="I4" s="64">
        <f>I3-(M4*L4+F4*N4)</f>
        <v>630</v>
      </c>
      <c r="J4" s="280"/>
      <c r="K4" s="11" t="s">
        <v>375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64"/>
      <c r="H5" s="279"/>
      <c r="I5" s="64">
        <f>I4-(M5*L5+F5*N5)</f>
        <v>630</v>
      </c>
      <c r="J5" s="280"/>
      <c r="K5" s="11" t="s">
        <v>376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43645</v>
      </c>
      <c r="B6" s="277" t="s">
        <v>71</v>
      </c>
      <c r="C6" s="278" t="s">
        <v>22</v>
      </c>
      <c r="D6" s="15" t="s">
        <v>83</v>
      </c>
      <c r="E6" s="10" t="s">
        <v>337</v>
      </c>
      <c r="F6" s="10">
        <v>10</v>
      </c>
      <c r="G6" s="64">
        <v>9.5</v>
      </c>
      <c r="H6" s="279"/>
      <c r="I6" s="64">
        <f>630-(M6*L6+F6*N6)</f>
        <v>30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1"/>
        <v>570</v>
      </c>
      <c r="P6" s="281"/>
    </row>
    <row r="7" spans="1:16" ht="14.25" customHeight="1" x14ac:dyDescent="0.2">
      <c r="A7" s="276"/>
      <c r="B7" s="277"/>
      <c r="C7" s="278"/>
      <c r="D7" s="15" t="s">
        <v>83</v>
      </c>
      <c r="E7" s="10" t="s">
        <v>338</v>
      </c>
      <c r="F7" s="10">
        <v>1</v>
      </c>
      <c r="G7" s="64">
        <v>1</v>
      </c>
      <c r="H7" s="279"/>
      <c r="I7" s="64">
        <f>I6-(M7*L7+F7*N7)</f>
        <v>-10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60</v>
      </c>
      <c r="N7" s="13">
        <v>40</v>
      </c>
      <c r="O7" s="13">
        <f t="shared" si="1"/>
        <v>40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64">
        <f>I7-(M8*L8+F8*N8)</f>
        <v>-10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43645</v>
      </c>
      <c r="B9" s="277" t="s">
        <v>71</v>
      </c>
      <c r="C9" s="278" t="s">
        <v>25</v>
      </c>
      <c r="D9" s="15" t="s">
        <v>336</v>
      </c>
      <c r="E9" s="10" t="s">
        <v>65</v>
      </c>
      <c r="F9" s="10">
        <v>10</v>
      </c>
      <c r="G9" s="16">
        <v>10</v>
      </c>
      <c r="H9" s="279"/>
      <c r="I9" s="64">
        <f>630-(M9*L9+F9*N9)</f>
        <v>390</v>
      </c>
      <c r="J9" s="280" t="s">
        <v>99</v>
      </c>
      <c r="K9" s="11" t="s">
        <v>376</v>
      </c>
      <c r="L9" s="12">
        <v>1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21</v>
      </c>
      <c r="O9" s="13">
        <f t="shared" si="1"/>
        <v>240</v>
      </c>
      <c r="P9" s="281">
        <f>(O9+O10+O11+O12+O13+O14)/840*100%</f>
        <v>0.89464285714285718</v>
      </c>
    </row>
    <row r="10" spans="1:16" ht="14.25" customHeight="1" x14ac:dyDescent="0.2">
      <c r="A10" s="276"/>
      <c r="B10" s="277"/>
      <c r="C10" s="278"/>
      <c r="D10" s="15" t="s">
        <v>339</v>
      </c>
      <c r="E10" s="10" t="s">
        <v>340</v>
      </c>
      <c r="F10" s="10"/>
      <c r="G10" s="16">
        <v>4</v>
      </c>
      <c r="H10" s="279"/>
      <c r="I10" s="64">
        <f t="shared" ref="I10:I11" si="2">I9-(M10*L10+F10*N10)</f>
        <v>390</v>
      </c>
      <c r="J10" s="280"/>
      <c r="K10" s="11" t="s">
        <v>377</v>
      </c>
      <c r="L10" s="12">
        <v>0</v>
      </c>
      <c r="M10" s="13">
        <f>SUMPRODUCT((D10=[1]程序注册表!$C$2:$C$2999)*(E10=[1]程序注册表!$F$2:$F$2999)*([1]程序注册表!$U$2:$U$2999))</f>
        <v>30</v>
      </c>
      <c r="N10" s="13">
        <v>30</v>
      </c>
      <c r="O10" s="13">
        <f t="shared" si="1"/>
        <v>120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64">
        <f t="shared" si="2"/>
        <v>390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43645</v>
      </c>
      <c r="B12" s="277" t="s">
        <v>71</v>
      </c>
      <c r="C12" s="278" t="s">
        <v>28</v>
      </c>
      <c r="D12" s="15" t="s">
        <v>271</v>
      </c>
      <c r="E12" s="10" t="s">
        <v>65</v>
      </c>
      <c r="F12" s="10"/>
      <c r="G12" s="16">
        <v>13.5</v>
      </c>
      <c r="H12" s="279"/>
      <c r="I12" s="64">
        <f>630-(M12*L12+F12*N12)</f>
        <v>630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29</v>
      </c>
      <c r="O12" s="13">
        <f t="shared" si="1"/>
        <v>391.5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64">
        <f t="shared" ref="I13:I14" si="3">I12-(M13*L13+F13*N13)</f>
        <v>630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64"/>
      <c r="H14" s="279"/>
      <c r="I14" s="64">
        <f t="shared" si="3"/>
        <v>630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43645</v>
      </c>
      <c r="B15" s="277" t="s">
        <v>71</v>
      </c>
      <c r="C15" s="278" t="s">
        <v>31</v>
      </c>
      <c r="D15" s="15" t="s">
        <v>333</v>
      </c>
      <c r="E15" s="64" t="s">
        <v>334</v>
      </c>
      <c r="F15" s="10">
        <v>2</v>
      </c>
      <c r="G15" s="64">
        <v>3</v>
      </c>
      <c r="H15" s="279"/>
      <c r="I15" s="64">
        <f>630-(M15*L15+F15*N15)</f>
        <v>590</v>
      </c>
      <c r="J15" s="280" t="s">
        <v>101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20</v>
      </c>
      <c r="O15" s="13">
        <f t="shared" si="1"/>
        <v>60</v>
      </c>
      <c r="P15" s="281">
        <f>(O15+O16+O17+O18+O19+O20)/840*100%</f>
        <v>0.83333333333333337</v>
      </c>
    </row>
    <row r="16" spans="1:16" ht="14.25" customHeight="1" x14ac:dyDescent="0.2">
      <c r="A16" s="276"/>
      <c r="B16" s="277"/>
      <c r="C16" s="278"/>
      <c r="D16" s="15" t="s">
        <v>171</v>
      </c>
      <c r="E16" s="65" t="s">
        <v>334</v>
      </c>
      <c r="F16" s="10"/>
      <c r="G16" s="64"/>
      <c r="H16" s="279"/>
      <c r="I16" s="64">
        <f t="shared" ref="I16:I17" si="4">I15-(M16*L16+F16*N16)</f>
        <v>560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21</v>
      </c>
      <c r="O16" s="13">
        <f t="shared" si="1"/>
        <v>30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64"/>
      <c r="H17" s="279"/>
      <c r="I17" s="64">
        <f t="shared" si="4"/>
        <v>560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43645</v>
      </c>
      <c r="B18" s="277" t="s">
        <v>71</v>
      </c>
      <c r="C18" s="278" t="s">
        <v>35</v>
      </c>
      <c r="D18" s="15" t="s">
        <v>83</v>
      </c>
      <c r="E18" s="10" t="s">
        <v>337</v>
      </c>
      <c r="F18" s="10">
        <v>10</v>
      </c>
      <c r="G18" s="64">
        <v>9.5</v>
      </c>
      <c r="H18" s="279"/>
      <c r="I18" s="64">
        <f>630-(M18*L18+F18*N18)</f>
        <v>30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1"/>
        <v>570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338</v>
      </c>
      <c r="F19" s="10">
        <v>1</v>
      </c>
      <c r="G19" s="64">
        <v>1</v>
      </c>
      <c r="H19" s="279"/>
      <c r="I19" s="64">
        <f t="shared" ref="I19:I20" si="5">I18-(M19*L19+F19*N19)</f>
        <v>-10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40</v>
      </c>
      <c r="O19" s="13">
        <f t="shared" si="1"/>
        <v>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64"/>
      <c r="H20" s="279"/>
      <c r="I20" s="64">
        <f t="shared" si="5"/>
        <v>-10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43645</v>
      </c>
      <c r="B21" s="277" t="s">
        <v>71</v>
      </c>
      <c r="C21" s="282" t="s">
        <v>36</v>
      </c>
      <c r="D21" s="15" t="s">
        <v>258</v>
      </c>
      <c r="E21" s="10" t="s">
        <v>272</v>
      </c>
      <c r="F21" s="10">
        <v>5</v>
      </c>
      <c r="G21" s="18">
        <v>4</v>
      </c>
      <c r="H21" s="279"/>
      <c r="I21" s="64">
        <f>504-(M21*L21+F21*N21)</f>
        <v>354</v>
      </c>
      <c r="J21" s="280" t="s">
        <v>38</v>
      </c>
      <c r="K21" s="11" t="s">
        <v>378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v>30</v>
      </c>
      <c r="O21" s="13">
        <f t="shared" si="1"/>
        <v>120</v>
      </c>
      <c r="P21" s="281">
        <f>(O21+O22+O23+O24+O25+O26)/840*100%</f>
        <v>0.5535714285714286</v>
      </c>
    </row>
    <row r="22" spans="1:16" ht="14.25" customHeight="1" x14ac:dyDescent="0.2">
      <c r="A22" s="276"/>
      <c r="B22" s="277"/>
      <c r="C22" s="282"/>
      <c r="D22" s="15" t="s">
        <v>335</v>
      </c>
      <c r="E22" s="10" t="s">
        <v>65</v>
      </c>
      <c r="F22" s="10"/>
      <c r="G22" s="18">
        <v>2.5</v>
      </c>
      <c r="H22" s="279"/>
      <c r="I22" s="64">
        <f t="shared" ref="I22:I41" si="6">I21-(M22*L22+F22*N22)</f>
        <v>324</v>
      </c>
      <c r="J22" s="280"/>
      <c r="K22" s="11" t="s">
        <v>379</v>
      </c>
      <c r="L22" s="12">
        <v>1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45</v>
      </c>
      <c r="O22" s="13">
        <f t="shared" si="1"/>
        <v>142.5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64">
        <f t="shared" si="6"/>
        <v>324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43645</v>
      </c>
      <c r="B24" s="277" t="s">
        <v>71</v>
      </c>
      <c r="C24" s="282" t="s">
        <v>40</v>
      </c>
      <c r="D24" s="15" t="s">
        <v>335</v>
      </c>
      <c r="E24" s="10" t="s">
        <v>65</v>
      </c>
      <c r="F24" s="10">
        <v>11</v>
      </c>
      <c r="G24" s="18">
        <v>4.5</v>
      </c>
      <c r="H24" s="279"/>
      <c r="I24" s="64">
        <f>504-(M24*L24+F24*N24)</f>
        <v>9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1"/>
        <v>202.5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64">
        <f t="shared" si="6"/>
        <v>9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64">
        <f t="shared" si="6"/>
        <v>9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43645</v>
      </c>
      <c r="B27" s="277" t="s">
        <v>71</v>
      </c>
      <c r="C27" s="286" t="s">
        <v>43</v>
      </c>
      <c r="D27" s="15" t="s">
        <v>82</v>
      </c>
      <c r="E27" s="10" t="s">
        <v>24</v>
      </c>
      <c r="F27" s="10">
        <v>0.4</v>
      </c>
      <c r="G27" s="18">
        <v>0.4</v>
      </c>
      <c r="H27" s="279"/>
      <c r="I27" s="64">
        <f>504-(M27*L27+F27*N27)</f>
        <v>394.4</v>
      </c>
      <c r="J27" s="280" t="s">
        <v>102</v>
      </c>
      <c r="K27" s="11"/>
      <c r="L27" s="12">
        <v>1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124</v>
      </c>
      <c r="O27" s="13">
        <f t="shared" si="1"/>
        <v>109.6</v>
      </c>
      <c r="P27" s="281">
        <f>(O27+O28+O29+O30+O31+O32)/840*100%</f>
        <v>0.58047619047619048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64">
        <f t="shared" si="6"/>
        <v>394.4</v>
      </c>
      <c r="J28" s="280"/>
      <c r="K28" s="11" t="s">
        <v>380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64">
        <f t="shared" si="6"/>
        <v>394.4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43645</v>
      </c>
      <c r="B30" s="277" t="s">
        <v>71</v>
      </c>
      <c r="C30" s="286" t="s">
        <v>46</v>
      </c>
      <c r="D30" s="15" t="s">
        <v>37</v>
      </c>
      <c r="E30" s="10" t="s">
        <v>42</v>
      </c>
      <c r="F30" s="10">
        <v>2.7</v>
      </c>
      <c r="G30" s="18">
        <v>2</v>
      </c>
      <c r="H30" s="279"/>
      <c r="I30" s="64">
        <f>504-(M30*L30+F30*N30)</f>
        <v>-6.3000000000000114</v>
      </c>
      <c r="J30" s="280"/>
      <c r="K30" s="11" t="s">
        <v>381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1"/>
        <v>378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64">
        <f t="shared" si="6"/>
        <v>-6.3000000000000114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64">
        <f t="shared" si="6"/>
        <v>-6.3000000000000114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43645</v>
      </c>
      <c r="B33" s="277" t="s">
        <v>71</v>
      </c>
      <c r="C33" s="286" t="s">
        <v>48</v>
      </c>
      <c r="D33" s="15" t="s">
        <v>37</v>
      </c>
      <c r="E33" s="10" t="s">
        <v>42</v>
      </c>
      <c r="F33" s="10">
        <v>2.7</v>
      </c>
      <c r="G33" s="18">
        <v>2</v>
      </c>
      <c r="H33" s="279"/>
      <c r="I33" s="64">
        <f>504-(M33*L33+F33*N33)</f>
        <v>-6.3000000000000114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1"/>
        <v>378</v>
      </c>
      <c r="P33" s="281">
        <f>(O33+O34+O35+O36+O37+O38)/840*100%</f>
        <v>0.95357142857142863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64">
        <f t="shared" si="6"/>
        <v>-6.3000000000000114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64">
        <f t="shared" si="6"/>
        <v>-6.3000000000000114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43645</v>
      </c>
      <c r="B36" s="277" t="s">
        <v>71</v>
      </c>
      <c r="C36" s="286" t="s">
        <v>50</v>
      </c>
      <c r="D36" s="15" t="s">
        <v>37</v>
      </c>
      <c r="E36" s="10" t="s">
        <v>21</v>
      </c>
      <c r="F36" s="10">
        <v>3.5</v>
      </c>
      <c r="G36" s="18">
        <v>3</v>
      </c>
      <c r="H36" s="279"/>
      <c r="I36" s="64">
        <f>504-(M36*L36+F36*N36)</f>
        <v>20.5</v>
      </c>
      <c r="J36" s="280"/>
      <c r="K36" s="11"/>
      <c r="L36" s="12">
        <v>1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1"/>
        <v>423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64">
        <f t="shared" si="6"/>
        <v>20.5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64">
        <f t="shared" si="6"/>
        <v>20.5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43645</v>
      </c>
      <c r="B39" s="277" t="s">
        <v>71</v>
      </c>
      <c r="C39" s="286" t="s">
        <v>52</v>
      </c>
      <c r="D39" s="15" t="s">
        <v>37</v>
      </c>
      <c r="E39" s="10" t="s">
        <v>42</v>
      </c>
      <c r="F39" s="10">
        <v>2.7</v>
      </c>
      <c r="G39" s="18">
        <v>1.5</v>
      </c>
      <c r="H39" s="279"/>
      <c r="I39" s="64">
        <f>504-(M39*L39+F39*N39)</f>
        <v>-6.3000000000000114</v>
      </c>
      <c r="J39" s="280" t="s">
        <v>90</v>
      </c>
      <c r="K39" s="11" t="s">
        <v>382</v>
      </c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1"/>
        <v>283.5</v>
      </c>
      <c r="P39" s="281">
        <f>(O39+O40+O41)/420*100%</f>
        <v>0.89785714285714291</v>
      </c>
    </row>
    <row r="40" spans="1:16" ht="14.25" customHeight="1" x14ac:dyDescent="0.2">
      <c r="A40" s="276"/>
      <c r="B40" s="277"/>
      <c r="C40" s="286"/>
      <c r="D40" s="15" t="s">
        <v>37</v>
      </c>
      <c r="E40" s="10" t="s">
        <v>24</v>
      </c>
      <c r="F40" s="10"/>
      <c r="G40" s="18">
        <v>0.2</v>
      </c>
      <c r="H40" s="279"/>
      <c r="I40" s="64">
        <f t="shared" si="6"/>
        <v>-66.300000000000011</v>
      </c>
      <c r="J40" s="280"/>
      <c r="K40" s="11"/>
      <c r="L40" s="12">
        <v>1</v>
      </c>
      <c r="M40" s="13">
        <f>SUMPRODUCT((D40=[1]程序注册表!$C$2:$C$2999)*(E40=[1]程序注册表!$F$2:$F$2999)*([1]程序注册表!$U$2:$U$2999))</f>
        <v>60</v>
      </c>
      <c r="N40" s="13">
        <f>SUMPRODUCT((D40=[1]程序注册表!$C$2:$C$2999)*(E40=[1]程序注册表!$F$2:$F$2999)*([1]程序注册表!$X$2:$X$2999))</f>
        <v>168</v>
      </c>
      <c r="O40" s="13">
        <f t="shared" si="1"/>
        <v>93.6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64">
        <f t="shared" si="6"/>
        <v>-66.300000000000011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43645</v>
      </c>
      <c r="B42" s="277" t="s">
        <v>71</v>
      </c>
      <c r="C42" s="287" t="s">
        <v>53</v>
      </c>
      <c r="D42" s="15" t="s">
        <v>330</v>
      </c>
      <c r="E42" s="10" t="s">
        <v>287</v>
      </c>
      <c r="F42" s="10">
        <v>14</v>
      </c>
      <c r="G42" s="18">
        <v>14</v>
      </c>
      <c r="H42" s="279"/>
      <c r="I42" s="64">
        <f>630-(M42*L42+F42*N42)</f>
        <v>378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18</v>
      </c>
      <c r="O42" s="13">
        <f t="shared" si="1"/>
        <v>252</v>
      </c>
      <c r="P42" s="281">
        <f>(O42+O43+O44+O45+O46+O47)/840*100%</f>
        <v>1.5869047619047618</v>
      </c>
    </row>
    <row r="43" spans="1:16" ht="14.25" customHeight="1" x14ac:dyDescent="0.2">
      <c r="A43" s="276"/>
      <c r="B43" s="277"/>
      <c r="C43" s="287"/>
      <c r="D43" s="15" t="s">
        <v>67</v>
      </c>
      <c r="E43" s="10" t="s">
        <v>21</v>
      </c>
      <c r="F43" s="10">
        <v>6.5</v>
      </c>
      <c r="G43" s="18">
        <v>7</v>
      </c>
      <c r="H43" s="279"/>
      <c r="I43" s="64">
        <f t="shared" ref="I43:I44" si="7">I42-(M43*L43+F43*N43)</f>
        <v>12.5</v>
      </c>
      <c r="J43" s="280"/>
      <c r="K43" s="11"/>
      <c r="L43" s="12">
        <v>1</v>
      </c>
      <c r="M43" s="13">
        <f>SUMPRODUCT((D43=[1]程序注册表!$C$2:$C$2999)*(E43=[1]程序注册表!$F$2:$F$2999)*([1]程序注册表!$U$2:$U$2999))</f>
        <v>60</v>
      </c>
      <c r="N43" s="13">
        <f>SUMPRODUCT((D43=[1]程序注册表!$C$2:$C$2999)*(E43=[1]程序注册表!$F$2:$F$2999)*([1]程序注册表!$X$2:$X$2999))</f>
        <v>47</v>
      </c>
      <c r="O43" s="13">
        <f t="shared" si="1"/>
        <v>389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64">
        <f t="shared" si="7"/>
        <v>12.5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43645</v>
      </c>
      <c r="B45" s="277" t="s">
        <v>71</v>
      </c>
      <c r="C45" s="287" t="s">
        <v>57</v>
      </c>
      <c r="D45" s="15" t="s">
        <v>330</v>
      </c>
      <c r="E45" s="10" t="s">
        <v>65</v>
      </c>
      <c r="F45" s="10">
        <v>16</v>
      </c>
      <c r="G45" s="18">
        <v>16</v>
      </c>
      <c r="H45" s="279"/>
      <c r="I45" s="64">
        <f>630-(M45*L45+F45*N45)</f>
        <v>358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17</v>
      </c>
      <c r="O45" s="13">
        <f t="shared" si="1"/>
        <v>272</v>
      </c>
      <c r="P45" s="281"/>
    </row>
    <row r="46" spans="1:16" ht="14.25" customHeight="1" x14ac:dyDescent="0.2">
      <c r="A46" s="276"/>
      <c r="B46" s="277"/>
      <c r="C46" s="287"/>
      <c r="D46" s="15" t="s">
        <v>67</v>
      </c>
      <c r="E46" s="10" t="s">
        <v>42</v>
      </c>
      <c r="F46" s="10">
        <v>6</v>
      </c>
      <c r="G46" s="18">
        <v>8</v>
      </c>
      <c r="H46" s="279"/>
      <c r="I46" s="64">
        <f t="shared" ref="I46:I47" si="8">I45-(M46*L46+F46*N46)</f>
        <v>28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1"/>
        <v>420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64">
        <f t="shared" si="8"/>
        <v>28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43645</v>
      </c>
      <c r="B48" s="277" t="s">
        <v>71</v>
      </c>
      <c r="C48" s="287" t="s">
        <v>58</v>
      </c>
      <c r="D48" s="15" t="s">
        <v>330</v>
      </c>
      <c r="E48" s="10" t="s">
        <v>65</v>
      </c>
      <c r="F48" s="10"/>
      <c r="G48" s="18">
        <v>21</v>
      </c>
      <c r="H48" s="279"/>
      <c r="I48" s="64">
        <f>630-(M48*L48+F48*N48)</f>
        <v>630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</v>
      </c>
      <c r="O48" s="13">
        <f t="shared" si="1"/>
        <v>357</v>
      </c>
      <c r="P48" s="281">
        <f>(O48+O49+O50+O51+O52+O53)/840*100%</f>
        <v>0.97440476190476188</v>
      </c>
    </row>
    <row r="49" spans="1:16" ht="14.25" customHeight="1" x14ac:dyDescent="0.2">
      <c r="A49" s="276"/>
      <c r="B49" s="277"/>
      <c r="C49" s="287"/>
      <c r="D49" s="15" t="s">
        <v>330</v>
      </c>
      <c r="E49" s="10" t="s">
        <v>287</v>
      </c>
      <c r="F49" s="10"/>
      <c r="G49" s="18">
        <v>2</v>
      </c>
      <c r="H49" s="279"/>
      <c r="I49" s="64">
        <f t="shared" ref="I49:I50" si="9">I48-(M49*L49+F49*N49)</f>
        <v>630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18</v>
      </c>
      <c r="O49" s="13">
        <f t="shared" si="1"/>
        <v>36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64">
        <f t="shared" si="9"/>
        <v>630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43645</v>
      </c>
      <c r="B51" s="277" t="s">
        <v>71</v>
      </c>
      <c r="C51" s="287" t="s">
        <v>60</v>
      </c>
      <c r="D51" s="15" t="s">
        <v>305</v>
      </c>
      <c r="E51" s="10" t="s">
        <v>42</v>
      </c>
      <c r="F51" s="10">
        <v>16</v>
      </c>
      <c r="G51" s="18">
        <v>37</v>
      </c>
      <c r="H51" s="279"/>
      <c r="I51" s="64">
        <f>630-(M51*L51+F51*N51)</f>
        <v>446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11.5</v>
      </c>
      <c r="O51" s="13">
        <f t="shared" si="1"/>
        <v>425.5</v>
      </c>
      <c r="P51" s="281"/>
    </row>
    <row r="52" spans="1:16" ht="14.25" customHeight="1" x14ac:dyDescent="0.2">
      <c r="A52" s="276"/>
      <c r="B52" s="277"/>
      <c r="C52" s="287"/>
      <c r="D52" s="15" t="s">
        <v>330</v>
      </c>
      <c r="E52" s="10" t="s">
        <v>287</v>
      </c>
      <c r="F52" s="10"/>
      <c r="G52" s="18"/>
      <c r="H52" s="279"/>
      <c r="I52" s="64">
        <f t="shared" ref="I52:I53" si="10">I51-(M52*L52+F52*N52)</f>
        <v>446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18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64">
        <f t="shared" si="10"/>
        <v>446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43645</v>
      </c>
      <c r="B54" s="277" t="s">
        <v>71</v>
      </c>
      <c r="C54" s="287" t="s">
        <v>61</v>
      </c>
      <c r="D54" s="15" t="s">
        <v>305</v>
      </c>
      <c r="E54" s="10" t="s">
        <v>21</v>
      </c>
      <c r="F54" s="10"/>
      <c r="G54" s="18">
        <v>7</v>
      </c>
      <c r="H54" s="279"/>
      <c r="I54" s="64">
        <f>630-(M54*L54+F54*N54)</f>
        <v>630</v>
      </c>
      <c r="J54" s="280" t="s">
        <v>107</v>
      </c>
      <c r="K54" s="11" t="s">
        <v>383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16</v>
      </c>
      <c r="O54" s="13">
        <f t="shared" si="1"/>
        <v>112</v>
      </c>
      <c r="P54" s="281">
        <f>(O54+O55+O56)/420*100%</f>
        <v>0.47142857142857142</v>
      </c>
    </row>
    <row r="55" spans="1:16" ht="14.25" customHeight="1" x14ac:dyDescent="0.2">
      <c r="A55" s="276"/>
      <c r="B55" s="277"/>
      <c r="C55" s="287"/>
      <c r="D55" s="15" t="s">
        <v>374</v>
      </c>
      <c r="E55" s="10" t="s">
        <v>371</v>
      </c>
      <c r="F55" s="10"/>
      <c r="G55" s="18">
        <v>8</v>
      </c>
      <c r="H55" s="279"/>
      <c r="I55" s="64">
        <f t="shared" ref="I55:I56" si="11">I54-(M55*L55+F55*N55)</f>
        <v>600</v>
      </c>
      <c r="J55" s="280"/>
      <c r="K55" s="11"/>
      <c r="L55" s="12">
        <v>1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7</v>
      </c>
      <c r="O55" s="13">
        <f t="shared" si="1"/>
        <v>86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64">
        <f t="shared" si="11"/>
        <v>600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06" si="12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2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2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2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2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2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2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2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2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2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2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ref="O107:O130" si="13">N107*G107+M107*L107</f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5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5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5"/>
        <v>0</v>
      </c>
      <c r="P225" s="24"/>
    </row>
    <row r="226" spans="1:16" x14ac:dyDescent="0.2">
      <c r="A226" s="19"/>
      <c r="D226" s="21"/>
      <c r="J226" s="23"/>
      <c r="L226" s="63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5"/>
        <v>0</v>
      </c>
      <c r="P226" s="24"/>
    </row>
    <row r="227" spans="1:16" x14ac:dyDescent="0.2">
      <c r="A227" s="19"/>
      <c r="D227" s="21"/>
      <c r="J227" s="23"/>
      <c r="L227" s="63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5"/>
        <v>0</v>
      </c>
      <c r="P227" s="24"/>
    </row>
    <row r="228" spans="1:16" x14ac:dyDescent="0.2">
      <c r="A228" s="19"/>
      <c r="D228" s="21"/>
      <c r="J228" s="23"/>
      <c r="L228" s="63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5"/>
        <v>0</v>
      </c>
      <c r="P228" s="24"/>
    </row>
    <row r="229" spans="1:16" x14ac:dyDescent="0.2">
      <c r="A229" s="19"/>
      <c r="D229" s="21"/>
      <c r="J229" s="23"/>
      <c r="L229" s="63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5"/>
        <v>0</v>
      </c>
      <c r="P229" s="24"/>
    </row>
    <row r="230" spans="1:16" x14ac:dyDescent="0.2">
      <c r="A230" s="19"/>
      <c r="D230" s="21"/>
      <c r="J230" s="23"/>
      <c r="L230" s="63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5"/>
        <v>0</v>
      </c>
      <c r="P230" s="24"/>
    </row>
    <row r="231" spans="1:16" x14ac:dyDescent="0.2">
      <c r="A231" s="19"/>
      <c r="D231" s="21"/>
      <c r="J231" s="23"/>
      <c r="L231" s="63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5"/>
        <v>0</v>
      </c>
      <c r="P231" s="24"/>
    </row>
    <row r="232" spans="1:16" x14ac:dyDescent="0.2">
      <c r="A232" s="19"/>
      <c r="D232" s="21"/>
      <c r="J232" s="23"/>
      <c r="L232" s="63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5"/>
        <v>0</v>
      </c>
      <c r="P232" s="24"/>
    </row>
    <row r="233" spans="1:16" x14ac:dyDescent="0.2">
      <c r="A233" s="19"/>
      <c r="D233" s="21"/>
      <c r="L233" s="63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29" priority="7" operator="greaterThan">
      <formula>0</formula>
    </cfRule>
    <cfRule type="cellIs" dxfId="528" priority="8" operator="lessThanOrEqual">
      <formula>0</formula>
    </cfRule>
  </conditionalFormatting>
  <conditionalFormatting sqref="I3:I5">
    <cfRule type="cellIs" dxfId="527" priority="5" operator="greaterThan">
      <formula>0</formula>
    </cfRule>
    <cfRule type="cellIs" dxfId="526" priority="6" operator="lessThanOrEqual">
      <formula>0</formula>
    </cfRule>
  </conditionalFormatting>
  <conditionalFormatting sqref="I6:I56">
    <cfRule type="cellIs" dxfId="525" priority="3" operator="greaterThan">
      <formula>0</formula>
    </cfRule>
    <cfRule type="cellIs" dxfId="524" priority="4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E4689-3676-46F6-ADBE-8678464F00CB}">
  <sheetPr codeName="Sheet20"/>
  <dimension ref="A1:P248"/>
  <sheetViews>
    <sheetView topLeftCell="A34" workbookViewId="0">
      <selection activeCell="K46" sqref="K4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65" t="s">
        <v>2</v>
      </c>
      <c r="C2" s="66" t="s">
        <v>3</v>
      </c>
      <c r="D2" s="65" t="s">
        <v>4</v>
      </c>
      <c r="E2" s="66" t="s">
        <v>5</v>
      </c>
      <c r="F2" s="66" t="s">
        <v>6</v>
      </c>
      <c r="G2" s="66" t="s">
        <v>7</v>
      </c>
      <c r="H2" s="66" t="s">
        <v>8</v>
      </c>
      <c r="I2" s="66" t="s">
        <v>9</v>
      </c>
      <c r="J2" s="66" t="s">
        <v>10</v>
      </c>
      <c r="K2" s="65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43646</v>
      </c>
      <c r="B3" s="277" t="s">
        <v>17</v>
      </c>
      <c r="C3" s="278" t="s">
        <v>18</v>
      </c>
      <c r="D3" s="15" t="s">
        <v>271</v>
      </c>
      <c r="E3" s="10" t="s">
        <v>357</v>
      </c>
      <c r="F3" s="10">
        <v>1</v>
      </c>
      <c r="G3" s="65">
        <v>1</v>
      </c>
      <c r="H3" s="279"/>
      <c r="I3" s="65">
        <f>630-(M3*L3+F3*N3)</f>
        <v>601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29</v>
      </c>
      <c r="O3" s="13">
        <f t="shared" ref="O3:O66" si="0">N3*G3+M3*L3</f>
        <v>29</v>
      </c>
      <c r="P3" s="281">
        <f>(O3+O4+O5+O6+O7+O8)/840*100%</f>
        <v>1.5464285714285715</v>
      </c>
    </row>
    <row r="4" spans="1:16" ht="14.25" customHeight="1" x14ac:dyDescent="0.2">
      <c r="A4" s="276"/>
      <c r="B4" s="277"/>
      <c r="C4" s="278"/>
      <c r="D4" s="52" t="s">
        <v>370</v>
      </c>
      <c r="E4" s="10" t="s">
        <v>372</v>
      </c>
      <c r="F4" s="10">
        <v>18</v>
      </c>
      <c r="G4" s="65">
        <v>20</v>
      </c>
      <c r="H4" s="279"/>
      <c r="I4" s="65">
        <f>I3-(M4*L4+F4*N4)</f>
        <v>-5</v>
      </c>
      <c r="J4" s="280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32</v>
      </c>
      <c r="O4" s="13">
        <f t="shared" si="0"/>
        <v>670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65"/>
      <c r="H5" s="279"/>
      <c r="I5" s="65">
        <f>I4-(M5*L5+F5*N5)</f>
        <v>-5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43646</v>
      </c>
      <c r="B6" s="277" t="s">
        <v>17</v>
      </c>
      <c r="C6" s="278" t="s">
        <v>22</v>
      </c>
      <c r="D6" s="15" t="s">
        <v>83</v>
      </c>
      <c r="E6" s="10" t="s">
        <v>337</v>
      </c>
      <c r="F6" s="10">
        <v>10</v>
      </c>
      <c r="G6" s="65">
        <v>9</v>
      </c>
      <c r="H6" s="279"/>
      <c r="I6" s="65">
        <f>630-(M6*L6+F6*N6)</f>
        <v>30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0"/>
        <v>540</v>
      </c>
      <c r="P6" s="281"/>
    </row>
    <row r="7" spans="1:16" ht="14.25" customHeight="1" x14ac:dyDescent="0.2">
      <c r="A7" s="276"/>
      <c r="B7" s="277"/>
      <c r="C7" s="278"/>
      <c r="D7" s="15" t="s">
        <v>83</v>
      </c>
      <c r="E7" s="10" t="s">
        <v>338</v>
      </c>
      <c r="F7" s="10">
        <v>1</v>
      </c>
      <c r="G7" s="65">
        <v>1.5</v>
      </c>
      <c r="H7" s="279"/>
      <c r="I7" s="65">
        <f>I6-(M7*L7+F7*N7)</f>
        <v>-10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60</v>
      </c>
      <c r="N7" s="13">
        <v>40</v>
      </c>
      <c r="O7" s="13">
        <f t="shared" si="0"/>
        <v>60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65">
        <f>I7-(M8*L8+F8*N8)</f>
        <v>-10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43646</v>
      </c>
      <c r="B9" s="277" t="s">
        <v>17</v>
      </c>
      <c r="C9" s="278" t="s">
        <v>25</v>
      </c>
      <c r="D9" s="15" t="s">
        <v>339</v>
      </c>
      <c r="E9" s="10" t="s">
        <v>338</v>
      </c>
      <c r="F9" s="10">
        <v>8</v>
      </c>
      <c r="G9" s="16">
        <v>6</v>
      </c>
      <c r="H9" s="279"/>
      <c r="I9" s="65">
        <f>630-(M9*L9+F9*N9)</f>
        <v>398</v>
      </c>
      <c r="J9" s="280" t="s">
        <v>73</v>
      </c>
      <c r="K9" s="11" t="s">
        <v>390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29</v>
      </c>
      <c r="O9" s="13">
        <f t="shared" si="0"/>
        <v>174</v>
      </c>
      <c r="P9" s="281">
        <f>(O9+O10+O11+O12+O13+O14)/840*100%</f>
        <v>0.96309523809523812</v>
      </c>
    </row>
    <row r="10" spans="1:16" ht="14.25" customHeight="1" x14ac:dyDescent="0.2">
      <c r="A10" s="276"/>
      <c r="B10" s="277"/>
      <c r="C10" s="278"/>
      <c r="D10" s="15" t="s">
        <v>373</v>
      </c>
      <c r="E10" s="10" t="s">
        <v>371</v>
      </c>
      <c r="F10" s="10">
        <v>12.5</v>
      </c>
      <c r="G10" s="16">
        <v>3.5</v>
      </c>
      <c r="H10" s="279"/>
      <c r="I10" s="65">
        <f t="shared" ref="I10:I11" si="1">I9-(M10*L10+F10*N10)</f>
        <v>-32</v>
      </c>
      <c r="J10" s="280"/>
      <c r="K10" s="11" t="s">
        <v>391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32</v>
      </c>
      <c r="O10" s="13">
        <f t="shared" si="0"/>
        <v>142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65">
        <f t="shared" si="1"/>
        <v>-32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43646</v>
      </c>
      <c r="B12" s="277" t="s">
        <v>17</v>
      </c>
      <c r="C12" s="278" t="s">
        <v>28</v>
      </c>
      <c r="D12" s="52" t="s">
        <v>370</v>
      </c>
      <c r="E12" s="10" t="s">
        <v>372</v>
      </c>
      <c r="F12" s="10">
        <v>19</v>
      </c>
      <c r="G12" s="16">
        <v>11.5</v>
      </c>
      <c r="H12" s="279"/>
      <c r="I12" s="65">
        <f>630-(M12*L12+F12*N12)</f>
        <v>-8</v>
      </c>
      <c r="J12" s="280"/>
      <c r="K12" s="11" t="s">
        <v>393</v>
      </c>
      <c r="L12" s="12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32</v>
      </c>
      <c r="O12" s="13">
        <f t="shared" si="0"/>
        <v>398</v>
      </c>
      <c r="P12" s="281"/>
    </row>
    <row r="13" spans="1:16" ht="14.25" customHeight="1" x14ac:dyDescent="0.2">
      <c r="A13" s="276"/>
      <c r="B13" s="277"/>
      <c r="C13" s="278"/>
      <c r="D13" s="52" t="s">
        <v>29</v>
      </c>
      <c r="E13" s="10" t="s">
        <v>392</v>
      </c>
      <c r="F13" s="10"/>
      <c r="G13" s="16">
        <v>5</v>
      </c>
      <c r="H13" s="279"/>
      <c r="I13" s="65">
        <f t="shared" ref="I13:I14" si="2">I12-(M13*L13+F13*N13)</f>
        <v>-8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19</v>
      </c>
      <c r="O13" s="13">
        <f t="shared" si="0"/>
        <v>95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65"/>
      <c r="H14" s="279"/>
      <c r="I14" s="65">
        <f t="shared" si="2"/>
        <v>-8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43646</v>
      </c>
      <c r="B15" s="277" t="s">
        <v>17</v>
      </c>
      <c r="C15" s="278" t="s">
        <v>31</v>
      </c>
      <c r="D15" s="15" t="s">
        <v>171</v>
      </c>
      <c r="E15" s="65" t="s">
        <v>357</v>
      </c>
      <c r="F15" s="10">
        <v>18</v>
      </c>
      <c r="G15" s="65">
        <v>18</v>
      </c>
      <c r="H15" s="279"/>
      <c r="I15" s="65">
        <f>630-(M15*L15+F15*N15)</f>
        <v>222</v>
      </c>
      <c r="J15" s="280" t="s">
        <v>74</v>
      </c>
      <c r="K15" s="11"/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21</v>
      </c>
      <c r="O15" s="13">
        <f t="shared" si="0"/>
        <v>408</v>
      </c>
      <c r="P15" s="281">
        <f>(O15+O16+O17+O18+O19+O20)/840*100%</f>
        <v>1.4690476190476192</v>
      </c>
    </row>
    <row r="16" spans="1:16" ht="14.25" customHeight="1" x14ac:dyDescent="0.2">
      <c r="A16" s="276"/>
      <c r="B16" s="277"/>
      <c r="C16" s="278"/>
      <c r="D16" s="52" t="s">
        <v>29</v>
      </c>
      <c r="E16" s="10" t="s">
        <v>392</v>
      </c>
      <c r="F16" s="10"/>
      <c r="G16" s="65">
        <v>12</v>
      </c>
      <c r="H16" s="279"/>
      <c r="I16" s="65">
        <f t="shared" ref="I16:I17" si="3">I15-(M16*L16+F16*N16)</f>
        <v>222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19</v>
      </c>
      <c r="O16" s="13">
        <f t="shared" si="0"/>
        <v>228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65"/>
      <c r="H17" s="279"/>
      <c r="I17" s="65">
        <f t="shared" si="3"/>
        <v>222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43646</v>
      </c>
      <c r="B18" s="277" t="s">
        <v>17</v>
      </c>
      <c r="C18" s="278" t="s">
        <v>35</v>
      </c>
      <c r="D18" s="15" t="s">
        <v>83</v>
      </c>
      <c r="E18" s="10" t="s">
        <v>337</v>
      </c>
      <c r="F18" s="10">
        <v>10</v>
      </c>
      <c r="G18" s="65">
        <v>9.3000000000000007</v>
      </c>
      <c r="H18" s="279"/>
      <c r="I18" s="65">
        <f>630-(M18*L18+F18*N18)</f>
        <v>30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0"/>
        <v>558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338</v>
      </c>
      <c r="F19" s="10">
        <v>1</v>
      </c>
      <c r="G19" s="65">
        <v>1</v>
      </c>
      <c r="H19" s="279"/>
      <c r="I19" s="65">
        <f t="shared" ref="I19:I20" si="4">I18-(M19*L19+F19*N19)</f>
        <v>-10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40</v>
      </c>
      <c r="O19" s="13">
        <f t="shared" si="0"/>
        <v>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65"/>
      <c r="H20" s="279"/>
      <c r="I20" s="65">
        <f t="shared" si="4"/>
        <v>-10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43646</v>
      </c>
      <c r="B21" s="277" t="s">
        <v>17</v>
      </c>
      <c r="C21" s="282" t="s">
        <v>36</v>
      </c>
      <c r="D21" s="15" t="s">
        <v>341</v>
      </c>
      <c r="E21" s="10" t="s">
        <v>357</v>
      </c>
      <c r="F21" s="10"/>
      <c r="G21" s="18">
        <v>5</v>
      </c>
      <c r="H21" s="279"/>
      <c r="I21" s="65">
        <f>504-(M21*L21+F21*N21)</f>
        <v>504</v>
      </c>
      <c r="J21" s="280" t="s">
        <v>75</v>
      </c>
      <c r="K21" s="11" t="s">
        <v>390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32</v>
      </c>
      <c r="O21" s="13">
        <f t="shared" si="0"/>
        <v>160</v>
      </c>
      <c r="P21" s="281">
        <f>(O21+O22+O23+O24+O25+O26)/840*100%</f>
        <v>0.45714285714285713</v>
      </c>
    </row>
    <row r="22" spans="1:16" ht="14.25" customHeight="1" x14ac:dyDescent="0.2">
      <c r="A22" s="276"/>
      <c r="B22" s="277"/>
      <c r="C22" s="282"/>
      <c r="D22" s="15" t="s">
        <v>359</v>
      </c>
      <c r="E22" s="10" t="s">
        <v>357</v>
      </c>
      <c r="F22" s="10"/>
      <c r="G22" s="18">
        <v>1</v>
      </c>
      <c r="H22" s="279"/>
      <c r="I22" s="65">
        <f t="shared" ref="I22:I41" si="5">I21-(M22*L22+F22*N22)</f>
        <v>504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45</v>
      </c>
      <c r="O22" s="13">
        <f t="shared" si="0"/>
        <v>45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65">
        <f t="shared" si="5"/>
        <v>504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43646</v>
      </c>
      <c r="B24" s="277" t="s">
        <v>17</v>
      </c>
      <c r="C24" s="282" t="s">
        <v>40</v>
      </c>
      <c r="D24" s="15" t="s">
        <v>359</v>
      </c>
      <c r="E24" s="10" t="s">
        <v>357</v>
      </c>
      <c r="F24" s="10"/>
      <c r="G24" s="18">
        <v>3</v>
      </c>
      <c r="H24" s="279"/>
      <c r="I24" s="65">
        <f>504-(M24*L24+F24*N24)</f>
        <v>504</v>
      </c>
      <c r="J24" s="280"/>
      <c r="K24" s="11" t="s">
        <v>390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0"/>
        <v>135</v>
      </c>
      <c r="P24" s="281"/>
    </row>
    <row r="25" spans="1:16" ht="14.25" customHeight="1" x14ac:dyDescent="0.2">
      <c r="A25" s="276"/>
      <c r="B25" s="277"/>
      <c r="C25" s="282"/>
      <c r="D25" s="52" t="s">
        <v>394</v>
      </c>
      <c r="E25" s="10" t="s">
        <v>395</v>
      </c>
      <c r="F25" s="10"/>
      <c r="G25" s="18">
        <v>1</v>
      </c>
      <c r="H25" s="279"/>
      <c r="I25" s="65">
        <f t="shared" si="5"/>
        <v>504</v>
      </c>
      <c r="J25" s="280"/>
      <c r="K25" s="11" t="s">
        <v>396</v>
      </c>
      <c r="L25" s="12">
        <v>0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44</v>
      </c>
      <c r="O25" s="13">
        <f t="shared" si="0"/>
        <v>44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65">
        <f t="shared" si="5"/>
        <v>504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43646</v>
      </c>
      <c r="B27" s="277" t="s">
        <v>17</v>
      </c>
      <c r="C27" s="286" t="s">
        <v>43</v>
      </c>
      <c r="D27" s="15" t="s">
        <v>360</v>
      </c>
      <c r="E27" s="10" t="s">
        <v>361</v>
      </c>
      <c r="F27" s="10">
        <v>3.5</v>
      </c>
      <c r="G27" s="18"/>
      <c r="H27" s="279"/>
      <c r="I27" s="65">
        <f>504-(M27*L27+F27*N27)</f>
        <v>80.5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121</v>
      </c>
      <c r="O27" s="13">
        <f t="shared" si="0"/>
        <v>0</v>
      </c>
      <c r="P27" s="281">
        <f>(O27+O28+O29+O30+O31+O32)/840*100%</f>
        <v>0.53999999999999992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65">
        <f t="shared" si="5"/>
        <v>80.5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65">
        <f t="shared" si="5"/>
        <v>80.5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43646</v>
      </c>
      <c r="B30" s="277" t="s">
        <v>17</v>
      </c>
      <c r="C30" s="286" t="s">
        <v>46</v>
      </c>
      <c r="D30" s="15" t="s">
        <v>360</v>
      </c>
      <c r="E30" s="10" t="s">
        <v>362</v>
      </c>
      <c r="F30" s="10">
        <v>2.7</v>
      </c>
      <c r="G30" s="18">
        <v>2.4</v>
      </c>
      <c r="H30" s="279"/>
      <c r="I30" s="65">
        <f>504-(M30*L30+F30*N30)</f>
        <v>-6.3000000000000114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0"/>
        <v>453.59999999999997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65">
        <f t="shared" si="5"/>
        <v>-6.3000000000000114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65">
        <f t="shared" si="5"/>
        <v>-6.3000000000000114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43646</v>
      </c>
      <c r="B33" s="277" t="s">
        <v>17</v>
      </c>
      <c r="C33" s="286" t="s">
        <v>48</v>
      </c>
      <c r="D33" s="15" t="s">
        <v>360</v>
      </c>
      <c r="E33" s="10" t="s">
        <v>362</v>
      </c>
      <c r="F33" s="10">
        <v>2.7</v>
      </c>
      <c r="G33" s="18">
        <v>2</v>
      </c>
      <c r="H33" s="279"/>
      <c r="I33" s="65">
        <f>504-(M33*L33+F33*N33)</f>
        <v>-6.3000000000000114</v>
      </c>
      <c r="J33" s="283" t="s">
        <v>77</v>
      </c>
      <c r="K33" s="11" t="s">
        <v>397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0"/>
        <v>378</v>
      </c>
      <c r="P33" s="281">
        <f>(O33+O34+O35+O36+O37+O38)/840*100%</f>
        <v>0.88214285714285712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65">
        <f t="shared" si="5"/>
        <v>-6.3000000000000114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65">
        <f t="shared" si="5"/>
        <v>-6.3000000000000114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43646</v>
      </c>
      <c r="B36" s="277" t="s">
        <v>17</v>
      </c>
      <c r="C36" s="286" t="s">
        <v>50</v>
      </c>
      <c r="D36" s="15" t="s">
        <v>360</v>
      </c>
      <c r="E36" s="10" t="s">
        <v>361</v>
      </c>
      <c r="F36" s="10">
        <v>3.5</v>
      </c>
      <c r="G36" s="18">
        <v>3</v>
      </c>
      <c r="H36" s="279"/>
      <c r="I36" s="65">
        <f>504-(M36*L36+F36*N36)</f>
        <v>80.5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0"/>
        <v>363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65">
        <f t="shared" si="5"/>
        <v>80.5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65">
        <f t="shared" si="5"/>
        <v>80.5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43646</v>
      </c>
      <c r="B39" s="277" t="s">
        <v>17</v>
      </c>
      <c r="C39" s="286" t="s">
        <v>52</v>
      </c>
      <c r="D39" s="15" t="s">
        <v>360</v>
      </c>
      <c r="E39" s="10" t="s">
        <v>362</v>
      </c>
      <c r="F39" s="10">
        <v>2.7</v>
      </c>
      <c r="G39" s="18">
        <v>2.9</v>
      </c>
      <c r="H39" s="279"/>
      <c r="I39" s="65">
        <f>504-(M39*L39+F39*N39)</f>
        <v>-6.3000000000000114</v>
      </c>
      <c r="J39" s="283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548.1</v>
      </c>
      <c r="P39" s="281">
        <f>(O39+O40+O41)/420*100%</f>
        <v>1.3050000000000002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65">
        <f t="shared" si="5"/>
        <v>-6.3000000000000114</v>
      </c>
      <c r="J40" s="284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65">
        <f t="shared" si="5"/>
        <v>-6.3000000000000114</v>
      </c>
      <c r="J41" s="285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43646</v>
      </c>
      <c r="B42" s="277" t="s">
        <v>17</v>
      </c>
      <c r="C42" s="287" t="s">
        <v>53</v>
      </c>
      <c r="D42" s="15" t="s">
        <v>67</v>
      </c>
      <c r="E42" s="10" t="s">
        <v>338</v>
      </c>
      <c r="F42" s="10">
        <v>12</v>
      </c>
      <c r="G42" s="18">
        <v>11</v>
      </c>
      <c r="H42" s="279"/>
      <c r="I42" s="65">
        <f>630-(M42*L42+F42*N42)</f>
        <v>66</v>
      </c>
      <c r="J42" s="280" t="s">
        <v>105</v>
      </c>
      <c r="K42" s="11" t="s">
        <v>398</v>
      </c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517</v>
      </c>
      <c r="P42" s="281">
        <f>(O42+O43+O44+O45+O46+O47)/840*100%</f>
        <v>1.2428571428571429</v>
      </c>
    </row>
    <row r="43" spans="1:16" ht="14.25" customHeight="1" x14ac:dyDescent="0.2">
      <c r="A43" s="276"/>
      <c r="B43" s="277"/>
      <c r="C43" s="287"/>
      <c r="D43" s="15" t="s">
        <v>358</v>
      </c>
      <c r="E43" s="10"/>
      <c r="F43" s="10"/>
      <c r="G43" s="18"/>
      <c r="H43" s="279"/>
      <c r="I43" s="65">
        <f t="shared" ref="I43:I44" si="6">I42-(M43*L43+F43*N43)</f>
        <v>66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65">
        <f t="shared" si="6"/>
        <v>66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43646</v>
      </c>
      <c r="B45" s="277" t="s">
        <v>17</v>
      </c>
      <c r="C45" s="287" t="s">
        <v>57</v>
      </c>
      <c r="D45" s="15" t="s">
        <v>67</v>
      </c>
      <c r="E45" s="10" t="s">
        <v>363</v>
      </c>
      <c r="F45" s="10">
        <v>13</v>
      </c>
      <c r="G45" s="18">
        <v>11</v>
      </c>
      <c r="H45" s="279"/>
      <c r="I45" s="65">
        <f>630-(M45*L45+F45*N45)</f>
        <v>45</v>
      </c>
      <c r="J45" s="280"/>
      <c r="K45" s="11" t="s">
        <v>390</v>
      </c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495</v>
      </c>
      <c r="P45" s="281"/>
    </row>
    <row r="46" spans="1:16" ht="14.25" customHeight="1" x14ac:dyDescent="0.2">
      <c r="A46" s="276"/>
      <c r="B46" s="277"/>
      <c r="C46" s="287"/>
      <c r="D46" s="52" t="s">
        <v>385</v>
      </c>
      <c r="E46" s="10" t="s">
        <v>400</v>
      </c>
      <c r="F46" s="10"/>
      <c r="G46" s="18">
        <v>1</v>
      </c>
      <c r="H46" s="279"/>
      <c r="I46" s="65">
        <f t="shared" ref="I46:I47" si="7">I45-(M46*L46+F46*N46)</f>
        <v>45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32</v>
      </c>
      <c r="O46" s="13">
        <f t="shared" si="0"/>
        <v>32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65">
        <f t="shared" si="7"/>
        <v>45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43646</v>
      </c>
      <c r="B48" s="277" t="s">
        <v>17</v>
      </c>
      <c r="C48" s="287" t="s">
        <v>58</v>
      </c>
      <c r="D48" s="15" t="s">
        <v>364</v>
      </c>
      <c r="E48" s="71" t="s">
        <v>365</v>
      </c>
      <c r="F48" s="10">
        <v>35</v>
      </c>
      <c r="G48" s="18">
        <v>25</v>
      </c>
      <c r="H48" s="279"/>
      <c r="I48" s="65">
        <f>630-(M48*L48+F48*N48)</f>
        <v>0</v>
      </c>
      <c r="J48" s="280" t="s">
        <v>242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18</v>
      </c>
      <c r="O48" s="13">
        <f t="shared" si="0"/>
        <v>450</v>
      </c>
      <c r="P48" s="281">
        <f>(O48+O49+O50+O51+O52+O53)/840*100%</f>
        <v>1.1428571428571428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65">
        <f t="shared" ref="I49:I50" si="8">I48-(M49*L49+F49*N49)</f>
        <v>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65">
        <f t="shared" si="8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43646</v>
      </c>
      <c r="B51" s="277" t="s">
        <v>17</v>
      </c>
      <c r="C51" s="287" t="s">
        <v>60</v>
      </c>
      <c r="D51" s="15"/>
      <c r="E51" s="71"/>
      <c r="F51" s="10"/>
      <c r="G51" s="18"/>
      <c r="H51" s="279"/>
      <c r="I51" s="65">
        <f>630-(M51*L51+F51*N51)</f>
        <v>630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52" t="s">
        <v>370</v>
      </c>
      <c r="E52" s="10" t="s">
        <v>372</v>
      </c>
      <c r="F52" s="10">
        <v>19</v>
      </c>
      <c r="G52" s="18">
        <v>15</v>
      </c>
      <c r="H52" s="279"/>
      <c r="I52" s="65">
        <f t="shared" ref="I52:I53" si="9">I51-(M52*L52+F52*N52)</f>
        <v>-8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32</v>
      </c>
      <c r="O52" s="13">
        <f t="shared" si="0"/>
        <v>510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65">
        <f t="shared" si="9"/>
        <v>-8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43646</v>
      </c>
      <c r="B54" s="277" t="s">
        <v>17</v>
      </c>
      <c r="C54" s="287" t="s">
        <v>61</v>
      </c>
      <c r="D54" s="15" t="s">
        <v>366</v>
      </c>
      <c r="E54" s="10" t="s">
        <v>357</v>
      </c>
      <c r="F54" s="10"/>
      <c r="G54" s="18">
        <v>19</v>
      </c>
      <c r="H54" s="279"/>
      <c r="I54" s="65">
        <f>630-(M54*L54+F54*N54)</f>
        <v>630</v>
      </c>
      <c r="J54" s="280" t="s">
        <v>288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7</v>
      </c>
      <c r="O54" s="13">
        <f t="shared" si="0"/>
        <v>133</v>
      </c>
      <c r="P54" s="281">
        <f>(O54+O55+O56)/420*100%</f>
        <v>1.7642857142857142</v>
      </c>
    </row>
    <row r="55" spans="1:16" ht="14.25" customHeight="1" x14ac:dyDescent="0.2">
      <c r="A55" s="276"/>
      <c r="B55" s="277"/>
      <c r="C55" s="287"/>
      <c r="D55" s="52" t="s">
        <v>385</v>
      </c>
      <c r="E55" s="10" t="s">
        <v>400</v>
      </c>
      <c r="F55" s="10"/>
      <c r="G55" s="18">
        <v>19</v>
      </c>
      <c r="H55" s="279"/>
      <c r="I55" s="65">
        <f t="shared" ref="I55:I56" si="10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32</v>
      </c>
      <c r="O55" s="13">
        <f t="shared" si="0"/>
        <v>608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65">
        <f t="shared" si="10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67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67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67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67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67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67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67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67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523" priority="6" operator="greaterThan">
      <formula>0</formula>
    </cfRule>
    <cfRule type="cellIs" dxfId="522" priority="7" operator="lessThanOrEqual">
      <formula>0</formula>
    </cfRule>
  </conditionalFormatting>
  <conditionalFormatting sqref="I3:I5">
    <cfRule type="cellIs" dxfId="521" priority="4" operator="greaterThan">
      <formula>0</formula>
    </cfRule>
    <cfRule type="cellIs" dxfId="520" priority="5" operator="lessThanOrEqual">
      <formula>0</formula>
    </cfRule>
  </conditionalFormatting>
  <conditionalFormatting sqref="I6:I56">
    <cfRule type="cellIs" dxfId="519" priority="2" operator="greaterThan">
      <formula>0</formula>
    </cfRule>
    <cfRule type="cellIs" dxfId="518" priority="3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06C49-A346-44D8-8167-D8109CEB313F}">
  <sheetPr codeName="Sheet21">
    <pageSetUpPr fitToPage="1"/>
  </sheetPr>
  <dimension ref="A1:P248"/>
  <sheetViews>
    <sheetView topLeftCell="A45" workbookViewId="0">
      <selection activeCell="I3" sqref="I3:I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68" t="s">
        <v>2</v>
      </c>
      <c r="C2" s="69" t="s">
        <v>3</v>
      </c>
      <c r="D2" s="68" t="s">
        <v>4</v>
      </c>
      <c r="E2" s="69" t="s">
        <v>5</v>
      </c>
      <c r="F2" s="69" t="s">
        <v>6</v>
      </c>
      <c r="G2" s="69" t="s">
        <v>7</v>
      </c>
      <c r="H2" s="69" t="s">
        <v>8</v>
      </c>
      <c r="I2" s="69" t="s">
        <v>9</v>
      </c>
      <c r="J2" s="69" t="s">
        <v>10</v>
      </c>
      <c r="K2" s="68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43646</v>
      </c>
      <c r="B3" s="277" t="s">
        <v>71</v>
      </c>
      <c r="C3" s="278" t="s">
        <v>18</v>
      </c>
      <c r="D3" s="1" t="s">
        <v>370</v>
      </c>
      <c r="E3" s="10" t="s">
        <v>372</v>
      </c>
      <c r="F3" s="10">
        <v>8</v>
      </c>
      <c r="G3" s="68">
        <v>8</v>
      </c>
      <c r="H3" s="279"/>
      <c r="I3" s="68">
        <f>630-(M3*L3+F3*N3)</f>
        <v>374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32</v>
      </c>
      <c r="O3" s="13">
        <f t="shared" ref="O3:O66" si="0">N3*G3+M3*L3</f>
        <v>256</v>
      </c>
      <c r="P3" s="281">
        <f>(O3+O4+O5+O6+O7+O8)/840*100%</f>
        <v>1.206547619047619</v>
      </c>
    </row>
    <row r="4" spans="1:16" ht="14.25" customHeight="1" x14ac:dyDescent="0.2">
      <c r="A4" s="276"/>
      <c r="B4" s="277"/>
      <c r="C4" s="278"/>
      <c r="D4" s="1" t="s">
        <v>285</v>
      </c>
      <c r="E4" s="10" t="s">
        <v>399</v>
      </c>
      <c r="F4" s="10">
        <v>3</v>
      </c>
      <c r="G4" s="68">
        <v>3</v>
      </c>
      <c r="H4" s="279"/>
      <c r="I4" s="68">
        <f>I3-(M4*L4+F4*N4)</f>
        <v>275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23</v>
      </c>
      <c r="O4" s="13">
        <f t="shared" si="0"/>
        <v>99</v>
      </c>
      <c r="P4" s="281"/>
    </row>
    <row r="5" spans="1:16" ht="14.25" customHeight="1" x14ac:dyDescent="0.2">
      <c r="A5" s="276"/>
      <c r="B5" s="277"/>
      <c r="C5" s="278"/>
      <c r="D5" s="1" t="s">
        <v>285</v>
      </c>
      <c r="E5" s="10" t="s">
        <v>392</v>
      </c>
      <c r="F5" s="10">
        <v>3</v>
      </c>
      <c r="G5" s="68">
        <v>3</v>
      </c>
      <c r="H5" s="279"/>
      <c r="I5" s="68">
        <f>I4-(M5*L5+F5*N5)</f>
        <v>122</v>
      </c>
      <c r="J5" s="284"/>
      <c r="K5" s="11"/>
      <c r="L5" s="12">
        <v>1</v>
      </c>
      <c r="M5" s="13">
        <f>SUMPRODUCT((D5=[1]程序注册表!$C$2:$C$2999)*(E5=[1]程序注册表!$F$2:$F$2999)*([1]程序注册表!$U$2:$U$2999))</f>
        <v>30</v>
      </c>
      <c r="N5" s="13">
        <f>SUMPRODUCT((D5=[1]程序注册表!$C$2:$C$2999)*(E5=[1]程序注册表!$F$2:$F$2999)*([1]程序注册表!$X$2:$X$2999))</f>
        <v>41</v>
      </c>
      <c r="O5" s="13">
        <f t="shared" si="0"/>
        <v>153</v>
      </c>
      <c r="P5" s="281"/>
    </row>
    <row r="6" spans="1:16" ht="14.25" customHeight="1" x14ac:dyDescent="0.2">
      <c r="A6" s="276">
        <v>43646</v>
      </c>
      <c r="B6" s="277" t="s">
        <v>71</v>
      </c>
      <c r="C6" s="278" t="s">
        <v>22</v>
      </c>
      <c r="D6" s="15" t="s">
        <v>83</v>
      </c>
      <c r="E6" s="10" t="s">
        <v>337</v>
      </c>
      <c r="F6" s="10">
        <v>10</v>
      </c>
      <c r="G6" s="68">
        <v>8</v>
      </c>
      <c r="H6" s="279"/>
      <c r="I6" s="68">
        <f>630-(M6*L6+F6*N6)</f>
        <v>30</v>
      </c>
      <c r="J6" s="284"/>
      <c r="K6" s="11" t="s">
        <v>413</v>
      </c>
      <c r="L6" s="12">
        <v>0</v>
      </c>
      <c r="M6" s="13">
        <f>SUMPRODUCT((D6=[1]程序注册表!$C$2:$C$2999)*(E6=[1]程序注册表!$F$2:$F$2999)*([1]程序注册表!$U$2:$U$2999))</f>
        <v>5</v>
      </c>
      <c r="N6" s="13">
        <f>SUMPRODUCT((D6=[1]程序注册表!$C$2:$C$2999)*(E6=[1]程序注册表!$F$2:$F$2999)*([1]程序注册表!$X$2:$X$2999))</f>
        <v>60</v>
      </c>
      <c r="O6" s="13">
        <f t="shared" si="0"/>
        <v>480</v>
      </c>
      <c r="P6" s="281"/>
    </row>
    <row r="7" spans="1:16" ht="14.25" customHeight="1" x14ac:dyDescent="0.2">
      <c r="A7" s="276"/>
      <c r="B7" s="277"/>
      <c r="C7" s="278"/>
      <c r="D7" s="15" t="s">
        <v>83</v>
      </c>
      <c r="E7" s="10" t="s">
        <v>338</v>
      </c>
      <c r="F7" s="10">
        <v>1</v>
      </c>
      <c r="G7" s="68">
        <v>0.5</v>
      </c>
      <c r="H7" s="279"/>
      <c r="I7" s="68">
        <f>I6-(M7*L7+F7*N7)</f>
        <v>-10</v>
      </c>
      <c r="J7" s="284"/>
      <c r="K7" s="11" t="s">
        <v>413</v>
      </c>
      <c r="L7" s="12">
        <v>0</v>
      </c>
      <c r="M7" s="13">
        <f>SUMPRODUCT((D7=[1]程序注册表!$C$2:$C$2999)*(E7=[1]程序注册表!$F$2:$F$2999)*([1]程序注册表!$U$2:$U$2999))</f>
        <v>60</v>
      </c>
      <c r="N7" s="13">
        <v>40</v>
      </c>
      <c r="O7" s="13">
        <f t="shared" si="0"/>
        <v>20</v>
      </c>
      <c r="P7" s="281"/>
    </row>
    <row r="8" spans="1:16" ht="14.25" customHeight="1" x14ac:dyDescent="0.2">
      <c r="A8" s="276"/>
      <c r="B8" s="277"/>
      <c r="C8" s="278"/>
      <c r="D8" s="15" t="s">
        <v>83</v>
      </c>
      <c r="E8" s="10" t="s">
        <v>405</v>
      </c>
      <c r="F8" s="10">
        <v>1</v>
      </c>
      <c r="G8" s="73">
        <v>0.5</v>
      </c>
      <c r="H8" s="279"/>
      <c r="I8" s="68">
        <f>I7-(M8*L8+F8*N8)</f>
        <v>-21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60</v>
      </c>
      <c r="N8" s="13">
        <f>SUMPRODUCT((D8=[1]程序注册表!$C$2:$C$2999)*(E8=[1]程序注册表!$F$2:$F$2999)*([1]程序注册表!$X$2:$X$2999))</f>
        <v>11</v>
      </c>
      <c r="O8" s="13">
        <f t="shared" si="0"/>
        <v>5.5</v>
      </c>
      <c r="P8" s="281"/>
    </row>
    <row r="9" spans="1:16" ht="14.25" customHeight="1" x14ac:dyDescent="0.2">
      <c r="A9" s="276">
        <v>43646</v>
      </c>
      <c r="B9" s="277" t="s">
        <v>71</v>
      </c>
      <c r="C9" s="278" t="s">
        <v>25</v>
      </c>
      <c r="D9" s="72" t="s">
        <v>385</v>
      </c>
      <c r="E9" s="10" t="s">
        <v>68</v>
      </c>
      <c r="F9" s="10">
        <v>10</v>
      </c>
      <c r="G9" s="16">
        <v>2</v>
      </c>
      <c r="H9" s="279"/>
      <c r="I9" s="68">
        <f>630-(M9*L9+F9*N9)</f>
        <v>310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32</v>
      </c>
      <c r="O9" s="13">
        <f t="shared" si="0"/>
        <v>64</v>
      </c>
      <c r="P9" s="281">
        <f>(O9+O10+O11+O12+O13+O14)/840*100%</f>
        <v>1.0761904761904761</v>
      </c>
    </row>
    <row r="10" spans="1:16" ht="14.25" customHeight="1" x14ac:dyDescent="0.2">
      <c r="A10" s="276"/>
      <c r="B10" s="277"/>
      <c r="C10" s="278"/>
      <c r="D10" s="74" t="s">
        <v>401</v>
      </c>
      <c r="E10" s="10" t="s">
        <v>399</v>
      </c>
      <c r="F10" s="10">
        <v>11</v>
      </c>
      <c r="G10" s="16">
        <v>10</v>
      </c>
      <c r="H10" s="279"/>
      <c r="I10" s="68">
        <f t="shared" ref="I10:I11" si="1">I9-(M10*L10+F10*N10)</f>
        <v>-6</v>
      </c>
      <c r="J10" s="284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26</v>
      </c>
      <c r="O10" s="13">
        <f t="shared" si="0"/>
        <v>290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68">
        <f t="shared" si="1"/>
        <v>-6</v>
      </c>
      <c r="J11" s="284"/>
      <c r="K11" s="11" t="s">
        <v>413</v>
      </c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43646</v>
      </c>
      <c r="B12" s="277" t="s">
        <v>71</v>
      </c>
      <c r="C12" s="278" t="s">
        <v>28</v>
      </c>
      <c r="D12" s="52" t="s">
        <v>370</v>
      </c>
      <c r="E12" s="10" t="s">
        <v>372</v>
      </c>
      <c r="F12" s="10">
        <v>5</v>
      </c>
      <c r="G12" s="16">
        <v>5</v>
      </c>
      <c r="H12" s="279"/>
      <c r="I12" s="68">
        <f>630-(M12*L12+F12*N12)</f>
        <v>440</v>
      </c>
      <c r="J12" s="284"/>
      <c r="K12" s="11"/>
      <c r="L12" s="12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32</v>
      </c>
      <c r="O12" s="13">
        <f t="shared" si="0"/>
        <v>190</v>
      </c>
      <c r="P12" s="281"/>
    </row>
    <row r="13" spans="1:16" ht="14.25" customHeight="1" x14ac:dyDescent="0.2">
      <c r="A13" s="276"/>
      <c r="B13" s="277"/>
      <c r="C13" s="278"/>
      <c r="D13" s="1" t="s">
        <v>388</v>
      </c>
      <c r="E13" s="10" t="s">
        <v>399</v>
      </c>
      <c r="F13" s="10">
        <v>19</v>
      </c>
      <c r="G13" s="16">
        <v>15</v>
      </c>
      <c r="H13" s="279"/>
      <c r="I13" s="68">
        <f t="shared" ref="I13:I14" si="2">I12-(M13*L13+F13*N13)</f>
        <v>-8</v>
      </c>
      <c r="J13" s="284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22</v>
      </c>
      <c r="O13" s="13">
        <f t="shared" si="0"/>
        <v>360</v>
      </c>
      <c r="P13" s="281"/>
    </row>
    <row r="14" spans="1:16" ht="14.25" customHeight="1" x14ac:dyDescent="0.2">
      <c r="A14" s="276"/>
      <c r="B14" s="277"/>
      <c r="C14" s="278"/>
      <c r="D14" s="17"/>
      <c r="E14" s="10"/>
      <c r="F14" s="10"/>
      <c r="G14" s="68"/>
      <c r="H14" s="279"/>
      <c r="I14" s="68">
        <f t="shared" si="2"/>
        <v>-8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43646</v>
      </c>
      <c r="B15" s="277" t="s">
        <v>71</v>
      </c>
      <c r="C15" s="278" t="s">
        <v>31</v>
      </c>
      <c r="D15" s="52" t="s">
        <v>384</v>
      </c>
      <c r="E15" s="10" t="s">
        <v>172</v>
      </c>
      <c r="F15" s="10">
        <v>30</v>
      </c>
      <c r="G15" s="68">
        <v>31</v>
      </c>
      <c r="H15" s="279"/>
      <c r="I15" s="68">
        <f>630-(M15*L15+F15*N15)</f>
        <v>270</v>
      </c>
      <c r="J15" s="280" t="s">
        <v>34</v>
      </c>
      <c r="K15" s="11"/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11</v>
      </c>
      <c r="O15" s="13">
        <f t="shared" si="0"/>
        <v>371</v>
      </c>
      <c r="P15" s="281">
        <f>(O15+O16+O17+O18+O19+O20)/840*100%</f>
        <v>1.2035714285714285</v>
      </c>
    </row>
    <row r="16" spans="1:16" ht="14.25" customHeight="1" x14ac:dyDescent="0.2">
      <c r="A16" s="276"/>
      <c r="B16" s="277"/>
      <c r="C16" s="278"/>
      <c r="D16" s="15" t="s">
        <v>134</v>
      </c>
      <c r="E16" s="68"/>
      <c r="F16" s="10"/>
      <c r="G16" s="68"/>
      <c r="H16" s="279"/>
      <c r="I16" s="68">
        <f t="shared" ref="I16:I17" si="3">I15-(M16*L16+F16*N16)</f>
        <v>270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68"/>
      <c r="H17" s="279"/>
      <c r="I17" s="68">
        <f t="shared" si="3"/>
        <v>270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43646</v>
      </c>
      <c r="B18" s="277" t="s">
        <v>71</v>
      </c>
      <c r="C18" s="278" t="s">
        <v>35</v>
      </c>
      <c r="D18" s="15" t="s">
        <v>83</v>
      </c>
      <c r="E18" s="10" t="s">
        <v>337</v>
      </c>
      <c r="F18" s="10">
        <v>10</v>
      </c>
      <c r="G18" s="68">
        <v>10</v>
      </c>
      <c r="H18" s="279"/>
      <c r="I18" s="68">
        <f>630-(M18*L18+F18*N18)</f>
        <v>30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0"/>
        <v>600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338</v>
      </c>
      <c r="F19" s="10">
        <v>1</v>
      </c>
      <c r="G19" s="68">
        <v>1</v>
      </c>
      <c r="H19" s="279"/>
      <c r="I19" s="68">
        <f t="shared" ref="I19:I20" si="4">I18-(M19*L19+F19*N19)</f>
        <v>-10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40</v>
      </c>
      <c r="O19" s="13">
        <f t="shared" si="0"/>
        <v>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68"/>
      <c r="H20" s="279"/>
      <c r="I20" s="68">
        <f t="shared" si="4"/>
        <v>-10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43646</v>
      </c>
      <c r="B21" s="277" t="s">
        <v>71</v>
      </c>
      <c r="C21" s="282" t="s">
        <v>36</v>
      </c>
      <c r="D21" s="15" t="s">
        <v>341</v>
      </c>
      <c r="E21" s="10" t="s">
        <v>357</v>
      </c>
      <c r="F21" s="10"/>
      <c r="G21" s="18">
        <v>2</v>
      </c>
      <c r="H21" s="279"/>
      <c r="I21" s="68">
        <f>504-(M21*L21+F21*N21)</f>
        <v>474</v>
      </c>
      <c r="J21" s="283" t="s">
        <v>38</v>
      </c>
      <c r="K21" s="11" t="s">
        <v>413</v>
      </c>
      <c r="L21" s="12">
        <v>1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32</v>
      </c>
      <c r="O21" s="13">
        <f t="shared" si="0"/>
        <v>94</v>
      </c>
      <c r="P21" s="281">
        <f>(O21+O22+O23+O24+O25+O26)/840*100%</f>
        <v>0.88214285714285712</v>
      </c>
    </row>
    <row r="22" spans="1:16" ht="14.25" customHeight="1" x14ac:dyDescent="0.2">
      <c r="A22" s="276"/>
      <c r="B22" s="277"/>
      <c r="C22" s="282"/>
      <c r="D22" s="15" t="s">
        <v>406</v>
      </c>
      <c r="E22" s="68" t="s">
        <v>408</v>
      </c>
      <c r="F22" s="10"/>
      <c r="G22" s="18">
        <v>1</v>
      </c>
      <c r="H22" s="279"/>
      <c r="I22" s="68">
        <f t="shared" ref="I22:I41" si="5">I21-(M22*L22+F22*N22)</f>
        <v>444</v>
      </c>
      <c r="J22" s="284"/>
      <c r="K22" s="11"/>
      <c r="L22" s="12">
        <v>1</v>
      </c>
      <c r="M22" s="13">
        <f>SUMPRODUCT((D22=[1]程序注册表!$C$2:$C$2999)*(E22=[1]程序注册表!$F$2:$F$2999)*([1]程序注册表!$U$2:$U$2999))</f>
        <v>30</v>
      </c>
      <c r="N22" s="13">
        <f>SUMPRODUCT((D22=[1]程序注册表!$C$2:$C$2999)*(E22=[1]程序注册表!$F$2:$F$2999)*([1]程序注册表!$X$2:$X$2999))</f>
        <v>65</v>
      </c>
      <c r="O22" s="13">
        <f t="shared" si="0"/>
        <v>95</v>
      </c>
      <c r="P22" s="281"/>
    </row>
    <row r="23" spans="1:16" ht="14.25" customHeight="1" x14ac:dyDescent="0.2">
      <c r="A23" s="276"/>
      <c r="B23" s="277"/>
      <c r="C23" s="282"/>
      <c r="D23" s="15" t="s">
        <v>407</v>
      </c>
      <c r="E23" s="73" t="s">
        <v>408</v>
      </c>
      <c r="F23" s="10"/>
      <c r="G23" s="18">
        <v>4</v>
      </c>
      <c r="H23" s="279"/>
      <c r="I23" s="68">
        <f t="shared" si="5"/>
        <v>444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90</v>
      </c>
      <c r="N23" s="13">
        <f>SUMPRODUCT((D23=[1]程序注册表!$C$2:$C$2999)*(E23=[1]程序注册表!$F$2:$F$2999)*([1]程序注册表!$X$2:$X$2999))</f>
        <v>83</v>
      </c>
      <c r="O23" s="13">
        <f t="shared" si="0"/>
        <v>332</v>
      </c>
      <c r="P23" s="281"/>
    </row>
    <row r="24" spans="1:16" ht="14.25" customHeight="1" x14ac:dyDescent="0.2">
      <c r="A24" s="276">
        <v>43646</v>
      </c>
      <c r="B24" s="277" t="s">
        <v>71</v>
      </c>
      <c r="C24" s="282" t="s">
        <v>40</v>
      </c>
      <c r="D24" s="15" t="s">
        <v>387</v>
      </c>
      <c r="E24" s="10" t="s">
        <v>212</v>
      </c>
      <c r="F24" s="10">
        <v>5</v>
      </c>
      <c r="G24" s="18">
        <v>5</v>
      </c>
      <c r="H24" s="279"/>
      <c r="I24" s="68">
        <f>504-(M24*L24+F24*N24)</f>
        <v>284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44</v>
      </c>
      <c r="O24" s="13">
        <f t="shared" si="0"/>
        <v>220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68">
        <f t="shared" si="5"/>
        <v>284</v>
      </c>
      <c r="J25" s="284"/>
      <c r="K25" s="11" t="s">
        <v>414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68">
        <f t="shared" si="5"/>
        <v>284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43646</v>
      </c>
      <c r="B27" s="277" t="s">
        <v>71</v>
      </c>
      <c r="C27" s="286" t="s">
        <v>43</v>
      </c>
      <c r="D27" s="15" t="s">
        <v>360</v>
      </c>
      <c r="E27" s="10" t="s">
        <v>361</v>
      </c>
      <c r="F27" s="10">
        <v>3.5</v>
      </c>
      <c r="G27" s="18">
        <v>2.4</v>
      </c>
      <c r="H27" s="279"/>
      <c r="I27" s="68">
        <f>504-(M27*L27+F27*N27)</f>
        <v>80.5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121</v>
      </c>
      <c r="O27" s="13">
        <f t="shared" si="0"/>
        <v>290.39999999999998</v>
      </c>
      <c r="P27" s="281">
        <f>(O27+O28+O29+O30+O31+O32)/840*100%</f>
        <v>0.3457142857142857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68">
        <f t="shared" si="5"/>
        <v>80.5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68">
        <f t="shared" si="5"/>
        <v>80.5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43646</v>
      </c>
      <c r="B30" s="277" t="s">
        <v>71</v>
      </c>
      <c r="C30" s="286" t="s">
        <v>46</v>
      </c>
      <c r="D30" s="52" t="s">
        <v>402</v>
      </c>
      <c r="E30" s="10" t="s">
        <v>399</v>
      </c>
      <c r="F30" s="10">
        <v>8</v>
      </c>
      <c r="G30" s="18">
        <v>8</v>
      </c>
      <c r="H30" s="279"/>
      <c r="I30" s="68">
        <f>504-(M30*L30+F30*N30)</f>
        <v>504</v>
      </c>
      <c r="J30" s="284"/>
      <c r="K30" s="11" t="s">
        <v>413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5" t="s">
        <v>386</v>
      </c>
      <c r="E31" s="10"/>
      <c r="F31" s="10"/>
      <c r="G31" s="18"/>
      <c r="H31" s="279"/>
      <c r="I31" s="68">
        <f t="shared" si="5"/>
        <v>504</v>
      </c>
      <c r="J31" s="284"/>
      <c r="K31" s="11" t="s">
        <v>412</v>
      </c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68">
        <f t="shared" si="5"/>
        <v>504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43646</v>
      </c>
      <c r="B33" s="277" t="s">
        <v>71</v>
      </c>
      <c r="C33" s="286" t="s">
        <v>48</v>
      </c>
      <c r="D33" s="15" t="s">
        <v>360</v>
      </c>
      <c r="E33" s="10" t="s">
        <v>362</v>
      </c>
      <c r="F33" s="10">
        <v>2.7</v>
      </c>
      <c r="G33" s="18">
        <v>2</v>
      </c>
      <c r="H33" s="279"/>
      <c r="I33" s="68">
        <f>504-(M33*L33+F33*N33)</f>
        <v>-6.3000000000000114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0"/>
        <v>378</v>
      </c>
      <c r="P33" s="281">
        <f>(O33+O34+O35+O36+O37+O38)/840*100%</f>
        <v>0.83892857142857147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68">
        <f t="shared" si="5"/>
        <v>-6.3000000000000114</v>
      </c>
      <c r="J34" s="284"/>
      <c r="K34" s="11" t="s">
        <v>415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68">
        <f t="shared" si="5"/>
        <v>-6.3000000000000114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43646</v>
      </c>
      <c r="B36" s="277" t="s">
        <v>71</v>
      </c>
      <c r="C36" s="286" t="s">
        <v>50</v>
      </c>
      <c r="D36" s="15" t="s">
        <v>360</v>
      </c>
      <c r="E36" s="10" t="s">
        <v>361</v>
      </c>
      <c r="F36" s="10">
        <v>3.5</v>
      </c>
      <c r="G36" s="18">
        <v>2.7</v>
      </c>
      <c r="H36" s="279"/>
      <c r="I36" s="68">
        <f>504-(M36*L36+F36*N36)</f>
        <v>80.5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0"/>
        <v>326.70000000000005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68">
        <f t="shared" si="5"/>
        <v>80.5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68">
        <f t="shared" si="5"/>
        <v>80.5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43646</v>
      </c>
      <c r="B39" s="277" t="s">
        <v>71</v>
      </c>
      <c r="C39" s="286" t="s">
        <v>52</v>
      </c>
      <c r="D39" s="15" t="s">
        <v>360</v>
      </c>
      <c r="E39" s="10" t="s">
        <v>362</v>
      </c>
      <c r="F39" s="10">
        <v>2.7</v>
      </c>
      <c r="G39" s="18">
        <v>2.7</v>
      </c>
      <c r="H39" s="279"/>
      <c r="I39" s="68">
        <f>504-(M39*L39+F39*N39)</f>
        <v>-6.3000000000000114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510.3</v>
      </c>
      <c r="P39" s="281">
        <f>(O39+O40+O41)/420*100%</f>
        <v>1.2150000000000001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68">
        <f t="shared" si="5"/>
        <v>-6.3000000000000114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68">
        <f t="shared" si="5"/>
        <v>-6.3000000000000114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43646</v>
      </c>
      <c r="B42" s="277" t="s">
        <v>71</v>
      </c>
      <c r="C42" s="287" t="s">
        <v>53</v>
      </c>
      <c r="D42" s="15" t="s">
        <v>67</v>
      </c>
      <c r="E42" s="10" t="s">
        <v>338</v>
      </c>
      <c r="F42" s="10">
        <v>1</v>
      </c>
      <c r="G42" s="18">
        <v>1</v>
      </c>
      <c r="H42" s="279"/>
      <c r="I42" s="68">
        <f>630-(M42*L42+F42*N42)</f>
        <v>583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47</v>
      </c>
      <c r="P42" s="281">
        <f>(O42+O43+O44+O45+O46+O47)/840*100%</f>
        <v>0.96309523809523812</v>
      </c>
    </row>
    <row r="43" spans="1:16" ht="14.25" customHeight="1" x14ac:dyDescent="0.2">
      <c r="A43" s="276"/>
      <c r="B43" s="277"/>
      <c r="C43" s="287"/>
      <c r="D43" s="52" t="s">
        <v>388</v>
      </c>
      <c r="E43" s="10" t="s">
        <v>30</v>
      </c>
      <c r="F43" s="10">
        <v>25</v>
      </c>
      <c r="G43" s="18">
        <v>18</v>
      </c>
      <c r="H43" s="279"/>
      <c r="I43" s="68">
        <f t="shared" ref="I43:I44" si="6">I42-(M43*L43+F43*N43)</f>
        <v>3</v>
      </c>
      <c r="J43" s="284"/>
      <c r="K43" s="11" t="s">
        <v>416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22</v>
      </c>
      <c r="O43" s="13">
        <f t="shared" si="0"/>
        <v>426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68">
        <f t="shared" si="6"/>
        <v>3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43646</v>
      </c>
      <c r="B45" s="277" t="s">
        <v>71</v>
      </c>
      <c r="C45" s="287" t="s">
        <v>57</v>
      </c>
      <c r="D45" s="72" t="s">
        <v>389</v>
      </c>
      <c r="E45" s="10" t="s">
        <v>68</v>
      </c>
      <c r="F45" s="10">
        <v>20</v>
      </c>
      <c r="G45" s="18">
        <v>16</v>
      </c>
      <c r="H45" s="279"/>
      <c r="I45" s="68">
        <f>630-(M45*L45+F45*N45)</f>
        <v>210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21</v>
      </c>
      <c r="O45" s="13">
        <f t="shared" si="0"/>
        <v>336</v>
      </c>
      <c r="P45" s="281"/>
    </row>
    <row r="46" spans="1:16" ht="14.25" customHeight="1" x14ac:dyDescent="0.2">
      <c r="A46" s="276"/>
      <c r="B46" s="277"/>
      <c r="C46" s="287"/>
      <c r="D46" s="15" t="s">
        <v>134</v>
      </c>
      <c r="E46" s="10"/>
      <c r="F46" s="10"/>
      <c r="G46" s="18"/>
      <c r="H46" s="279"/>
      <c r="I46" s="68">
        <f t="shared" ref="I46:I47" si="7">I45-(M46*L46+F46*N46)</f>
        <v>210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68">
        <f t="shared" si="7"/>
        <v>210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43646</v>
      </c>
      <c r="B48" s="277" t="s">
        <v>71</v>
      </c>
      <c r="C48" s="287" t="s">
        <v>58</v>
      </c>
      <c r="D48" s="15" t="s">
        <v>364</v>
      </c>
      <c r="E48" s="71" t="s">
        <v>365</v>
      </c>
      <c r="F48" s="10">
        <v>6</v>
      </c>
      <c r="G48" s="18">
        <v>6</v>
      </c>
      <c r="H48" s="279"/>
      <c r="I48" s="68">
        <f>630-(M48*L48+F48*N48)</f>
        <v>522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18</v>
      </c>
      <c r="O48" s="13">
        <f t="shared" si="0"/>
        <v>108</v>
      </c>
      <c r="P48" s="281">
        <f>(O48+O49+O50+O51+O52+O53)/840*100%</f>
        <v>0.97142857142857142</v>
      </c>
    </row>
    <row r="49" spans="1:16" ht="14.25" customHeight="1" x14ac:dyDescent="0.2">
      <c r="A49" s="276"/>
      <c r="B49" s="277"/>
      <c r="C49" s="287"/>
      <c r="D49" s="15" t="s">
        <v>409</v>
      </c>
      <c r="E49" s="10" t="s">
        <v>408</v>
      </c>
      <c r="F49" s="10"/>
      <c r="G49" s="18">
        <v>12</v>
      </c>
      <c r="H49" s="279"/>
      <c r="I49" s="68">
        <f t="shared" ref="I49:I50" si="8">I48-(M49*L49+F49*N49)</f>
        <v>492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16</v>
      </c>
      <c r="O49" s="13">
        <f t="shared" si="0"/>
        <v>222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68">
        <f t="shared" si="8"/>
        <v>492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43646</v>
      </c>
      <c r="B51" s="277" t="s">
        <v>71</v>
      </c>
      <c r="C51" s="287" t="s">
        <v>60</v>
      </c>
      <c r="D51" s="15"/>
      <c r="E51" s="71"/>
      <c r="F51" s="10"/>
      <c r="G51" s="18"/>
      <c r="H51" s="279"/>
      <c r="I51" s="68">
        <f>630-(M51*L51+F51*N51)</f>
        <v>630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52" t="s">
        <v>403</v>
      </c>
      <c r="E52" s="10" t="s">
        <v>30</v>
      </c>
      <c r="F52" s="10">
        <v>20</v>
      </c>
      <c r="G52" s="18">
        <v>24</v>
      </c>
      <c r="H52" s="279"/>
      <c r="I52" s="68">
        <f t="shared" ref="I52:I53" si="9">I51-(M52*L52+F52*N52)</f>
        <v>220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19</v>
      </c>
      <c r="O52" s="13">
        <f t="shared" si="0"/>
        <v>486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68">
        <f t="shared" si="9"/>
        <v>220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43646</v>
      </c>
      <c r="B54" s="277" t="s">
        <v>71</v>
      </c>
      <c r="C54" s="287" t="s">
        <v>61</v>
      </c>
      <c r="D54" s="72" t="s">
        <v>389</v>
      </c>
      <c r="E54" s="10" t="s">
        <v>68</v>
      </c>
      <c r="F54" s="10">
        <v>10</v>
      </c>
      <c r="G54" s="18">
        <v>11</v>
      </c>
      <c r="H54" s="279"/>
      <c r="I54" s="68">
        <f>630-(M54*L54+F54*N54)</f>
        <v>420</v>
      </c>
      <c r="J54" s="280" t="s">
        <v>91</v>
      </c>
      <c r="K54" s="11" t="s">
        <v>413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21</v>
      </c>
      <c r="O54" s="13">
        <f t="shared" si="0"/>
        <v>231</v>
      </c>
      <c r="P54" s="281">
        <f>(O54+O55+O56)/420*100%</f>
        <v>1.0261904761904761</v>
      </c>
    </row>
    <row r="55" spans="1:16" ht="14.25" customHeight="1" x14ac:dyDescent="0.2">
      <c r="A55" s="276"/>
      <c r="B55" s="277"/>
      <c r="C55" s="287"/>
      <c r="D55" s="72" t="s">
        <v>410</v>
      </c>
      <c r="E55" s="10" t="s">
        <v>411</v>
      </c>
      <c r="F55" s="10"/>
      <c r="G55" s="18">
        <v>13</v>
      </c>
      <c r="H55" s="279"/>
      <c r="I55" s="68">
        <f t="shared" ref="I55:I56" si="10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32</v>
      </c>
      <c r="O55" s="13">
        <v>200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68">
        <f t="shared" si="10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7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7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7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7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7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7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7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70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517" priority="11" operator="greaterThan">
      <formula>0</formula>
    </cfRule>
    <cfRule type="cellIs" dxfId="516" priority="12" operator="lessThanOrEqual">
      <formula>0</formula>
    </cfRule>
  </conditionalFormatting>
  <conditionalFormatting sqref="I3:I5">
    <cfRule type="cellIs" dxfId="515" priority="9" operator="greaterThan">
      <formula>0</formula>
    </cfRule>
    <cfRule type="cellIs" dxfId="514" priority="10" operator="lessThanOrEqual">
      <formula>0</formula>
    </cfRule>
  </conditionalFormatting>
  <conditionalFormatting sqref="I6:I56">
    <cfRule type="cellIs" dxfId="513" priority="7" operator="greaterThan">
      <formula>0</formula>
    </cfRule>
    <cfRule type="cellIs" dxfId="512" priority="8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D9EEF-C37D-4DCF-BE99-5A57159AB1D8}">
  <sheetPr codeName="Sheet22"/>
  <dimension ref="A1:P248"/>
  <sheetViews>
    <sheetView topLeftCell="A10" workbookViewId="0">
      <selection activeCell="I25" sqref="I2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77" t="s">
        <v>2</v>
      </c>
      <c r="C2" s="75" t="s">
        <v>3</v>
      </c>
      <c r="D2" s="77" t="s">
        <v>4</v>
      </c>
      <c r="E2" s="75" t="s">
        <v>5</v>
      </c>
      <c r="F2" s="75" t="s">
        <v>6</v>
      </c>
      <c r="G2" s="75" t="s">
        <v>7</v>
      </c>
      <c r="H2" s="75" t="s">
        <v>8</v>
      </c>
      <c r="I2" s="75" t="s">
        <v>9</v>
      </c>
      <c r="J2" s="75" t="s">
        <v>10</v>
      </c>
      <c r="K2" s="7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43647</v>
      </c>
      <c r="B3" s="277" t="s">
        <v>129</v>
      </c>
      <c r="C3" s="278" t="s">
        <v>18</v>
      </c>
      <c r="D3" s="83" t="s">
        <v>341</v>
      </c>
      <c r="E3" s="10" t="s">
        <v>417</v>
      </c>
      <c r="F3" s="10">
        <v>7</v>
      </c>
      <c r="G3" s="77">
        <v>7</v>
      </c>
      <c r="H3" s="279"/>
      <c r="I3" s="77">
        <f>420-(M3*L3+F3*N3)</f>
        <v>196</v>
      </c>
      <c r="J3" s="280" t="s">
        <v>98</v>
      </c>
      <c r="K3" s="11" t="s">
        <v>434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32</v>
      </c>
      <c r="O3" s="13">
        <f t="shared" ref="O3:O66" si="0">N3*G3+M3*L3</f>
        <v>224</v>
      </c>
      <c r="P3" s="281">
        <f>(O3+O4+O5+O6+O7+O8)/840*100%</f>
        <v>0.76428571428571423</v>
      </c>
    </row>
    <row r="4" spans="1:16" ht="14.25" customHeight="1" x14ac:dyDescent="0.2">
      <c r="A4" s="276"/>
      <c r="B4" s="277"/>
      <c r="C4" s="278"/>
      <c r="D4" s="84"/>
      <c r="E4" s="10"/>
      <c r="F4" s="10"/>
      <c r="G4" s="77"/>
      <c r="H4" s="279"/>
      <c r="I4" s="77">
        <f t="shared" ref="I4:I56" si="1">420-(M4*L4+F4*N4)</f>
        <v>420</v>
      </c>
      <c r="J4" s="280"/>
      <c r="K4" s="11" t="s">
        <v>435</v>
      </c>
      <c r="L4" s="12">
        <v>1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48"/>
      <c r="E5" s="10"/>
      <c r="F5" s="10"/>
      <c r="G5" s="77"/>
      <c r="H5" s="279"/>
      <c r="I5" s="77">
        <f t="shared" si="1"/>
        <v>420</v>
      </c>
      <c r="J5" s="280"/>
      <c r="K5" s="11"/>
      <c r="L5" s="12">
        <v>1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43647</v>
      </c>
      <c r="B6" s="277" t="s">
        <v>129</v>
      </c>
      <c r="C6" s="278" t="s">
        <v>22</v>
      </c>
      <c r="D6" s="48" t="s">
        <v>83</v>
      </c>
      <c r="E6" s="10" t="s">
        <v>404</v>
      </c>
      <c r="F6" s="10">
        <v>38</v>
      </c>
      <c r="G6" s="77">
        <v>38</v>
      </c>
      <c r="H6" s="279"/>
      <c r="I6" s="77">
        <f t="shared" si="1"/>
        <v>2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</v>
      </c>
      <c r="O6" s="13">
        <f t="shared" si="0"/>
        <v>418</v>
      </c>
      <c r="P6" s="281"/>
    </row>
    <row r="7" spans="1:16" ht="14.25" customHeight="1" x14ac:dyDescent="0.2">
      <c r="A7" s="276"/>
      <c r="B7" s="277"/>
      <c r="C7" s="278"/>
      <c r="D7" s="48"/>
      <c r="E7" s="10"/>
      <c r="F7" s="10"/>
      <c r="G7" s="77"/>
      <c r="H7" s="279"/>
      <c r="I7" s="77">
        <f t="shared" si="1"/>
        <v>420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v>40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48"/>
      <c r="E8" s="10"/>
      <c r="F8" s="10"/>
      <c r="G8" s="16"/>
      <c r="H8" s="279"/>
      <c r="I8" s="77">
        <f t="shared" si="1"/>
        <v>420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43647</v>
      </c>
      <c r="B9" s="277" t="s">
        <v>129</v>
      </c>
      <c r="C9" s="278" t="s">
        <v>25</v>
      </c>
      <c r="D9" s="82" t="s">
        <v>401</v>
      </c>
      <c r="E9" s="10" t="s">
        <v>399</v>
      </c>
      <c r="F9" s="10">
        <v>11</v>
      </c>
      <c r="G9" s="16">
        <v>3.5</v>
      </c>
      <c r="H9" s="279"/>
      <c r="I9" s="77">
        <f t="shared" si="1"/>
        <v>134</v>
      </c>
      <c r="J9" s="280" t="s">
        <v>73</v>
      </c>
      <c r="K9" s="11" t="s">
        <v>436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26</v>
      </c>
      <c r="O9" s="13">
        <f t="shared" si="0"/>
        <v>91</v>
      </c>
      <c r="P9" s="281">
        <f>(O9+O10+O11+O12+O13+O14)/840*100%</f>
        <v>0.43928571428571428</v>
      </c>
    </row>
    <row r="10" spans="1:16" ht="14.25" customHeight="1" x14ac:dyDescent="0.2">
      <c r="A10" s="276"/>
      <c r="B10" s="277"/>
      <c r="C10" s="278"/>
      <c r="D10" s="82" t="s">
        <v>423</v>
      </c>
      <c r="E10" s="10"/>
      <c r="F10" s="10"/>
      <c r="G10" s="16"/>
      <c r="H10" s="279"/>
      <c r="I10" s="77">
        <f t="shared" si="1"/>
        <v>420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48"/>
      <c r="E11" s="10"/>
      <c r="F11" s="10"/>
      <c r="G11" s="16"/>
      <c r="H11" s="279"/>
      <c r="I11" s="77">
        <f t="shared" si="1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43647</v>
      </c>
      <c r="B12" s="277" t="s">
        <v>129</v>
      </c>
      <c r="C12" s="278" t="s">
        <v>28</v>
      </c>
      <c r="D12" s="48" t="s">
        <v>388</v>
      </c>
      <c r="E12" s="10" t="s">
        <v>399</v>
      </c>
      <c r="F12" s="10">
        <v>9</v>
      </c>
      <c r="G12" s="16">
        <v>4</v>
      </c>
      <c r="H12" s="279"/>
      <c r="I12" s="77">
        <f t="shared" si="1"/>
        <v>192</v>
      </c>
      <c r="J12" s="280"/>
      <c r="K12" s="11" t="s">
        <v>434</v>
      </c>
      <c r="L12" s="12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22</v>
      </c>
      <c r="O12" s="13">
        <f t="shared" si="0"/>
        <v>118</v>
      </c>
      <c r="P12" s="281"/>
    </row>
    <row r="13" spans="1:16" ht="14.25" customHeight="1" x14ac:dyDescent="0.2">
      <c r="A13" s="276"/>
      <c r="B13" s="277"/>
      <c r="C13" s="278"/>
      <c r="D13" s="48" t="s">
        <v>433</v>
      </c>
      <c r="E13" s="10" t="s">
        <v>65</v>
      </c>
      <c r="F13" s="10"/>
      <c r="G13" s="16">
        <v>5</v>
      </c>
      <c r="H13" s="279"/>
      <c r="I13" s="77">
        <f t="shared" si="1"/>
        <v>390</v>
      </c>
      <c r="J13" s="280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26</v>
      </c>
      <c r="O13" s="13">
        <f t="shared" si="0"/>
        <v>160</v>
      </c>
      <c r="P13" s="281"/>
    </row>
    <row r="14" spans="1:16" ht="14.25" customHeight="1" x14ac:dyDescent="0.2">
      <c r="A14" s="276"/>
      <c r="B14" s="277"/>
      <c r="C14" s="278"/>
      <c r="D14" s="84"/>
      <c r="E14" s="10"/>
      <c r="F14" s="10"/>
      <c r="G14" s="77"/>
      <c r="H14" s="279"/>
      <c r="I14" s="77">
        <f t="shared" si="1"/>
        <v>420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43647</v>
      </c>
      <c r="B15" s="277" t="s">
        <v>129</v>
      </c>
      <c r="C15" s="278" t="s">
        <v>31</v>
      </c>
      <c r="D15" s="84" t="s">
        <v>367</v>
      </c>
      <c r="E15" s="10" t="s">
        <v>418</v>
      </c>
      <c r="F15" s="10">
        <v>3.5</v>
      </c>
      <c r="G15" s="77">
        <v>1</v>
      </c>
      <c r="H15" s="279"/>
      <c r="I15" s="77">
        <f t="shared" si="1"/>
        <v>-30</v>
      </c>
      <c r="J15" s="280" t="s">
        <v>74</v>
      </c>
      <c r="K15" s="11" t="s">
        <v>437</v>
      </c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120</v>
      </c>
      <c r="O15" s="13">
        <f t="shared" si="0"/>
        <v>150</v>
      </c>
      <c r="P15" s="281">
        <f>(O15+O16+O17+O18+O19+O20)/840*100%</f>
        <v>0.6785714285714286</v>
      </c>
    </row>
    <row r="16" spans="1:16" ht="14.25" customHeight="1" x14ac:dyDescent="0.2">
      <c r="A16" s="276"/>
      <c r="B16" s="277"/>
      <c r="C16" s="278"/>
      <c r="D16" s="48"/>
      <c r="E16" s="77"/>
      <c r="F16" s="10"/>
      <c r="G16" s="77"/>
      <c r="H16" s="279"/>
      <c r="I16" s="77">
        <f t="shared" si="1"/>
        <v>420</v>
      </c>
      <c r="J16" s="280"/>
      <c r="K16" s="11" t="s">
        <v>438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48"/>
      <c r="E17" s="10"/>
      <c r="F17" s="10"/>
      <c r="G17" s="77"/>
      <c r="H17" s="279"/>
      <c r="I17" s="77">
        <f t="shared" si="1"/>
        <v>420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43647</v>
      </c>
      <c r="B18" s="277" t="s">
        <v>129</v>
      </c>
      <c r="C18" s="278" t="s">
        <v>35</v>
      </c>
      <c r="D18" s="48" t="s">
        <v>83</v>
      </c>
      <c r="E18" s="10" t="s">
        <v>337</v>
      </c>
      <c r="F18" s="10">
        <v>7</v>
      </c>
      <c r="G18" s="77">
        <v>7</v>
      </c>
      <c r="H18" s="279"/>
      <c r="I18" s="77">
        <f t="shared" si="1"/>
        <v>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0"/>
        <v>420</v>
      </c>
      <c r="P18" s="281"/>
    </row>
    <row r="19" spans="1:16" ht="14.25" customHeight="1" x14ac:dyDescent="0.2">
      <c r="A19" s="276"/>
      <c r="B19" s="277"/>
      <c r="C19" s="278"/>
      <c r="D19" s="48"/>
      <c r="E19" s="10"/>
      <c r="F19" s="10"/>
      <c r="G19" s="77"/>
      <c r="H19" s="279"/>
      <c r="I19" s="77">
        <f t="shared" si="1"/>
        <v>420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40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48"/>
      <c r="E20" s="10"/>
      <c r="F20" s="10"/>
      <c r="G20" s="77"/>
      <c r="H20" s="279"/>
      <c r="I20" s="77">
        <f t="shared" si="1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43647</v>
      </c>
      <c r="B21" s="277" t="s">
        <v>129</v>
      </c>
      <c r="C21" s="282" t="s">
        <v>36</v>
      </c>
      <c r="D21" s="48" t="s">
        <v>402</v>
      </c>
      <c r="E21" s="10" t="s">
        <v>65</v>
      </c>
      <c r="F21" s="10">
        <v>8</v>
      </c>
      <c r="G21" s="18">
        <v>4.5</v>
      </c>
      <c r="H21" s="279"/>
      <c r="I21" s="77">
        <f t="shared" si="1"/>
        <v>420</v>
      </c>
      <c r="J21" s="280" t="s">
        <v>75</v>
      </c>
      <c r="K21" s="11" t="s">
        <v>439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f t="shared" si="0"/>
        <v>0</v>
      </c>
      <c r="P21" s="281">
        <f>(O21+O22+O23+O24+O25+O26)/840*100%</f>
        <v>0</v>
      </c>
    </row>
    <row r="22" spans="1:16" ht="14.25" customHeight="1" x14ac:dyDescent="0.2">
      <c r="A22" s="276"/>
      <c r="B22" s="277"/>
      <c r="C22" s="282"/>
      <c r="D22" s="48"/>
      <c r="E22" s="77"/>
      <c r="F22" s="10"/>
      <c r="G22" s="18"/>
      <c r="H22" s="279"/>
      <c r="I22" s="77">
        <f t="shared" si="1"/>
        <v>420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84"/>
      <c r="E23" s="10"/>
      <c r="F23" s="10"/>
      <c r="G23" s="18"/>
      <c r="H23" s="279"/>
      <c r="I23" s="77">
        <f t="shared" si="1"/>
        <v>420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43647</v>
      </c>
      <c r="B24" s="277" t="s">
        <v>129</v>
      </c>
      <c r="C24" s="282" t="s">
        <v>40</v>
      </c>
      <c r="D24" s="48"/>
      <c r="E24" s="10"/>
      <c r="F24" s="10"/>
      <c r="G24" s="18"/>
      <c r="H24" s="279"/>
      <c r="I24" s="77">
        <f t="shared" si="1"/>
        <v>420</v>
      </c>
      <c r="J24" s="280"/>
      <c r="K24" s="11" t="s">
        <v>440</v>
      </c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0"/>
        <v>0</v>
      </c>
      <c r="P24" s="281"/>
    </row>
    <row r="25" spans="1:16" ht="14.25" customHeight="1" x14ac:dyDescent="0.2">
      <c r="A25" s="276"/>
      <c r="B25" s="277"/>
      <c r="C25" s="282"/>
      <c r="D25" s="48"/>
      <c r="E25" s="10"/>
      <c r="F25" s="10"/>
      <c r="G25" s="18"/>
      <c r="H25" s="279"/>
      <c r="I25" s="77">
        <f t="shared" si="1"/>
        <v>420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48"/>
      <c r="E26" s="10"/>
      <c r="F26" s="10"/>
      <c r="G26" s="18"/>
      <c r="H26" s="279"/>
      <c r="I26" s="77">
        <f t="shared" si="1"/>
        <v>420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43647</v>
      </c>
      <c r="B27" s="277" t="s">
        <v>129</v>
      </c>
      <c r="C27" s="286" t="s">
        <v>43</v>
      </c>
      <c r="D27" s="48" t="s">
        <v>360</v>
      </c>
      <c r="E27" s="10" t="s">
        <v>361</v>
      </c>
      <c r="F27" s="10">
        <v>2.5</v>
      </c>
      <c r="G27" s="18">
        <v>1.3</v>
      </c>
      <c r="H27" s="279"/>
      <c r="I27" s="77">
        <f>335-(M27*L27+F27*N27)</f>
        <v>32.5</v>
      </c>
      <c r="J27" s="280" t="s">
        <v>76</v>
      </c>
      <c r="K27" s="11" t="s">
        <v>441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121</v>
      </c>
      <c r="O27" s="13">
        <f t="shared" si="0"/>
        <v>157.30000000000001</v>
      </c>
      <c r="P27" s="281">
        <f>(O27+O28+O29+O30+O31+O32)/840*100%</f>
        <v>0.18726190476190477</v>
      </c>
    </row>
    <row r="28" spans="1:16" ht="14.25" customHeight="1" x14ac:dyDescent="0.2">
      <c r="A28" s="276"/>
      <c r="B28" s="277"/>
      <c r="C28" s="286"/>
      <c r="D28" s="48" t="s">
        <v>360</v>
      </c>
      <c r="E28" s="10" t="s">
        <v>431</v>
      </c>
      <c r="F28" s="10"/>
      <c r="G28" s="18">
        <v>0.3</v>
      </c>
      <c r="H28" s="279"/>
      <c r="I28" s="77">
        <f t="shared" ref="I28:I38" si="2">335-(M28*L28+F28*N28)</f>
        <v>335</v>
      </c>
      <c r="J28" s="280"/>
      <c r="K28" s="11" t="s">
        <v>442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48"/>
      <c r="E29" s="10"/>
      <c r="F29" s="10"/>
      <c r="G29" s="18"/>
      <c r="H29" s="279"/>
      <c r="I29" s="77">
        <f t="shared" si="2"/>
        <v>335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43647</v>
      </c>
      <c r="B30" s="277" t="s">
        <v>129</v>
      </c>
      <c r="C30" s="286" t="s">
        <v>46</v>
      </c>
      <c r="D30" s="48" t="s">
        <v>402</v>
      </c>
      <c r="E30" s="10" t="s">
        <v>399</v>
      </c>
      <c r="F30" s="10">
        <v>9</v>
      </c>
      <c r="G30" s="18">
        <v>8</v>
      </c>
      <c r="H30" s="279"/>
      <c r="I30" s="77">
        <f t="shared" si="2"/>
        <v>335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48"/>
      <c r="E31" s="10"/>
      <c r="F31" s="10"/>
      <c r="G31" s="18"/>
      <c r="H31" s="279"/>
      <c r="I31" s="77">
        <f t="shared" si="2"/>
        <v>335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48"/>
      <c r="E32" s="10"/>
      <c r="F32" s="10"/>
      <c r="G32" s="18"/>
      <c r="H32" s="279"/>
      <c r="I32" s="77">
        <f t="shared" si="2"/>
        <v>335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43647</v>
      </c>
      <c r="B33" s="277" t="s">
        <v>129</v>
      </c>
      <c r="C33" s="286" t="s">
        <v>48</v>
      </c>
      <c r="D33" s="48" t="s">
        <v>360</v>
      </c>
      <c r="E33" s="10" t="s">
        <v>362</v>
      </c>
      <c r="F33" s="10">
        <v>1.8</v>
      </c>
      <c r="G33" s="18">
        <v>1.5</v>
      </c>
      <c r="H33" s="279"/>
      <c r="I33" s="77">
        <f t="shared" si="2"/>
        <v>-5.1999999999999886</v>
      </c>
      <c r="J33" s="280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0"/>
        <v>283.5</v>
      </c>
      <c r="P33" s="281">
        <f>(O33+O34+O35+O36+O37+O38)/840*100%</f>
        <v>0.40952380952380951</v>
      </c>
    </row>
    <row r="34" spans="1:16" ht="14.25" customHeight="1" x14ac:dyDescent="0.2">
      <c r="A34" s="276"/>
      <c r="B34" s="277"/>
      <c r="C34" s="286"/>
      <c r="D34" s="48"/>
      <c r="E34" s="10"/>
      <c r="F34" s="10"/>
      <c r="G34" s="18"/>
      <c r="H34" s="279"/>
      <c r="I34" s="77">
        <f t="shared" si="2"/>
        <v>335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48"/>
      <c r="E35" s="10"/>
      <c r="F35" s="10"/>
      <c r="G35" s="18"/>
      <c r="H35" s="279"/>
      <c r="I35" s="77">
        <f t="shared" si="2"/>
        <v>335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43647</v>
      </c>
      <c r="B36" s="277" t="s">
        <v>129</v>
      </c>
      <c r="C36" s="286" t="s">
        <v>50</v>
      </c>
      <c r="D36" s="48" t="s">
        <v>360</v>
      </c>
      <c r="E36" s="10" t="s">
        <v>361</v>
      </c>
      <c r="F36" s="10">
        <v>2.5</v>
      </c>
      <c r="G36" s="18">
        <v>0.5</v>
      </c>
      <c r="H36" s="279"/>
      <c r="I36" s="77">
        <f t="shared" si="2"/>
        <v>32.5</v>
      </c>
      <c r="J36" s="280"/>
      <c r="K36" s="11" t="s">
        <v>471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0"/>
        <v>60.5</v>
      </c>
      <c r="P36" s="281"/>
    </row>
    <row r="37" spans="1:16" ht="14.25" customHeight="1" x14ac:dyDescent="0.2">
      <c r="A37" s="276"/>
      <c r="B37" s="277"/>
      <c r="C37" s="286"/>
      <c r="D37" s="48"/>
      <c r="E37" s="10"/>
      <c r="F37" s="10"/>
      <c r="G37" s="18"/>
      <c r="H37" s="279"/>
      <c r="I37" s="77">
        <f t="shared" si="2"/>
        <v>335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48"/>
      <c r="E38" s="10"/>
      <c r="F38" s="10"/>
      <c r="G38" s="18"/>
      <c r="H38" s="279"/>
      <c r="I38" s="77">
        <f t="shared" si="2"/>
        <v>335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43647</v>
      </c>
      <c r="B39" s="277" t="s">
        <v>17</v>
      </c>
      <c r="C39" s="286" t="s">
        <v>52</v>
      </c>
      <c r="D39" s="48" t="s">
        <v>360</v>
      </c>
      <c r="E39" s="10" t="s">
        <v>362</v>
      </c>
      <c r="F39" s="10">
        <v>2.7</v>
      </c>
      <c r="G39" s="18">
        <v>2.5</v>
      </c>
      <c r="H39" s="279"/>
      <c r="I39" s="77">
        <f>507-(M39*L39+F39*N39)</f>
        <v>-3.3000000000000114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189</v>
      </c>
      <c r="O39" s="13">
        <f t="shared" si="0"/>
        <v>472.5</v>
      </c>
      <c r="P39" s="281">
        <f>(O39+O40+O41)/420*100%</f>
        <v>1.125</v>
      </c>
    </row>
    <row r="40" spans="1:16" ht="14.25" customHeight="1" x14ac:dyDescent="0.2">
      <c r="A40" s="276"/>
      <c r="B40" s="277"/>
      <c r="C40" s="286"/>
      <c r="D40" s="48"/>
      <c r="E40" s="10"/>
      <c r="F40" s="10"/>
      <c r="G40" s="18"/>
      <c r="H40" s="279"/>
      <c r="I40" s="77">
        <f t="shared" si="1"/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48"/>
      <c r="E41" s="10"/>
      <c r="F41" s="10"/>
      <c r="G41" s="18"/>
      <c r="H41" s="279"/>
      <c r="I41" s="77">
        <f t="shared" si="1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43647</v>
      </c>
      <c r="B42" s="277" t="s">
        <v>129</v>
      </c>
      <c r="C42" s="287" t="s">
        <v>53</v>
      </c>
      <c r="D42" s="48" t="s">
        <v>422</v>
      </c>
      <c r="E42" s="10" t="s">
        <v>65</v>
      </c>
      <c r="F42" s="10">
        <v>10</v>
      </c>
      <c r="G42" s="18">
        <v>9</v>
      </c>
      <c r="H42" s="279"/>
      <c r="I42" s="77">
        <f t="shared" si="1"/>
        <v>260</v>
      </c>
      <c r="J42" s="280" t="s">
        <v>105</v>
      </c>
      <c r="K42" s="11" t="s">
        <v>434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16</v>
      </c>
      <c r="O42" s="13">
        <f t="shared" si="0"/>
        <v>144</v>
      </c>
      <c r="P42" s="281">
        <f>(O42+O43+O44+O45+O46+O47)/840*100%</f>
        <v>0.52857142857142858</v>
      </c>
    </row>
    <row r="43" spans="1:16" ht="14.25" customHeight="1" x14ac:dyDescent="0.2">
      <c r="A43" s="276"/>
      <c r="B43" s="277"/>
      <c r="C43" s="287"/>
      <c r="D43" s="48" t="s">
        <v>388</v>
      </c>
      <c r="E43" s="10"/>
      <c r="F43" s="10"/>
      <c r="G43" s="18">
        <v>2</v>
      </c>
      <c r="H43" s="279"/>
      <c r="I43" s="77">
        <f t="shared" si="1"/>
        <v>420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48"/>
      <c r="E44" s="10"/>
      <c r="F44" s="10"/>
      <c r="G44" s="18"/>
      <c r="H44" s="279"/>
      <c r="I44" s="77">
        <f t="shared" si="1"/>
        <v>420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43647</v>
      </c>
      <c r="B45" s="277" t="s">
        <v>129</v>
      </c>
      <c r="C45" s="287" t="s">
        <v>57</v>
      </c>
      <c r="D45" s="48" t="s">
        <v>389</v>
      </c>
      <c r="E45" s="10" t="s">
        <v>68</v>
      </c>
      <c r="F45" s="10">
        <v>20</v>
      </c>
      <c r="G45" s="18">
        <v>3</v>
      </c>
      <c r="H45" s="279"/>
      <c r="I45" s="77">
        <f t="shared" si="1"/>
        <v>0</v>
      </c>
      <c r="J45" s="280"/>
      <c r="K45" s="11" t="s">
        <v>443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21</v>
      </c>
      <c r="O45" s="13">
        <f t="shared" si="0"/>
        <v>63</v>
      </c>
      <c r="P45" s="281"/>
    </row>
    <row r="46" spans="1:16" ht="14.25" customHeight="1" x14ac:dyDescent="0.2">
      <c r="A46" s="276"/>
      <c r="B46" s="277"/>
      <c r="C46" s="287"/>
      <c r="D46" s="48" t="s">
        <v>389</v>
      </c>
      <c r="E46" s="10" t="s">
        <v>66</v>
      </c>
      <c r="F46" s="10"/>
      <c r="G46" s="18">
        <v>9</v>
      </c>
      <c r="H46" s="279"/>
      <c r="I46" s="77">
        <f t="shared" si="1"/>
        <v>390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23</v>
      </c>
      <c r="O46" s="13">
        <f t="shared" si="0"/>
        <v>237</v>
      </c>
      <c r="P46" s="281"/>
    </row>
    <row r="47" spans="1:16" ht="14.25" customHeight="1" x14ac:dyDescent="0.2">
      <c r="A47" s="276"/>
      <c r="B47" s="277"/>
      <c r="C47" s="287"/>
      <c r="D47" s="84"/>
      <c r="E47" s="10"/>
      <c r="F47" s="10"/>
      <c r="G47" s="18"/>
      <c r="H47" s="279"/>
      <c r="I47" s="77">
        <f t="shared" si="1"/>
        <v>420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43647</v>
      </c>
      <c r="B48" s="277" t="s">
        <v>129</v>
      </c>
      <c r="C48" s="287" t="s">
        <v>58</v>
      </c>
      <c r="D48" s="48" t="s">
        <v>420</v>
      </c>
      <c r="E48" s="81" t="s">
        <v>417</v>
      </c>
      <c r="F48" s="10">
        <v>6</v>
      </c>
      <c r="G48" s="18">
        <v>8</v>
      </c>
      <c r="H48" s="279"/>
      <c r="I48" s="77">
        <f t="shared" si="1"/>
        <v>216</v>
      </c>
      <c r="J48" s="280" t="s">
        <v>152</v>
      </c>
      <c r="K48" s="11" t="s">
        <v>435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34</v>
      </c>
      <c r="O48" s="13">
        <f t="shared" si="0"/>
        <v>272</v>
      </c>
      <c r="P48" s="281">
        <f>(O48+O49+O50+O51+O52+O53)/840*100%</f>
        <v>0.32380952380952382</v>
      </c>
    </row>
    <row r="49" spans="1:16" ht="14.25" customHeight="1" x14ac:dyDescent="0.2">
      <c r="A49" s="276"/>
      <c r="B49" s="277"/>
      <c r="C49" s="287"/>
      <c r="D49" s="48"/>
      <c r="E49" s="81"/>
      <c r="F49" s="10"/>
      <c r="G49" s="18"/>
      <c r="H49" s="279"/>
      <c r="I49" s="77">
        <f t="shared" si="1"/>
        <v>420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48"/>
      <c r="E50" s="10"/>
      <c r="F50" s="10"/>
      <c r="G50" s="18"/>
      <c r="H50" s="279"/>
      <c r="I50" s="77">
        <f t="shared" si="1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43647</v>
      </c>
      <c r="B51" s="277" t="s">
        <v>129</v>
      </c>
      <c r="C51" s="287" t="s">
        <v>60</v>
      </c>
      <c r="D51" s="15"/>
      <c r="E51" s="10"/>
      <c r="F51" s="10"/>
      <c r="G51" s="18"/>
      <c r="H51" s="279"/>
      <c r="I51" s="77">
        <f t="shared" si="1"/>
        <v>420</v>
      </c>
      <c r="J51" s="280"/>
      <c r="K51" s="11" t="s">
        <v>444</v>
      </c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48"/>
      <c r="E52" s="10"/>
      <c r="F52" s="10"/>
      <c r="G52" s="18"/>
      <c r="H52" s="279"/>
      <c r="I52" s="77">
        <f t="shared" si="1"/>
        <v>420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48"/>
      <c r="E53" s="10"/>
      <c r="F53" s="10"/>
      <c r="G53" s="18"/>
      <c r="H53" s="279"/>
      <c r="I53" s="77">
        <f t="shared" si="1"/>
        <v>420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43647</v>
      </c>
      <c r="B54" s="277" t="s">
        <v>129</v>
      </c>
      <c r="C54" s="287" t="s">
        <v>61</v>
      </c>
      <c r="D54" s="48" t="s">
        <v>421</v>
      </c>
      <c r="E54" s="10" t="s">
        <v>42</v>
      </c>
      <c r="F54" s="10">
        <v>16</v>
      </c>
      <c r="G54" s="18">
        <v>5</v>
      </c>
      <c r="H54" s="279"/>
      <c r="I54" s="77">
        <f t="shared" si="1"/>
        <v>-12</v>
      </c>
      <c r="J54" s="280" t="s">
        <v>288</v>
      </c>
      <c r="K54" s="11" t="s">
        <v>437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27</v>
      </c>
      <c r="O54" s="13">
        <f t="shared" si="0"/>
        <v>135</v>
      </c>
      <c r="P54" s="281">
        <f>(O54+O55+O56)/420*100%</f>
        <v>0.32142857142857145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77">
        <f t="shared" si="1"/>
        <v>420</v>
      </c>
      <c r="J55" s="280"/>
      <c r="K55" s="11" t="s">
        <v>445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48"/>
      <c r="E56" s="10"/>
      <c r="F56" s="10"/>
      <c r="G56" s="18"/>
      <c r="H56" s="279"/>
      <c r="I56" s="77">
        <f t="shared" si="1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5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5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5"/>
        <v>0</v>
      </c>
      <c r="P225" s="24"/>
    </row>
    <row r="226" spans="1:16" x14ac:dyDescent="0.2">
      <c r="A226" s="19"/>
      <c r="D226" s="21"/>
      <c r="J226" s="23"/>
      <c r="L226" s="7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5"/>
        <v>0</v>
      </c>
      <c r="P226" s="24"/>
    </row>
    <row r="227" spans="1:16" x14ac:dyDescent="0.2">
      <c r="A227" s="19"/>
      <c r="D227" s="21"/>
      <c r="J227" s="23"/>
      <c r="L227" s="7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5"/>
        <v>0</v>
      </c>
      <c r="P227" s="24"/>
    </row>
    <row r="228" spans="1:16" x14ac:dyDescent="0.2">
      <c r="A228" s="19"/>
      <c r="D228" s="21"/>
      <c r="J228" s="23"/>
      <c r="L228" s="7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5"/>
        <v>0</v>
      </c>
      <c r="P228" s="24"/>
    </row>
    <row r="229" spans="1:16" x14ac:dyDescent="0.2">
      <c r="A229" s="19"/>
      <c r="D229" s="21"/>
      <c r="J229" s="23"/>
      <c r="L229" s="7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5"/>
        <v>0</v>
      </c>
      <c r="P229" s="24"/>
    </row>
    <row r="230" spans="1:16" x14ac:dyDescent="0.2">
      <c r="A230" s="19"/>
      <c r="D230" s="21"/>
      <c r="J230" s="23"/>
      <c r="L230" s="7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5"/>
        <v>0</v>
      </c>
      <c r="P230" s="24"/>
    </row>
    <row r="231" spans="1:16" x14ac:dyDescent="0.2">
      <c r="A231" s="19"/>
      <c r="D231" s="21"/>
      <c r="J231" s="23"/>
      <c r="L231" s="7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5"/>
        <v>0</v>
      </c>
      <c r="P231" s="24"/>
    </row>
    <row r="232" spans="1:16" x14ac:dyDescent="0.2">
      <c r="A232" s="19"/>
      <c r="D232" s="21"/>
      <c r="J232" s="23"/>
      <c r="L232" s="7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5"/>
        <v>0</v>
      </c>
      <c r="P232" s="24"/>
    </row>
    <row r="233" spans="1:16" x14ac:dyDescent="0.2">
      <c r="A233" s="19"/>
      <c r="D233" s="21"/>
      <c r="L233" s="7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11" priority="7" operator="greaterThan">
      <formula>0</formula>
    </cfRule>
    <cfRule type="cellIs" dxfId="510" priority="8" operator="lessThanOrEqual">
      <formula>0</formula>
    </cfRule>
  </conditionalFormatting>
  <conditionalFormatting sqref="I3:I56">
    <cfRule type="cellIs" dxfId="509" priority="5" operator="greaterThan">
      <formula>0</formula>
    </cfRule>
    <cfRule type="cellIs" dxfId="508" priority="6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BF50-4CCA-41F4-9CBE-DDFC4EDBCC9A}">
  <sheetPr codeName="Sheet23"/>
  <dimension ref="A1:P248"/>
  <sheetViews>
    <sheetView workbookViewId="0">
      <selection activeCell="D10" sqref="D10:E10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77" t="s">
        <v>2</v>
      </c>
      <c r="C2" s="75" t="s">
        <v>3</v>
      </c>
      <c r="D2" s="77" t="s">
        <v>4</v>
      </c>
      <c r="E2" s="75" t="s">
        <v>5</v>
      </c>
      <c r="F2" s="75" t="s">
        <v>6</v>
      </c>
      <c r="G2" s="75" t="s">
        <v>7</v>
      </c>
      <c r="H2" s="75" t="s">
        <v>8</v>
      </c>
      <c r="I2" s="75" t="s">
        <v>9</v>
      </c>
      <c r="J2" s="75" t="s">
        <v>10</v>
      </c>
      <c r="K2" s="7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43647</v>
      </c>
      <c r="B3" s="277" t="s">
        <v>151</v>
      </c>
      <c r="C3" s="278" t="s">
        <v>18</v>
      </c>
      <c r="D3" s="17" t="s">
        <v>367</v>
      </c>
      <c r="E3" s="10" t="s">
        <v>21</v>
      </c>
      <c r="F3" s="10">
        <v>1.8</v>
      </c>
      <c r="G3" s="77">
        <v>0.5</v>
      </c>
      <c r="H3" s="279"/>
      <c r="I3" s="77">
        <f>420-(M3*L3+F3*N3)</f>
        <v>180</v>
      </c>
      <c r="J3" s="280" t="s">
        <v>72</v>
      </c>
      <c r="K3" s="11" t="s">
        <v>446</v>
      </c>
      <c r="L3" s="12">
        <v>1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100</v>
      </c>
      <c r="O3" s="13">
        <f t="shared" ref="O3:O4" si="0">N3*G3+M3*L3</f>
        <v>110</v>
      </c>
      <c r="P3" s="281">
        <f>(O3+O4+O5+O6+O7+O8)/840*100%</f>
        <v>0.52380952380952384</v>
      </c>
    </row>
    <row r="4" spans="1:16" ht="14.25" customHeight="1" x14ac:dyDescent="0.2">
      <c r="A4" s="276"/>
      <c r="B4" s="277"/>
      <c r="C4" s="278"/>
      <c r="D4" s="17"/>
      <c r="E4" s="10"/>
      <c r="F4" s="10"/>
      <c r="G4" s="77"/>
      <c r="H4" s="279"/>
      <c r="I4" s="77">
        <f>I3-(M4*L4+F4*N4)</f>
        <v>180</v>
      </c>
      <c r="J4" s="280"/>
      <c r="K4" s="11" t="s">
        <v>447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77"/>
      <c r="H5" s="279"/>
      <c r="I5" s="77">
        <f>I4-(M5*L5+F5*N5)</f>
        <v>180</v>
      </c>
      <c r="J5" s="280"/>
      <c r="K5" s="11" t="s">
        <v>448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ref="O5:O68" si="1">N5*G5+M5*L5</f>
        <v>0</v>
      </c>
      <c r="P5" s="281"/>
    </row>
    <row r="6" spans="1:16" ht="14.25" customHeight="1" x14ac:dyDescent="0.2">
      <c r="A6" s="276">
        <v>43647</v>
      </c>
      <c r="B6" s="277" t="s">
        <v>151</v>
      </c>
      <c r="C6" s="278" t="s">
        <v>22</v>
      </c>
      <c r="D6" s="15" t="s">
        <v>83</v>
      </c>
      <c r="E6" s="10" t="s">
        <v>404</v>
      </c>
      <c r="F6" s="10">
        <v>38</v>
      </c>
      <c r="G6" s="77">
        <v>30</v>
      </c>
      <c r="H6" s="279"/>
      <c r="I6" s="77">
        <f t="shared" ref="I6" si="2">420-(M6*L6+F6*N6)</f>
        <v>2</v>
      </c>
      <c r="J6" s="280"/>
      <c r="K6" s="11" t="s">
        <v>449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</v>
      </c>
      <c r="O6" s="13">
        <f t="shared" si="1"/>
        <v>330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77"/>
      <c r="H7" s="279"/>
      <c r="I7" s="77">
        <f t="shared" ref="I7:I8" si="3">I6-(M7*L7+F7*N7)</f>
        <v>2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77">
        <f t="shared" si="3"/>
        <v>2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43647</v>
      </c>
      <c r="B9" s="277" t="s">
        <v>151</v>
      </c>
      <c r="C9" s="278" t="s">
        <v>25</v>
      </c>
      <c r="D9" s="82" t="s">
        <v>401</v>
      </c>
      <c r="E9" s="10" t="s">
        <v>65</v>
      </c>
      <c r="F9" s="10">
        <v>4</v>
      </c>
      <c r="G9" s="16">
        <v>3.5</v>
      </c>
      <c r="H9" s="279"/>
      <c r="I9" s="77">
        <f t="shared" ref="I9" si="4">420-(M9*L9+F9*N9)</f>
        <v>316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26</v>
      </c>
      <c r="O9" s="13">
        <f t="shared" si="1"/>
        <v>91</v>
      </c>
      <c r="P9" s="281">
        <f>(O9+O10+O11+O12+O13+O14)/840*100%</f>
        <v>0.90833333333333333</v>
      </c>
    </row>
    <row r="10" spans="1:16" ht="14.25" customHeight="1" x14ac:dyDescent="0.2">
      <c r="A10" s="276"/>
      <c r="B10" s="277"/>
      <c r="C10" s="278"/>
      <c r="D10" s="82" t="s">
        <v>401</v>
      </c>
      <c r="E10" s="10" t="s">
        <v>287</v>
      </c>
      <c r="F10" s="10">
        <v>16</v>
      </c>
      <c r="G10" s="16">
        <v>14</v>
      </c>
      <c r="H10" s="279"/>
      <c r="I10" s="77">
        <f t="shared" ref="I10:I11" si="5">I9-(M10*L10+F10*N10)</f>
        <v>-82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23</v>
      </c>
      <c r="O10" s="13">
        <f t="shared" si="1"/>
        <v>352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77">
        <f t="shared" si="5"/>
        <v>-82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43647</v>
      </c>
      <c r="B12" s="277" t="s">
        <v>151</v>
      </c>
      <c r="C12" s="278" t="s">
        <v>28</v>
      </c>
      <c r="D12" s="1" t="s">
        <v>433</v>
      </c>
      <c r="E12" s="10" t="s">
        <v>357</v>
      </c>
      <c r="F12" s="10">
        <v>10</v>
      </c>
      <c r="G12" s="16">
        <v>10</v>
      </c>
      <c r="H12" s="279"/>
      <c r="I12" s="77">
        <f t="shared" ref="I12" si="6">420-(M12*L12+F12*N12)</f>
        <v>160</v>
      </c>
      <c r="J12" s="280"/>
      <c r="K12" s="11" t="s">
        <v>450</v>
      </c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26</v>
      </c>
      <c r="O12" s="13">
        <f t="shared" si="1"/>
        <v>260</v>
      </c>
      <c r="P12" s="281"/>
    </row>
    <row r="13" spans="1:16" ht="14.25" customHeight="1" x14ac:dyDescent="0.2">
      <c r="A13" s="276"/>
      <c r="B13" s="277"/>
      <c r="C13" s="278"/>
      <c r="D13" s="15" t="s">
        <v>426</v>
      </c>
      <c r="E13" s="10" t="s">
        <v>427</v>
      </c>
      <c r="F13" s="10"/>
      <c r="G13" s="16"/>
      <c r="H13" s="279"/>
      <c r="I13" s="77">
        <f t="shared" ref="I13:I14" si="7">I12-(M13*L13+F13*N13)</f>
        <v>100</v>
      </c>
      <c r="J13" s="280"/>
      <c r="K13" s="11" t="s">
        <v>451</v>
      </c>
      <c r="L13" s="12">
        <v>1</v>
      </c>
      <c r="M13" s="13">
        <f>SUMPRODUCT((D13=[1]程序注册表!$C$2:$C$2999)*(E13=[1]程序注册表!$F$2:$F$2999)*([1]程序注册表!$U$2:$U$2999))</f>
        <v>60</v>
      </c>
      <c r="N13" s="13">
        <v>50</v>
      </c>
      <c r="O13" s="13">
        <f t="shared" si="1"/>
        <v>60</v>
      </c>
      <c r="P13" s="281"/>
    </row>
    <row r="14" spans="1:16" ht="14.25" customHeight="1" x14ac:dyDescent="0.2">
      <c r="A14" s="276"/>
      <c r="B14" s="277"/>
      <c r="C14" s="278"/>
      <c r="D14" s="15" t="s">
        <v>426</v>
      </c>
      <c r="E14" s="10" t="s">
        <v>428</v>
      </c>
      <c r="F14" s="10"/>
      <c r="G14" s="77"/>
      <c r="H14" s="279"/>
      <c r="I14" s="77">
        <f t="shared" si="7"/>
        <v>100</v>
      </c>
      <c r="J14" s="280"/>
      <c r="K14" s="11" t="s">
        <v>452</v>
      </c>
      <c r="L14" s="12">
        <v>0</v>
      </c>
      <c r="M14" s="13">
        <f>SUMPRODUCT((D14=[1]程序注册表!$C$2:$C$2999)*(E14=[1]程序注册表!$F$2:$F$2999)*([1]程序注册表!$U$2:$U$2999))</f>
        <v>5</v>
      </c>
      <c r="N14" s="13">
        <f>SUMPRODUCT((D14=[1]程序注册表!$C$2:$C$2999)*(E14=[1]程序注册表!$F$2:$F$2999)*([1]程序注册表!$X$2:$X$2999))</f>
        <v>83</v>
      </c>
      <c r="O14" s="13">
        <f t="shared" si="1"/>
        <v>0</v>
      </c>
      <c r="P14" s="281"/>
    </row>
    <row r="15" spans="1:16" ht="14.25" customHeight="1" x14ac:dyDescent="0.2">
      <c r="A15" s="276">
        <v>43647</v>
      </c>
      <c r="B15" s="277" t="s">
        <v>151</v>
      </c>
      <c r="C15" s="278" t="s">
        <v>31</v>
      </c>
      <c r="D15" s="17" t="s">
        <v>367</v>
      </c>
      <c r="E15" s="10" t="s">
        <v>42</v>
      </c>
      <c r="F15" s="10">
        <v>3.5</v>
      </c>
      <c r="G15" s="77">
        <v>3</v>
      </c>
      <c r="H15" s="279"/>
      <c r="I15" s="77">
        <f t="shared" ref="I15" si="8">420-(M15*L15+F15*N15)</f>
        <v>0</v>
      </c>
      <c r="J15" s="280" t="s">
        <v>100</v>
      </c>
      <c r="K15" s="11" t="s">
        <v>448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120</v>
      </c>
      <c r="O15" s="13">
        <f t="shared" si="1"/>
        <v>360</v>
      </c>
      <c r="P15" s="281">
        <f>(O15+O16+O17+O18+O19+O20)/840*100%</f>
        <v>0.83214285714285718</v>
      </c>
    </row>
    <row r="16" spans="1:16" ht="14.25" customHeight="1" x14ac:dyDescent="0.2">
      <c r="A16" s="276"/>
      <c r="B16" s="277"/>
      <c r="C16" s="278"/>
      <c r="D16" s="15"/>
      <c r="E16" s="77"/>
      <c r="F16" s="10"/>
      <c r="G16" s="77"/>
      <c r="H16" s="279"/>
      <c r="I16" s="77">
        <f t="shared" ref="I16:I17" si="9">I15-(M16*L16+F16*N16)</f>
        <v>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77"/>
      <c r="H17" s="279"/>
      <c r="I17" s="77">
        <f t="shared" si="9"/>
        <v>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43647</v>
      </c>
      <c r="B18" s="277" t="s">
        <v>151</v>
      </c>
      <c r="C18" s="278" t="s">
        <v>35</v>
      </c>
      <c r="D18" s="15" t="s">
        <v>83</v>
      </c>
      <c r="E18" s="10" t="s">
        <v>337</v>
      </c>
      <c r="F18" s="10">
        <v>4</v>
      </c>
      <c r="G18" s="77">
        <v>4</v>
      </c>
      <c r="H18" s="279"/>
      <c r="I18" s="77">
        <f t="shared" ref="I18" si="10">420-(M18*L18+F18*N18)</f>
        <v>180</v>
      </c>
      <c r="J18" s="280"/>
      <c r="K18" s="11" t="s">
        <v>453</v>
      </c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60</v>
      </c>
      <c r="O18" s="13">
        <f t="shared" si="1"/>
        <v>240</v>
      </c>
      <c r="P18" s="281"/>
    </row>
    <row r="19" spans="1:16" ht="14.25" customHeight="1" x14ac:dyDescent="0.2">
      <c r="A19" s="276"/>
      <c r="B19" s="277"/>
      <c r="C19" s="278"/>
      <c r="D19" s="15" t="s">
        <v>83</v>
      </c>
      <c r="E19" s="10" t="s">
        <v>429</v>
      </c>
      <c r="F19" s="10">
        <v>16</v>
      </c>
      <c r="G19" s="77">
        <v>9</v>
      </c>
      <c r="H19" s="279"/>
      <c r="I19" s="77">
        <f t="shared" ref="I19:I20" si="11">I18-(M19*L19+F19*N19)</f>
        <v>4</v>
      </c>
      <c r="J19" s="280"/>
      <c r="K19" s="11" t="s">
        <v>454</v>
      </c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f>SUMPRODUCT((D19=[1]程序注册表!$C$2:$C$2999)*(E19=[1]程序注册表!$F$2:$F$2999)*([1]程序注册表!$X$2:$X$2999))</f>
        <v>11</v>
      </c>
      <c r="O19" s="13">
        <f t="shared" si="1"/>
        <v>99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77"/>
      <c r="H20" s="279"/>
      <c r="I20" s="77">
        <f t="shared" si="11"/>
        <v>4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43647</v>
      </c>
      <c r="B21" s="277" t="s">
        <v>151</v>
      </c>
      <c r="C21" s="282" t="s">
        <v>36</v>
      </c>
      <c r="D21" s="15" t="s">
        <v>402</v>
      </c>
      <c r="E21" s="10" t="s">
        <v>65</v>
      </c>
      <c r="F21" s="10">
        <v>8</v>
      </c>
      <c r="G21" s="18">
        <v>4</v>
      </c>
      <c r="H21" s="279"/>
      <c r="I21" s="77">
        <f t="shared" ref="I21" si="12">420-(M21*L21+F21*N21)</f>
        <v>420</v>
      </c>
      <c r="J21" s="280" t="s">
        <v>101</v>
      </c>
      <c r="K21" s="11" t="s">
        <v>455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f t="shared" si="1"/>
        <v>0</v>
      </c>
      <c r="P21" s="281">
        <f>(O21+O22+O23+O24+O25+O26)/840*100%</f>
        <v>0.30714285714285716</v>
      </c>
    </row>
    <row r="22" spans="1:16" ht="14.25" customHeight="1" x14ac:dyDescent="0.2">
      <c r="A22" s="276"/>
      <c r="B22" s="277"/>
      <c r="C22" s="282"/>
      <c r="D22" s="15"/>
      <c r="E22" s="77"/>
      <c r="F22" s="10"/>
      <c r="G22" s="18"/>
      <c r="H22" s="279"/>
      <c r="I22" s="77">
        <f t="shared" ref="I22:I23" si="13">I21-(M22*L22+F22*N22)</f>
        <v>420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77">
        <f t="shared" si="13"/>
        <v>420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43647</v>
      </c>
      <c r="B24" s="277" t="s">
        <v>151</v>
      </c>
      <c r="C24" s="282" t="s">
        <v>40</v>
      </c>
      <c r="D24" s="15" t="s">
        <v>426</v>
      </c>
      <c r="E24" s="10" t="s">
        <v>212</v>
      </c>
      <c r="F24" s="10">
        <v>5</v>
      </c>
      <c r="G24" s="18">
        <v>3</v>
      </c>
      <c r="H24" s="279"/>
      <c r="I24" s="77">
        <f t="shared" ref="I24" si="14">420-(M24*L24+F24*N24)</f>
        <v>10</v>
      </c>
      <c r="J24" s="280"/>
      <c r="K24" s="11" t="s">
        <v>456</v>
      </c>
      <c r="L24" s="12">
        <v>1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76</v>
      </c>
      <c r="O24" s="13">
        <f t="shared" si="1"/>
        <v>258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77">
        <f t="shared" ref="I25:I26" si="15">I24-(M25*L25+F25*N25)</f>
        <v>10</v>
      </c>
      <c r="J25" s="280"/>
      <c r="K25" s="11" t="s">
        <v>457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77">
        <f t="shared" si="15"/>
        <v>10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43647</v>
      </c>
      <c r="B27" s="277" t="s">
        <v>151</v>
      </c>
      <c r="C27" s="286" t="s">
        <v>43</v>
      </c>
      <c r="D27" s="15" t="s">
        <v>419</v>
      </c>
      <c r="E27" s="10" t="s">
        <v>65</v>
      </c>
      <c r="F27" s="10">
        <v>6</v>
      </c>
      <c r="G27" s="18">
        <v>6</v>
      </c>
      <c r="H27" s="279"/>
      <c r="I27" s="77">
        <f t="shared" ref="I27" si="16">420-(M27*L27+F27*N27)</f>
        <v>30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65</v>
      </c>
      <c r="O27" s="13">
        <f t="shared" si="1"/>
        <v>390</v>
      </c>
      <c r="P27" s="281">
        <f>(O27+O28+O29+O30+O31+O32)/840*100%</f>
        <v>0.4642857142857143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77">
        <f t="shared" ref="I28:I29" si="17">I27-(M28*L28+F28*N28)</f>
        <v>30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77">
        <f t="shared" si="17"/>
        <v>30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43647</v>
      </c>
      <c r="B30" s="277" t="s">
        <v>151</v>
      </c>
      <c r="C30" s="286" t="s">
        <v>46</v>
      </c>
      <c r="D30" s="15" t="s">
        <v>402</v>
      </c>
      <c r="E30" s="10" t="s">
        <v>65</v>
      </c>
      <c r="F30" s="10">
        <v>9</v>
      </c>
      <c r="G30" s="18">
        <v>8</v>
      </c>
      <c r="H30" s="279"/>
      <c r="I30" s="77">
        <f t="shared" ref="I30" si="18">420-(M30*L30+F30*N30)</f>
        <v>420</v>
      </c>
      <c r="J30" s="280"/>
      <c r="K30" s="11" t="s">
        <v>458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1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77">
        <f t="shared" ref="I31:I32" si="19">I30-(M31*L31+F31*N31)</f>
        <v>420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77">
        <f t="shared" si="19"/>
        <v>420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43647</v>
      </c>
      <c r="B33" s="277" t="s">
        <v>151</v>
      </c>
      <c r="C33" s="286" t="s">
        <v>48</v>
      </c>
      <c r="D33" s="15" t="s">
        <v>360</v>
      </c>
      <c r="E33" s="10" t="s">
        <v>362</v>
      </c>
      <c r="F33" s="10"/>
      <c r="G33" s="18">
        <v>1</v>
      </c>
      <c r="H33" s="279"/>
      <c r="I33" s="77">
        <f t="shared" ref="I33" si="20">420-(M33*L33+F33*N33)</f>
        <v>420</v>
      </c>
      <c r="J33" s="280" t="s">
        <v>103</v>
      </c>
      <c r="K33" s="11" t="s">
        <v>447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1"/>
        <v>189</v>
      </c>
      <c r="P33" s="281">
        <f>(O33+O34+O35+O36+O37+O38)/840*100%</f>
        <v>0.5413095238095238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77">
        <f t="shared" ref="I34:I35" si="21">I33-(M34*L34+F34*N34)</f>
        <v>420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77">
        <f t="shared" si="21"/>
        <v>420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43647</v>
      </c>
      <c r="B36" s="277" t="s">
        <v>151</v>
      </c>
      <c r="C36" s="286" t="s">
        <v>50</v>
      </c>
      <c r="D36" s="15" t="s">
        <v>360</v>
      </c>
      <c r="E36" s="10" t="s">
        <v>361</v>
      </c>
      <c r="F36" s="10"/>
      <c r="G36" s="18">
        <v>1.7</v>
      </c>
      <c r="H36" s="279"/>
      <c r="I36" s="77">
        <f t="shared" ref="I36" si="22">420-(M36*L36+F36*N36)</f>
        <v>420</v>
      </c>
      <c r="J36" s="280"/>
      <c r="K36" s="11" t="s">
        <v>459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1"/>
        <v>205.7</v>
      </c>
      <c r="P36" s="281"/>
    </row>
    <row r="37" spans="1:16" ht="14.25" customHeight="1" x14ac:dyDescent="0.2">
      <c r="A37" s="276"/>
      <c r="B37" s="277"/>
      <c r="C37" s="286"/>
      <c r="D37" s="15" t="s">
        <v>426</v>
      </c>
      <c r="E37" s="10" t="s">
        <v>430</v>
      </c>
      <c r="F37" s="10"/>
      <c r="G37" s="18"/>
      <c r="H37" s="279"/>
      <c r="I37" s="77">
        <f t="shared" ref="I37:I38" si="23">I36-(M37*L37+F37*N37)</f>
        <v>360</v>
      </c>
      <c r="J37" s="280"/>
      <c r="K37" s="11"/>
      <c r="L37" s="12">
        <v>1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15</v>
      </c>
      <c r="O37" s="13">
        <f t="shared" si="1"/>
        <v>60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77">
        <f t="shared" si="23"/>
        <v>360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43647</v>
      </c>
      <c r="B39" s="277" t="s">
        <v>151</v>
      </c>
      <c r="C39" s="286" t="s">
        <v>52</v>
      </c>
      <c r="D39" s="15"/>
      <c r="E39" s="10"/>
      <c r="F39" s="10"/>
      <c r="G39" s="18"/>
      <c r="H39" s="279"/>
      <c r="I39" s="77">
        <f t="shared" ref="I39" si="24">420-(M39*L39+F39*N39)</f>
        <v>420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77">
        <f t="shared" ref="I40:I41" si="25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77">
        <f t="shared" si="25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43647</v>
      </c>
      <c r="B42" s="277" t="s">
        <v>151</v>
      </c>
      <c r="C42" s="287" t="s">
        <v>53</v>
      </c>
      <c r="D42" s="15" t="s">
        <v>421</v>
      </c>
      <c r="E42" s="10" t="s">
        <v>272</v>
      </c>
      <c r="F42" s="10"/>
      <c r="G42" s="18">
        <v>8</v>
      </c>
      <c r="H42" s="279"/>
      <c r="I42" s="77">
        <f t="shared" ref="I42" si="26">420-(M42*L42+F42*N42)</f>
        <v>420</v>
      </c>
      <c r="J42" s="280" t="s">
        <v>78</v>
      </c>
      <c r="K42" s="11"/>
      <c r="L42" s="12">
        <v>1</v>
      </c>
      <c r="M42" s="13">
        <f>SUMPRODUCT((D42=[1]程序注册表!$C$2:$C$2999)*(E42=[1]程序注册表!$F$2:$F$2999)*([1]程序注册表!$U$2:$U$2999))</f>
        <v>0</v>
      </c>
      <c r="N42" s="13">
        <v>51</v>
      </c>
      <c r="O42" s="13">
        <f t="shared" si="1"/>
        <v>408</v>
      </c>
      <c r="P42" s="281">
        <f>(O42+O43+O44+O45+O46+O47)/840*100%</f>
        <v>0.61071428571428577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77">
        <f t="shared" ref="I43:I44" si="27">I42-(M43*L43+F43*N43)</f>
        <v>420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77">
        <f t="shared" si="27"/>
        <v>420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43647</v>
      </c>
      <c r="B45" s="277" t="s">
        <v>151</v>
      </c>
      <c r="C45" s="287" t="s">
        <v>57</v>
      </c>
      <c r="D45" s="15" t="s">
        <v>389</v>
      </c>
      <c r="E45" s="10" t="s">
        <v>68</v>
      </c>
      <c r="F45" s="10">
        <v>5</v>
      </c>
      <c r="G45" s="18">
        <v>5</v>
      </c>
      <c r="H45" s="279"/>
      <c r="I45" s="77">
        <f t="shared" ref="I45" si="28">420-(M45*L45+F45*N45)</f>
        <v>315</v>
      </c>
      <c r="J45" s="280"/>
      <c r="K45" s="11" t="s">
        <v>450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21</v>
      </c>
      <c r="O45" s="13">
        <f t="shared" si="1"/>
        <v>105</v>
      </c>
      <c r="P45" s="281"/>
    </row>
    <row r="46" spans="1:16" ht="14.25" customHeight="1" x14ac:dyDescent="0.2">
      <c r="A46" s="276"/>
      <c r="B46" s="277"/>
      <c r="C46" s="287"/>
      <c r="D46" s="15" t="s">
        <v>421</v>
      </c>
      <c r="E46" s="10" t="s">
        <v>272</v>
      </c>
      <c r="F46" s="10"/>
      <c r="G46" s="18">
        <v>1.2</v>
      </c>
      <c r="H46" s="279"/>
      <c r="I46" s="77">
        <f t="shared" ref="I46:I47" si="29">I45-(M46*L46+F46*N46)</f>
        <v>315</v>
      </c>
      <c r="J46" s="280"/>
      <c r="K46" s="11" t="s">
        <v>462</v>
      </c>
      <c r="L46" s="12">
        <v>1</v>
      </c>
      <c r="M46" s="13">
        <f>SUMPRODUCT((D46=[1]程序注册表!$C$2:$C$2999)*(E46=[1]程序注册表!$F$2:$F$2999)*([1]程序注册表!$U$2:$U$2999))</f>
        <v>0</v>
      </c>
      <c r="N46" s="13"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77">
        <f t="shared" si="29"/>
        <v>315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43647</v>
      </c>
      <c r="B48" s="277" t="s">
        <v>151</v>
      </c>
      <c r="C48" s="287" t="s">
        <v>58</v>
      </c>
      <c r="D48" s="15" t="s">
        <v>432</v>
      </c>
      <c r="E48" s="10" t="s">
        <v>68</v>
      </c>
      <c r="F48" s="10">
        <v>12</v>
      </c>
      <c r="G48" s="18">
        <v>9</v>
      </c>
      <c r="H48" s="279"/>
      <c r="I48" s="77">
        <f t="shared" ref="I48" si="30">420-(M48*L48+F48*N48)</f>
        <v>18</v>
      </c>
      <c r="J48" s="280" t="s">
        <v>106</v>
      </c>
      <c r="K48" s="11" t="s">
        <v>460</v>
      </c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31</v>
      </c>
      <c r="O48" s="13">
        <f t="shared" si="1"/>
        <v>309</v>
      </c>
      <c r="P48" s="281">
        <f>(O48+O49+O50+O51+O52+O53)/840*100%</f>
        <v>0.8</v>
      </c>
    </row>
    <row r="49" spans="1:16" ht="14.25" customHeight="1" x14ac:dyDescent="0.2">
      <c r="A49" s="276"/>
      <c r="B49" s="277"/>
      <c r="C49" s="287"/>
      <c r="D49" s="1"/>
      <c r="E49" s="81"/>
      <c r="F49" s="10"/>
      <c r="G49" s="18"/>
      <c r="H49" s="279"/>
      <c r="I49" s="77">
        <f t="shared" ref="I49:I50" si="31">I48-(M49*L49+F49*N49)</f>
        <v>18</v>
      </c>
      <c r="J49" s="280"/>
      <c r="K49" s="11" t="s">
        <v>453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77">
        <f t="shared" si="31"/>
        <v>18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43647</v>
      </c>
      <c r="B51" s="277" t="s">
        <v>151</v>
      </c>
      <c r="C51" s="287" t="s">
        <v>60</v>
      </c>
      <c r="D51" s="15" t="s">
        <v>424</v>
      </c>
      <c r="E51" s="10" t="s">
        <v>425</v>
      </c>
      <c r="F51" s="10">
        <v>13</v>
      </c>
      <c r="G51" s="18">
        <v>11</v>
      </c>
      <c r="H51" s="279"/>
      <c r="I51" s="77">
        <f t="shared" ref="I51" si="32">420-(M51*L51+F51*N51)</f>
        <v>-9</v>
      </c>
      <c r="J51" s="280"/>
      <c r="K51" s="11" t="s">
        <v>453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33</v>
      </c>
      <c r="O51" s="13">
        <f t="shared" si="1"/>
        <v>363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77">
        <f t="shared" ref="I52:I53" si="33">I51-(M52*L52+F52*N52)</f>
        <v>-9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77">
        <f t="shared" si="33"/>
        <v>-9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43647</v>
      </c>
      <c r="B54" s="277" t="s">
        <v>151</v>
      </c>
      <c r="C54" s="287" t="s">
        <v>61</v>
      </c>
      <c r="D54" s="15" t="s">
        <v>421</v>
      </c>
      <c r="E54" s="10" t="s">
        <v>42</v>
      </c>
      <c r="F54" s="10"/>
      <c r="G54" s="18">
        <v>10</v>
      </c>
      <c r="H54" s="279"/>
      <c r="I54" s="77">
        <f t="shared" ref="I54" si="34">420-(M54*L54+F54*N54)</f>
        <v>420</v>
      </c>
      <c r="J54" s="280" t="s">
        <v>107</v>
      </c>
      <c r="K54" s="11" t="s">
        <v>461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27</v>
      </c>
      <c r="O54" s="13">
        <f t="shared" si="1"/>
        <v>270</v>
      </c>
      <c r="P54" s="281">
        <f>(O54+O55+O56)/420*100%</f>
        <v>0.6428571428571429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77">
        <f t="shared" ref="I55:I56" si="35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77">
        <f t="shared" si="35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ref="O69:O132" si="36">N69*G69+M69*L69</f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6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6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6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6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6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6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6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6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6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6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6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6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6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6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6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6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6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6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6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6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6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6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6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6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6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6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6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6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6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6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6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6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6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6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6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6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6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6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6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6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6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6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6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6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6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6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6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6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6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6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6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6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6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6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6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6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6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6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6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6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6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36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ref="O133:O171" si="37">N133*G133+M133*L133</f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7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7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7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7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7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7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7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7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7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7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7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7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7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7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7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7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7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7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7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7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7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7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7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7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7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7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7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7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7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7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7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7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7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7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7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7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7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7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ref="O172:O194" si="38">N172*G172+M172*L172</f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9"/>
        <v>0</v>
      </c>
      <c r="P225" s="24"/>
    </row>
    <row r="226" spans="1:16" x14ac:dyDescent="0.2">
      <c r="A226" s="19"/>
      <c r="D226" s="21"/>
      <c r="J226" s="23"/>
      <c r="L226" s="7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9"/>
        <v>0</v>
      </c>
      <c r="P226" s="24"/>
    </row>
    <row r="227" spans="1:16" x14ac:dyDescent="0.2">
      <c r="A227" s="19"/>
      <c r="D227" s="21"/>
      <c r="J227" s="23"/>
      <c r="L227" s="7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9"/>
        <v>0</v>
      </c>
      <c r="P227" s="24"/>
    </row>
    <row r="228" spans="1:16" x14ac:dyDescent="0.2">
      <c r="A228" s="19"/>
      <c r="D228" s="21"/>
      <c r="J228" s="23"/>
      <c r="L228" s="7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9"/>
        <v>0</v>
      </c>
      <c r="P228" s="24"/>
    </row>
    <row r="229" spans="1:16" x14ac:dyDescent="0.2">
      <c r="A229" s="19"/>
      <c r="D229" s="21"/>
      <c r="J229" s="23"/>
      <c r="L229" s="7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9"/>
        <v>0</v>
      </c>
      <c r="P229" s="24"/>
    </row>
    <row r="230" spans="1:16" x14ac:dyDescent="0.2">
      <c r="A230" s="19"/>
      <c r="D230" s="21"/>
      <c r="J230" s="23"/>
      <c r="L230" s="7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9"/>
        <v>0</v>
      </c>
      <c r="P230" s="24"/>
    </row>
    <row r="231" spans="1:16" x14ac:dyDescent="0.2">
      <c r="A231" s="19"/>
      <c r="D231" s="21"/>
      <c r="J231" s="23"/>
      <c r="L231" s="7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9"/>
        <v>0</v>
      </c>
      <c r="P231" s="24"/>
    </row>
    <row r="232" spans="1:16" x14ac:dyDescent="0.2">
      <c r="A232" s="19"/>
      <c r="D232" s="21"/>
      <c r="J232" s="23"/>
      <c r="L232" s="7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9"/>
        <v>0</v>
      </c>
      <c r="P232" s="24"/>
    </row>
    <row r="233" spans="1:16" x14ac:dyDescent="0.2">
      <c r="A233" s="19"/>
      <c r="D233" s="21"/>
      <c r="L233" s="7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07" priority="5" operator="greaterThan">
      <formula>0</formula>
    </cfRule>
    <cfRule type="cellIs" dxfId="506" priority="6" operator="lessThanOrEqual">
      <formula>0</formula>
    </cfRule>
  </conditionalFormatting>
  <conditionalFormatting sqref="I3:I56">
    <cfRule type="cellIs" dxfId="505" priority="1" operator="greaterThan">
      <formula>0</formula>
    </cfRule>
    <cfRule type="cellIs" dxfId="504" priority="2" operator="lessThanOrEqual">
      <formula>0</formula>
    </cfRule>
  </conditionalFormatting>
  <pageMargins left="0.25" right="0.25" top="0.75" bottom="0.75" header="0.3" footer="0.3"/>
  <pageSetup paperSize="9" orientation="portrait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2E23-F3A8-434B-985D-9B3F51B3E87F}">
  <sheetPr codeName="Sheet24"/>
  <dimension ref="A1:P248"/>
  <sheetViews>
    <sheetView topLeftCell="A23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77" t="s">
        <v>2</v>
      </c>
      <c r="C2" s="75" t="s">
        <v>3</v>
      </c>
      <c r="D2" s="77" t="s">
        <v>4</v>
      </c>
      <c r="E2" s="75" t="s">
        <v>5</v>
      </c>
      <c r="F2" s="75" t="s">
        <v>6</v>
      </c>
      <c r="G2" s="75" t="s">
        <v>7</v>
      </c>
      <c r="H2" s="75" t="s">
        <v>8</v>
      </c>
      <c r="I2" s="75" t="s">
        <v>9</v>
      </c>
      <c r="J2" s="75" t="s">
        <v>10</v>
      </c>
      <c r="K2" s="7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43647</v>
      </c>
      <c r="B3" s="277" t="s">
        <v>163</v>
      </c>
      <c r="C3" s="278" t="s">
        <v>18</v>
      </c>
      <c r="D3" s="17" t="s">
        <v>367</v>
      </c>
      <c r="E3" s="10" t="s">
        <v>21</v>
      </c>
      <c r="F3" s="10">
        <v>2</v>
      </c>
      <c r="G3" s="77">
        <v>2</v>
      </c>
      <c r="H3" s="279"/>
      <c r="I3" s="77">
        <f>420-(M3*L3+F3*N3)</f>
        <v>220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100</v>
      </c>
      <c r="O3" s="13">
        <f t="shared" ref="O3" si="0">N3*G3+M3*L3</f>
        <v>200</v>
      </c>
      <c r="P3" s="281">
        <f>(O3+O4+O5+O6+O7+O8)/840*100%</f>
        <v>0.67023809523809519</v>
      </c>
    </row>
    <row r="4" spans="1:16" ht="14.25" customHeight="1" x14ac:dyDescent="0.2">
      <c r="A4" s="276"/>
      <c r="B4" s="277"/>
      <c r="C4" s="278"/>
      <c r="D4" s="17"/>
      <c r="E4" s="10"/>
      <c r="F4" s="10"/>
      <c r="G4" s="77"/>
      <c r="H4" s="279"/>
      <c r="I4" s="77">
        <f>I3-(M4*L4+F4*N4)</f>
        <v>220</v>
      </c>
      <c r="J4" s="284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77"/>
      <c r="H5" s="279"/>
      <c r="I5" s="77">
        <f>I4-(M5*L5+F5*N5)</f>
        <v>220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43647</v>
      </c>
      <c r="B6" s="277" t="s">
        <v>163</v>
      </c>
      <c r="C6" s="278" t="s">
        <v>22</v>
      </c>
      <c r="D6" s="15" t="s">
        <v>83</v>
      </c>
      <c r="E6" s="10" t="s">
        <v>404</v>
      </c>
      <c r="F6" s="10">
        <v>38</v>
      </c>
      <c r="G6" s="77">
        <v>33</v>
      </c>
      <c r="H6" s="279"/>
      <c r="I6" s="77">
        <f t="shared" ref="I6" si="2">420-(M6*L6+F6*N6)</f>
        <v>2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</v>
      </c>
      <c r="O6" s="13">
        <f t="shared" si="1"/>
        <v>363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77"/>
      <c r="H7" s="279"/>
      <c r="I7" s="77">
        <f t="shared" ref="I7:I8" si="3">I6-(M7*L7+F7*N7)</f>
        <v>2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77">
        <f t="shared" si="3"/>
        <v>2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43647</v>
      </c>
      <c r="B9" s="277" t="s">
        <v>163</v>
      </c>
      <c r="C9" s="278" t="s">
        <v>25</v>
      </c>
      <c r="D9" s="82" t="s">
        <v>401</v>
      </c>
      <c r="E9" s="10" t="s">
        <v>287</v>
      </c>
      <c r="F9" s="10">
        <v>11</v>
      </c>
      <c r="G9" s="16">
        <v>4</v>
      </c>
      <c r="H9" s="279"/>
      <c r="I9" s="77">
        <f t="shared" ref="I9" si="4">420-(M9*L9+F9*N9)</f>
        <v>137</v>
      </c>
      <c r="J9" s="283" t="s">
        <v>27</v>
      </c>
      <c r="K9" s="11"/>
      <c r="L9" s="12">
        <v>1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23</v>
      </c>
      <c r="O9" s="13">
        <f t="shared" si="1"/>
        <v>122</v>
      </c>
      <c r="P9" s="281">
        <f>(O9+O10+O11+O12+O13+O14)/840*100%</f>
        <v>0.58214285714285718</v>
      </c>
    </row>
    <row r="10" spans="1:16" ht="14.25" customHeight="1" x14ac:dyDescent="0.2">
      <c r="A10" s="276"/>
      <c r="B10" s="277"/>
      <c r="C10" s="278"/>
      <c r="D10" s="1" t="s">
        <v>463</v>
      </c>
      <c r="E10" s="10" t="s">
        <v>464</v>
      </c>
      <c r="F10" s="10">
        <v>4</v>
      </c>
      <c r="G10" s="16">
        <v>4</v>
      </c>
      <c r="H10" s="279"/>
      <c r="I10" s="77">
        <f t="shared" ref="I10:I11" si="5">I9-(M10*L10+F10*N10)</f>
        <v>-37</v>
      </c>
      <c r="J10" s="284"/>
      <c r="K10" s="11" t="s">
        <v>465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36</v>
      </c>
      <c r="O10" s="13">
        <f t="shared" si="1"/>
        <v>174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77">
        <f t="shared" si="5"/>
        <v>-37</v>
      </c>
      <c r="J11" s="284"/>
      <c r="K11" s="11" t="s">
        <v>466</v>
      </c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43647</v>
      </c>
      <c r="B12" s="277" t="s">
        <v>163</v>
      </c>
      <c r="C12" s="278" t="s">
        <v>28</v>
      </c>
      <c r="D12" s="15" t="s">
        <v>426</v>
      </c>
      <c r="E12" s="10" t="s">
        <v>427</v>
      </c>
      <c r="F12" s="10">
        <v>1</v>
      </c>
      <c r="G12" s="16">
        <v>1</v>
      </c>
      <c r="H12" s="279"/>
      <c r="I12" s="77">
        <f t="shared" ref="I12" si="6">420-(M12*L12+F12*N12)</f>
        <v>310</v>
      </c>
      <c r="J12" s="284"/>
      <c r="K12" s="11"/>
      <c r="L12" s="12">
        <v>1</v>
      </c>
      <c r="M12" s="13">
        <f>SUMPRODUCT((D12=[1]程序注册表!$C$2:$C$2999)*(E12=[1]程序注册表!$F$2:$F$2999)*([1]程序注册表!$U$2:$U$2999))</f>
        <v>60</v>
      </c>
      <c r="N12" s="13">
        <v>50</v>
      </c>
      <c r="O12" s="13">
        <f t="shared" si="1"/>
        <v>110</v>
      </c>
      <c r="P12" s="281"/>
    </row>
    <row r="13" spans="1:16" ht="14.25" customHeight="1" x14ac:dyDescent="0.2">
      <c r="A13" s="276"/>
      <c r="B13" s="277"/>
      <c r="C13" s="278"/>
      <c r="D13" s="15" t="s">
        <v>426</v>
      </c>
      <c r="E13" s="10" t="s">
        <v>428</v>
      </c>
      <c r="F13" s="10">
        <v>4.5</v>
      </c>
      <c r="G13" s="16">
        <v>1</v>
      </c>
      <c r="H13" s="279"/>
      <c r="I13" s="77">
        <f t="shared" ref="I13:I14" si="7">I12-(M13*L13+F13*N13)</f>
        <v>-63.5</v>
      </c>
      <c r="J13" s="284"/>
      <c r="K13" s="11" t="s">
        <v>467</v>
      </c>
      <c r="L13" s="12">
        <v>0</v>
      </c>
      <c r="M13" s="13">
        <f>SUMPRODUCT((D13=[1]程序注册表!$C$2:$C$2999)*(E13=[1]程序注册表!$F$2:$F$2999)*([1]程序注册表!$U$2:$U$2999))</f>
        <v>5</v>
      </c>
      <c r="N13" s="13">
        <f>SUMPRODUCT((D13=[1]程序注册表!$C$2:$C$2999)*(E13=[1]程序注册表!$F$2:$F$2999)*([1]程序注册表!$X$2:$X$2999))</f>
        <v>83</v>
      </c>
      <c r="O13" s="13">
        <f t="shared" si="1"/>
        <v>83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77"/>
      <c r="H14" s="279"/>
      <c r="I14" s="77">
        <f t="shared" si="7"/>
        <v>-63.5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43647</v>
      </c>
      <c r="B15" s="277" t="s">
        <v>163</v>
      </c>
      <c r="C15" s="278" t="s">
        <v>31</v>
      </c>
      <c r="D15" s="17" t="s">
        <v>367</v>
      </c>
      <c r="E15" s="10" t="s">
        <v>42</v>
      </c>
      <c r="F15" s="10">
        <v>3.5</v>
      </c>
      <c r="G15" s="77">
        <v>3.5</v>
      </c>
      <c r="H15" s="279"/>
      <c r="I15" s="77">
        <f t="shared" ref="I15" si="8">420-(M15*L15+F15*N15)</f>
        <v>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120</v>
      </c>
      <c r="O15" s="13">
        <f t="shared" si="1"/>
        <v>420</v>
      </c>
      <c r="P15" s="281">
        <f>(O15+O16+O17+O18+O19+O20)/840*100%</f>
        <v>0.50714285714285712</v>
      </c>
    </row>
    <row r="16" spans="1:16" ht="14.25" customHeight="1" x14ac:dyDescent="0.2">
      <c r="A16" s="276"/>
      <c r="B16" s="277"/>
      <c r="C16" s="278"/>
      <c r="D16" s="15"/>
      <c r="E16" s="77"/>
      <c r="F16" s="10"/>
      <c r="G16" s="77"/>
      <c r="H16" s="279"/>
      <c r="I16" s="77">
        <f t="shared" ref="I16:I17" si="9">I15-(M16*L16+F16*N16)</f>
        <v>0</v>
      </c>
      <c r="J16" s="280"/>
      <c r="K16" s="11" t="s">
        <v>468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77"/>
      <c r="H17" s="279"/>
      <c r="I17" s="77">
        <f t="shared" si="9"/>
        <v>0</v>
      </c>
      <c r="J17" s="280"/>
      <c r="K17" s="11" t="s">
        <v>467</v>
      </c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43647</v>
      </c>
      <c r="B18" s="277" t="s">
        <v>163</v>
      </c>
      <c r="C18" s="278" t="s">
        <v>35</v>
      </c>
      <c r="D18" s="15" t="s">
        <v>426</v>
      </c>
      <c r="E18" s="10" t="s">
        <v>66</v>
      </c>
      <c r="F18" s="10">
        <v>1</v>
      </c>
      <c r="G18" s="77">
        <v>1</v>
      </c>
      <c r="H18" s="279"/>
      <c r="I18" s="77">
        <f t="shared" ref="I18" si="10">420-(M18*L18+F18*N18)</f>
        <v>414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</v>
      </c>
      <c r="O18" s="13">
        <f t="shared" si="1"/>
        <v>6</v>
      </c>
      <c r="P18" s="281"/>
    </row>
    <row r="19" spans="1:16" ht="14.25" customHeight="1" x14ac:dyDescent="0.2">
      <c r="A19" s="276"/>
      <c r="B19" s="277"/>
      <c r="C19" s="278"/>
      <c r="D19" s="15" t="s">
        <v>426</v>
      </c>
      <c r="E19" s="10" t="s">
        <v>237</v>
      </c>
      <c r="F19" s="10">
        <v>3</v>
      </c>
      <c r="G19" s="77"/>
      <c r="H19" s="279"/>
      <c r="I19" s="77">
        <f t="shared" ref="I19:I20" si="11">I18-(M19*L19+F19*N19)</f>
        <v>165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83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77"/>
      <c r="H20" s="279"/>
      <c r="I20" s="77">
        <f t="shared" si="11"/>
        <v>165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43647</v>
      </c>
      <c r="B21" s="277" t="s">
        <v>163</v>
      </c>
      <c r="C21" s="282" t="s">
        <v>36</v>
      </c>
      <c r="D21" s="15" t="s">
        <v>402</v>
      </c>
      <c r="E21" s="10" t="s">
        <v>65</v>
      </c>
      <c r="F21" s="10">
        <v>8</v>
      </c>
      <c r="G21" s="18">
        <v>4</v>
      </c>
      <c r="H21" s="279"/>
      <c r="I21" s="77">
        <f t="shared" ref="I21" si="12">420-(M21*L21+F21*N21)</f>
        <v>420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f t="shared" si="1"/>
        <v>0</v>
      </c>
      <c r="P21" s="281">
        <f>(O21+O22+O23+O24+O25+O26)/840*100%</f>
        <v>0.54285714285714282</v>
      </c>
    </row>
    <row r="22" spans="1:16" ht="14.25" customHeight="1" x14ac:dyDescent="0.2">
      <c r="A22" s="276"/>
      <c r="B22" s="277"/>
      <c r="C22" s="282"/>
      <c r="D22" s="15"/>
      <c r="E22" s="77"/>
      <c r="F22" s="10"/>
      <c r="G22" s="18"/>
      <c r="H22" s="279"/>
      <c r="I22" s="77">
        <f t="shared" ref="I22:I23" si="13">I21-(M22*L22+F22*N22)</f>
        <v>420</v>
      </c>
      <c r="J22" s="284"/>
      <c r="K22" s="11" t="s">
        <v>469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77">
        <f t="shared" si="13"/>
        <v>420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43647</v>
      </c>
      <c r="B24" s="277" t="s">
        <v>163</v>
      </c>
      <c r="C24" s="282" t="s">
        <v>40</v>
      </c>
      <c r="D24" s="15" t="s">
        <v>426</v>
      </c>
      <c r="E24" s="10" t="s">
        <v>212</v>
      </c>
      <c r="F24" s="10">
        <v>5.5</v>
      </c>
      <c r="G24" s="18">
        <v>6</v>
      </c>
      <c r="H24" s="279"/>
      <c r="I24" s="77">
        <f t="shared" ref="I24" si="14">420-(M24*L24+F24*N24)</f>
        <v>2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76</v>
      </c>
      <c r="O24" s="13">
        <f t="shared" si="1"/>
        <v>456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77">
        <f t="shared" ref="I25:I26" si="15">I24-(M25*L25+F25*N25)</f>
        <v>2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77">
        <f t="shared" si="15"/>
        <v>2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43647</v>
      </c>
      <c r="B27" s="277" t="s">
        <v>163</v>
      </c>
      <c r="C27" s="286" t="s">
        <v>43</v>
      </c>
      <c r="D27" s="15" t="s">
        <v>419</v>
      </c>
      <c r="E27" s="10" t="s">
        <v>65</v>
      </c>
      <c r="F27" s="10">
        <v>4</v>
      </c>
      <c r="G27" s="18">
        <v>4</v>
      </c>
      <c r="H27" s="279"/>
      <c r="I27" s="77">
        <f t="shared" ref="I27" si="16">420-(M27*L27+F27*N27)</f>
        <v>160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65</v>
      </c>
      <c r="O27" s="13">
        <f t="shared" si="1"/>
        <v>260</v>
      </c>
      <c r="P27" s="281">
        <f>(O27+O28+O29+O30+O31+O32)/840*100%</f>
        <v>0.30952380952380953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77">
        <f t="shared" ref="I28:I29" si="17">I27-(M28*L28+F28*N28)</f>
        <v>160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77">
        <f t="shared" si="17"/>
        <v>160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43647</v>
      </c>
      <c r="B30" s="277" t="s">
        <v>163</v>
      </c>
      <c r="C30" s="286" t="s">
        <v>46</v>
      </c>
      <c r="D30" s="15" t="s">
        <v>402</v>
      </c>
      <c r="E30" s="10" t="s">
        <v>65</v>
      </c>
      <c r="F30" s="10">
        <v>15</v>
      </c>
      <c r="G30" s="18">
        <v>16</v>
      </c>
      <c r="H30" s="279"/>
      <c r="I30" s="77">
        <f t="shared" ref="I30" si="18">420-(M30*L30+F30*N30)</f>
        <v>420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1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77">
        <f t="shared" ref="I31:I32" si="19">I30-(M31*L31+F31*N31)</f>
        <v>420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77">
        <f t="shared" si="19"/>
        <v>420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43647</v>
      </c>
      <c r="B33" s="277" t="s">
        <v>163</v>
      </c>
      <c r="C33" s="286" t="s">
        <v>48</v>
      </c>
      <c r="D33" s="15" t="s">
        <v>360</v>
      </c>
      <c r="E33" s="10" t="s">
        <v>362</v>
      </c>
      <c r="F33" s="10">
        <v>2</v>
      </c>
      <c r="G33" s="18">
        <v>1.5</v>
      </c>
      <c r="H33" s="279"/>
      <c r="I33" s="77">
        <f t="shared" ref="I33" si="20">420-(M33*L33+F33*N33)</f>
        <v>42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1"/>
        <v>283.5</v>
      </c>
      <c r="P33" s="281">
        <f>(O33+O34+O35+O36+O37+O38)/840*100%</f>
        <v>0.62321428571428572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77">
        <f t="shared" ref="I34:I35" si="21">I33-(M34*L34+F34*N34)</f>
        <v>42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77">
        <f t="shared" si="21"/>
        <v>42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43647</v>
      </c>
      <c r="B36" s="277" t="s">
        <v>163</v>
      </c>
      <c r="C36" s="286" t="s">
        <v>50</v>
      </c>
      <c r="D36" s="15" t="s">
        <v>426</v>
      </c>
      <c r="E36" s="10" t="s">
        <v>430</v>
      </c>
      <c r="F36" s="10">
        <v>3.5</v>
      </c>
      <c r="G36" s="18">
        <v>2</v>
      </c>
      <c r="H36" s="279"/>
      <c r="I36" s="77">
        <f t="shared" ref="I36" si="22">420-(M36*L36+F36*N36)</f>
        <v>0</v>
      </c>
      <c r="J36" s="284"/>
      <c r="K36" s="11" t="s">
        <v>466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120</v>
      </c>
      <c r="O36" s="13">
        <f t="shared" si="1"/>
        <v>240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77">
        <f t="shared" ref="I37:I38" si="23">I36-(M37*L37+F37*N37)</f>
        <v>0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77">
        <f t="shared" si="23"/>
        <v>0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43647</v>
      </c>
      <c r="B39" s="277" t="s">
        <v>163</v>
      </c>
      <c r="C39" s="286" t="s">
        <v>52</v>
      </c>
      <c r="D39" s="15" t="s">
        <v>360</v>
      </c>
      <c r="E39" s="10" t="s">
        <v>361</v>
      </c>
      <c r="F39" s="10">
        <v>2.8</v>
      </c>
      <c r="G39" s="18">
        <v>1.8</v>
      </c>
      <c r="H39" s="279"/>
      <c r="I39" s="77">
        <f t="shared" ref="I39" si="24">420-(M39*L39+F39*N39)</f>
        <v>81.200000000000045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121</v>
      </c>
      <c r="O39" s="13">
        <f t="shared" si="1"/>
        <v>217.8</v>
      </c>
      <c r="P39" s="281">
        <f>(O39+O40+O41)/420*100%</f>
        <v>0.51857142857142857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77">
        <f t="shared" ref="I40:I41" si="25">I39-(M40*L40+F40*N40)</f>
        <v>81.200000000000045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77">
        <f t="shared" si="25"/>
        <v>81.200000000000045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43647</v>
      </c>
      <c r="B42" s="277" t="s">
        <v>163</v>
      </c>
      <c r="C42" s="287" t="s">
        <v>53</v>
      </c>
      <c r="D42" s="15" t="s">
        <v>421</v>
      </c>
      <c r="E42" s="10" t="s">
        <v>42</v>
      </c>
      <c r="F42" s="10"/>
      <c r="G42" s="18">
        <v>12</v>
      </c>
      <c r="H42" s="279"/>
      <c r="I42" s="77">
        <f t="shared" ref="I42" si="26">420-(M42*L42+F42*N42)</f>
        <v>420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27</v>
      </c>
      <c r="O42" s="13">
        <f t="shared" si="1"/>
        <v>324</v>
      </c>
      <c r="P42" s="281">
        <f>(O42+O43+O44+O45+O46+O47)/840*100%</f>
        <v>0.61428571428571432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77">
        <f t="shared" ref="I43:I44" si="27">I42-(M43*L43+F43*N43)</f>
        <v>420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77">
        <f t="shared" si="27"/>
        <v>420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43647</v>
      </c>
      <c r="B45" s="277" t="s">
        <v>163</v>
      </c>
      <c r="C45" s="287" t="s">
        <v>57</v>
      </c>
      <c r="D45" s="15" t="s">
        <v>421</v>
      </c>
      <c r="E45" s="10" t="s">
        <v>21</v>
      </c>
      <c r="F45" s="10"/>
      <c r="G45" s="18">
        <v>8</v>
      </c>
      <c r="H45" s="279"/>
      <c r="I45" s="77">
        <f t="shared" ref="I45" si="28">420-(M45*L45+F45*N45)</f>
        <v>420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24</v>
      </c>
      <c r="O45" s="13">
        <f t="shared" si="1"/>
        <v>192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77">
        <f t="shared" ref="I46:I47" si="29">I45-(M46*L46+F46*N46)</f>
        <v>420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77">
        <f t="shared" si="29"/>
        <v>420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43647</v>
      </c>
      <c r="B48" s="277" t="s">
        <v>163</v>
      </c>
      <c r="C48" s="287" t="s">
        <v>58</v>
      </c>
      <c r="D48" s="15" t="s">
        <v>432</v>
      </c>
      <c r="E48" s="10" t="s">
        <v>68</v>
      </c>
      <c r="F48" s="10">
        <v>13</v>
      </c>
      <c r="G48" s="18">
        <v>14</v>
      </c>
      <c r="H48" s="279"/>
      <c r="I48" s="77">
        <f t="shared" ref="I48" si="30">420-(M48*L48+F48*N48)</f>
        <v>17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31</v>
      </c>
      <c r="O48" s="13">
        <f t="shared" si="1"/>
        <v>434</v>
      </c>
      <c r="P48" s="281">
        <f>(O48+O49+O50+O51+O52+O53)/840*100%</f>
        <v>1.0785714285714285</v>
      </c>
    </row>
    <row r="49" spans="1:16" ht="14.25" customHeight="1" x14ac:dyDescent="0.2">
      <c r="A49" s="276"/>
      <c r="B49" s="277"/>
      <c r="C49" s="287"/>
      <c r="D49" s="1"/>
      <c r="E49" s="81"/>
      <c r="F49" s="10"/>
      <c r="G49" s="18"/>
      <c r="H49" s="279"/>
      <c r="I49" s="77">
        <f t="shared" ref="I49:I50" si="31">I48-(M49*L49+F49*N49)</f>
        <v>17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77">
        <f t="shared" si="31"/>
        <v>17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43647</v>
      </c>
      <c r="B51" s="277" t="s">
        <v>163</v>
      </c>
      <c r="C51" s="287" t="s">
        <v>60</v>
      </c>
      <c r="D51" s="15" t="s">
        <v>424</v>
      </c>
      <c r="E51" s="10" t="s">
        <v>30</v>
      </c>
      <c r="F51" s="10">
        <v>4</v>
      </c>
      <c r="G51" s="18">
        <v>4</v>
      </c>
      <c r="H51" s="279"/>
      <c r="I51" s="77">
        <f t="shared" ref="I51" si="32">420-(M51*L51+F51*N51)</f>
        <v>288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33</v>
      </c>
      <c r="O51" s="13">
        <f t="shared" si="1"/>
        <v>132</v>
      </c>
      <c r="P51" s="281"/>
    </row>
    <row r="52" spans="1:16" ht="14.25" customHeight="1" x14ac:dyDescent="0.2">
      <c r="A52" s="276"/>
      <c r="B52" s="277"/>
      <c r="C52" s="287"/>
      <c r="D52" s="15" t="s">
        <v>432</v>
      </c>
      <c r="E52" s="10" t="s">
        <v>68</v>
      </c>
      <c r="F52" s="10">
        <v>8.5</v>
      </c>
      <c r="G52" s="18">
        <v>10</v>
      </c>
      <c r="H52" s="279"/>
      <c r="I52" s="77">
        <f t="shared" ref="I52:I53" si="33">I51-(M52*L52+F52*N52)</f>
        <v>-5.5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31</v>
      </c>
      <c r="O52" s="13">
        <f t="shared" si="1"/>
        <v>340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77">
        <f t="shared" si="33"/>
        <v>-5.5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43647</v>
      </c>
      <c r="B54" s="277" t="s">
        <v>163</v>
      </c>
      <c r="C54" s="287" t="s">
        <v>61</v>
      </c>
      <c r="D54" s="15" t="s">
        <v>421</v>
      </c>
      <c r="E54" s="10" t="s">
        <v>42</v>
      </c>
      <c r="F54" s="10"/>
      <c r="G54" s="18">
        <v>5</v>
      </c>
      <c r="H54" s="279"/>
      <c r="I54" s="77">
        <f t="shared" ref="I54" si="34">420-(M54*L54+F54*N54)</f>
        <v>420</v>
      </c>
      <c r="J54" s="280" t="s">
        <v>91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27</v>
      </c>
      <c r="O54" s="13">
        <f t="shared" si="1"/>
        <v>135</v>
      </c>
      <c r="P54" s="281">
        <f>(O54+O55+O56)/420*100%</f>
        <v>0.37857142857142856</v>
      </c>
    </row>
    <row r="55" spans="1:16" ht="14.25" customHeight="1" x14ac:dyDescent="0.2">
      <c r="A55" s="276"/>
      <c r="B55" s="277"/>
      <c r="C55" s="287"/>
      <c r="D55" s="15" t="s">
        <v>421</v>
      </c>
      <c r="E55" s="10" t="s">
        <v>21</v>
      </c>
      <c r="F55" s="10"/>
      <c r="G55" s="18">
        <v>1</v>
      </c>
      <c r="H55" s="279"/>
      <c r="I55" s="77">
        <f t="shared" ref="I55:I56" si="35">I54-(M55*L55+F55*N55)</f>
        <v>420</v>
      </c>
      <c r="J55" s="280"/>
      <c r="K55" s="11" t="s">
        <v>470</v>
      </c>
      <c r="L55" s="12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24</v>
      </c>
      <c r="O55" s="13">
        <f t="shared" si="1"/>
        <v>24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77">
        <f t="shared" si="35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36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6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6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6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6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6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6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6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6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6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6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6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6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6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6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6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6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6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6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6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6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6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6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6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6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6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6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6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6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6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6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6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6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6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6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6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6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6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6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6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6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6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6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6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6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6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6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6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6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6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6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6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6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6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6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6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6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6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6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6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6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6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6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36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88" si="37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7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7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7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7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7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7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7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7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7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7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7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7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7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7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7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7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7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7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7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7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7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7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7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7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7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7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7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7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7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7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7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7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7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7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7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7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7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7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7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7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7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7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7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7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7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7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7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7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7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7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7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7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7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7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7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7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ref="O189:O194" si="38">N189*G189+M189*L189</f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9"/>
        <v>0</v>
      </c>
      <c r="P225" s="24"/>
    </row>
    <row r="226" spans="1:16" x14ac:dyDescent="0.2">
      <c r="A226" s="19"/>
      <c r="D226" s="21"/>
      <c r="J226" s="23"/>
      <c r="L226" s="7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9"/>
        <v>0</v>
      </c>
      <c r="P226" s="24"/>
    </row>
    <row r="227" spans="1:16" x14ac:dyDescent="0.2">
      <c r="A227" s="19"/>
      <c r="D227" s="21"/>
      <c r="J227" s="23"/>
      <c r="L227" s="7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9"/>
        <v>0</v>
      </c>
      <c r="P227" s="24"/>
    </row>
    <row r="228" spans="1:16" x14ac:dyDescent="0.2">
      <c r="A228" s="19"/>
      <c r="D228" s="21"/>
      <c r="J228" s="23"/>
      <c r="L228" s="7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9"/>
        <v>0</v>
      </c>
      <c r="P228" s="24"/>
    </row>
    <row r="229" spans="1:16" x14ac:dyDescent="0.2">
      <c r="A229" s="19"/>
      <c r="D229" s="21"/>
      <c r="J229" s="23"/>
      <c r="L229" s="7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9"/>
        <v>0</v>
      </c>
      <c r="P229" s="24"/>
    </row>
    <row r="230" spans="1:16" x14ac:dyDescent="0.2">
      <c r="A230" s="19"/>
      <c r="D230" s="21"/>
      <c r="J230" s="23"/>
      <c r="L230" s="7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9"/>
        <v>0</v>
      </c>
      <c r="P230" s="24"/>
    </row>
    <row r="231" spans="1:16" x14ac:dyDescent="0.2">
      <c r="A231" s="19"/>
      <c r="D231" s="21"/>
      <c r="J231" s="23"/>
      <c r="L231" s="7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9"/>
        <v>0</v>
      </c>
      <c r="P231" s="24"/>
    </row>
    <row r="232" spans="1:16" x14ac:dyDescent="0.2">
      <c r="A232" s="19"/>
      <c r="D232" s="21"/>
      <c r="J232" s="23"/>
      <c r="L232" s="7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9"/>
        <v>0</v>
      </c>
      <c r="P232" s="24"/>
    </row>
    <row r="233" spans="1:16" x14ac:dyDescent="0.2">
      <c r="A233" s="19"/>
      <c r="D233" s="21"/>
      <c r="L233" s="7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503" priority="5" operator="greaterThan">
      <formula>0</formula>
    </cfRule>
    <cfRule type="cellIs" dxfId="502" priority="6" operator="lessThanOrEqual">
      <formula>0</formula>
    </cfRule>
  </conditionalFormatting>
  <conditionalFormatting sqref="I3:I56">
    <cfRule type="cellIs" dxfId="501" priority="1" operator="greaterThan">
      <formula>0</formula>
    </cfRule>
    <cfRule type="cellIs" dxfId="50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B939-0686-4753-9780-8771EBA9194F}">
  <sheetPr codeName="Sheet25">
    <pageSetUpPr fitToPage="1"/>
  </sheetPr>
  <dimension ref="A1:P248"/>
  <sheetViews>
    <sheetView topLeftCell="A7" zoomScaleNormal="100" workbookViewId="0">
      <selection activeCell="G16" sqref="G1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78" t="s">
        <v>2</v>
      </c>
      <c r="C2" s="79" t="s">
        <v>3</v>
      </c>
      <c r="D2" s="78" t="s">
        <v>4</v>
      </c>
      <c r="E2" s="79" t="s">
        <v>5</v>
      </c>
      <c r="F2" s="79" t="s">
        <v>6</v>
      </c>
      <c r="G2" s="79" t="s">
        <v>7</v>
      </c>
      <c r="H2" s="79" t="s">
        <v>8</v>
      </c>
      <c r="I2" s="79" t="s">
        <v>9</v>
      </c>
      <c r="J2" s="79" t="s">
        <v>10</v>
      </c>
      <c r="K2" s="78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43648</v>
      </c>
      <c r="B3" s="277" t="s">
        <v>129</v>
      </c>
      <c r="C3" s="278" t="s">
        <v>18</v>
      </c>
      <c r="D3" s="17" t="s">
        <v>367</v>
      </c>
      <c r="E3" s="10" t="s">
        <v>21</v>
      </c>
      <c r="F3" s="10">
        <v>3.5</v>
      </c>
      <c r="G3" s="78">
        <v>3.5</v>
      </c>
      <c r="H3" s="279"/>
      <c r="I3" s="78">
        <f>420-(M3*L3+F3*N3)</f>
        <v>70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100</v>
      </c>
      <c r="O3" s="13">
        <f t="shared" ref="O3:O66" si="0">N3*G3+M3*L3</f>
        <v>350</v>
      </c>
      <c r="P3" s="281">
        <f>(O3+O4+O5+O6+O7+O8)/840*100%</f>
        <v>0.74047619047619051</v>
      </c>
    </row>
    <row r="4" spans="1:16" ht="14.25" customHeight="1" x14ac:dyDescent="0.2">
      <c r="A4" s="276"/>
      <c r="B4" s="277"/>
      <c r="C4" s="278"/>
      <c r="D4" s="17"/>
      <c r="E4" s="10"/>
      <c r="F4" s="10"/>
      <c r="G4" s="78"/>
      <c r="H4" s="279"/>
      <c r="I4" s="78">
        <f>I3-(M4*L4+F4*N4)</f>
        <v>70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78"/>
      <c r="H5" s="279"/>
      <c r="I5" s="78">
        <f>I4-(M5*L5+F5*N5)</f>
        <v>70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43648</v>
      </c>
      <c r="B6" s="277" t="s">
        <v>129</v>
      </c>
      <c r="C6" s="278" t="s">
        <v>22</v>
      </c>
      <c r="D6" s="15" t="s">
        <v>83</v>
      </c>
      <c r="E6" s="10" t="s">
        <v>404</v>
      </c>
      <c r="F6" s="10">
        <v>38</v>
      </c>
      <c r="G6" s="78">
        <v>16</v>
      </c>
      <c r="H6" s="279"/>
      <c r="I6" s="78">
        <f t="shared" ref="I6" si="1">420-(M6*L6+F6*N6)</f>
        <v>2</v>
      </c>
      <c r="J6" s="280"/>
      <c r="K6" s="11" t="s">
        <v>478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</v>
      </c>
      <c r="O6" s="13">
        <f t="shared" si="0"/>
        <v>176</v>
      </c>
      <c r="P6" s="281"/>
    </row>
    <row r="7" spans="1:16" ht="14.25" customHeight="1" x14ac:dyDescent="0.2">
      <c r="A7" s="276"/>
      <c r="B7" s="277"/>
      <c r="C7" s="278"/>
      <c r="D7" s="15"/>
      <c r="E7" s="10" t="s">
        <v>477</v>
      </c>
      <c r="F7" s="10"/>
      <c r="G7" s="78">
        <v>3</v>
      </c>
      <c r="H7" s="279"/>
      <c r="I7" s="78">
        <f t="shared" ref="I7:I8" si="2">I6-(M7*L7+F7*N7)</f>
        <v>2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 t="s">
        <v>476</v>
      </c>
      <c r="E8" s="10" t="s">
        <v>65</v>
      </c>
      <c r="F8" s="10"/>
      <c r="G8" s="16">
        <v>6</v>
      </c>
      <c r="H8" s="279"/>
      <c r="I8" s="78">
        <f t="shared" si="2"/>
        <v>2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30</v>
      </c>
      <c r="N8" s="13">
        <f>SUMPRODUCT((D8=[1]程序注册表!$C$2:$C$2999)*(E8=[1]程序注册表!$F$2:$F$2999)*([1]程序注册表!$X$2:$X$2999))</f>
        <v>16</v>
      </c>
      <c r="O8" s="13">
        <f t="shared" si="0"/>
        <v>96</v>
      </c>
      <c r="P8" s="281"/>
    </row>
    <row r="9" spans="1:16" ht="14.25" customHeight="1" x14ac:dyDescent="0.2">
      <c r="A9" s="276">
        <v>43648</v>
      </c>
      <c r="B9" s="277" t="s">
        <v>129</v>
      </c>
      <c r="C9" s="278" t="s">
        <v>25</v>
      </c>
      <c r="D9" s="15"/>
      <c r="E9" s="10"/>
      <c r="F9" s="10"/>
      <c r="G9" s="16"/>
      <c r="H9" s="279"/>
      <c r="I9" s="78">
        <f t="shared" ref="I9" si="3">420-(M9*L9+F9*N9)</f>
        <v>420</v>
      </c>
      <c r="J9" s="280" t="s">
        <v>73</v>
      </c>
      <c r="K9" s="11" t="s">
        <v>440</v>
      </c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f t="shared" si="0"/>
        <v>0</v>
      </c>
      <c r="P9" s="281">
        <f>(O9+O10+O11+O12+O13+O14)/840*100%</f>
        <v>0.2857142857142857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78">
        <f t="shared" ref="I10:I11" si="4">I9-(M10*L10+F10*N10)</f>
        <v>420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78">
        <f t="shared" si="4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43648</v>
      </c>
      <c r="B12" s="277" t="s">
        <v>129</v>
      </c>
      <c r="C12" s="278" t="s">
        <v>28</v>
      </c>
      <c r="D12" s="15" t="s">
        <v>426</v>
      </c>
      <c r="E12" s="10" t="s">
        <v>237</v>
      </c>
      <c r="F12" s="10">
        <v>8.5</v>
      </c>
      <c r="G12" s="16">
        <v>4.8</v>
      </c>
      <c r="H12" s="279"/>
      <c r="I12" s="78">
        <f t="shared" ref="I12" si="5">420-(M12*L12+F12*N12)</f>
        <v>-5</v>
      </c>
      <c r="J12" s="280"/>
      <c r="K12" s="11" t="s">
        <v>499</v>
      </c>
      <c r="L12" s="12">
        <v>0</v>
      </c>
      <c r="M12" s="13">
        <f>SUMPRODUCT((D12=[1]程序注册表!$C$2:$C$2999)*(E12=[1]程序注册表!$F$2:$F$2999)*([1]程序注册表!$U$2:$U$2999))</f>
        <v>5</v>
      </c>
      <c r="N12" s="13">
        <v>50</v>
      </c>
      <c r="O12" s="13">
        <f t="shared" si="0"/>
        <v>240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78">
        <f t="shared" ref="I13:I14" si="6">I12-(M13*L13+F13*N13)</f>
        <v>-5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78"/>
      <c r="H14" s="279"/>
      <c r="I14" s="78">
        <f t="shared" si="6"/>
        <v>-5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43648</v>
      </c>
      <c r="B15" s="277" t="s">
        <v>129</v>
      </c>
      <c r="C15" s="278" t="s">
        <v>31</v>
      </c>
      <c r="D15" s="17" t="s">
        <v>367</v>
      </c>
      <c r="E15" s="10" t="s">
        <v>42</v>
      </c>
      <c r="F15" s="10">
        <v>3.5</v>
      </c>
      <c r="G15" s="78">
        <v>2.5</v>
      </c>
      <c r="H15" s="279"/>
      <c r="I15" s="78">
        <f t="shared" ref="I15" si="7">420-(M15*L15+F15*N15)</f>
        <v>0</v>
      </c>
      <c r="J15" s="280" t="s">
        <v>74</v>
      </c>
      <c r="K15" s="11" t="s">
        <v>136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120</v>
      </c>
      <c r="O15" s="13">
        <f t="shared" si="0"/>
        <v>300</v>
      </c>
      <c r="P15" s="281">
        <f>(O15+O16+O17+O18+O19+O20)/840*100%</f>
        <v>0.84880952380952379</v>
      </c>
    </row>
    <row r="16" spans="1:16" ht="14.25" customHeight="1" x14ac:dyDescent="0.2">
      <c r="A16" s="276"/>
      <c r="B16" s="277"/>
      <c r="C16" s="278"/>
      <c r="D16" s="15" t="s">
        <v>472</v>
      </c>
      <c r="E16" s="10" t="s">
        <v>135</v>
      </c>
      <c r="F16" s="10"/>
      <c r="G16" s="78">
        <v>0.5</v>
      </c>
      <c r="H16" s="279"/>
      <c r="I16" s="78">
        <f t="shared" ref="I16:I17" si="8">I15-(M16*L16+F16*N16)</f>
        <v>-30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19</v>
      </c>
      <c r="O16" s="13">
        <f t="shared" si="0"/>
        <v>39.5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78"/>
      <c r="H17" s="279"/>
      <c r="I17" s="78">
        <f t="shared" si="8"/>
        <v>-30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43648</v>
      </c>
      <c r="B18" s="277" t="s">
        <v>129</v>
      </c>
      <c r="C18" s="278" t="s">
        <v>35</v>
      </c>
      <c r="D18" s="15" t="s">
        <v>426</v>
      </c>
      <c r="E18" s="10" t="s">
        <v>237</v>
      </c>
      <c r="F18" s="10">
        <v>8.5</v>
      </c>
      <c r="G18" s="78">
        <v>4.5</v>
      </c>
      <c r="H18" s="279"/>
      <c r="I18" s="78">
        <f t="shared" ref="I18" si="9">420-(M18*L18+F18*N18)</f>
        <v>-285.5</v>
      </c>
      <c r="J18" s="280"/>
      <c r="K18" s="11" t="s">
        <v>177</v>
      </c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373.5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78"/>
      <c r="H19" s="279"/>
      <c r="I19" s="78">
        <f t="shared" ref="I19:I20" si="10">I18-(M19*L19+F19*N19)</f>
        <v>-285.5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78"/>
      <c r="H20" s="279"/>
      <c r="I20" s="78">
        <f t="shared" si="10"/>
        <v>-285.5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43648</v>
      </c>
      <c r="B21" s="277" t="s">
        <v>129</v>
      </c>
      <c r="C21" s="282" t="s">
        <v>36</v>
      </c>
      <c r="D21" s="15" t="s">
        <v>495</v>
      </c>
      <c r="E21" s="10" t="s">
        <v>65</v>
      </c>
      <c r="F21" s="10">
        <v>8</v>
      </c>
      <c r="G21" s="18">
        <v>4</v>
      </c>
      <c r="H21" s="279"/>
      <c r="I21" s="78">
        <f t="shared" ref="I21" si="11">420-(M21*L21+F21*N21)</f>
        <v>-100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65</v>
      </c>
      <c r="O21" s="13">
        <f t="shared" si="0"/>
        <v>260</v>
      </c>
      <c r="P21" s="281">
        <f>(O21+O22+O23+O24+O25+O26)/840*100%</f>
        <v>0.37202380952380953</v>
      </c>
    </row>
    <row r="22" spans="1:16" ht="14.25" customHeight="1" x14ac:dyDescent="0.2">
      <c r="A22" s="276"/>
      <c r="B22" s="277"/>
      <c r="C22" s="282"/>
      <c r="D22" s="15"/>
      <c r="E22" s="78"/>
      <c r="F22" s="10"/>
      <c r="G22" s="18"/>
      <c r="H22" s="279"/>
      <c r="I22" s="78">
        <f t="shared" ref="I22:I23" si="12">I21-(M22*L22+F22*N22)</f>
        <v>-100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78">
        <f t="shared" si="12"/>
        <v>-100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43648</v>
      </c>
      <c r="B24" s="277" t="s">
        <v>129</v>
      </c>
      <c r="C24" s="282" t="s">
        <v>40</v>
      </c>
      <c r="D24" s="15" t="s">
        <v>426</v>
      </c>
      <c r="E24" s="10" t="s">
        <v>68</v>
      </c>
      <c r="F24" s="10">
        <v>3.5</v>
      </c>
      <c r="G24" s="18">
        <v>3.5</v>
      </c>
      <c r="H24" s="279"/>
      <c r="I24" s="78">
        <f t="shared" ref="I24" si="13">420-(M24*L24+F24*N24)</f>
        <v>367.5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15</v>
      </c>
      <c r="O24" s="13">
        <f t="shared" si="0"/>
        <v>52.5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78">
        <f t="shared" ref="I25:I26" si="14">I24-(M25*L25+F25*N25)</f>
        <v>367.5</v>
      </c>
      <c r="J25" s="280"/>
      <c r="K25" s="11" t="s">
        <v>498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78">
        <f t="shared" si="14"/>
        <v>367.5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43648</v>
      </c>
      <c r="B27" s="277" t="s">
        <v>129</v>
      </c>
      <c r="C27" s="286" t="s">
        <v>43</v>
      </c>
      <c r="D27" s="15" t="s">
        <v>419</v>
      </c>
      <c r="E27" s="10" t="s">
        <v>65</v>
      </c>
      <c r="F27" s="10">
        <v>4</v>
      </c>
      <c r="G27" s="18">
        <v>1</v>
      </c>
      <c r="H27" s="279"/>
      <c r="I27" s="78">
        <f t="shared" ref="I27" si="15">420-(M27*L27+F27*N27)</f>
        <v>160</v>
      </c>
      <c r="J27" s="280" t="s">
        <v>76</v>
      </c>
      <c r="K27" s="11" t="s">
        <v>509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65</v>
      </c>
      <c r="O27" s="13">
        <f t="shared" si="0"/>
        <v>65</v>
      </c>
      <c r="P27" s="281">
        <f>(O27+O28+O29+O30+O31+O32)/840*100%</f>
        <v>7.7380952380952384E-2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78">
        <f t="shared" ref="I28:I29" si="16">I27-(M28*L28+F28*N28)</f>
        <v>160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78">
        <f t="shared" si="16"/>
        <v>160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43648</v>
      </c>
      <c r="B30" s="277" t="s">
        <v>129</v>
      </c>
      <c r="C30" s="286" t="s">
        <v>46</v>
      </c>
      <c r="D30" s="15" t="s">
        <v>402</v>
      </c>
      <c r="E30" s="10" t="s">
        <v>65</v>
      </c>
      <c r="F30" s="10">
        <v>15</v>
      </c>
      <c r="G30" s="18">
        <v>14.5</v>
      </c>
      <c r="H30" s="279"/>
      <c r="I30" s="78">
        <f t="shared" ref="I30" si="17">420-(M30*L30+F30*N30)</f>
        <v>420</v>
      </c>
      <c r="J30" s="280"/>
      <c r="K30" s="11" t="s">
        <v>479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78">
        <f t="shared" ref="I31:I32" si="18">I30-(M31*L31+F31*N31)</f>
        <v>420</v>
      </c>
      <c r="J31" s="280"/>
      <c r="K31" s="11" t="s">
        <v>480</v>
      </c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78">
        <f t="shared" si="18"/>
        <v>420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43648</v>
      </c>
      <c r="B33" s="277" t="s">
        <v>129</v>
      </c>
      <c r="C33" s="286" t="s">
        <v>48</v>
      </c>
      <c r="D33" s="15" t="s">
        <v>360</v>
      </c>
      <c r="E33" s="10" t="s">
        <v>362</v>
      </c>
      <c r="F33" s="10">
        <v>2</v>
      </c>
      <c r="G33" s="18">
        <v>1</v>
      </c>
      <c r="H33" s="279"/>
      <c r="I33" s="78">
        <f t="shared" ref="I33" si="19">420-(M33*L33+F33*N33)</f>
        <v>42</v>
      </c>
      <c r="J33" s="280" t="s">
        <v>77</v>
      </c>
      <c r="K33" s="11" t="s">
        <v>481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189</v>
      </c>
      <c r="O33" s="13">
        <f t="shared" si="0"/>
        <v>189</v>
      </c>
      <c r="P33" s="281">
        <f>(O33+O34+O35+O36+O37+O38)/840*100%</f>
        <v>0.36785714285714288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78">
        <f t="shared" ref="I34:I35" si="20">I33-(M34*L34+F34*N34)</f>
        <v>42</v>
      </c>
      <c r="J34" s="280"/>
      <c r="K34" s="11" t="s">
        <v>482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78">
        <f t="shared" si="20"/>
        <v>42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43648</v>
      </c>
      <c r="B36" s="277" t="s">
        <v>129</v>
      </c>
      <c r="C36" s="286" t="s">
        <v>50</v>
      </c>
      <c r="D36" s="15" t="s">
        <v>426</v>
      </c>
      <c r="E36" s="10" t="s">
        <v>68</v>
      </c>
      <c r="F36" s="10">
        <v>3.5</v>
      </c>
      <c r="G36" s="18">
        <v>1</v>
      </c>
      <c r="H36" s="279"/>
      <c r="I36" s="78">
        <f t="shared" ref="I36" si="21">420-(M36*L36+F36*N36)</f>
        <v>0</v>
      </c>
      <c r="J36" s="280"/>
      <c r="K36" s="11" t="s">
        <v>483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120</v>
      </c>
      <c r="O36" s="13">
        <f t="shared" si="0"/>
        <v>120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78">
        <f t="shared" ref="I37:I38" si="22">I36-(M37*L37+F37*N37)</f>
        <v>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78">
        <f t="shared" si="22"/>
        <v>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43648</v>
      </c>
      <c r="B39" s="277" t="s">
        <v>129</v>
      </c>
      <c r="C39" s="286" t="s">
        <v>52</v>
      </c>
      <c r="D39" s="15" t="s">
        <v>360</v>
      </c>
      <c r="E39" s="10" t="s">
        <v>361</v>
      </c>
      <c r="F39" s="10">
        <v>2.8</v>
      </c>
      <c r="G39" s="18">
        <v>1</v>
      </c>
      <c r="H39" s="279"/>
      <c r="I39" s="78">
        <f t="shared" ref="I39" si="23">420-(M39*L39+F39*N39)</f>
        <v>81.200000000000045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121</v>
      </c>
      <c r="O39" s="13">
        <f t="shared" si="0"/>
        <v>121</v>
      </c>
      <c r="P39" s="281">
        <f>(O39+O40+O41)/420*100%</f>
        <v>0.28809523809523807</v>
      </c>
    </row>
    <row r="40" spans="1:16" ht="14.25" customHeight="1" x14ac:dyDescent="0.2">
      <c r="A40" s="276"/>
      <c r="B40" s="277"/>
      <c r="C40" s="286"/>
      <c r="D40" s="15" t="s">
        <v>402</v>
      </c>
      <c r="E40" s="10" t="s">
        <v>65</v>
      </c>
      <c r="F40" s="10"/>
      <c r="G40" s="18">
        <v>6</v>
      </c>
      <c r="H40" s="279"/>
      <c r="I40" s="78">
        <f t="shared" ref="I40:I41" si="24">I39-(M40*L40+F40*N40)</f>
        <v>81.200000000000045</v>
      </c>
      <c r="J40" s="280"/>
      <c r="K40" s="11" t="s">
        <v>496</v>
      </c>
      <c r="L40" s="12">
        <v>1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78">
        <f t="shared" si="24"/>
        <v>81.200000000000045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43648</v>
      </c>
      <c r="B42" s="277" t="s">
        <v>129</v>
      </c>
      <c r="C42" s="287" t="s">
        <v>53</v>
      </c>
      <c r="D42" s="15"/>
      <c r="E42" s="10"/>
      <c r="F42" s="10"/>
      <c r="G42" s="18"/>
      <c r="H42" s="279"/>
      <c r="I42" s="78">
        <f t="shared" ref="I42" si="25">420-(M42*L42+F42*N42)</f>
        <v>420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0"/>
        <v>0</v>
      </c>
      <c r="P42" s="281">
        <f>(O42+O43+O44+O45+O46+O47)/840*100%</f>
        <v>0.51428571428571423</v>
      </c>
    </row>
    <row r="43" spans="1:16" ht="14.25" customHeight="1" x14ac:dyDescent="0.2">
      <c r="A43" s="276"/>
      <c r="B43" s="277"/>
      <c r="C43" s="287"/>
      <c r="D43" s="1" t="s">
        <v>463</v>
      </c>
      <c r="E43" s="10" t="s">
        <v>65</v>
      </c>
      <c r="F43" s="10">
        <v>8</v>
      </c>
      <c r="G43" s="18">
        <v>6.5</v>
      </c>
      <c r="H43" s="279"/>
      <c r="I43" s="78">
        <f t="shared" ref="I43:I44" si="26">I42-(M43*L43+F43*N43)</f>
        <v>102</v>
      </c>
      <c r="J43" s="280"/>
      <c r="K43" s="11" t="s">
        <v>484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36</v>
      </c>
      <c r="O43" s="13">
        <f t="shared" si="0"/>
        <v>264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78">
        <f t="shared" si="26"/>
        <v>102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43648</v>
      </c>
      <c r="B45" s="277" t="s">
        <v>129</v>
      </c>
      <c r="C45" s="287" t="s">
        <v>57</v>
      </c>
      <c r="D45" s="15" t="s">
        <v>421</v>
      </c>
      <c r="E45" s="10" t="s">
        <v>21</v>
      </c>
      <c r="F45" s="10">
        <v>15</v>
      </c>
      <c r="G45" s="18">
        <v>7</v>
      </c>
      <c r="H45" s="279"/>
      <c r="I45" s="78">
        <f t="shared" ref="I45" si="27">420-(M45*L45+F45*N45)</f>
        <v>60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24</v>
      </c>
      <c r="O45" s="13">
        <f t="shared" si="0"/>
        <v>168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78">
        <f t="shared" ref="I46:I47" si="28">I45-(M46*L46+F46*N46)</f>
        <v>60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78">
        <f t="shared" si="28"/>
        <v>60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43648</v>
      </c>
      <c r="B48" s="277" t="s">
        <v>129</v>
      </c>
      <c r="C48" s="287" t="s">
        <v>58</v>
      </c>
      <c r="D48" s="15" t="s">
        <v>432</v>
      </c>
      <c r="E48" s="10" t="s">
        <v>68</v>
      </c>
      <c r="F48" s="10">
        <v>13</v>
      </c>
      <c r="G48" s="18">
        <v>7</v>
      </c>
      <c r="H48" s="279"/>
      <c r="I48" s="78">
        <f t="shared" ref="I48" si="29">420-(M48*L48+F48*N48)</f>
        <v>17</v>
      </c>
      <c r="J48" s="280" t="s">
        <v>152</v>
      </c>
      <c r="K48" s="11" t="s">
        <v>485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31</v>
      </c>
      <c r="O48" s="13">
        <f t="shared" si="0"/>
        <v>217</v>
      </c>
      <c r="P48" s="281">
        <f>(O48+O49+O50+O51+O52+O53)/840*100%</f>
        <v>0.81071428571428572</v>
      </c>
    </row>
    <row r="49" spans="1:16" ht="14.25" customHeight="1" x14ac:dyDescent="0.2">
      <c r="A49" s="276"/>
      <c r="B49" s="277"/>
      <c r="C49" s="287"/>
      <c r="D49" s="1"/>
      <c r="E49" s="81"/>
      <c r="F49" s="10"/>
      <c r="G49" s="18"/>
      <c r="H49" s="279"/>
      <c r="I49" s="78">
        <f t="shared" ref="I49:I50" si="30">I48-(M49*L49+F49*N49)</f>
        <v>17</v>
      </c>
      <c r="J49" s="280"/>
      <c r="K49" s="11" t="s">
        <v>486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78">
        <f t="shared" si="30"/>
        <v>17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43648</v>
      </c>
      <c r="B51" s="277" t="s">
        <v>129</v>
      </c>
      <c r="C51" s="287" t="s">
        <v>60</v>
      </c>
      <c r="D51" s="15"/>
      <c r="E51" s="10"/>
      <c r="F51" s="10"/>
      <c r="G51" s="18"/>
      <c r="H51" s="279"/>
      <c r="I51" s="78">
        <f t="shared" ref="I51" si="31">420-(M51*L51+F51*N51)</f>
        <v>420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15" t="s">
        <v>432</v>
      </c>
      <c r="E52" s="10" t="s">
        <v>68</v>
      </c>
      <c r="F52" s="10">
        <v>8.5</v>
      </c>
      <c r="G52" s="18">
        <v>14</v>
      </c>
      <c r="H52" s="279"/>
      <c r="I52" s="78">
        <f t="shared" ref="I52:I53" si="32">I51-(M52*L52+F52*N52)</f>
        <v>126.5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31</v>
      </c>
      <c r="O52" s="13">
        <f t="shared" si="0"/>
        <v>464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78">
        <f t="shared" si="32"/>
        <v>126.5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43648</v>
      </c>
      <c r="B54" s="277" t="s">
        <v>129</v>
      </c>
      <c r="C54" s="287" t="s">
        <v>61</v>
      </c>
      <c r="D54" s="15" t="s">
        <v>421</v>
      </c>
      <c r="E54" s="10" t="s">
        <v>42</v>
      </c>
      <c r="F54" s="10"/>
      <c r="G54" s="18">
        <v>7</v>
      </c>
      <c r="H54" s="279"/>
      <c r="I54" s="78">
        <f t="shared" ref="I54" si="33">420-(M54*L54+F54*N54)</f>
        <v>420</v>
      </c>
      <c r="J54" s="280" t="s">
        <v>288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27</v>
      </c>
      <c r="O54" s="13">
        <f t="shared" si="0"/>
        <v>189</v>
      </c>
      <c r="P54" s="281">
        <f>(O54+O55+O56)/420*100%</f>
        <v>0.45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78">
        <f t="shared" ref="I55:I56" si="34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78">
        <f t="shared" si="34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8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8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8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8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8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8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8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80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499" priority="3" operator="greaterThan">
      <formula>0</formula>
    </cfRule>
    <cfRule type="cellIs" dxfId="498" priority="4" operator="lessThanOrEqual">
      <formula>0</formula>
    </cfRule>
  </conditionalFormatting>
  <conditionalFormatting sqref="I3:I56">
    <cfRule type="cellIs" dxfId="497" priority="1" operator="greaterThan">
      <formula>0</formula>
    </cfRule>
    <cfRule type="cellIs" dxfId="496" priority="2" operator="lessThanOrEqual">
      <formula>0</formula>
    </cfRule>
  </conditionalFormatting>
  <pageMargins left="0.25" right="0.25" top="0.75" bottom="0.75" header="0.3" footer="0.3"/>
  <pageSetup paperSize="9" fitToHeight="0"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E628-B5C2-4BC1-802C-98F089F2B5A8}">
  <sheetPr codeName="Sheet26"/>
  <dimension ref="A1:P248"/>
  <sheetViews>
    <sheetView workbookViewId="0">
      <selection activeCell="D15" sqref="D15:G1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207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87" t="s">
        <v>2</v>
      </c>
      <c r="C2" s="85" t="s">
        <v>3</v>
      </c>
      <c r="D2" s="87" t="s">
        <v>4</v>
      </c>
      <c r="E2" s="85" t="s">
        <v>5</v>
      </c>
      <c r="F2" s="85" t="s">
        <v>6</v>
      </c>
      <c r="G2" s="85" t="s">
        <v>7</v>
      </c>
      <c r="H2" s="85" t="s">
        <v>8</v>
      </c>
      <c r="I2" s="85" t="s">
        <v>9</v>
      </c>
      <c r="J2" s="85" t="s">
        <v>10</v>
      </c>
      <c r="K2" s="8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43648</v>
      </c>
      <c r="B3" s="277" t="s">
        <v>151</v>
      </c>
      <c r="C3" s="278" t="s">
        <v>18</v>
      </c>
      <c r="D3" s="17" t="s">
        <v>367</v>
      </c>
      <c r="E3" s="10" t="s">
        <v>21</v>
      </c>
      <c r="F3" s="10">
        <v>3.5</v>
      </c>
      <c r="G3" s="87">
        <v>3.5</v>
      </c>
      <c r="H3" s="279"/>
      <c r="I3" s="87">
        <f>420-(M3*L3+F3*N3)</f>
        <v>70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100</v>
      </c>
      <c r="O3" s="13">
        <f t="shared" ref="O3:O66" si="0">N3*G3+M3*L3</f>
        <v>350</v>
      </c>
      <c r="P3" s="281">
        <f>(O3+O4+O5+O6+O7+O8)/840*100%</f>
        <v>0.86428571428571432</v>
      </c>
    </row>
    <row r="4" spans="1:16" ht="14.25" customHeight="1" x14ac:dyDescent="0.2">
      <c r="A4" s="276"/>
      <c r="B4" s="277"/>
      <c r="C4" s="278"/>
      <c r="D4" s="17"/>
      <c r="E4" s="10"/>
      <c r="F4" s="10"/>
      <c r="G4" s="87"/>
      <c r="H4" s="279"/>
      <c r="I4" s="87">
        <f>I3-(M4*L4+F4*N4)</f>
        <v>70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87"/>
      <c r="H5" s="279"/>
      <c r="I5" s="87">
        <f>I4-(M5*L5+F5*N5)</f>
        <v>70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43648</v>
      </c>
      <c r="B6" s="277" t="s">
        <v>151</v>
      </c>
      <c r="C6" s="278" t="s">
        <v>22</v>
      </c>
      <c r="D6" s="15" t="s">
        <v>476</v>
      </c>
      <c r="E6" s="10" t="s">
        <v>65</v>
      </c>
      <c r="F6" s="10">
        <v>15</v>
      </c>
      <c r="G6" s="87">
        <v>15</v>
      </c>
      <c r="H6" s="279"/>
      <c r="I6" s="87">
        <f t="shared" ref="I6" si="1">420-(M6*L6+F6*N6)</f>
        <v>150</v>
      </c>
      <c r="J6" s="280"/>
      <c r="K6" s="11"/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16</v>
      </c>
      <c r="O6" s="13">
        <f t="shared" si="0"/>
        <v>270</v>
      </c>
      <c r="P6" s="281"/>
    </row>
    <row r="7" spans="1:16" ht="14.25" customHeight="1" x14ac:dyDescent="0.2">
      <c r="A7" s="276"/>
      <c r="B7" s="277"/>
      <c r="C7" s="278"/>
      <c r="D7" s="15" t="s">
        <v>474</v>
      </c>
      <c r="E7" s="10" t="s">
        <v>65</v>
      </c>
      <c r="F7" s="10">
        <v>5</v>
      </c>
      <c r="G7" s="87">
        <v>4</v>
      </c>
      <c r="H7" s="279"/>
      <c r="I7" s="87">
        <f t="shared" ref="I7:I8" si="2">I6-(M7*L7+F7*N7)</f>
        <v>25</v>
      </c>
      <c r="J7" s="280"/>
      <c r="K7" s="11" t="s">
        <v>489</v>
      </c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19</v>
      </c>
      <c r="O7" s="13">
        <f t="shared" si="0"/>
        <v>106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87">
        <f t="shared" si="2"/>
        <v>25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43648</v>
      </c>
      <c r="B9" s="277" t="s">
        <v>151</v>
      </c>
      <c r="C9" s="278" t="s">
        <v>25</v>
      </c>
      <c r="D9" s="82" t="s">
        <v>401</v>
      </c>
      <c r="E9" s="10" t="s">
        <v>287</v>
      </c>
      <c r="F9" s="10"/>
      <c r="G9" s="16">
        <v>10</v>
      </c>
      <c r="H9" s="279"/>
      <c r="I9" s="87">
        <f t="shared" ref="I9" si="3">420-(M9*L9+F9*N9)</f>
        <v>420</v>
      </c>
      <c r="J9" s="280" t="s">
        <v>99</v>
      </c>
      <c r="K9" s="11" t="s">
        <v>490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23</v>
      </c>
      <c r="O9" s="13">
        <f t="shared" si="0"/>
        <v>230</v>
      </c>
      <c r="P9" s="281">
        <f>(O9+O10+O11+O12+O13+O14)/840*100%</f>
        <v>0.72857142857142854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87">
        <f t="shared" ref="I10:I11" si="4">I9-(M10*L10+F10*N10)</f>
        <v>420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87">
        <f t="shared" si="4"/>
        <v>420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43648</v>
      </c>
      <c r="B12" s="277" t="s">
        <v>151</v>
      </c>
      <c r="C12" s="278" t="s">
        <v>28</v>
      </c>
      <c r="D12" s="15" t="s">
        <v>426</v>
      </c>
      <c r="E12" s="10" t="s">
        <v>66</v>
      </c>
      <c r="F12" s="10">
        <v>1</v>
      </c>
      <c r="G12" s="16">
        <v>1</v>
      </c>
      <c r="H12" s="279"/>
      <c r="I12" s="87">
        <f t="shared" ref="I12" si="5">420-(M12*L12+F12*N12)</f>
        <v>370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v>50</v>
      </c>
      <c r="O12" s="13">
        <f t="shared" si="0"/>
        <v>50</v>
      </c>
      <c r="P12" s="281"/>
    </row>
    <row r="13" spans="1:16" ht="14.25" customHeight="1" x14ac:dyDescent="0.2">
      <c r="A13" s="276"/>
      <c r="B13" s="277"/>
      <c r="C13" s="278"/>
      <c r="D13" s="15" t="s">
        <v>426</v>
      </c>
      <c r="E13" s="10" t="s">
        <v>237</v>
      </c>
      <c r="F13" s="10">
        <v>4</v>
      </c>
      <c r="G13" s="16">
        <v>4</v>
      </c>
      <c r="H13" s="279"/>
      <c r="I13" s="87">
        <f t="shared" ref="I13:I14" si="6">I12-(M13*L13+F13*N13)</f>
        <v>38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5</v>
      </c>
      <c r="N13" s="13">
        <f>SUMPRODUCT((D13=[1]程序注册表!$C$2:$C$2999)*(E13=[1]程序注册表!$F$2:$F$2999)*([1]程序注册表!$X$2:$X$2999))</f>
        <v>83</v>
      </c>
      <c r="O13" s="13">
        <f t="shared" si="0"/>
        <v>332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87"/>
      <c r="H14" s="279"/>
      <c r="I14" s="87">
        <f t="shared" si="6"/>
        <v>38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43648</v>
      </c>
      <c r="B15" s="277" t="s">
        <v>151</v>
      </c>
      <c r="C15" s="278" t="s">
        <v>31</v>
      </c>
      <c r="D15" s="15" t="s">
        <v>472</v>
      </c>
      <c r="E15" s="10" t="s">
        <v>135</v>
      </c>
      <c r="F15" s="10">
        <v>3</v>
      </c>
      <c r="G15" s="87">
        <v>4</v>
      </c>
      <c r="H15" s="279"/>
      <c r="I15" s="87">
        <f t="shared" ref="I15" si="7">420-(M15*L15+F15*N15)</f>
        <v>363</v>
      </c>
      <c r="J15" s="280" t="s">
        <v>100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19</v>
      </c>
      <c r="O15" s="13">
        <f t="shared" si="0"/>
        <v>76</v>
      </c>
      <c r="P15" s="281">
        <f>(O15+O16+O17+O18+O19+O20)/840*100%</f>
        <v>0.72499999999999998</v>
      </c>
    </row>
    <row r="16" spans="1:16" ht="14.25" customHeight="1" x14ac:dyDescent="0.2">
      <c r="A16" s="276"/>
      <c r="B16" s="277"/>
      <c r="C16" s="278"/>
      <c r="D16" s="15" t="s">
        <v>472</v>
      </c>
      <c r="E16" s="10" t="s">
        <v>172</v>
      </c>
      <c r="F16" s="10">
        <v>3</v>
      </c>
      <c r="G16" s="87">
        <v>3</v>
      </c>
      <c r="H16" s="279"/>
      <c r="I16" s="87">
        <f t="shared" ref="I16:I17" si="8">I15-(M16*L16+F16*N16)</f>
        <v>267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22</v>
      </c>
      <c r="O16" s="13">
        <f t="shared" si="0"/>
        <v>96</v>
      </c>
      <c r="P16" s="281"/>
    </row>
    <row r="17" spans="1:16" ht="14.25" customHeight="1" x14ac:dyDescent="0.2">
      <c r="A17" s="276"/>
      <c r="B17" s="277"/>
      <c r="C17" s="278"/>
      <c r="D17" s="15" t="s">
        <v>475</v>
      </c>
      <c r="E17" s="10" t="s">
        <v>30</v>
      </c>
      <c r="F17" s="10"/>
      <c r="G17" s="87">
        <v>1</v>
      </c>
      <c r="H17" s="279"/>
      <c r="I17" s="87">
        <f t="shared" si="8"/>
        <v>237</v>
      </c>
      <c r="J17" s="280"/>
      <c r="K17" s="11"/>
      <c r="L17" s="12">
        <v>1</v>
      </c>
      <c r="M17" s="13">
        <f>SUMPRODUCT((D17=[1]程序注册表!$C$2:$C$2999)*(E17=[1]程序注册表!$F$2:$F$2999)*([1]程序注册表!$U$2:$U$2999))</f>
        <v>30</v>
      </c>
      <c r="N17" s="13">
        <f>SUMPRODUCT((D17=[1]程序注册表!$C$2:$C$2999)*(E17=[1]程序注册表!$F$2:$F$2999)*([1]程序注册表!$X$2:$X$2999))</f>
        <v>25</v>
      </c>
      <c r="O17" s="13">
        <f t="shared" si="0"/>
        <v>55</v>
      </c>
      <c r="P17" s="281"/>
    </row>
    <row r="18" spans="1:16" ht="14.25" customHeight="1" x14ac:dyDescent="0.2">
      <c r="A18" s="276">
        <v>43648</v>
      </c>
      <c r="B18" s="277" t="s">
        <v>151</v>
      </c>
      <c r="C18" s="278" t="s">
        <v>35</v>
      </c>
      <c r="D18" s="15" t="s">
        <v>426</v>
      </c>
      <c r="E18" s="10" t="s">
        <v>66</v>
      </c>
      <c r="F18" s="10">
        <v>1</v>
      </c>
      <c r="G18" s="16">
        <v>1</v>
      </c>
      <c r="H18" s="279"/>
      <c r="I18" s="87">
        <f t="shared" ref="I18" si="9">420-(M18*L18+F18*N18)</f>
        <v>370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v>50</v>
      </c>
      <c r="O18" s="13">
        <f t="shared" si="0"/>
        <v>50</v>
      </c>
      <c r="P18" s="281"/>
    </row>
    <row r="19" spans="1:16" ht="14.25" customHeight="1" x14ac:dyDescent="0.2">
      <c r="A19" s="276"/>
      <c r="B19" s="277"/>
      <c r="C19" s="278"/>
      <c r="D19" s="15" t="s">
        <v>426</v>
      </c>
      <c r="E19" s="10" t="s">
        <v>237</v>
      </c>
      <c r="F19" s="10">
        <v>4</v>
      </c>
      <c r="G19" s="16">
        <v>4</v>
      </c>
      <c r="H19" s="279"/>
      <c r="I19" s="87">
        <f t="shared" ref="I19:I20" si="10">I18-(M19*L19+F19*N19)</f>
        <v>38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83</v>
      </c>
      <c r="O19" s="13">
        <f t="shared" si="0"/>
        <v>332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87"/>
      <c r="H20" s="279"/>
      <c r="I20" s="87">
        <f t="shared" si="10"/>
        <v>38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43648</v>
      </c>
      <c r="B21" s="277" t="s">
        <v>151</v>
      </c>
      <c r="C21" s="282" t="s">
        <v>36</v>
      </c>
      <c r="D21" s="15" t="s">
        <v>419</v>
      </c>
      <c r="E21" s="10" t="s">
        <v>65</v>
      </c>
      <c r="F21" s="10">
        <v>4</v>
      </c>
      <c r="G21" s="18">
        <v>4</v>
      </c>
      <c r="H21" s="279"/>
      <c r="I21" s="87">
        <f t="shared" ref="I21" si="11">420-(M21*L21+F21*N21)</f>
        <v>160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65</v>
      </c>
      <c r="O21" s="13">
        <f t="shared" si="0"/>
        <v>260</v>
      </c>
      <c r="P21" s="281">
        <f>(O21+O22+O23+O24+O25+O26)/840*100%</f>
        <v>0.80952380952380953</v>
      </c>
    </row>
    <row r="22" spans="1:16" ht="14.25" customHeight="1" x14ac:dyDescent="0.2">
      <c r="A22" s="276"/>
      <c r="B22" s="277"/>
      <c r="C22" s="282"/>
      <c r="D22" s="15"/>
      <c r="E22" s="87"/>
      <c r="F22" s="10"/>
      <c r="G22" s="18"/>
      <c r="H22" s="279"/>
      <c r="I22" s="87">
        <f t="shared" ref="I22:I23" si="12">I21-(M22*L22+F22*N22)</f>
        <v>160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87">
        <f t="shared" si="12"/>
        <v>160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43648</v>
      </c>
      <c r="B24" s="277" t="s">
        <v>151</v>
      </c>
      <c r="C24" s="282" t="s">
        <v>40</v>
      </c>
      <c r="D24" s="15" t="s">
        <v>426</v>
      </c>
      <c r="E24" s="10" t="s">
        <v>68</v>
      </c>
      <c r="F24" s="10">
        <v>3.5</v>
      </c>
      <c r="G24" s="18">
        <v>3.5</v>
      </c>
      <c r="H24" s="279"/>
      <c r="I24" s="87">
        <f t="shared" ref="I24" si="13">420-(M24*L24+F24*N24)</f>
        <v>0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v>120</v>
      </c>
      <c r="O24" s="13">
        <f t="shared" si="0"/>
        <v>420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87">
        <f t="shared" ref="I25:I26" si="14">I24-(M25*L25+F25*N25)</f>
        <v>0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87">
        <f t="shared" si="14"/>
        <v>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43648</v>
      </c>
      <c r="B27" s="277" t="s">
        <v>151</v>
      </c>
      <c r="C27" s="286" t="s">
        <v>43</v>
      </c>
      <c r="D27" s="15" t="s">
        <v>419</v>
      </c>
      <c r="E27" s="10" t="s">
        <v>65</v>
      </c>
      <c r="F27" s="10">
        <v>4</v>
      </c>
      <c r="G27" s="18"/>
      <c r="H27" s="279"/>
      <c r="I27" s="87">
        <f t="shared" ref="I27" si="15">420-(M27*L27+F27*N27)</f>
        <v>160</v>
      </c>
      <c r="J27" s="280" t="s">
        <v>102</v>
      </c>
      <c r="K27" s="11" t="s">
        <v>510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65</v>
      </c>
      <c r="O27" s="13">
        <f t="shared" si="0"/>
        <v>0</v>
      </c>
      <c r="P27" s="281">
        <f>(O27+O28+O29+O30+O31+O32)/840*100%</f>
        <v>0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87">
        <f t="shared" ref="I28:I29" si="16">I27-(M28*L28+F28*N28)</f>
        <v>160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87">
        <f t="shared" si="16"/>
        <v>160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43648</v>
      </c>
      <c r="B30" s="277" t="s">
        <v>151</v>
      </c>
      <c r="C30" s="286" t="s">
        <v>46</v>
      </c>
      <c r="D30" s="15" t="s">
        <v>402</v>
      </c>
      <c r="E30" s="10" t="s">
        <v>65</v>
      </c>
      <c r="F30" s="10">
        <v>15</v>
      </c>
      <c r="G30" s="18">
        <v>16</v>
      </c>
      <c r="H30" s="279"/>
      <c r="I30" s="87">
        <f t="shared" ref="I30" si="17">420-(M30*L30+F30*N30)</f>
        <v>420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87">
        <f t="shared" ref="I31:I32" si="18">I30-(M31*L31+F31*N31)</f>
        <v>420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87">
        <f t="shared" si="18"/>
        <v>420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43648</v>
      </c>
      <c r="B33" s="277" t="s">
        <v>151</v>
      </c>
      <c r="C33" s="286" t="s">
        <v>48</v>
      </c>
      <c r="D33" s="15"/>
      <c r="E33" s="10"/>
      <c r="F33" s="10"/>
      <c r="G33" s="18"/>
      <c r="H33" s="279"/>
      <c r="I33" s="87">
        <f t="shared" ref="I33" si="19">420-(M33*L33+F33*N33)</f>
        <v>420</v>
      </c>
      <c r="J33" s="280" t="s">
        <v>103</v>
      </c>
      <c r="K33" s="11" t="s">
        <v>510</v>
      </c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0.5714285714285714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87">
        <f t="shared" ref="I34:I35" si="20">I33-(M34*L34+F34*N34)</f>
        <v>420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87">
        <f t="shared" si="20"/>
        <v>420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43648</v>
      </c>
      <c r="B36" s="277" t="s">
        <v>151</v>
      </c>
      <c r="C36" s="286" t="s">
        <v>50</v>
      </c>
      <c r="D36" s="15" t="s">
        <v>419</v>
      </c>
      <c r="E36" s="10" t="s">
        <v>65</v>
      </c>
      <c r="F36" s="10">
        <v>4</v>
      </c>
      <c r="G36" s="18">
        <v>4</v>
      </c>
      <c r="H36" s="279"/>
      <c r="I36" s="87">
        <f t="shared" ref="I36" si="21">420-(M36*L36+F36*N36)</f>
        <v>-60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30</v>
      </c>
      <c r="N36" s="13">
        <v>120</v>
      </c>
      <c r="O36" s="13">
        <f t="shared" si="0"/>
        <v>480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87">
        <f t="shared" ref="I37:I38" si="22">I36-(M37*L37+F37*N37)</f>
        <v>-60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87">
        <f t="shared" si="22"/>
        <v>-60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43648</v>
      </c>
      <c r="B39" s="277"/>
      <c r="C39" s="286" t="s">
        <v>52</v>
      </c>
      <c r="D39" s="15" t="s">
        <v>402</v>
      </c>
      <c r="E39" s="10" t="s">
        <v>65</v>
      </c>
      <c r="F39" s="10">
        <v>12</v>
      </c>
      <c r="G39" s="18"/>
      <c r="H39" s="279"/>
      <c r="I39" s="87">
        <f t="shared" ref="I39" si="23">420-(M39*L39+F39*N39)</f>
        <v>420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87">
        <f t="shared" ref="I40:I41" si="24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87">
        <f t="shared" si="24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43648</v>
      </c>
      <c r="B42" s="277" t="s">
        <v>151</v>
      </c>
      <c r="C42" s="287" t="s">
        <v>53</v>
      </c>
      <c r="D42" s="15"/>
      <c r="E42" s="10"/>
      <c r="F42" s="10"/>
      <c r="G42" s="18"/>
      <c r="H42" s="279"/>
      <c r="I42" s="87">
        <f t="shared" ref="I42" si="25">420-(M42*L42+F42*N42)</f>
        <v>420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0"/>
        <v>0</v>
      </c>
      <c r="P42" s="281">
        <f>(O42+O43+O44+O45+O46+O47)/840*100%</f>
        <v>0.62714285714285711</v>
      </c>
    </row>
    <row r="43" spans="1:16" ht="14.25" customHeight="1" x14ac:dyDescent="0.2">
      <c r="A43" s="276"/>
      <c r="B43" s="277"/>
      <c r="C43" s="287"/>
      <c r="D43" s="1" t="s">
        <v>463</v>
      </c>
      <c r="E43" s="10" t="s">
        <v>65</v>
      </c>
      <c r="F43" s="10">
        <v>11</v>
      </c>
      <c r="G43" s="18">
        <v>9</v>
      </c>
      <c r="H43" s="279"/>
      <c r="I43" s="87">
        <f t="shared" ref="I43:I44" si="26">I42-(M43*L43+F43*N43)</f>
        <v>-6</v>
      </c>
      <c r="J43" s="280"/>
      <c r="K43" s="11" t="s">
        <v>491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36</v>
      </c>
      <c r="O43" s="13">
        <f t="shared" si="0"/>
        <v>354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87">
        <f t="shared" si="26"/>
        <v>-6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43648</v>
      </c>
      <c r="B45" s="277" t="s">
        <v>151</v>
      </c>
      <c r="C45" s="287" t="s">
        <v>57</v>
      </c>
      <c r="D45" s="15" t="s">
        <v>421</v>
      </c>
      <c r="E45" s="10" t="s">
        <v>21</v>
      </c>
      <c r="F45" s="10">
        <v>7</v>
      </c>
      <c r="G45" s="18">
        <v>7.2</v>
      </c>
      <c r="H45" s="279"/>
      <c r="I45" s="87">
        <f t="shared" ref="I45" si="27">420-(M45*L45+F45*N45)</f>
        <v>252</v>
      </c>
      <c r="J45" s="280"/>
      <c r="K45" s="11" t="s">
        <v>492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24</v>
      </c>
      <c r="O45" s="13">
        <f t="shared" si="0"/>
        <v>172.8</v>
      </c>
      <c r="P45" s="281"/>
    </row>
    <row r="46" spans="1:16" ht="14.25" customHeight="1" x14ac:dyDescent="0.2">
      <c r="A46" s="276"/>
      <c r="B46" s="277"/>
      <c r="C46" s="287"/>
      <c r="D46" s="1"/>
      <c r="E46" s="10"/>
      <c r="F46" s="10"/>
      <c r="G46" s="18"/>
      <c r="H46" s="279"/>
      <c r="I46" s="87">
        <f t="shared" ref="I46:I47" si="28">I45-(M46*L46+F46*N46)</f>
        <v>252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87">
        <f t="shared" si="28"/>
        <v>252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43648</v>
      </c>
      <c r="B48" s="277" t="s">
        <v>151</v>
      </c>
      <c r="C48" s="287" t="s">
        <v>58</v>
      </c>
      <c r="D48" s="15" t="s">
        <v>432</v>
      </c>
      <c r="E48" s="10" t="s">
        <v>68</v>
      </c>
      <c r="F48" s="10">
        <v>4</v>
      </c>
      <c r="G48" s="18">
        <v>4</v>
      </c>
      <c r="H48" s="279"/>
      <c r="I48" s="87">
        <f t="shared" ref="I48" si="29">420-(M48*L48+F48*N48)</f>
        <v>296</v>
      </c>
      <c r="J48" s="280" t="s">
        <v>106</v>
      </c>
      <c r="K48" s="11" t="s">
        <v>489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31</v>
      </c>
      <c r="O48" s="13">
        <f t="shared" si="0"/>
        <v>124</v>
      </c>
      <c r="P48" s="281">
        <f>(O48+O49+O50+O51+O52+O53)/840*100%</f>
        <v>0.9285714285714286</v>
      </c>
    </row>
    <row r="49" spans="1:16" ht="14.25" customHeight="1" x14ac:dyDescent="0.2">
      <c r="A49" s="276"/>
      <c r="B49" s="277"/>
      <c r="C49" s="287"/>
      <c r="D49" s="1" t="s">
        <v>473</v>
      </c>
      <c r="E49" s="10" t="s">
        <v>65</v>
      </c>
      <c r="F49" s="10">
        <v>10</v>
      </c>
      <c r="G49" s="18">
        <v>10</v>
      </c>
      <c r="H49" s="279"/>
      <c r="I49" s="87">
        <f t="shared" ref="I49:I50" si="30">I48-(M49*L49+F49*N49)</f>
        <v>136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13</v>
      </c>
      <c r="O49" s="13">
        <f t="shared" si="0"/>
        <v>160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87">
        <f t="shared" si="30"/>
        <v>136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43648</v>
      </c>
      <c r="B51" s="277" t="s">
        <v>151</v>
      </c>
      <c r="C51" s="287" t="s">
        <v>60</v>
      </c>
      <c r="D51" s="15" t="s">
        <v>432</v>
      </c>
      <c r="E51" s="10" t="s">
        <v>68</v>
      </c>
      <c r="F51" s="10">
        <v>14</v>
      </c>
      <c r="G51" s="18">
        <v>16</v>
      </c>
      <c r="H51" s="279"/>
      <c r="I51" s="87">
        <f t="shared" ref="I51" si="31">420-(M51*L51+F51*N51)</f>
        <v>-14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31</v>
      </c>
      <c r="O51" s="13">
        <f t="shared" si="0"/>
        <v>496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87">
        <f t="shared" ref="I52:I53" si="32">I51-(M52*L52+F52*N52)</f>
        <v>-14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87">
        <f t="shared" si="32"/>
        <v>-14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43648</v>
      </c>
      <c r="B54" s="277" t="s">
        <v>151</v>
      </c>
      <c r="C54" s="287" t="s">
        <v>61</v>
      </c>
      <c r="D54" s="15" t="s">
        <v>421</v>
      </c>
      <c r="E54" s="10" t="s">
        <v>42</v>
      </c>
      <c r="F54" s="10">
        <v>7</v>
      </c>
      <c r="G54" s="18">
        <v>7</v>
      </c>
      <c r="H54" s="279"/>
      <c r="I54" s="87">
        <f t="shared" ref="I54" si="33">420-(M54*L54+F54*N54)</f>
        <v>231</v>
      </c>
      <c r="J54" s="280" t="s">
        <v>107</v>
      </c>
      <c r="K54" s="11" t="s">
        <v>493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27</v>
      </c>
      <c r="O54" s="13">
        <f t="shared" si="0"/>
        <v>189</v>
      </c>
      <c r="P54" s="281">
        <f>(O54+O55+O56)/420*100%</f>
        <v>0.45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87">
        <f t="shared" ref="I55:I56" si="34">I54-(M55*L55+F55*N55)</f>
        <v>231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87">
        <f t="shared" si="34"/>
        <v>231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8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8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8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8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8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8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8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8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495" priority="4" operator="greaterThan">
      <formula>0</formula>
    </cfRule>
    <cfRule type="cellIs" dxfId="494" priority="5" operator="lessThanOrEqual">
      <formula>0</formula>
    </cfRule>
  </conditionalFormatting>
  <conditionalFormatting sqref="I3:I56">
    <cfRule type="cellIs" dxfId="493" priority="2" operator="greaterThan">
      <formula>0</formula>
    </cfRule>
    <cfRule type="cellIs" dxfId="492" priority="3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B0A0A-C92D-485B-8AAD-47B7294F4941}">
  <sheetPr codeName="Sheet27"/>
  <dimension ref="A1:P248"/>
  <sheetViews>
    <sheetView topLeftCell="A7" workbookViewId="0">
      <selection activeCell="D15" sqref="D15:J20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87" t="s">
        <v>2</v>
      </c>
      <c r="C2" s="85" t="s">
        <v>3</v>
      </c>
      <c r="D2" s="87" t="s">
        <v>4</v>
      </c>
      <c r="E2" s="85" t="s">
        <v>5</v>
      </c>
      <c r="F2" s="85" t="s">
        <v>6</v>
      </c>
      <c r="G2" s="85" t="s">
        <v>7</v>
      </c>
      <c r="H2" s="85" t="s">
        <v>8</v>
      </c>
      <c r="I2" s="85" t="s">
        <v>9</v>
      </c>
      <c r="J2" s="85" t="s">
        <v>10</v>
      </c>
      <c r="K2" s="8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43648</v>
      </c>
      <c r="B3" s="277" t="s">
        <v>163</v>
      </c>
      <c r="C3" s="278" t="s">
        <v>18</v>
      </c>
      <c r="D3" s="17" t="s">
        <v>367</v>
      </c>
      <c r="E3" s="10" t="s">
        <v>21</v>
      </c>
      <c r="F3" s="10">
        <v>0.5</v>
      </c>
      <c r="G3" s="87">
        <v>0.5</v>
      </c>
      <c r="H3" s="279"/>
      <c r="I3" s="87">
        <f>420-(M3*L3+F3*N3)</f>
        <v>370</v>
      </c>
      <c r="J3" s="283" t="s">
        <v>19</v>
      </c>
      <c r="K3" s="11" t="s">
        <v>508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100</v>
      </c>
      <c r="O3" s="13">
        <f t="shared" ref="O3" si="0">N3*G3+M3*L3</f>
        <v>50</v>
      </c>
      <c r="P3" s="281">
        <f>(O3+O4+O5+O6+O7+O8)/840*100%</f>
        <v>0.59523809523809523</v>
      </c>
    </row>
    <row r="4" spans="1:16" ht="14.25" customHeight="1" x14ac:dyDescent="0.2">
      <c r="A4" s="276"/>
      <c r="B4" s="277"/>
      <c r="C4" s="278"/>
      <c r="D4" s="15" t="s">
        <v>370</v>
      </c>
      <c r="E4" s="10" t="s">
        <v>68</v>
      </c>
      <c r="F4" s="10">
        <v>6</v>
      </c>
      <c r="G4" s="87">
        <v>6</v>
      </c>
      <c r="H4" s="279"/>
      <c r="I4" s="87">
        <f>I3-(M4*L4+F4*N4)</f>
        <v>160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30</v>
      </c>
      <c r="O4" s="13">
        <f t="shared" ref="O4:O67" si="1">N4*G4+M4*L4</f>
        <v>210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87"/>
      <c r="H5" s="279"/>
      <c r="I5" s="87">
        <f>I4-(M5*L5+F5*N5)</f>
        <v>160</v>
      </c>
      <c r="J5" s="284"/>
      <c r="K5" s="11" t="s">
        <v>496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43648</v>
      </c>
      <c r="B6" s="277" t="s">
        <v>163</v>
      </c>
      <c r="C6" s="278" t="s">
        <v>22</v>
      </c>
      <c r="D6" s="15" t="s">
        <v>500</v>
      </c>
      <c r="E6" s="10" t="s">
        <v>501</v>
      </c>
      <c r="F6" s="10"/>
      <c r="G6" s="87">
        <v>8</v>
      </c>
      <c r="H6" s="279"/>
      <c r="I6" s="87">
        <f t="shared" ref="I6" si="2">420-(M6*L6+F6*N6)</f>
        <v>420</v>
      </c>
      <c r="J6" s="284"/>
      <c r="K6" s="11" t="s">
        <v>505</v>
      </c>
      <c r="L6" s="12">
        <v>0</v>
      </c>
      <c r="M6" s="13">
        <f>SUMPRODUCT((D6=[1]程序注册表!$C$2:$C$2999)*(E6=[1]程序注册表!$F$2:$F$2999)*([1]程序注册表!$U$2:$U$2999))</f>
        <v>0</v>
      </c>
      <c r="N6" s="13">
        <v>30</v>
      </c>
      <c r="O6" s="13">
        <f t="shared" si="1"/>
        <v>240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87"/>
      <c r="H7" s="279"/>
      <c r="I7" s="87">
        <f t="shared" ref="I7:I8" si="3">I6-(M7*L7+F7*N7)</f>
        <v>420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87">
        <f t="shared" si="3"/>
        <v>420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43648</v>
      </c>
      <c r="B9" s="277" t="s">
        <v>163</v>
      </c>
      <c r="C9" s="278" t="s">
        <v>25</v>
      </c>
      <c r="D9" s="82" t="s">
        <v>401</v>
      </c>
      <c r="E9" s="10" t="s">
        <v>287</v>
      </c>
      <c r="F9" s="10">
        <v>18</v>
      </c>
      <c r="G9" s="16">
        <v>12</v>
      </c>
      <c r="H9" s="279"/>
      <c r="I9" s="87">
        <f t="shared" ref="I9" si="4">420-(M9*L9+F9*N9)</f>
        <v>6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23</v>
      </c>
      <c r="O9" s="13">
        <f t="shared" si="1"/>
        <v>276</v>
      </c>
      <c r="P9" s="281">
        <f>(O9+O10+O11+O12+O13+O14)/840*100%</f>
        <v>0.89404761904761909</v>
      </c>
    </row>
    <row r="10" spans="1:16" ht="14.25" customHeight="1" x14ac:dyDescent="0.2">
      <c r="A10" s="276"/>
      <c r="B10" s="277"/>
      <c r="C10" s="278"/>
      <c r="D10" s="15" t="s">
        <v>370</v>
      </c>
      <c r="E10" s="10" t="s">
        <v>68</v>
      </c>
      <c r="F10" s="10">
        <v>1</v>
      </c>
      <c r="G10" s="16">
        <v>1</v>
      </c>
      <c r="H10" s="279"/>
      <c r="I10" s="87">
        <f t="shared" ref="I10:I11" si="5">I9-(M10*L10+F10*N10)</f>
        <v>-54</v>
      </c>
      <c r="J10" s="284"/>
      <c r="K10" s="11" t="s">
        <v>496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30</v>
      </c>
      <c r="O10" s="13">
        <f t="shared" si="1"/>
        <v>60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87">
        <f t="shared" si="5"/>
        <v>-54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43648</v>
      </c>
      <c r="B12" s="277" t="s">
        <v>163</v>
      </c>
      <c r="C12" s="278" t="s">
        <v>28</v>
      </c>
      <c r="D12" s="15" t="s">
        <v>426</v>
      </c>
      <c r="E12" s="10" t="s">
        <v>237</v>
      </c>
      <c r="F12" s="10">
        <v>5</v>
      </c>
      <c r="G12" s="16">
        <v>5</v>
      </c>
      <c r="H12" s="279"/>
      <c r="I12" s="87">
        <f t="shared" ref="I12" si="6">420-(M12*L12+F12*N12)</f>
        <v>5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415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87">
        <f t="shared" ref="I13:I14" si="7">I12-(M13*L13+F13*N13)</f>
        <v>5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87"/>
      <c r="H14" s="279"/>
      <c r="I14" s="87">
        <f t="shared" si="7"/>
        <v>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43648</v>
      </c>
      <c r="B15" s="277" t="s">
        <v>163</v>
      </c>
      <c r="C15" s="278" t="s">
        <v>31</v>
      </c>
      <c r="D15" s="15" t="s">
        <v>475</v>
      </c>
      <c r="E15" s="10" t="s">
        <v>30</v>
      </c>
      <c r="F15" s="10">
        <v>12</v>
      </c>
      <c r="G15" s="87">
        <v>12</v>
      </c>
      <c r="H15" s="279"/>
      <c r="I15" s="87">
        <f t="shared" ref="I15" si="8">420-(M15*L15+F15*N15)</f>
        <v>120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25</v>
      </c>
      <c r="O15" s="13">
        <f t="shared" si="1"/>
        <v>300</v>
      </c>
      <c r="P15" s="281">
        <f>(O15+O16+O17+O18+O19+O20)/840*100%</f>
        <v>1.0392857142857144</v>
      </c>
    </row>
    <row r="16" spans="1:16" ht="14.25" customHeight="1" x14ac:dyDescent="0.2">
      <c r="A16" s="276"/>
      <c r="B16" s="277"/>
      <c r="C16" s="278"/>
      <c r="D16" s="1" t="s">
        <v>487</v>
      </c>
      <c r="E16" s="10" t="s">
        <v>488</v>
      </c>
      <c r="F16" s="10">
        <v>3</v>
      </c>
      <c r="G16" s="87">
        <v>4</v>
      </c>
      <c r="H16" s="279"/>
      <c r="I16" s="87">
        <f t="shared" ref="I16:I17" si="9">I15-(M16*L16+F16*N16)</f>
        <v>-6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32</v>
      </c>
      <c r="O16" s="13">
        <f t="shared" si="1"/>
        <v>158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87"/>
      <c r="H17" s="279"/>
      <c r="I17" s="87">
        <f t="shared" si="9"/>
        <v>-6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43648</v>
      </c>
      <c r="B18" s="277" t="s">
        <v>163</v>
      </c>
      <c r="C18" s="278" t="s">
        <v>35</v>
      </c>
      <c r="D18" s="15" t="s">
        <v>426</v>
      </c>
      <c r="E18" s="10" t="s">
        <v>237</v>
      </c>
      <c r="F18" s="10">
        <v>5</v>
      </c>
      <c r="G18" s="87">
        <v>5</v>
      </c>
      <c r="H18" s="279"/>
      <c r="I18" s="87">
        <f t="shared" ref="I18" si="10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415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87"/>
      <c r="H19" s="279"/>
      <c r="I19" s="87">
        <f t="shared" ref="I19:I20" si="11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87"/>
      <c r="H20" s="279"/>
      <c r="I20" s="87">
        <f t="shared" si="11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43648</v>
      </c>
      <c r="B21" s="277" t="s">
        <v>163</v>
      </c>
      <c r="C21" s="282" t="s">
        <v>36</v>
      </c>
      <c r="D21" s="15" t="s">
        <v>419</v>
      </c>
      <c r="E21" s="10" t="s">
        <v>65</v>
      </c>
      <c r="F21" s="10">
        <v>4</v>
      </c>
      <c r="G21" s="18">
        <v>2</v>
      </c>
      <c r="H21" s="279"/>
      <c r="I21" s="87">
        <f t="shared" ref="I21" si="12">420-(M21*L21+F21*N21)</f>
        <v>160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65</v>
      </c>
      <c r="O21" s="13">
        <f t="shared" si="1"/>
        <v>130</v>
      </c>
      <c r="P21" s="281">
        <f>(O21+O22+O23+O24+O25+O26)/840*100%</f>
        <v>0.65476190476190477</v>
      </c>
    </row>
    <row r="22" spans="1:16" ht="14.25" customHeight="1" x14ac:dyDescent="0.2">
      <c r="A22" s="276"/>
      <c r="B22" s="277"/>
      <c r="C22" s="282"/>
      <c r="D22" s="15"/>
      <c r="E22" s="87"/>
      <c r="F22" s="10"/>
      <c r="G22" s="18"/>
      <c r="H22" s="279"/>
      <c r="I22" s="87">
        <f t="shared" ref="I22:I23" si="13">I21-(M22*L22+F22*N22)</f>
        <v>160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87">
        <f t="shared" si="13"/>
        <v>160</v>
      </c>
      <c r="J23" s="284"/>
      <c r="K23" s="11" t="s">
        <v>507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43648</v>
      </c>
      <c r="B24" s="277" t="s">
        <v>163</v>
      </c>
      <c r="C24" s="282" t="s">
        <v>40</v>
      </c>
      <c r="D24" s="15" t="s">
        <v>426</v>
      </c>
      <c r="E24" s="10" t="s">
        <v>68</v>
      </c>
      <c r="F24" s="10">
        <v>3.5</v>
      </c>
      <c r="G24" s="18">
        <v>3</v>
      </c>
      <c r="H24" s="279"/>
      <c r="I24" s="87">
        <f t="shared" ref="I24" si="14">420-(M24*L24+F24*N24)</f>
        <v>-60</v>
      </c>
      <c r="J24" s="284"/>
      <c r="K24" s="11"/>
      <c r="L24" s="12">
        <v>1</v>
      </c>
      <c r="M24" s="13">
        <f>SUMPRODUCT((D24=[1]程序注册表!$C$2:$C$2999)*(E24=[1]程序注册表!$F$2:$F$2999)*([1]程序注册表!$U$2:$U$2999))</f>
        <v>60</v>
      </c>
      <c r="N24" s="13">
        <v>120</v>
      </c>
      <c r="O24" s="13">
        <f t="shared" si="1"/>
        <v>420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87">
        <f t="shared" ref="I25:I26" si="15">I24-(M25*L25+F25*N25)</f>
        <v>-60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87">
        <f t="shared" si="15"/>
        <v>-60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43648</v>
      </c>
      <c r="B27" s="277" t="s">
        <v>163</v>
      </c>
      <c r="C27" s="286" t="s">
        <v>43</v>
      </c>
      <c r="D27" s="15" t="s">
        <v>419</v>
      </c>
      <c r="E27" s="10" t="s">
        <v>65</v>
      </c>
      <c r="F27" s="10">
        <v>4</v>
      </c>
      <c r="G27" s="18"/>
      <c r="H27" s="279"/>
      <c r="I27" s="87">
        <f t="shared" ref="I27" si="16">420-(M27*L27+F27*N27)</f>
        <v>160</v>
      </c>
      <c r="J27" s="283" t="s">
        <v>49</v>
      </c>
      <c r="K27" s="11" t="s">
        <v>502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65</v>
      </c>
      <c r="O27" s="13">
        <f t="shared" si="1"/>
        <v>0</v>
      </c>
      <c r="P27" s="281">
        <f>(O27+O28+O29+O30+O31+O32)/840*100%</f>
        <v>0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87">
        <f t="shared" ref="I28:I29" si="17">I27-(M28*L28+F28*N28)</f>
        <v>160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87">
        <f t="shared" si="17"/>
        <v>160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43648</v>
      </c>
      <c r="B30" s="277" t="s">
        <v>163</v>
      </c>
      <c r="C30" s="286" t="s">
        <v>46</v>
      </c>
      <c r="D30" s="15" t="s">
        <v>402</v>
      </c>
      <c r="E30" s="10" t="s">
        <v>65</v>
      </c>
      <c r="F30" s="10">
        <v>12</v>
      </c>
      <c r="G30" s="18">
        <v>8</v>
      </c>
      <c r="H30" s="279"/>
      <c r="I30" s="87">
        <f t="shared" ref="I30" si="18">420-(M30*L30+F30*N30)</f>
        <v>420</v>
      </c>
      <c r="J30" s="284"/>
      <c r="K30" s="11" t="s">
        <v>506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1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87">
        <f t="shared" ref="I31:I32" si="19">I30-(M31*L31+F31*N31)</f>
        <v>420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87">
        <f t="shared" si="19"/>
        <v>420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43648</v>
      </c>
      <c r="B33" s="277" t="s">
        <v>163</v>
      </c>
      <c r="C33" s="286" t="s">
        <v>48</v>
      </c>
      <c r="D33" s="15"/>
      <c r="E33" s="10"/>
      <c r="F33" s="10"/>
      <c r="G33" s="18"/>
      <c r="H33" s="279"/>
      <c r="I33" s="87">
        <f t="shared" ref="I33" si="20">420-(M33*L33+F33*N33)</f>
        <v>420</v>
      </c>
      <c r="J33" s="283" t="s">
        <v>45</v>
      </c>
      <c r="K33" s="11" t="s">
        <v>483</v>
      </c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1"/>
        <v>0</v>
      </c>
      <c r="P33" s="281">
        <f>(O33+O34+O35+O36+O37+O38)/840*100%</f>
        <v>0.38690476190476192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87">
        <f t="shared" ref="I34:I35" si="21">I33-(M34*L34+F34*N34)</f>
        <v>420</v>
      </c>
      <c r="J34" s="284"/>
      <c r="K34" s="11" t="s">
        <v>414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87">
        <f t="shared" si="21"/>
        <v>420</v>
      </c>
      <c r="J35" s="284"/>
      <c r="K35" s="11" t="s">
        <v>511</v>
      </c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43648</v>
      </c>
      <c r="B36" s="277" t="s">
        <v>163</v>
      </c>
      <c r="C36" s="286" t="s">
        <v>50</v>
      </c>
      <c r="D36" s="15" t="s">
        <v>419</v>
      </c>
      <c r="E36" s="10" t="s">
        <v>65</v>
      </c>
      <c r="F36" s="10">
        <v>5</v>
      </c>
      <c r="G36" s="18">
        <v>5</v>
      </c>
      <c r="H36" s="279"/>
      <c r="I36" s="87">
        <f>420-(M36*L36+F36*N36)</f>
        <v>95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30</v>
      </c>
      <c r="N36" s="13">
        <f>SUMPRODUCT((D36=[1]程序注册表!$C$2:$C$2999)*(E36=[1]程序注册表!$F$2:$F$2999)*([1]程序注册表!$X$2:$X$2999))</f>
        <v>65</v>
      </c>
      <c r="O36" s="13">
        <f t="shared" ref="O36:O37" si="22">N36*G36+M36*L36</f>
        <v>325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87">
        <f t="shared" ref="I37:I38" si="23">I36-(M37*L37+F37*N37)</f>
        <v>95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22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87">
        <f t="shared" si="23"/>
        <v>95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43648</v>
      </c>
      <c r="B39" s="277" t="s">
        <v>163</v>
      </c>
      <c r="C39" s="286" t="s">
        <v>52</v>
      </c>
      <c r="D39" s="15" t="s">
        <v>402</v>
      </c>
      <c r="E39" s="10" t="s">
        <v>65</v>
      </c>
      <c r="F39" s="10">
        <v>12</v>
      </c>
      <c r="G39" s="18">
        <v>12</v>
      </c>
      <c r="H39" s="279"/>
      <c r="I39" s="87">
        <f t="shared" ref="I39" si="24">420-(M39*L39+F39*N39)</f>
        <v>420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87">
        <f t="shared" ref="I40:I41" si="25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87">
        <f t="shared" si="25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43648</v>
      </c>
      <c r="B42" s="277" t="s">
        <v>163</v>
      </c>
      <c r="C42" s="287" t="s">
        <v>53</v>
      </c>
      <c r="D42" s="15" t="s">
        <v>370</v>
      </c>
      <c r="E42" s="10" t="s">
        <v>66</v>
      </c>
      <c r="F42" s="10">
        <v>13</v>
      </c>
      <c r="G42" s="18">
        <v>13</v>
      </c>
      <c r="H42" s="279"/>
      <c r="I42" s="87">
        <f t="shared" ref="I42" si="26">420-(M42*L42+F42*N42)</f>
        <v>-195</v>
      </c>
      <c r="J42" s="284" t="s">
        <v>54</v>
      </c>
      <c r="K42" s="11"/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45</v>
      </c>
      <c r="O42" s="13">
        <f t="shared" si="1"/>
        <v>615</v>
      </c>
      <c r="P42" s="281">
        <f>(O42+O43+O44+O45+O46+O47)/840*100%</f>
        <v>1.1499999999999999</v>
      </c>
    </row>
    <row r="43" spans="1:16" ht="14.25" customHeight="1" x14ac:dyDescent="0.2">
      <c r="A43" s="276"/>
      <c r="B43" s="277"/>
      <c r="C43" s="287"/>
      <c r="D43" s="1" t="s">
        <v>463</v>
      </c>
      <c r="E43" s="10" t="s">
        <v>65</v>
      </c>
      <c r="F43" s="10">
        <v>1</v>
      </c>
      <c r="G43" s="18">
        <v>0.5</v>
      </c>
      <c r="H43" s="279"/>
      <c r="I43" s="87">
        <f t="shared" ref="I43:I44" si="27">I42-(M43*L43+F43*N43)</f>
        <v>-231</v>
      </c>
      <c r="J43" s="284"/>
      <c r="K43" s="11" t="s">
        <v>496</v>
      </c>
      <c r="L43" s="12">
        <v>0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36</v>
      </c>
      <c r="O43" s="13">
        <f t="shared" si="1"/>
        <v>18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87">
        <f t="shared" si="27"/>
        <v>-231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43648</v>
      </c>
      <c r="B45" s="277" t="s">
        <v>163</v>
      </c>
      <c r="C45" s="287" t="s">
        <v>57</v>
      </c>
      <c r="D45" s="15" t="s">
        <v>421</v>
      </c>
      <c r="E45" s="10" t="s">
        <v>21</v>
      </c>
      <c r="F45" s="10">
        <v>1</v>
      </c>
      <c r="G45" s="18">
        <v>2</v>
      </c>
      <c r="H45" s="279"/>
      <c r="I45" s="87">
        <f t="shared" ref="I45" si="28">420-(M45*L45+F45*N45)</f>
        <v>396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24</v>
      </c>
      <c r="O45" s="13">
        <f t="shared" si="1"/>
        <v>48</v>
      </c>
      <c r="P45" s="281"/>
    </row>
    <row r="46" spans="1:16" ht="14.25" customHeight="1" x14ac:dyDescent="0.2">
      <c r="A46" s="276"/>
      <c r="B46" s="277"/>
      <c r="C46" s="287"/>
      <c r="D46" s="15" t="s">
        <v>67</v>
      </c>
      <c r="E46" s="10" t="s">
        <v>68</v>
      </c>
      <c r="F46" s="10">
        <v>5</v>
      </c>
      <c r="G46" s="18">
        <v>5</v>
      </c>
      <c r="H46" s="279"/>
      <c r="I46" s="87">
        <f t="shared" ref="I46:I47" si="29">I45-(M46*L46+F46*N46)</f>
        <v>111</v>
      </c>
      <c r="J46" s="284"/>
      <c r="K46" s="11" t="s">
        <v>496</v>
      </c>
      <c r="L46" s="12">
        <v>1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1"/>
        <v>285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87">
        <f t="shared" si="29"/>
        <v>111</v>
      </c>
      <c r="J47" s="285"/>
      <c r="K47" s="11" t="s">
        <v>505</v>
      </c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43648</v>
      </c>
      <c r="B48" s="277" t="s">
        <v>163</v>
      </c>
      <c r="C48" s="287" t="s">
        <v>58</v>
      </c>
      <c r="D48" s="15" t="s">
        <v>473</v>
      </c>
      <c r="E48" s="10" t="s">
        <v>65</v>
      </c>
      <c r="F48" s="10">
        <v>5</v>
      </c>
      <c r="G48" s="18">
        <v>4</v>
      </c>
      <c r="H48" s="279"/>
      <c r="I48" s="87">
        <f t="shared" ref="I48" si="30">420-(M48*L48+F48*N48)</f>
        <v>355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13</v>
      </c>
      <c r="O48" s="13">
        <f t="shared" si="1"/>
        <v>52</v>
      </c>
      <c r="P48" s="281">
        <f>(O48+O49+O50+O51+O52+O53)/840*100%</f>
        <v>1.0797619047619047</v>
      </c>
    </row>
    <row r="49" spans="1:16" ht="14.25" customHeight="1" x14ac:dyDescent="0.2">
      <c r="A49" s="276"/>
      <c r="B49" s="277"/>
      <c r="C49" s="287"/>
      <c r="D49" s="15" t="s">
        <v>370</v>
      </c>
      <c r="E49" s="10" t="s">
        <v>68</v>
      </c>
      <c r="F49" s="10">
        <v>7</v>
      </c>
      <c r="G49" s="18">
        <v>7</v>
      </c>
      <c r="H49" s="279"/>
      <c r="I49" s="87">
        <f t="shared" ref="I49:I50" si="31">I48-(M49*L49+F49*N49)</f>
        <v>115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30</v>
      </c>
      <c r="O49" s="13">
        <f t="shared" si="1"/>
        <v>240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87">
        <f t="shared" si="31"/>
        <v>115</v>
      </c>
      <c r="J50" s="280"/>
      <c r="K50" s="11" t="s">
        <v>496</v>
      </c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43648</v>
      </c>
      <c r="B51" s="277" t="s">
        <v>163</v>
      </c>
      <c r="C51" s="287" t="s">
        <v>60</v>
      </c>
      <c r="D51" s="15" t="s">
        <v>370</v>
      </c>
      <c r="E51" s="10" t="s">
        <v>66</v>
      </c>
      <c r="F51" s="10">
        <v>13</v>
      </c>
      <c r="G51" s="18">
        <v>13</v>
      </c>
      <c r="H51" s="279"/>
      <c r="I51" s="87">
        <f t="shared" ref="I51" si="32">420-(M51*L51+F51*N51)</f>
        <v>-195</v>
      </c>
      <c r="J51" s="280"/>
      <c r="K51" s="11"/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45</v>
      </c>
      <c r="O51" s="13">
        <f t="shared" si="1"/>
        <v>615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87">
        <f t="shared" ref="I52:I53" si="33">I51-(M52*L52+F52*N52)</f>
        <v>-195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87">
        <f t="shared" si="33"/>
        <v>-195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43648</v>
      </c>
      <c r="B54" s="277" t="s">
        <v>163</v>
      </c>
      <c r="C54" s="287" t="s">
        <v>61</v>
      </c>
      <c r="D54" s="15" t="s">
        <v>370</v>
      </c>
      <c r="E54" s="10" t="s">
        <v>68</v>
      </c>
      <c r="F54" s="10"/>
      <c r="G54" s="18">
        <v>7</v>
      </c>
      <c r="H54" s="279"/>
      <c r="I54" s="87">
        <f t="shared" ref="I54" si="34">420-(M54*L54+F54*N54)</f>
        <v>420</v>
      </c>
      <c r="J54" s="280" t="s">
        <v>91</v>
      </c>
      <c r="K54" s="11" t="s">
        <v>503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30</v>
      </c>
      <c r="O54" s="13">
        <f t="shared" si="1"/>
        <v>210</v>
      </c>
      <c r="P54" s="281">
        <f>(O54+O55+O56)/420*100%</f>
        <v>0.5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87">
        <f t="shared" ref="I55:I56" si="35">I54-(M55*L55+F55*N55)</f>
        <v>420</v>
      </c>
      <c r="J55" s="280"/>
      <c r="K55" s="11" t="s">
        <v>504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87">
        <f t="shared" si="35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15" si="36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6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6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6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6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6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6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6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6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6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6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6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6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6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6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6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6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6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6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6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6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6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6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6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6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6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6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6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6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6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6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6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6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6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6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6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6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6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6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6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6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6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6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6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6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6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6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6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ref="O116:O130" si="37">N116*G116+M116*L116</f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9"/>
        <v>0</v>
      </c>
      <c r="P225" s="24"/>
    </row>
    <row r="226" spans="1:16" x14ac:dyDescent="0.2">
      <c r="A226" s="19"/>
      <c r="D226" s="21"/>
      <c r="J226" s="23"/>
      <c r="L226" s="8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9"/>
        <v>0</v>
      </c>
      <c r="P226" s="24"/>
    </row>
    <row r="227" spans="1:16" x14ac:dyDescent="0.2">
      <c r="A227" s="19"/>
      <c r="D227" s="21"/>
      <c r="J227" s="23"/>
      <c r="L227" s="8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9"/>
        <v>0</v>
      </c>
      <c r="P227" s="24"/>
    </row>
    <row r="228" spans="1:16" x14ac:dyDescent="0.2">
      <c r="A228" s="19"/>
      <c r="D228" s="21"/>
      <c r="J228" s="23"/>
      <c r="L228" s="8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9"/>
        <v>0</v>
      </c>
      <c r="P228" s="24"/>
    </row>
    <row r="229" spans="1:16" x14ac:dyDescent="0.2">
      <c r="A229" s="19"/>
      <c r="D229" s="21"/>
      <c r="J229" s="23"/>
      <c r="L229" s="8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9"/>
        <v>0</v>
      </c>
      <c r="P229" s="24"/>
    </row>
    <row r="230" spans="1:16" x14ac:dyDescent="0.2">
      <c r="A230" s="19"/>
      <c r="D230" s="21"/>
      <c r="J230" s="23"/>
      <c r="L230" s="8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9"/>
        <v>0</v>
      </c>
      <c r="P230" s="24"/>
    </row>
    <row r="231" spans="1:16" x14ac:dyDescent="0.2">
      <c r="A231" s="19"/>
      <c r="D231" s="21"/>
      <c r="J231" s="23"/>
      <c r="L231" s="8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9"/>
        <v>0</v>
      </c>
      <c r="P231" s="24"/>
    </row>
    <row r="232" spans="1:16" x14ac:dyDescent="0.2">
      <c r="A232" s="19"/>
      <c r="D232" s="21"/>
      <c r="J232" s="23"/>
      <c r="L232" s="8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9"/>
        <v>0</v>
      </c>
      <c r="P232" s="24"/>
    </row>
    <row r="233" spans="1:16" x14ac:dyDescent="0.2">
      <c r="A233" s="19"/>
      <c r="D233" s="21"/>
      <c r="L233" s="8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491" priority="3" operator="greaterThan">
      <formula>0</formula>
    </cfRule>
    <cfRule type="cellIs" dxfId="490" priority="4" operator="lessThanOrEqual">
      <formula>0</formula>
    </cfRule>
  </conditionalFormatting>
  <conditionalFormatting sqref="I3:I56">
    <cfRule type="cellIs" dxfId="489" priority="1" operator="greaterThan">
      <formula>0</formula>
    </cfRule>
    <cfRule type="cellIs" dxfId="48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AD661-9130-41B9-AC09-7F73B14E190D}">
  <sheetPr codeName="Sheet28"/>
  <dimension ref="A1:P248"/>
  <sheetViews>
    <sheetView topLeftCell="A7" workbookViewId="0">
      <selection activeCell="G43" sqref="G4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88" t="s">
        <v>2</v>
      </c>
      <c r="C2" s="89" t="s">
        <v>3</v>
      </c>
      <c r="D2" s="88" t="s">
        <v>4</v>
      </c>
      <c r="E2" s="89" t="s">
        <v>5</v>
      </c>
      <c r="F2" s="89" t="s">
        <v>6</v>
      </c>
      <c r="G2" s="89" t="s">
        <v>7</v>
      </c>
      <c r="H2" s="89" t="s">
        <v>8</v>
      </c>
      <c r="I2" s="89" t="s">
        <v>9</v>
      </c>
      <c r="J2" s="89" t="s">
        <v>10</v>
      </c>
      <c r="K2" s="88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43649</v>
      </c>
      <c r="B3" s="277" t="s">
        <v>129</v>
      </c>
      <c r="C3" s="278" t="s">
        <v>18</v>
      </c>
      <c r="D3" s="15" t="s">
        <v>370</v>
      </c>
      <c r="E3" s="10" t="s">
        <v>66</v>
      </c>
      <c r="F3" s="10">
        <v>14</v>
      </c>
      <c r="G3" s="88">
        <v>9</v>
      </c>
      <c r="H3" s="279"/>
      <c r="I3" s="88">
        <f>420-(M3*L3+F3*N3)</f>
        <v>-210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45</v>
      </c>
      <c r="O3" s="13">
        <f t="shared" ref="O3:O66" si="0">N3*G3+M3*L3</f>
        <v>405</v>
      </c>
      <c r="P3" s="281">
        <f>(O3+O4+O5+O6+O7+O8)/840*100%</f>
        <v>0.93869047619047619</v>
      </c>
    </row>
    <row r="4" spans="1:16" ht="14.25" customHeight="1" x14ac:dyDescent="0.2">
      <c r="A4" s="276"/>
      <c r="B4" s="277"/>
      <c r="C4" s="278"/>
      <c r="D4" s="15"/>
      <c r="E4" s="10"/>
      <c r="F4" s="10"/>
      <c r="G4" s="88"/>
      <c r="H4" s="279"/>
      <c r="I4" s="88">
        <f>I3-(M4*L4+F4*N4)</f>
        <v>-210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88"/>
      <c r="H5" s="279"/>
      <c r="I5" s="88">
        <f>I4-(M5*L5+F5*N5)</f>
        <v>-210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>
        <v>43649</v>
      </c>
      <c r="B6" s="277" t="s">
        <v>129</v>
      </c>
      <c r="C6" s="278" t="s">
        <v>22</v>
      </c>
      <c r="D6" s="15" t="s">
        <v>494</v>
      </c>
      <c r="E6" s="10" t="s">
        <v>42</v>
      </c>
      <c r="F6" s="10">
        <v>4</v>
      </c>
      <c r="G6" s="88">
        <v>3.5</v>
      </c>
      <c r="H6" s="279"/>
      <c r="I6" s="88">
        <f t="shared" ref="I6" si="1">420-(M6*L6+F6*N6)</f>
        <v>-14</v>
      </c>
      <c r="J6" s="280"/>
      <c r="K6" s="11"/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101</v>
      </c>
      <c r="O6" s="13">
        <f t="shared" si="0"/>
        <v>383.5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88"/>
      <c r="H7" s="279"/>
      <c r="I7" s="88">
        <f t="shared" ref="I7:I8" si="2">I6-(M7*L7+F7*N7)</f>
        <v>-14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88">
        <f t="shared" si="2"/>
        <v>-14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43649</v>
      </c>
      <c r="B9" s="277" t="s">
        <v>129</v>
      </c>
      <c r="C9" s="278" t="s">
        <v>25</v>
      </c>
      <c r="D9" s="15" t="s">
        <v>370</v>
      </c>
      <c r="E9" s="10" t="s">
        <v>66</v>
      </c>
      <c r="F9" s="10">
        <v>14</v>
      </c>
      <c r="G9" s="16">
        <v>13</v>
      </c>
      <c r="H9" s="279"/>
      <c r="I9" s="88">
        <f t="shared" ref="I9" si="3">420-(M9*L9+F9*N9)</f>
        <v>-210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45</v>
      </c>
      <c r="O9" s="13">
        <f t="shared" si="0"/>
        <v>585</v>
      </c>
      <c r="P9" s="281">
        <f>(O9+O10+O11+O12+O13+O14)/840*100%</f>
        <v>1.0916666666666666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88">
        <f t="shared" ref="I10:I11" si="4">I9-(M10*L10+F10*N10)</f>
        <v>-210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88">
        <f t="shared" si="4"/>
        <v>-210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>
        <v>43649</v>
      </c>
      <c r="B12" s="277" t="s">
        <v>129</v>
      </c>
      <c r="C12" s="278" t="s">
        <v>28</v>
      </c>
      <c r="D12" s="15" t="s">
        <v>426</v>
      </c>
      <c r="E12" s="10" t="s">
        <v>237</v>
      </c>
      <c r="F12" s="10">
        <v>5</v>
      </c>
      <c r="G12" s="16">
        <v>4</v>
      </c>
      <c r="H12" s="279"/>
      <c r="I12" s="88">
        <f t="shared" ref="I12" si="5">420-(M12*L12+F12*N12)</f>
        <v>5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0"/>
        <v>332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88">
        <f t="shared" ref="I13:I14" si="6">I12-(M13*L13+F13*N13)</f>
        <v>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88"/>
      <c r="H14" s="279"/>
      <c r="I14" s="88">
        <f t="shared" si="6"/>
        <v>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43649</v>
      </c>
      <c r="B15" s="277" t="s">
        <v>129</v>
      </c>
      <c r="C15" s="278" t="s">
        <v>31</v>
      </c>
      <c r="D15" s="1" t="s">
        <v>487</v>
      </c>
      <c r="E15" s="10" t="s">
        <v>488</v>
      </c>
      <c r="F15" s="10">
        <v>13</v>
      </c>
      <c r="G15" s="88">
        <v>11</v>
      </c>
      <c r="H15" s="279"/>
      <c r="I15" s="88">
        <f t="shared" ref="I15" si="7">420-(M15*L15+F15*N15)</f>
        <v>4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32</v>
      </c>
      <c r="O15" s="13">
        <f t="shared" si="0"/>
        <v>352</v>
      </c>
      <c r="P15" s="281">
        <f>(O15+O16+O17+O18+O19+O20)/840*100%</f>
        <v>0.91309523809523807</v>
      </c>
    </row>
    <row r="16" spans="1:16" ht="14.25" customHeight="1" x14ac:dyDescent="0.2">
      <c r="A16" s="276"/>
      <c r="B16" s="277"/>
      <c r="C16" s="278"/>
      <c r="D16" s="1"/>
      <c r="E16" s="10"/>
      <c r="F16" s="10"/>
      <c r="G16" s="88"/>
      <c r="H16" s="279"/>
      <c r="I16" s="88">
        <f t="shared" ref="I16:I17" si="8">I15-(M16*L16+F16*N16)</f>
        <v>4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88"/>
      <c r="H17" s="279"/>
      <c r="I17" s="88">
        <f t="shared" si="8"/>
        <v>4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>
        <v>43649</v>
      </c>
      <c r="B18" s="277" t="s">
        <v>129</v>
      </c>
      <c r="C18" s="278" t="s">
        <v>35</v>
      </c>
      <c r="D18" s="15" t="s">
        <v>426</v>
      </c>
      <c r="E18" s="10" t="s">
        <v>237</v>
      </c>
      <c r="F18" s="10">
        <v>5</v>
      </c>
      <c r="G18" s="88">
        <v>5</v>
      </c>
      <c r="H18" s="279"/>
      <c r="I18" s="88">
        <f t="shared" ref="I18" si="9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415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88"/>
      <c r="H19" s="279"/>
      <c r="I19" s="88">
        <f t="shared" ref="I19:I20" si="10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88"/>
      <c r="H20" s="279"/>
      <c r="I20" s="88">
        <f t="shared" si="10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43649</v>
      </c>
      <c r="B21" s="277" t="s">
        <v>129</v>
      </c>
      <c r="C21" s="282" t="s">
        <v>36</v>
      </c>
      <c r="D21" s="15" t="s">
        <v>211</v>
      </c>
      <c r="E21" s="10" t="s">
        <v>42</v>
      </c>
      <c r="F21" s="10">
        <v>2</v>
      </c>
      <c r="G21" s="18">
        <v>1</v>
      </c>
      <c r="H21" s="279"/>
      <c r="I21" s="88">
        <f t="shared" ref="I21" si="11">420-(M21*L21+F21*N21)</f>
        <v>100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0"/>
        <v>160</v>
      </c>
      <c r="P21" s="281">
        <f>(O21+O22+O23+O24+O25+O26)/840*100%</f>
        <v>0.59047619047619049</v>
      </c>
    </row>
    <row r="22" spans="1:16" ht="14.25" customHeight="1" x14ac:dyDescent="0.2">
      <c r="A22" s="276"/>
      <c r="B22" s="277"/>
      <c r="C22" s="282"/>
      <c r="D22" s="15"/>
      <c r="E22" s="88"/>
      <c r="F22" s="10"/>
      <c r="G22" s="18"/>
      <c r="H22" s="279"/>
      <c r="I22" s="88">
        <f t="shared" ref="I22:I23" si="12">I21-(M22*L22+F22*N22)</f>
        <v>100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88">
        <f t="shared" si="12"/>
        <v>100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>
        <v>43649</v>
      </c>
      <c r="B24" s="277" t="s">
        <v>129</v>
      </c>
      <c r="C24" s="282" t="s">
        <v>40</v>
      </c>
      <c r="D24" s="15" t="s">
        <v>426</v>
      </c>
      <c r="E24" s="10" t="s">
        <v>68</v>
      </c>
      <c r="F24" s="10">
        <v>3.5</v>
      </c>
      <c r="G24" s="18">
        <v>2.8</v>
      </c>
      <c r="H24" s="279"/>
      <c r="I24" s="88">
        <f t="shared" ref="I24" si="13">420-(M24*L24+F24*N24)</f>
        <v>0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v>120</v>
      </c>
      <c r="O24" s="13">
        <f t="shared" si="0"/>
        <v>336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88">
        <f t="shared" ref="I25:I26" si="14">I24-(M25*L25+F25*N25)</f>
        <v>0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88">
        <f t="shared" si="14"/>
        <v>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43649</v>
      </c>
      <c r="B27" s="277" t="s">
        <v>129</v>
      </c>
      <c r="C27" s="286" t="s">
        <v>43</v>
      </c>
      <c r="D27" s="15"/>
      <c r="E27" s="10"/>
      <c r="F27" s="10"/>
      <c r="G27" s="18"/>
      <c r="H27" s="279"/>
      <c r="I27" s="88">
        <f t="shared" ref="I27" si="15">420-(M27*L27+F27*N27)</f>
        <v>420</v>
      </c>
      <c r="J27" s="280"/>
      <c r="K27" s="11" t="s">
        <v>510</v>
      </c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0"/>
        <v>0</v>
      </c>
      <c r="P27" s="281">
        <f>(O27+O28+O29+O30+O31+O32)/840*100%</f>
        <v>0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88">
        <f t="shared" ref="I28:I29" si="16">I27-(M28*L28+F28*N28)</f>
        <v>420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88">
        <f t="shared" si="16"/>
        <v>420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>
        <v>43649</v>
      </c>
      <c r="B30" s="277" t="s">
        <v>129</v>
      </c>
      <c r="C30" s="286" t="s">
        <v>46</v>
      </c>
      <c r="D30" s="15"/>
      <c r="E30" s="10"/>
      <c r="F30" s="10"/>
      <c r="G30" s="18"/>
      <c r="H30" s="279"/>
      <c r="I30" s="88">
        <f t="shared" ref="I30" si="17">420-(M30*L30+F30*N30)</f>
        <v>420</v>
      </c>
      <c r="J30" s="280"/>
      <c r="K30" s="11" t="s">
        <v>522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88">
        <f t="shared" ref="I31:I32" si="18">I30-(M31*L31+F31*N31)</f>
        <v>420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88">
        <f t="shared" si="18"/>
        <v>420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43649</v>
      </c>
      <c r="B33" s="277" t="s">
        <v>129</v>
      </c>
      <c r="C33" s="286" t="s">
        <v>48</v>
      </c>
      <c r="D33" s="15" t="s">
        <v>514</v>
      </c>
      <c r="E33" s="10" t="s">
        <v>65</v>
      </c>
      <c r="F33" s="10">
        <v>1</v>
      </c>
      <c r="G33" s="18">
        <v>1</v>
      </c>
      <c r="H33" s="279"/>
      <c r="I33" s="88">
        <f t="shared" ref="I33" si="19">420-(M33*L33+F33*N33)</f>
        <v>334</v>
      </c>
      <c r="J33" s="280" t="s">
        <v>103</v>
      </c>
      <c r="K33" s="11" t="s">
        <v>550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86</v>
      </c>
      <c r="P33" s="281">
        <f>(O33+O34+O35+O36+O37+O38)/840*100%</f>
        <v>0.41190476190476188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88">
        <f t="shared" ref="I34:I35" si="20">I33-(M34*L34+F34*N34)</f>
        <v>334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88">
        <f t="shared" si="20"/>
        <v>334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>
        <v>43649</v>
      </c>
      <c r="B36" s="277" t="s">
        <v>129</v>
      </c>
      <c r="C36" s="286" t="s">
        <v>50</v>
      </c>
      <c r="D36" s="15" t="s">
        <v>419</v>
      </c>
      <c r="E36" s="10" t="s">
        <v>65</v>
      </c>
      <c r="F36" s="10">
        <v>3</v>
      </c>
      <c r="G36" s="18">
        <v>4</v>
      </c>
      <c r="H36" s="279"/>
      <c r="I36" s="88">
        <f t="shared" ref="I36" si="21">420-(M36*L36+F36*N36)</f>
        <v>225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30</v>
      </c>
      <c r="N36" s="13">
        <f>SUMPRODUCT((D36=[1]程序注册表!$C$2:$C$2999)*(E36=[1]程序注册表!$F$2:$F$2999)*([1]程序注册表!$X$2:$X$2999))</f>
        <v>65</v>
      </c>
      <c r="O36" s="13">
        <f t="shared" si="0"/>
        <v>260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88">
        <f t="shared" ref="I37:I38" si="22">I36-(M37*L37+F37*N37)</f>
        <v>225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88">
        <f t="shared" si="22"/>
        <v>225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43649</v>
      </c>
      <c r="B39" s="277" t="s">
        <v>129</v>
      </c>
      <c r="C39" s="286" t="s">
        <v>52</v>
      </c>
      <c r="D39" s="15" t="s">
        <v>402</v>
      </c>
      <c r="E39" s="10" t="s">
        <v>65</v>
      </c>
      <c r="F39" s="10">
        <v>12</v>
      </c>
      <c r="G39" s="18">
        <v>18</v>
      </c>
      <c r="H39" s="279"/>
      <c r="I39" s="88">
        <f t="shared" ref="I39" si="23">420-(M39*L39+F39*N39)</f>
        <v>420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88">
        <f t="shared" ref="I40:I41" si="24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88">
        <f t="shared" si="24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43649</v>
      </c>
      <c r="B42" s="277" t="s">
        <v>129</v>
      </c>
      <c r="C42" s="287" t="s">
        <v>53</v>
      </c>
      <c r="D42" s="15" t="s">
        <v>370</v>
      </c>
      <c r="E42" s="10" t="s">
        <v>66</v>
      </c>
      <c r="F42" s="10">
        <v>13</v>
      </c>
      <c r="G42" s="18">
        <v>4</v>
      </c>
      <c r="H42" s="279"/>
      <c r="I42" s="88">
        <f t="shared" ref="I42" si="25">420-(M42*L42+F42*N42)</f>
        <v>-165</v>
      </c>
      <c r="J42" s="280" t="s">
        <v>105</v>
      </c>
      <c r="K42" s="11" t="s">
        <v>523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45</v>
      </c>
      <c r="O42" s="13">
        <f t="shared" si="0"/>
        <v>180</v>
      </c>
      <c r="P42" s="281">
        <f>(O42+O43+O44+O45+O46+O47)/840*100%</f>
        <v>0.99404761904761907</v>
      </c>
    </row>
    <row r="43" spans="1:16" ht="14.25" customHeight="1" x14ac:dyDescent="0.2">
      <c r="A43" s="276"/>
      <c r="B43" s="277"/>
      <c r="C43" s="287"/>
      <c r="D43" s="15" t="s">
        <v>67</v>
      </c>
      <c r="E43" s="10" t="s">
        <v>66</v>
      </c>
      <c r="F43" s="10"/>
      <c r="G43" s="18">
        <v>5</v>
      </c>
      <c r="H43" s="279"/>
      <c r="I43" s="88">
        <f t="shared" ref="I43:I44" si="26">I42-(M43*L43+F43*N43)</f>
        <v>-225</v>
      </c>
      <c r="J43" s="280"/>
      <c r="K43" s="11"/>
      <c r="L43" s="12">
        <v>1</v>
      </c>
      <c r="M43" s="13">
        <f>SUMPRODUCT((D43=[1]程序注册表!$C$2:$C$2999)*(E43=[1]程序注册表!$F$2:$F$2999)*([1]程序注册表!$U$2:$U$2999))</f>
        <v>60</v>
      </c>
      <c r="N43" s="13">
        <f>SUMPRODUCT((D43=[1]程序注册表!$C$2:$C$2999)*(E43=[1]程序注册表!$F$2:$F$2999)*([1]程序注册表!$X$2:$X$2999))</f>
        <v>47</v>
      </c>
      <c r="O43" s="13">
        <f t="shared" si="0"/>
        <v>295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88">
        <f t="shared" si="26"/>
        <v>-225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43649</v>
      </c>
      <c r="B45" s="277" t="s">
        <v>129</v>
      </c>
      <c r="C45" s="287" t="s">
        <v>57</v>
      </c>
      <c r="D45" s="15" t="s">
        <v>67</v>
      </c>
      <c r="E45" s="10" t="s">
        <v>68</v>
      </c>
      <c r="F45" s="10">
        <v>9</v>
      </c>
      <c r="G45" s="18">
        <v>8</v>
      </c>
      <c r="H45" s="279"/>
      <c r="I45" s="88">
        <f t="shared" ref="I45" si="27">420-(M45*L45+F45*N45)</f>
        <v>15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360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88">
        <f t="shared" ref="I46:I47" si="28">I45-(M46*L46+F46*N46)</f>
        <v>15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88">
        <f t="shared" si="28"/>
        <v>15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43649</v>
      </c>
      <c r="B48" s="277" t="s">
        <v>129</v>
      </c>
      <c r="C48" s="287" t="s">
        <v>58</v>
      </c>
      <c r="D48" s="15" t="s">
        <v>370</v>
      </c>
      <c r="E48" s="10" t="s">
        <v>68</v>
      </c>
      <c r="F48" s="10">
        <v>9</v>
      </c>
      <c r="G48" s="18">
        <v>8.5</v>
      </c>
      <c r="H48" s="279"/>
      <c r="I48" s="88">
        <f t="shared" ref="I48" si="29">420-(M48*L48+F48*N48)</f>
        <v>150</v>
      </c>
      <c r="J48" s="280" t="s">
        <v>152</v>
      </c>
      <c r="K48" s="11" t="s">
        <v>524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30</v>
      </c>
      <c r="O48" s="13">
        <f t="shared" si="0"/>
        <v>255</v>
      </c>
      <c r="P48" s="281">
        <f>(O48+O49+O50+O51+O52+O53)/840*100%</f>
        <v>1.0357142857142858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88">
        <f t="shared" ref="I49:I50" si="30">I48-(M49*L49+F49*N49)</f>
        <v>150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88">
        <f t="shared" si="30"/>
        <v>150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43649</v>
      </c>
      <c r="B51" s="277" t="s">
        <v>129</v>
      </c>
      <c r="C51" s="287" t="s">
        <v>60</v>
      </c>
      <c r="D51" s="15" t="s">
        <v>370</v>
      </c>
      <c r="E51" s="10" t="s">
        <v>66</v>
      </c>
      <c r="F51" s="10">
        <v>13</v>
      </c>
      <c r="G51" s="18">
        <v>13</v>
      </c>
      <c r="H51" s="279"/>
      <c r="I51" s="88">
        <f t="shared" ref="I51" si="31">420-(M51*L51+F51*N51)</f>
        <v>-195</v>
      </c>
      <c r="J51" s="280"/>
      <c r="K51" s="11"/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45</v>
      </c>
      <c r="O51" s="13">
        <f t="shared" si="0"/>
        <v>615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88">
        <f t="shared" ref="I52:I53" si="32">I51-(M52*L52+F52*N52)</f>
        <v>-195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88">
        <f t="shared" si="32"/>
        <v>-195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43649</v>
      </c>
      <c r="B54" s="277" t="s">
        <v>129</v>
      </c>
      <c r="C54" s="287" t="s">
        <v>61</v>
      </c>
      <c r="D54" s="15" t="s">
        <v>370</v>
      </c>
      <c r="E54" s="10" t="s">
        <v>68</v>
      </c>
      <c r="F54" s="10"/>
      <c r="G54" s="18">
        <v>9</v>
      </c>
      <c r="H54" s="279"/>
      <c r="I54" s="88">
        <f t="shared" ref="I54" si="33">420-(M54*L54+F54*N54)</f>
        <v>420</v>
      </c>
      <c r="J54" s="280" t="s">
        <v>288</v>
      </c>
      <c r="K54" s="11"/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30</v>
      </c>
      <c r="O54" s="13">
        <f t="shared" si="0"/>
        <v>270</v>
      </c>
      <c r="P54" s="281">
        <f>(O54+O55+O56)/420*100%</f>
        <v>0.6428571428571429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88">
        <f t="shared" ref="I55:I56" si="34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88">
        <f t="shared" si="34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9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9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9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9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9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9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9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90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487" priority="3" operator="greaterThan">
      <formula>0</formula>
    </cfRule>
    <cfRule type="cellIs" dxfId="486" priority="4" operator="lessThanOrEqual">
      <formula>0</formula>
    </cfRule>
  </conditionalFormatting>
  <conditionalFormatting sqref="I3:I56">
    <cfRule type="cellIs" dxfId="485" priority="1" operator="greaterThan">
      <formula>0</formula>
    </cfRule>
    <cfRule type="cellIs" dxfId="484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D162-1FAF-41AB-ADD6-9D6F6BD73F23}">
  <sheetPr codeName="Sheet29"/>
  <dimension ref="A1:P248"/>
  <sheetViews>
    <sheetView topLeftCell="A16" workbookViewId="0">
      <selection activeCell="K28" sqref="K28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1.25" customHeight="1" x14ac:dyDescent="0.2">
      <c r="A2" s="3" t="s">
        <v>1</v>
      </c>
      <c r="B2" s="91" t="s">
        <v>2</v>
      </c>
      <c r="C2" s="92" t="s">
        <v>3</v>
      </c>
      <c r="D2" s="91" t="s">
        <v>4</v>
      </c>
      <c r="E2" s="92" t="s">
        <v>5</v>
      </c>
      <c r="F2" s="92" t="s">
        <v>6</v>
      </c>
      <c r="G2" s="92" t="s">
        <v>7</v>
      </c>
      <c r="H2" s="92" t="s">
        <v>8</v>
      </c>
      <c r="I2" s="92" t="s">
        <v>9</v>
      </c>
      <c r="J2" s="92" t="s">
        <v>10</v>
      </c>
      <c r="K2" s="91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43649</v>
      </c>
      <c r="B3" s="277" t="s">
        <v>151</v>
      </c>
      <c r="C3" s="278" t="s">
        <v>18</v>
      </c>
      <c r="D3" s="15" t="s">
        <v>370</v>
      </c>
      <c r="E3" s="10" t="s">
        <v>68</v>
      </c>
      <c r="F3" s="10">
        <v>7</v>
      </c>
      <c r="G3" s="91">
        <v>7</v>
      </c>
      <c r="H3" s="279"/>
      <c r="I3" s="91">
        <f>420-(M3*L3+F3*N3)</f>
        <v>210</v>
      </c>
      <c r="J3" s="280" t="s">
        <v>72</v>
      </c>
      <c r="K3" s="11" t="s">
        <v>527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30</v>
      </c>
      <c r="O3" s="13">
        <f t="shared" ref="O3" si="0">N3*G3+M3*L3</f>
        <v>210</v>
      </c>
      <c r="P3" s="281">
        <f>(O3+O4+O5+O6+O7+O8)/840*100%</f>
        <v>0.80238095238095242</v>
      </c>
    </row>
    <row r="4" spans="1:16" ht="14.25" customHeight="1" x14ac:dyDescent="0.2">
      <c r="A4" s="276"/>
      <c r="B4" s="277"/>
      <c r="C4" s="278"/>
      <c r="D4" s="15" t="s">
        <v>333</v>
      </c>
      <c r="E4" s="10" t="s">
        <v>519</v>
      </c>
      <c r="F4" s="10">
        <v>1</v>
      </c>
      <c r="G4" s="91"/>
      <c r="H4" s="279"/>
      <c r="I4" s="91">
        <f>I3-(M4*L4+F4*N4)</f>
        <v>95</v>
      </c>
      <c r="J4" s="280"/>
      <c r="K4" s="11" t="s">
        <v>528</v>
      </c>
      <c r="L4" s="12">
        <v>1</v>
      </c>
      <c r="M4" s="13">
        <f>SUMPRODUCT((D4=[1]程序注册表!$C$2:$C$2999)*(E4=[1]程序注册表!$F$2:$F$2999)*([1]程序注册表!$U$2:$U$2999))</f>
        <v>60</v>
      </c>
      <c r="N4" s="13">
        <f>SUMPRODUCT((D4=[1]程序注册表!$C$2:$C$2999)*(E4=[1]程序注册表!$F$2:$F$2999)*([1]程序注册表!$X$2:$X$2999))</f>
        <v>55</v>
      </c>
      <c r="O4" s="13">
        <f t="shared" ref="O4:O67" si="1">N4*G4+M4*L4</f>
        <v>60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91"/>
      <c r="H5" s="279"/>
      <c r="I5" s="91">
        <f>I4-(M5*L5+F5*N5)</f>
        <v>95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43649</v>
      </c>
      <c r="B6" s="277" t="s">
        <v>151</v>
      </c>
      <c r="C6" s="278" t="s">
        <v>22</v>
      </c>
      <c r="D6" s="15" t="s">
        <v>494</v>
      </c>
      <c r="E6" s="10" t="s">
        <v>42</v>
      </c>
      <c r="F6" s="10">
        <v>4</v>
      </c>
      <c r="G6" s="91">
        <v>4</v>
      </c>
      <c r="H6" s="279"/>
      <c r="I6" s="91">
        <f t="shared" ref="I6" si="2">420-(M6*L6+F6*N6)</f>
        <v>16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101</v>
      </c>
      <c r="O6" s="13">
        <f t="shared" si="1"/>
        <v>404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91"/>
      <c r="H7" s="279"/>
      <c r="I7" s="91">
        <f t="shared" ref="I7:I8" si="3">I6-(M7*L7+F7*N7)</f>
        <v>16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91">
        <f t="shared" si="3"/>
        <v>16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43649</v>
      </c>
      <c r="B9" s="277" t="s">
        <v>151</v>
      </c>
      <c r="C9" s="278" t="s">
        <v>25</v>
      </c>
      <c r="D9" s="15" t="s">
        <v>370</v>
      </c>
      <c r="E9" s="10" t="s">
        <v>66</v>
      </c>
      <c r="F9" s="10">
        <v>3</v>
      </c>
      <c r="G9" s="16">
        <v>2.5</v>
      </c>
      <c r="H9" s="279"/>
      <c r="I9" s="91">
        <f t="shared" ref="I9" si="4">420-(M9*L9+F9*N9)</f>
        <v>285</v>
      </c>
      <c r="J9" s="280" t="s">
        <v>99</v>
      </c>
      <c r="K9" s="11" t="s">
        <v>527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45</v>
      </c>
      <c r="O9" s="13">
        <f t="shared" si="1"/>
        <v>112.5</v>
      </c>
      <c r="P9" s="281">
        <f>(O9+O10+O11+O12+O13+O14)/840*100%</f>
        <v>0.91369047619047616</v>
      </c>
    </row>
    <row r="10" spans="1:16" ht="14.25" customHeight="1" x14ac:dyDescent="0.2">
      <c r="A10" s="276"/>
      <c r="B10" s="277"/>
      <c r="C10" s="278"/>
      <c r="D10" s="15" t="s">
        <v>333</v>
      </c>
      <c r="E10" s="10" t="s">
        <v>518</v>
      </c>
      <c r="F10" s="10">
        <v>10</v>
      </c>
      <c r="G10" s="16">
        <v>7</v>
      </c>
      <c r="H10" s="279"/>
      <c r="I10" s="91">
        <f t="shared" ref="I10:I11" si="5">I9-(M10*L10+F10*N10)</f>
        <v>-45</v>
      </c>
      <c r="J10" s="280"/>
      <c r="K10" s="11" t="s">
        <v>529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30</v>
      </c>
      <c r="O10" s="13">
        <f t="shared" si="1"/>
        <v>240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91">
        <f t="shared" si="5"/>
        <v>-45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43649</v>
      </c>
      <c r="B12" s="277" t="s">
        <v>151</v>
      </c>
      <c r="C12" s="278" t="s">
        <v>28</v>
      </c>
      <c r="D12" s="15" t="s">
        <v>426</v>
      </c>
      <c r="E12" s="10" t="s">
        <v>237</v>
      </c>
      <c r="F12" s="10">
        <v>5</v>
      </c>
      <c r="G12" s="16">
        <v>5</v>
      </c>
      <c r="H12" s="279"/>
      <c r="I12" s="91">
        <f t="shared" ref="I12" si="6">420-(M12*L12+F12*N12)</f>
        <v>5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415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91">
        <f t="shared" ref="I13:I14" si="7">I12-(M13*L13+F13*N13)</f>
        <v>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91"/>
      <c r="H14" s="279"/>
      <c r="I14" s="91">
        <f t="shared" si="7"/>
        <v>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43649</v>
      </c>
      <c r="B15" s="277" t="s">
        <v>151</v>
      </c>
      <c r="C15" s="278" t="s">
        <v>31</v>
      </c>
      <c r="D15" s="1" t="s">
        <v>487</v>
      </c>
      <c r="E15" s="10" t="s">
        <v>30</v>
      </c>
      <c r="F15" s="10">
        <v>5</v>
      </c>
      <c r="G15" s="91">
        <v>6</v>
      </c>
      <c r="H15" s="279"/>
      <c r="I15" s="91">
        <f t="shared" ref="I15" si="8">420-(M15*L15+F15*N15)</f>
        <v>260</v>
      </c>
      <c r="J15" s="280" t="s">
        <v>100</v>
      </c>
      <c r="K15" s="11" t="s">
        <v>527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32</v>
      </c>
      <c r="O15" s="13">
        <f t="shared" si="1"/>
        <v>192</v>
      </c>
      <c r="P15" s="281">
        <f>(O15+O16+O17+O18+O19+O20)/840*100%</f>
        <v>0.46666666666666667</v>
      </c>
    </row>
    <row r="16" spans="1:16" ht="14.25" customHeight="1" x14ac:dyDescent="0.2">
      <c r="A16" s="276"/>
      <c r="B16" s="277"/>
      <c r="C16" s="278"/>
      <c r="D16" s="15" t="s">
        <v>494</v>
      </c>
      <c r="E16" s="10" t="s">
        <v>21</v>
      </c>
      <c r="F16" s="10">
        <v>1.5</v>
      </c>
      <c r="G16" s="91">
        <v>1</v>
      </c>
      <c r="H16" s="279"/>
      <c r="I16" s="91">
        <f t="shared" ref="I16:I17" si="9">I15-(M16*L16+F16*N16)</f>
        <v>-10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60</v>
      </c>
      <c r="N16" s="13">
        <f>SUMPRODUCT((D16=[1]程序注册表!$C$2:$C$2999)*(E16=[1]程序注册表!$F$2:$F$2999)*([1]程序注册表!$X$2:$X$2999))</f>
        <v>140</v>
      </c>
      <c r="O16" s="13">
        <f t="shared" si="1"/>
        <v>200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91"/>
      <c r="H17" s="279"/>
      <c r="I17" s="91">
        <f t="shared" si="9"/>
        <v>-10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43649</v>
      </c>
      <c r="B18" s="277" t="s">
        <v>151</v>
      </c>
      <c r="C18" s="278" t="s">
        <v>35</v>
      </c>
      <c r="D18" s="15" t="s">
        <v>426</v>
      </c>
      <c r="E18" s="10" t="s">
        <v>237</v>
      </c>
      <c r="F18" s="10">
        <v>5</v>
      </c>
      <c r="G18" s="91"/>
      <c r="H18" s="279"/>
      <c r="I18" s="91">
        <f t="shared" ref="I18" si="10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91"/>
      <c r="H19" s="279"/>
      <c r="I19" s="91">
        <f t="shared" ref="I19:I20" si="11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91"/>
      <c r="H20" s="279"/>
      <c r="I20" s="91">
        <f t="shared" si="11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43649</v>
      </c>
      <c r="B21" s="277" t="s">
        <v>151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2</v>
      </c>
      <c r="H21" s="279"/>
      <c r="I21" s="91">
        <f t="shared" ref="I21" si="12">420-(M21*L21+F21*N21)</f>
        <v>-28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1"/>
        <v>320</v>
      </c>
      <c r="P21" s="281">
        <f>(O21+O22+O23+O24+O25+O26)/840*100%</f>
        <v>0.66547619047619044</v>
      </c>
    </row>
    <row r="22" spans="1:16" ht="14.25" customHeight="1" x14ac:dyDescent="0.2">
      <c r="A22" s="276"/>
      <c r="B22" s="277"/>
      <c r="C22" s="282"/>
      <c r="D22" s="15"/>
      <c r="E22" s="91"/>
      <c r="F22" s="10"/>
      <c r="G22" s="18"/>
      <c r="H22" s="279"/>
      <c r="I22" s="91">
        <f t="shared" ref="I22:I23" si="13">I21-(M22*L22+F22*N22)</f>
        <v>-28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91">
        <f t="shared" si="13"/>
        <v>-28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43649</v>
      </c>
      <c r="B24" s="277" t="s">
        <v>151</v>
      </c>
      <c r="C24" s="282" t="s">
        <v>40</v>
      </c>
      <c r="D24" s="15" t="s">
        <v>426</v>
      </c>
      <c r="E24" s="10" t="s">
        <v>68</v>
      </c>
      <c r="F24" s="10">
        <v>1</v>
      </c>
      <c r="G24" s="18">
        <v>1.2</v>
      </c>
      <c r="H24" s="279"/>
      <c r="I24" s="91">
        <f t="shared" ref="I24" si="14">420-(M24*L24+F24*N24)</f>
        <v>300</v>
      </c>
      <c r="J24" s="280"/>
      <c r="K24" s="11" t="s">
        <v>527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v>120</v>
      </c>
      <c r="O24" s="13">
        <f t="shared" si="1"/>
        <v>144</v>
      </c>
      <c r="P24" s="281"/>
    </row>
    <row r="25" spans="1:16" ht="14.25" customHeight="1" x14ac:dyDescent="0.2">
      <c r="A25" s="276"/>
      <c r="B25" s="277"/>
      <c r="C25" s="282"/>
      <c r="D25" s="1" t="s">
        <v>513</v>
      </c>
      <c r="E25" s="10" t="s">
        <v>65</v>
      </c>
      <c r="F25" s="10">
        <v>2</v>
      </c>
      <c r="G25" s="18">
        <v>1</v>
      </c>
      <c r="H25" s="279"/>
      <c r="I25" s="91">
        <f t="shared" ref="I25:I26" si="15">I24-(M25*L25+F25*N25)</f>
        <v>140</v>
      </c>
      <c r="J25" s="280"/>
      <c r="K25" s="11" t="s">
        <v>530</v>
      </c>
      <c r="L25" s="12">
        <v>1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65</v>
      </c>
      <c r="O25" s="13">
        <f t="shared" si="1"/>
        <v>95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91">
        <f t="shared" si="15"/>
        <v>140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43649</v>
      </c>
      <c r="B27" s="277" t="s">
        <v>151</v>
      </c>
      <c r="C27" s="286" t="s">
        <v>43</v>
      </c>
      <c r="D27" s="15"/>
      <c r="E27" s="10"/>
      <c r="F27" s="10"/>
      <c r="G27" s="18"/>
      <c r="H27" s="279"/>
      <c r="I27" s="91">
        <f t="shared" ref="I27" si="16">420-(M27*L27+F27*N27)</f>
        <v>420</v>
      </c>
      <c r="J27" s="280" t="s">
        <v>102</v>
      </c>
      <c r="K27" s="11" t="s">
        <v>510</v>
      </c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1"/>
        <v>0</v>
      </c>
      <c r="P27" s="281">
        <f>(O27+O28+O29+O30+O31+O32)/840*100%</f>
        <v>0.2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91">
        <f t="shared" ref="I28:I29" si="17">I27-(M28*L28+F28*N28)</f>
        <v>420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91">
        <f t="shared" si="17"/>
        <v>420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43649</v>
      </c>
      <c r="B30" s="277" t="s">
        <v>151</v>
      </c>
      <c r="C30" s="286" t="s">
        <v>46</v>
      </c>
      <c r="D30" s="15" t="s">
        <v>512</v>
      </c>
      <c r="E30" s="10" t="s">
        <v>237</v>
      </c>
      <c r="F30" s="10">
        <v>2.5</v>
      </c>
      <c r="G30" s="18">
        <v>1</v>
      </c>
      <c r="H30" s="279"/>
      <c r="I30" s="91">
        <f t="shared" ref="I30" si="18">420-(M30*L30+F30*N30)</f>
        <v>0</v>
      </c>
      <c r="J30" s="280"/>
      <c r="K30" s="11" t="s">
        <v>527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1"/>
        <v>168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91">
        <f t="shared" ref="I31:I32" si="19">I30-(M31*L31+F31*N31)</f>
        <v>0</v>
      </c>
      <c r="J31" s="280"/>
      <c r="K31" s="11" t="s">
        <v>531</v>
      </c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91">
        <f t="shared" si="19"/>
        <v>0</v>
      </c>
      <c r="J32" s="280"/>
      <c r="K32" s="11" t="s">
        <v>532</v>
      </c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43649</v>
      </c>
      <c r="B33" s="277" t="s">
        <v>151</v>
      </c>
      <c r="C33" s="286" t="s">
        <v>48</v>
      </c>
      <c r="D33" s="15" t="s">
        <v>514</v>
      </c>
      <c r="E33" s="10" t="s">
        <v>65</v>
      </c>
      <c r="F33" s="10">
        <v>5</v>
      </c>
      <c r="G33" s="18">
        <v>4</v>
      </c>
      <c r="H33" s="279"/>
      <c r="I33" s="91">
        <f t="shared" ref="I33" si="20">420-(M33*L33+F33*N33)</f>
        <v>-10</v>
      </c>
      <c r="J33" s="280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1"/>
        <v>344</v>
      </c>
      <c r="P33" s="281">
        <f>(O33+O34+O35+O36+O37+O38)/840*100%</f>
        <v>0.71904761904761905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91">
        <f t="shared" ref="I34:I35" si="21">I33-(M34*L34+F34*N34)</f>
        <v>-10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91">
        <f t="shared" si="21"/>
        <v>-10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43649</v>
      </c>
      <c r="B36" s="277" t="s">
        <v>151</v>
      </c>
      <c r="C36" s="286" t="s">
        <v>50</v>
      </c>
      <c r="D36" s="1" t="s">
        <v>513</v>
      </c>
      <c r="E36" s="10" t="s">
        <v>65</v>
      </c>
      <c r="F36" s="10">
        <v>4</v>
      </c>
      <c r="G36" s="18">
        <v>4</v>
      </c>
      <c r="H36" s="279"/>
      <c r="I36" s="91">
        <f t="shared" ref="I36" si="22">420-(M36*L36+F36*N36)</f>
        <v>160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30</v>
      </c>
      <c r="N36" s="13">
        <f>SUMPRODUCT((D36=[1]程序注册表!$C$2:$C$2999)*(E36=[1]程序注册表!$F$2:$F$2999)*([1]程序注册表!$X$2:$X$2999))</f>
        <v>65</v>
      </c>
      <c r="O36" s="13">
        <f t="shared" si="1"/>
        <v>260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91">
        <f t="shared" ref="I37:I38" si="23">I36-(M37*L37+F37*N37)</f>
        <v>160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91">
        <f t="shared" si="23"/>
        <v>160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43649</v>
      </c>
      <c r="B39" s="277" t="s">
        <v>151</v>
      </c>
      <c r="C39" s="286" t="s">
        <v>52</v>
      </c>
      <c r="D39" s="15"/>
      <c r="E39" s="10"/>
      <c r="F39" s="10"/>
      <c r="G39" s="18"/>
      <c r="H39" s="279"/>
      <c r="I39" s="91">
        <f t="shared" ref="I39" si="24">420-(M39*L39+F39*N39)</f>
        <v>420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91">
        <f t="shared" ref="I40:I41" si="25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91">
        <f t="shared" si="25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43649</v>
      </c>
      <c r="B42" s="277" t="s">
        <v>151</v>
      </c>
      <c r="C42" s="287" t="s">
        <v>53</v>
      </c>
      <c r="D42" s="15" t="s">
        <v>67</v>
      </c>
      <c r="E42" s="10" t="s">
        <v>66</v>
      </c>
      <c r="F42" s="10">
        <v>9</v>
      </c>
      <c r="G42" s="18">
        <v>9</v>
      </c>
      <c r="H42" s="279"/>
      <c r="I42" s="91">
        <f t="shared" ref="I42" si="26">420-(M42*L42+F42*N42)</f>
        <v>-3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423</v>
      </c>
      <c r="P42" s="281">
        <f>(O42+O43+O44+O45+O46+O47)/840*100%</f>
        <v>0.82499999999999996</v>
      </c>
    </row>
    <row r="43" spans="1:16" ht="14.25" customHeight="1" x14ac:dyDescent="0.2">
      <c r="A43" s="276"/>
      <c r="B43" s="277"/>
      <c r="C43" s="287"/>
      <c r="D43" s="1"/>
      <c r="E43" s="10"/>
      <c r="F43" s="10"/>
      <c r="G43" s="18"/>
      <c r="H43" s="279"/>
      <c r="I43" s="91">
        <f t="shared" ref="I43:I44" si="27">I42-(M43*L43+F43*N43)</f>
        <v>-3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91">
        <f t="shared" si="27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43649</v>
      </c>
      <c r="B45" s="277" t="s">
        <v>151</v>
      </c>
      <c r="C45" s="287" t="s">
        <v>57</v>
      </c>
      <c r="D45" s="15" t="s">
        <v>67</v>
      </c>
      <c r="E45" s="10" t="s">
        <v>68</v>
      </c>
      <c r="F45" s="10">
        <v>6</v>
      </c>
      <c r="G45" s="18">
        <v>6</v>
      </c>
      <c r="H45" s="279"/>
      <c r="I45" s="91">
        <f t="shared" ref="I45" si="28">420-(M45*L45+F45*N45)</f>
        <v>150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1"/>
        <v>270</v>
      </c>
      <c r="P45" s="281"/>
    </row>
    <row r="46" spans="1:16" ht="14.25" customHeight="1" x14ac:dyDescent="0.2">
      <c r="A46" s="276"/>
      <c r="B46" s="277"/>
      <c r="C46" s="287"/>
      <c r="D46" s="15" t="s">
        <v>520</v>
      </c>
      <c r="E46" s="10" t="s">
        <v>521</v>
      </c>
      <c r="F46" s="10">
        <v>4</v>
      </c>
      <c r="G46" s="18">
        <v>4</v>
      </c>
      <c r="H46" s="279"/>
      <c r="I46" s="91">
        <f t="shared" ref="I46:I47" si="29">I45-(M46*L46+F46*N46)</f>
        <v>150</v>
      </c>
      <c r="J46" s="280"/>
      <c r="K46" s="11" t="s">
        <v>533</v>
      </c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91">
        <f t="shared" si="29"/>
        <v>150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43649</v>
      </c>
      <c r="B48" s="277" t="s">
        <v>151</v>
      </c>
      <c r="C48" s="287" t="s">
        <v>58</v>
      </c>
      <c r="D48" s="15" t="s">
        <v>370</v>
      </c>
      <c r="E48" s="10" t="s">
        <v>68</v>
      </c>
      <c r="F48" s="10"/>
      <c r="G48" s="18">
        <v>7.5</v>
      </c>
      <c r="H48" s="279"/>
      <c r="I48" s="91">
        <f t="shared" ref="I48" si="30">420-(M48*L48+F48*N48)</f>
        <v>420</v>
      </c>
      <c r="J48" s="280" t="s">
        <v>106</v>
      </c>
      <c r="K48" s="11" t="s">
        <v>531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30</v>
      </c>
      <c r="O48" s="13">
        <f t="shared" si="1"/>
        <v>225</v>
      </c>
      <c r="P48" s="281">
        <f>(O48+O49+O50+O51+O52+O53)/840*100%</f>
        <v>0.7142857142857143</v>
      </c>
    </row>
    <row r="49" spans="1:16" ht="14.25" customHeight="1" x14ac:dyDescent="0.2">
      <c r="A49" s="276"/>
      <c r="B49" s="277"/>
      <c r="C49" s="287"/>
      <c r="D49" s="1"/>
      <c r="E49" s="10"/>
      <c r="F49" s="10"/>
      <c r="G49" s="18"/>
      <c r="H49" s="279"/>
      <c r="I49" s="91">
        <f t="shared" ref="I49:I50" si="31">I48-(M49*L49+F49*N49)</f>
        <v>420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91">
        <f t="shared" si="31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43649</v>
      </c>
      <c r="B51" s="277" t="s">
        <v>151</v>
      </c>
      <c r="C51" s="287" t="s">
        <v>60</v>
      </c>
      <c r="D51" s="15" t="s">
        <v>370</v>
      </c>
      <c r="E51" s="10" t="s">
        <v>66</v>
      </c>
      <c r="F51" s="10">
        <v>3</v>
      </c>
      <c r="G51" s="18">
        <v>3</v>
      </c>
      <c r="H51" s="279"/>
      <c r="I51" s="91">
        <f t="shared" ref="I51" si="32">420-(M51*L51+F51*N51)</f>
        <v>285</v>
      </c>
      <c r="J51" s="280"/>
      <c r="K51" s="11" t="s">
        <v>535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45</v>
      </c>
      <c r="O51" s="13">
        <f t="shared" si="1"/>
        <v>135</v>
      </c>
      <c r="P51" s="281"/>
    </row>
    <row r="52" spans="1:16" ht="14.25" customHeight="1" x14ac:dyDescent="0.2">
      <c r="A52" s="276"/>
      <c r="B52" s="277"/>
      <c r="C52" s="287"/>
      <c r="D52" s="1" t="s">
        <v>517</v>
      </c>
      <c r="E52" s="10" t="s">
        <v>516</v>
      </c>
      <c r="F52" s="10">
        <v>14</v>
      </c>
      <c r="G52" s="18">
        <v>10</v>
      </c>
      <c r="H52" s="279"/>
      <c r="I52" s="91">
        <f t="shared" ref="I52:I53" si="33">I51-(M52*L52+F52*N52)</f>
        <v>-39</v>
      </c>
      <c r="J52" s="280"/>
      <c r="K52" s="11" t="s">
        <v>536</v>
      </c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21</v>
      </c>
      <c r="O52" s="13">
        <f t="shared" si="1"/>
        <v>240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91">
        <f t="shared" si="33"/>
        <v>-39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43649</v>
      </c>
      <c r="B54" s="277" t="s">
        <v>151</v>
      </c>
      <c r="C54" s="287" t="s">
        <v>61</v>
      </c>
      <c r="D54" s="1" t="s">
        <v>515</v>
      </c>
      <c r="E54" s="10" t="s">
        <v>516</v>
      </c>
      <c r="F54" s="10"/>
      <c r="G54" s="18">
        <v>10</v>
      </c>
      <c r="H54" s="279"/>
      <c r="I54" s="91">
        <f t="shared" ref="I54" si="34">420-(M54*L54+F54*N54)</f>
        <v>420</v>
      </c>
      <c r="J54" s="280" t="s">
        <v>107</v>
      </c>
      <c r="K54" s="11" t="s">
        <v>534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25</v>
      </c>
      <c r="O54" s="13">
        <f t="shared" si="1"/>
        <v>250</v>
      </c>
      <c r="P54" s="281">
        <f>(O54+O55+O56)/420*100%</f>
        <v>0.59523809523809523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91">
        <f t="shared" ref="I55:I56" si="35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91">
        <f t="shared" si="35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15" si="36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6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6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6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6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6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6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6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6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6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6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6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6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6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6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6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6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6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6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6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6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6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6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6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6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6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6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6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6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6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6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6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6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6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6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6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6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6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6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6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6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6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6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6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6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6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6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6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ref="O116:O130" si="37">N116*G116+M116*L116</f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9"/>
        <v>0</v>
      </c>
      <c r="P225" s="24"/>
    </row>
    <row r="226" spans="1:16" x14ac:dyDescent="0.2">
      <c r="A226" s="19"/>
      <c r="D226" s="21"/>
      <c r="J226" s="23"/>
      <c r="L226" s="93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9"/>
        <v>0</v>
      </c>
      <c r="P226" s="24"/>
    </row>
    <row r="227" spans="1:16" x14ac:dyDescent="0.2">
      <c r="A227" s="19"/>
      <c r="D227" s="21"/>
      <c r="J227" s="23"/>
      <c r="L227" s="93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9"/>
        <v>0</v>
      </c>
      <c r="P227" s="24"/>
    </row>
    <row r="228" spans="1:16" x14ac:dyDescent="0.2">
      <c r="A228" s="19"/>
      <c r="D228" s="21"/>
      <c r="J228" s="23"/>
      <c r="L228" s="93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9"/>
        <v>0</v>
      </c>
      <c r="P228" s="24"/>
    </row>
    <row r="229" spans="1:16" x14ac:dyDescent="0.2">
      <c r="A229" s="19"/>
      <c r="D229" s="21"/>
      <c r="J229" s="23"/>
      <c r="L229" s="93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9"/>
        <v>0</v>
      </c>
      <c r="P229" s="24"/>
    </row>
    <row r="230" spans="1:16" x14ac:dyDescent="0.2">
      <c r="A230" s="19"/>
      <c r="D230" s="21"/>
      <c r="J230" s="23"/>
      <c r="L230" s="93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9"/>
        <v>0</v>
      </c>
      <c r="P230" s="24"/>
    </row>
    <row r="231" spans="1:16" x14ac:dyDescent="0.2">
      <c r="A231" s="19"/>
      <c r="D231" s="21"/>
      <c r="J231" s="23"/>
      <c r="L231" s="93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9"/>
        <v>0</v>
      </c>
      <c r="P231" s="24"/>
    </row>
    <row r="232" spans="1:16" x14ac:dyDescent="0.2">
      <c r="A232" s="19"/>
      <c r="D232" s="21"/>
      <c r="J232" s="23"/>
      <c r="L232" s="93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9"/>
        <v>0</v>
      </c>
      <c r="P232" s="24"/>
    </row>
    <row r="233" spans="1:16" x14ac:dyDescent="0.2">
      <c r="A233" s="19"/>
      <c r="D233" s="21"/>
      <c r="L233" s="93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3:P8"/>
    <mergeCell ref="A6:A8"/>
    <mergeCell ref="B6:B8"/>
    <mergeCell ref="C6:C8"/>
    <mergeCell ref="H6:H8"/>
    <mergeCell ref="A1:K1"/>
    <mergeCell ref="A3:A5"/>
    <mergeCell ref="B3:B5"/>
    <mergeCell ref="C3:C5"/>
    <mergeCell ref="H3:H5"/>
    <mergeCell ref="J3:J8"/>
  </mergeCells>
  <phoneticPr fontId="2" type="noConversion"/>
  <conditionalFormatting sqref="I2">
    <cfRule type="cellIs" dxfId="483" priority="5" operator="greaterThan">
      <formula>0</formula>
    </cfRule>
    <cfRule type="cellIs" dxfId="482" priority="6" operator="lessThanOrEqual">
      <formula>0</formula>
    </cfRule>
  </conditionalFormatting>
  <conditionalFormatting sqref="I3:I56">
    <cfRule type="cellIs" dxfId="481" priority="3" operator="greaterThan">
      <formula>0</formula>
    </cfRule>
    <cfRule type="cellIs" dxfId="480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8B9F-5D5A-41A6-8048-7B782486162F}">
  <sheetPr codeName="Sheet30"/>
  <dimension ref="A1:P248"/>
  <sheetViews>
    <sheetView topLeftCell="A13" workbookViewId="0">
      <selection activeCell="J33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91" t="s">
        <v>2</v>
      </c>
      <c r="C2" s="92" t="s">
        <v>3</v>
      </c>
      <c r="D2" s="91" t="s">
        <v>4</v>
      </c>
      <c r="E2" s="92" t="s">
        <v>5</v>
      </c>
      <c r="F2" s="92" t="s">
        <v>6</v>
      </c>
      <c r="G2" s="92" t="s">
        <v>7</v>
      </c>
      <c r="H2" s="92" t="s">
        <v>8</v>
      </c>
      <c r="I2" s="92" t="s">
        <v>9</v>
      </c>
      <c r="J2" s="92" t="s">
        <v>10</v>
      </c>
      <c r="K2" s="91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43649</v>
      </c>
      <c r="B3" s="277" t="s">
        <v>163</v>
      </c>
      <c r="C3" s="278" t="s">
        <v>18</v>
      </c>
      <c r="D3" s="15" t="s">
        <v>333</v>
      </c>
      <c r="E3" s="10" t="s">
        <v>21</v>
      </c>
      <c r="F3" s="10">
        <v>6</v>
      </c>
      <c r="G3" s="91">
        <v>4</v>
      </c>
      <c r="H3" s="279"/>
      <c r="I3" s="91">
        <f>420-(M3*L3+F3*N3)</f>
        <v>30</v>
      </c>
      <c r="J3" s="283" t="s">
        <v>19</v>
      </c>
      <c r="K3" s="11" t="s">
        <v>538</v>
      </c>
      <c r="L3" s="12">
        <v>1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" si="0">N3*G3+M3*L3</f>
        <v>280</v>
      </c>
      <c r="P3" s="281">
        <f>(O3+O4+O5+O6+O7+O8)/840*100%</f>
        <v>0.75416666666666665</v>
      </c>
    </row>
    <row r="4" spans="1:16" ht="14.25" customHeight="1" x14ac:dyDescent="0.2">
      <c r="A4" s="276"/>
      <c r="B4" s="277"/>
      <c r="C4" s="278"/>
      <c r="D4" s="15"/>
      <c r="E4" s="10"/>
      <c r="F4" s="10"/>
      <c r="G4" s="91"/>
      <c r="H4" s="279"/>
      <c r="I4" s="91">
        <f>I3-(M4*L4+F4*N4)</f>
        <v>30</v>
      </c>
      <c r="J4" s="284"/>
      <c r="K4" s="11" t="s">
        <v>539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91"/>
      <c r="H5" s="279"/>
      <c r="I5" s="91">
        <f>I4-(M5*L5+F5*N5)</f>
        <v>30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>
        <v>43649</v>
      </c>
      <c r="B6" s="277" t="s">
        <v>163</v>
      </c>
      <c r="C6" s="278" t="s">
        <v>22</v>
      </c>
      <c r="D6" s="15" t="s">
        <v>494</v>
      </c>
      <c r="E6" s="10" t="s">
        <v>42</v>
      </c>
      <c r="F6" s="10">
        <v>4</v>
      </c>
      <c r="G6" s="91">
        <v>3.5</v>
      </c>
      <c r="H6" s="279"/>
      <c r="I6" s="91">
        <f t="shared" ref="I6" si="2">420-(M6*L6+F6*N6)</f>
        <v>16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101</v>
      </c>
      <c r="O6" s="13">
        <f t="shared" si="1"/>
        <v>353.5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91"/>
      <c r="H7" s="279"/>
      <c r="I7" s="91">
        <f t="shared" ref="I7:I8" si="3">I6-(M7*L7+F7*N7)</f>
        <v>16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91">
        <f t="shared" si="3"/>
        <v>16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43649</v>
      </c>
      <c r="B9" s="277" t="s">
        <v>163</v>
      </c>
      <c r="C9" s="278" t="s">
        <v>25</v>
      </c>
      <c r="D9" s="15" t="s">
        <v>333</v>
      </c>
      <c r="E9" s="10" t="s">
        <v>42</v>
      </c>
      <c r="F9" s="10">
        <v>14</v>
      </c>
      <c r="G9" s="16">
        <v>14</v>
      </c>
      <c r="H9" s="279"/>
      <c r="I9" s="91">
        <f t="shared" ref="I9" si="4">420-(M9*L9+F9*N9)</f>
        <v>0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30</v>
      </c>
      <c r="O9" s="13">
        <f t="shared" si="1"/>
        <v>420</v>
      </c>
      <c r="P9" s="281">
        <f>(O9+O10+O11+O12+O13+O14)/840*100%</f>
        <v>0.90238095238095239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91">
        <f t="shared" ref="I10:I11" si="5">I9-(M10*L10+F10*N10)</f>
        <v>0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91">
        <f t="shared" si="5"/>
        <v>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>
        <v>43649</v>
      </c>
      <c r="B12" s="277" t="s">
        <v>163</v>
      </c>
      <c r="C12" s="278" t="s">
        <v>28</v>
      </c>
      <c r="D12" s="15" t="s">
        <v>426</v>
      </c>
      <c r="E12" s="10" t="s">
        <v>237</v>
      </c>
      <c r="F12" s="10">
        <v>5</v>
      </c>
      <c r="G12" s="16">
        <v>4</v>
      </c>
      <c r="H12" s="279"/>
      <c r="I12" s="91">
        <f t="shared" ref="I12" si="6">420-(M12*L12+F12*N12)</f>
        <v>5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332</v>
      </c>
      <c r="P12" s="281"/>
    </row>
    <row r="13" spans="1:16" ht="14.25" customHeight="1" x14ac:dyDescent="0.2">
      <c r="A13" s="276"/>
      <c r="B13" s="277"/>
      <c r="C13" s="278"/>
      <c r="D13" s="15" t="s">
        <v>426</v>
      </c>
      <c r="E13" s="10" t="s">
        <v>66</v>
      </c>
      <c r="F13" s="10"/>
      <c r="G13" s="16">
        <v>1</v>
      </c>
      <c r="H13" s="279"/>
      <c r="I13" s="91">
        <f t="shared" ref="I13:I14" si="7">I12-(M13*L13+F13*N13)</f>
        <v>5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60</v>
      </c>
      <c r="N13" s="13">
        <f>SUMPRODUCT((D13=[1]程序注册表!$C$2:$C$2999)*(E13=[1]程序注册表!$F$2:$F$2999)*([1]程序注册表!$X$2:$X$2999))</f>
        <v>6</v>
      </c>
      <c r="O13" s="13">
        <f t="shared" si="1"/>
        <v>6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91"/>
      <c r="H14" s="279"/>
      <c r="I14" s="91">
        <f t="shared" si="7"/>
        <v>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43649</v>
      </c>
      <c r="B15" s="277" t="s">
        <v>163</v>
      </c>
      <c r="C15" s="278" t="s">
        <v>31</v>
      </c>
      <c r="D15" s="15" t="s">
        <v>494</v>
      </c>
      <c r="E15" s="10" t="s">
        <v>21</v>
      </c>
      <c r="F15" s="10">
        <v>3</v>
      </c>
      <c r="G15" s="91">
        <v>4.5</v>
      </c>
      <c r="H15" s="279"/>
      <c r="I15" s="91">
        <f t="shared" ref="I15" si="8">420-(M15*L15+F15*N15)</f>
        <v>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140</v>
      </c>
      <c r="O15" s="13">
        <f t="shared" si="1"/>
        <v>630</v>
      </c>
      <c r="P15" s="281">
        <f>(O15+O16+O17+O18+O19+O20)/840*100%</f>
        <v>1.2440476190476191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91"/>
      <c r="H16" s="279"/>
      <c r="I16" s="91">
        <f t="shared" ref="I16:I17" si="9">I15-(M16*L16+F16*N16)</f>
        <v>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91"/>
      <c r="H17" s="279"/>
      <c r="I17" s="91">
        <f t="shared" si="9"/>
        <v>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>
        <v>43649</v>
      </c>
      <c r="B18" s="277" t="s">
        <v>163</v>
      </c>
      <c r="C18" s="278" t="s">
        <v>35</v>
      </c>
      <c r="D18" s="15" t="s">
        <v>426</v>
      </c>
      <c r="E18" s="10" t="s">
        <v>237</v>
      </c>
      <c r="F18" s="10">
        <v>5</v>
      </c>
      <c r="G18" s="91">
        <v>5</v>
      </c>
      <c r="H18" s="279"/>
      <c r="I18" s="91">
        <f t="shared" ref="I18" si="10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415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91"/>
      <c r="H19" s="279"/>
      <c r="I19" s="91">
        <f t="shared" ref="I19:I20" si="11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91"/>
      <c r="H20" s="279"/>
      <c r="I20" s="91">
        <f t="shared" si="11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43649</v>
      </c>
      <c r="B21" s="277" t="s">
        <v>163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1</v>
      </c>
      <c r="H21" s="279"/>
      <c r="I21" s="91">
        <f t="shared" ref="I21" si="12">420-(M21*L21+F21*N21)</f>
        <v>-28</v>
      </c>
      <c r="J21" s="283" t="s">
        <v>38</v>
      </c>
      <c r="K21" s="11" t="s">
        <v>540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1"/>
        <v>160</v>
      </c>
      <c r="P21" s="281">
        <f>(O21+O22+O23+O24+O25+O26)/840*100%</f>
        <v>0.42261904761904762</v>
      </c>
    </row>
    <row r="22" spans="1:16" ht="14.25" customHeight="1" x14ac:dyDescent="0.2">
      <c r="A22" s="276"/>
      <c r="B22" s="277"/>
      <c r="C22" s="282"/>
      <c r="D22" s="15"/>
      <c r="E22" s="91"/>
      <c r="F22" s="10"/>
      <c r="G22" s="18"/>
      <c r="H22" s="279"/>
      <c r="I22" s="91">
        <f t="shared" ref="I22:I23" si="13">I21-(M22*L22+F22*N22)</f>
        <v>-28</v>
      </c>
      <c r="J22" s="284"/>
      <c r="K22" s="11" t="s">
        <v>541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91">
        <f t="shared" si="13"/>
        <v>-28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>
        <v>43649</v>
      </c>
      <c r="B24" s="277" t="s">
        <v>163</v>
      </c>
      <c r="C24" s="282" t="s">
        <v>40</v>
      </c>
      <c r="D24" s="1" t="s">
        <v>513</v>
      </c>
      <c r="E24" s="10" t="s">
        <v>65</v>
      </c>
      <c r="F24" s="10">
        <v>4</v>
      </c>
      <c r="G24" s="18">
        <v>3</v>
      </c>
      <c r="H24" s="279"/>
      <c r="I24" s="91">
        <f t="shared" ref="I24" si="14">420-(M24*L24+F24*N24)</f>
        <v>160</v>
      </c>
      <c r="J24" s="284"/>
      <c r="K24" s="11" t="s">
        <v>542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65</v>
      </c>
      <c r="O24" s="13">
        <f t="shared" si="1"/>
        <v>195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91">
        <f t="shared" ref="I25:I26" si="15">I24-(M25*L25+F25*N25)</f>
        <v>160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91">
        <f t="shared" si="15"/>
        <v>160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43649</v>
      </c>
      <c r="B27" s="277" t="s">
        <v>163</v>
      </c>
      <c r="C27" s="286" t="s">
        <v>43</v>
      </c>
      <c r="D27" s="15"/>
      <c r="E27" s="10"/>
      <c r="F27" s="10"/>
      <c r="G27" s="18"/>
      <c r="H27" s="279"/>
      <c r="I27" s="91">
        <f t="shared" ref="I27" si="16">420-(M27*L27+F27*N27)</f>
        <v>420</v>
      </c>
      <c r="J27" s="283" t="s">
        <v>70</v>
      </c>
      <c r="K27" s="11" t="s">
        <v>510</v>
      </c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1"/>
        <v>0</v>
      </c>
      <c r="P27" s="281">
        <f>(O27+O28+O29+O30+O31+O32)/840*100%</f>
        <v>0.4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91">
        <f t="shared" ref="I28:I29" si="17">I27-(M28*L28+F28*N28)</f>
        <v>420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5"/>
      <c r="E29" s="10"/>
      <c r="F29" s="10"/>
      <c r="G29" s="18"/>
      <c r="H29" s="279"/>
      <c r="I29" s="91">
        <f t="shared" si="17"/>
        <v>420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>
        <v>43649</v>
      </c>
      <c r="B30" s="277" t="s">
        <v>163</v>
      </c>
      <c r="C30" s="286" t="s">
        <v>46</v>
      </c>
      <c r="D30" s="15" t="s">
        <v>512</v>
      </c>
      <c r="E30" s="10" t="s">
        <v>237</v>
      </c>
      <c r="F30" s="10">
        <v>2.5</v>
      </c>
      <c r="G30" s="18">
        <v>2</v>
      </c>
      <c r="H30" s="279"/>
      <c r="I30" s="91">
        <f t="shared" ref="I30" si="18">420-(M30*L30+F30*N30)</f>
        <v>0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1"/>
        <v>336</v>
      </c>
      <c r="P30" s="281"/>
    </row>
    <row r="31" spans="1:16" ht="14.25" customHeight="1" x14ac:dyDescent="0.2">
      <c r="A31" s="276"/>
      <c r="B31" s="277"/>
      <c r="C31" s="286"/>
      <c r="D31" s="15"/>
      <c r="E31" s="10"/>
      <c r="F31" s="10"/>
      <c r="G31" s="18"/>
      <c r="H31" s="279"/>
      <c r="I31" s="91">
        <f t="shared" ref="I31:I32" si="19">I30-(M31*L31+F31*N31)</f>
        <v>0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91">
        <f t="shared" si="19"/>
        <v>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43649</v>
      </c>
      <c r="B33" s="277" t="s">
        <v>163</v>
      </c>
      <c r="C33" s="286" t="s">
        <v>48</v>
      </c>
      <c r="D33" s="15" t="s">
        <v>514</v>
      </c>
      <c r="E33" s="10" t="s">
        <v>65</v>
      </c>
      <c r="F33" s="10"/>
      <c r="G33" s="18">
        <v>5.5</v>
      </c>
      <c r="H33" s="279"/>
      <c r="I33" s="91">
        <f t="shared" ref="I33" si="20">420-(M33*L33+F33*N33)</f>
        <v>420</v>
      </c>
      <c r="J33" s="283" t="s">
        <v>49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1"/>
        <v>473</v>
      </c>
      <c r="P33" s="281">
        <f>(O33+O34+O35+O36+O37+O38)/840*100%</f>
        <v>0.90833333333333333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91">
        <f t="shared" ref="I34:I35" si="21">I33-(M34*L34+F34*N34)</f>
        <v>420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91">
        <f t="shared" si="21"/>
        <v>420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>
        <v>43649</v>
      </c>
      <c r="B36" s="277" t="s">
        <v>163</v>
      </c>
      <c r="C36" s="286" t="s">
        <v>50</v>
      </c>
      <c r="D36" s="1" t="s">
        <v>513</v>
      </c>
      <c r="E36" s="10" t="s">
        <v>65</v>
      </c>
      <c r="F36" s="10"/>
      <c r="G36" s="18">
        <v>1</v>
      </c>
      <c r="H36" s="279"/>
      <c r="I36" s="91">
        <f t="shared" ref="I36" si="22">420-(M36*L36+F36*N36)</f>
        <v>420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30</v>
      </c>
      <c r="N36" s="13">
        <f>SUMPRODUCT((D36=[1]程序注册表!$C$2:$C$2999)*(E36=[1]程序注册表!$F$2:$F$2999)*([1]程序注册表!$X$2:$X$2999))</f>
        <v>65</v>
      </c>
      <c r="O36" s="13">
        <f t="shared" si="1"/>
        <v>65</v>
      </c>
      <c r="P36" s="281"/>
    </row>
    <row r="37" spans="1:16" ht="14.25" customHeight="1" x14ac:dyDescent="0.2">
      <c r="A37" s="276"/>
      <c r="B37" s="277"/>
      <c r="C37" s="286"/>
      <c r="D37" s="15" t="s">
        <v>512</v>
      </c>
      <c r="E37" s="10" t="s">
        <v>404</v>
      </c>
      <c r="F37" s="10"/>
      <c r="G37" s="18">
        <v>0.5</v>
      </c>
      <c r="H37" s="279"/>
      <c r="I37" s="91">
        <f t="shared" ref="I37:I38" si="23">I36-(M37*L37+F37*N37)</f>
        <v>330</v>
      </c>
      <c r="J37" s="284"/>
      <c r="K37" s="11" t="s">
        <v>549</v>
      </c>
      <c r="L37" s="12">
        <v>1</v>
      </c>
      <c r="M37" s="13">
        <f>SUMPRODUCT((D37=[1]程序注册表!$C$2:$C$2999)*(E37=[1]程序注册表!$F$2:$F$2999)*([1]程序注册表!$U$2:$U$2999))</f>
        <v>90</v>
      </c>
      <c r="N37" s="13">
        <f>SUMPRODUCT((D37=[1]程序注册表!$C$2:$C$2999)*(E37=[1]程序注册表!$F$2:$F$2999)*([1]程序注册表!$X$2:$X$2999))</f>
        <v>270</v>
      </c>
      <c r="O37" s="13">
        <f t="shared" si="1"/>
        <v>225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91">
        <f t="shared" si="23"/>
        <v>330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43649</v>
      </c>
      <c r="B39" s="277" t="s">
        <v>163</v>
      </c>
      <c r="C39" s="286" t="s">
        <v>52</v>
      </c>
      <c r="D39" s="1" t="s">
        <v>513</v>
      </c>
      <c r="E39" s="10" t="s">
        <v>287</v>
      </c>
      <c r="F39" s="10">
        <v>16</v>
      </c>
      <c r="G39" s="18">
        <v>13</v>
      </c>
      <c r="H39" s="279"/>
      <c r="I39" s="91">
        <f t="shared" ref="I39" si="24">420-(M39*L39+F39*N39)</f>
        <v>-108</v>
      </c>
      <c r="J39" s="280" t="s">
        <v>525</v>
      </c>
      <c r="K39" s="11"/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33</v>
      </c>
      <c r="O39" s="13">
        <f t="shared" si="1"/>
        <v>429</v>
      </c>
      <c r="P39" s="281">
        <f>(O39+O40+O41)/420*100%</f>
        <v>1.0214285714285714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91">
        <f t="shared" ref="I40:I41" si="25">I39-(M40*L40+F40*N40)</f>
        <v>-108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91">
        <f t="shared" si="25"/>
        <v>-108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43649</v>
      </c>
      <c r="B42" s="277" t="s">
        <v>163</v>
      </c>
      <c r="C42" s="287" t="s">
        <v>53</v>
      </c>
      <c r="D42" s="15" t="s">
        <v>67</v>
      </c>
      <c r="E42" s="10" t="s">
        <v>66</v>
      </c>
      <c r="F42" s="10">
        <v>9</v>
      </c>
      <c r="G42" s="18">
        <v>9</v>
      </c>
      <c r="H42" s="279"/>
      <c r="I42" s="91">
        <f t="shared" ref="I42" si="26">420-(M42*L42+F42*N42)</f>
        <v>-3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423</v>
      </c>
      <c r="P42" s="281">
        <f>(O42+O43+O44+O45+O46+O47)/840*100%</f>
        <v>0.89523809523809528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91">
        <f t="shared" ref="I43:I44" si="27">I42-(M43*L43+F43*N43)</f>
        <v>-3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91">
        <f t="shared" si="27"/>
        <v>-3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>
        <v>43649</v>
      </c>
      <c r="B45" s="277" t="s">
        <v>163</v>
      </c>
      <c r="C45" s="287" t="s">
        <v>57</v>
      </c>
      <c r="D45" s="15"/>
      <c r="E45" s="10"/>
      <c r="F45" s="10"/>
      <c r="G45" s="18"/>
      <c r="H45" s="279"/>
      <c r="I45" s="91">
        <f t="shared" ref="I45" si="28">420-(M45*L45+F45*N45)</f>
        <v>420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1"/>
        <v>0</v>
      </c>
      <c r="P45" s="281"/>
    </row>
    <row r="46" spans="1:16" ht="14.25" customHeight="1" x14ac:dyDescent="0.2">
      <c r="A46" s="276"/>
      <c r="B46" s="277"/>
      <c r="C46" s="287"/>
      <c r="D46" s="15" t="s">
        <v>67</v>
      </c>
      <c r="E46" s="10" t="s">
        <v>526</v>
      </c>
      <c r="F46" s="10">
        <v>7</v>
      </c>
      <c r="G46" s="18">
        <v>7</v>
      </c>
      <c r="H46" s="279"/>
      <c r="I46" s="91">
        <f t="shared" ref="I46:I47" si="29">I45-(M46*L46+F46*N46)</f>
        <v>91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47</v>
      </c>
      <c r="O46" s="13">
        <f t="shared" si="1"/>
        <v>329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91">
        <f t="shared" si="29"/>
        <v>91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43649</v>
      </c>
      <c r="B48" s="277" t="s">
        <v>163</v>
      </c>
      <c r="C48" s="287" t="s">
        <v>58</v>
      </c>
      <c r="D48" s="15"/>
      <c r="E48" s="10"/>
      <c r="F48" s="10"/>
      <c r="G48" s="18"/>
      <c r="H48" s="279"/>
      <c r="I48" s="91">
        <f t="shared" ref="I48" si="30">420-(M48*L48+F48*N48)</f>
        <v>420</v>
      </c>
      <c r="J48" s="280" t="s">
        <v>130</v>
      </c>
      <c r="K48" s="11" t="s">
        <v>543</v>
      </c>
      <c r="L48" s="12">
        <v>0</v>
      </c>
      <c r="M48" s="13">
        <f>SUMPRODUCT((D48=[1]程序注册表!$C$2:$C$2999)*(E48=[1]程序注册表!$F$2:$F$2999)*([1]程序注册表!$U$2:$U$2999))</f>
        <v>0</v>
      </c>
      <c r="N48" s="13">
        <f>SUMPRODUCT((D48=[1]程序注册表!$C$2:$C$2999)*(E48=[1]程序注册表!$F$2:$F$2999)*([1]程序注册表!$X$2:$X$2999))</f>
        <v>0</v>
      </c>
      <c r="O48" s="13">
        <f t="shared" si="1"/>
        <v>0</v>
      </c>
      <c r="P48" s="281">
        <f>(O48+O49+O50+O51+O52+O53)/840*100%</f>
        <v>0.35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91">
        <f t="shared" ref="I49:I50" si="31">I48-(M49*L49+F49*N49)</f>
        <v>420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91">
        <f t="shared" si="31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>
        <v>43649</v>
      </c>
      <c r="B51" s="277" t="s">
        <v>163</v>
      </c>
      <c r="C51" s="287" t="s">
        <v>60</v>
      </c>
      <c r="D51" s="15" t="s">
        <v>517</v>
      </c>
      <c r="E51" s="10" t="s">
        <v>30</v>
      </c>
      <c r="F51" s="10"/>
      <c r="G51" s="18">
        <v>14</v>
      </c>
      <c r="H51" s="279"/>
      <c r="I51" s="91">
        <f t="shared" ref="I51" si="32">420-(M51*L51+F51*N51)</f>
        <v>420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21</v>
      </c>
      <c r="O51" s="13">
        <f t="shared" si="1"/>
        <v>294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91">
        <f t="shared" ref="I52:I53" si="33">I51-(M52*L52+F52*N52)</f>
        <v>420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91">
        <f t="shared" si="33"/>
        <v>420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43649</v>
      </c>
      <c r="B54" s="277" t="s">
        <v>163</v>
      </c>
      <c r="C54" s="287" t="s">
        <v>61</v>
      </c>
      <c r="D54" s="15"/>
      <c r="E54" s="10"/>
      <c r="F54" s="10"/>
      <c r="G54" s="18"/>
      <c r="H54" s="279"/>
      <c r="I54" s="91">
        <f t="shared" ref="I54" si="34">420-(M54*L54+F54*N54)</f>
        <v>420</v>
      </c>
      <c r="J54" s="280" t="s">
        <v>91</v>
      </c>
      <c r="K54" s="11" t="s">
        <v>543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91">
        <f t="shared" ref="I55:I56" si="35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91">
        <f t="shared" si="35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36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6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6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6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6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6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6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6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6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6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6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6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6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6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6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6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6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6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6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6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6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6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6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6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6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6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6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6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6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6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6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6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6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6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6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6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6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6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6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6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6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6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6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6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6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6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6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6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6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6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6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6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6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6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6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6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6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6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6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6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6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6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6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36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37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7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7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7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7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7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7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7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7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7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7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7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7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7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7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7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7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7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7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7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7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7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7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7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7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7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7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7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7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7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7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7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7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7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7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7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7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7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7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7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7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7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7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7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7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7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7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7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7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7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7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7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7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7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7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7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7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7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7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7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7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7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7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37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05" si="38">N196*G196+M196*L196</f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8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8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8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8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8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8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8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8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8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ref="O206:O233" si="39">N206*G206+M206*L206</f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9"/>
        <v>0</v>
      </c>
      <c r="P225" s="24"/>
    </row>
    <row r="226" spans="1:16" x14ac:dyDescent="0.2">
      <c r="A226" s="19"/>
      <c r="D226" s="21"/>
      <c r="J226" s="23"/>
      <c r="L226" s="93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9"/>
        <v>0</v>
      </c>
      <c r="P226" s="24"/>
    </row>
    <row r="227" spans="1:16" x14ac:dyDescent="0.2">
      <c r="A227" s="19"/>
      <c r="D227" s="21"/>
      <c r="J227" s="23"/>
      <c r="L227" s="93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9"/>
        <v>0</v>
      </c>
      <c r="P227" s="24"/>
    </row>
    <row r="228" spans="1:16" x14ac:dyDescent="0.2">
      <c r="A228" s="19"/>
      <c r="D228" s="21"/>
      <c r="J228" s="23"/>
      <c r="L228" s="93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9"/>
        <v>0</v>
      </c>
      <c r="P228" s="24"/>
    </row>
    <row r="229" spans="1:16" x14ac:dyDescent="0.2">
      <c r="A229" s="19"/>
      <c r="D229" s="21"/>
      <c r="J229" s="23"/>
      <c r="L229" s="93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9"/>
        <v>0</v>
      </c>
      <c r="P229" s="24"/>
    </row>
    <row r="230" spans="1:16" x14ac:dyDescent="0.2">
      <c r="A230" s="19"/>
      <c r="D230" s="21"/>
      <c r="J230" s="23"/>
      <c r="L230" s="93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9"/>
        <v>0</v>
      </c>
      <c r="P230" s="24"/>
    </row>
    <row r="231" spans="1:16" x14ac:dyDescent="0.2">
      <c r="A231" s="19"/>
      <c r="D231" s="21"/>
      <c r="J231" s="23"/>
      <c r="L231" s="93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9"/>
        <v>0</v>
      </c>
      <c r="P231" s="24"/>
    </row>
    <row r="232" spans="1:16" x14ac:dyDescent="0.2">
      <c r="A232" s="19"/>
      <c r="D232" s="21"/>
      <c r="J232" s="23"/>
      <c r="L232" s="93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9"/>
        <v>0</v>
      </c>
      <c r="P232" s="24"/>
    </row>
    <row r="233" spans="1:16" x14ac:dyDescent="0.2">
      <c r="A233" s="19"/>
      <c r="D233" s="21"/>
      <c r="L233" s="93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93">
    <mergeCell ref="A1:K1"/>
    <mergeCell ref="A3:A5"/>
    <mergeCell ref="B3:B5"/>
    <mergeCell ref="C3:C5"/>
    <mergeCell ref="H3:H5"/>
    <mergeCell ref="J3:J8"/>
    <mergeCell ref="P3:P8"/>
    <mergeCell ref="A6:A8"/>
    <mergeCell ref="B6:B8"/>
    <mergeCell ref="C6:C8"/>
    <mergeCell ref="H6:H8"/>
    <mergeCell ref="P9:P14"/>
    <mergeCell ref="A12:A14"/>
    <mergeCell ref="B12:B14"/>
    <mergeCell ref="C12:C14"/>
    <mergeCell ref="H12:H14"/>
    <mergeCell ref="A9:A11"/>
    <mergeCell ref="B9:B11"/>
    <mergeCell ref="C9:C11"/>
    <mergeCell ref="H9:H11"/>
    <mergeCell ref="J9:J14"/>
    <mergeCell ref="P15:P20"/>
    <mergeCell ref="A18:A20"/>
    <mergeCell ref="B18:B20"/>
    <mergeCell ref="C18:C20"/>
    <mergeCell ref="H18:H20"/>
    <mergeCell ref="A15:A17"/>
    <mergeCell ref="B15:B17"/>
    <mergeCell ref="C15:C17"/>
    <mergeCell ref="H15:H17"/>
    <mergeCell ref="J15:J20"/>
    <mergeCell ref="P21:P26"/>
    <mergeCell ref="A24:A26"/>
    <mergeCell ref="B24:B26"/>
    <mergeCell ref="C24:C26"/>
    <mergeCell ref="H24:H26"/>
    <mergeCell ref="A21:A23"/>
    <mergeCell ref="B21:B23"/>
    <mergeCell ref="C21:C23"/>
    <mergeCell ref="H21:H23"/>
    <mergeCell ref="J21:J26"/>
    <mergeCell ref="P27:P32"/>
    <mergeCell ref="A30:A32"/>
    <mergeCell ref="B30:B32"/>
    <mergeCell ref="C30:C32"/>
    <mergeCell ref="H30:H32"/>
    <mergeCell ref="A27:A29"/>
    <mergeCell ref="B27:B29"/>
    <mergeCell ref="C27:C29"/>
    <mergeCell ref="H27:H29"/>
    <mergeCell ref="J27:J32"/>
    <mergeCell ref="P33:P38"/>
    <mergeCell ref="A36:A38"/>
    <mergeCell ref="B36:B38"/>
    <mergeCell ref="C36:C38"/>
    <mergeCell ref="H36:H38"/>
    <mergeCell ref="A33:A35"/>
    <mergeCell ref="B33:B35"/>
    <mergeCell ref="C33:C35"/>
    <mergeCell ref="H33:H35"/>
    <mergeCell ref="J33:J38"/>
    <mergeCell ref="P39:P41"/>
    <mergeCell ref="A42:A44"/>
    <mergeCell ref="B42:B44"/>
    <mergeCell ref="C42:C44"/>
    <mergeCell ref="H42:H44"/>
    <mergeCell ref="J42:J47"/>
    <mergeCell ref="P42:P47"/>
    <mergeCell ref="A45:A47"/>
    <mergeCell ref="B45:B47"/>
    <mergeCell ref="C45:C47"/>
    <mergeCell ref="A39:A41"/>
    <mergeCell ref="B39:B41"/>
    <mergeCell ref="C39:C41"/>
    <mergeCell ref="H39:H41"/>
    <mergeCell ref="J39:J41"/>
    <mergeCell ref="H45:H47"/>
    <mergeCell ref="A48:A50"/>
    <mergeCell ref="B48:B50"/>
    <mergeCell ref="C48:C50"/>
    <mergeCell ref="H48:H50"/>
    <mergeCell ref="P54:P56"/>
    <mergeCell ref="P48:P53"/>
    <mergeCell ref="A51:A53"/>
    <mergeCell ref="B51:B53"/>
    <mergeCell ref="C51:C53"/>
    <mergeCell ref="H51:H53"/>
    <mergeCell ref="A54:A56"/>
    <mergeCell ref="B54:B56"/>
    <mergeCell ref="C54:C56"/>
    <mergeCell ref="H54:H56"/>
    <mergeCell ref="J54:J56"/>
    <mergeCell ref="J48:J53"/>
  </mergeCells>
  <phoneticPr fontId="2" type="noConversion"/>
  <conditionalFormatting sqref="I2">
    <cfRule type="cellIs" dxfId="479" priority="3" operator="greaterThan">
      <formula>0</formula>
    </cfRule>
    <cfRule type="cellIs" dxfId="478" priority="4" operator="lessThanOrEqual">
      <formula>0</formula>
    </cfRule>
  </conditionalFormatting>
  <conditionalFormatting sqref="I3:I56">
    <cfRule type="cellIs" dxfId="477" priority="1" operator="greaterThan">
      <formula>0</formula>
    </cfRule>
    <cfRule type="cellIs" dxfId="47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6A8F0-D490-4F5B-8F33-CE8AA2CD694A}">
  <sheetPr codeName="Sheet31"/>
  <dimension ref="A1:P248"/>
  <sheetViews>
    <sheetView topLeftCell="A43" workbookViewId="0">
      <selection activeCell="J4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94" t="s">
        <v>2</v>
      </c>
      <c r="C2" s="95" t="s">
        <v>3</v>
      </c>
      <c r="D2" s="94" t="s">
        <v>4</v>
      </c>
      <c r="E2" s="95" t="s">
        <v>5</v>
      </c>
      <c r="F2" s="95" t="s">
        <v>6</v>
      </c>
      <c r="G2" s="95" t="s">
        <v>7</v>
      </c>
      <c r="H2" s="95" t="s">
        <v>8</v>
      </c>
      <c r="I2" s="95" t="s">
        <v>9</v>
      </c>
      <c r="J2" s="95" t="s">
        <v>10</v>
      </c>
      <c r="K2" s="9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43650</v>
      </c>
      <c r="B3" s="291" t="s">
        <v>129</v>
      </c>
      <c r="C3" s="278" t="s">
        <v>18</v>
      </c>
      <c r="D3" s="15" t="s">
        <v>333</v>
      </c>
      <c r="E3" s="10" t="s">
        <v>21</v>
      </c>
      <c r="F3" s="10">
        <v>6</v>
      </c>
      <c r="G3" s="94">
        <v>4</v>
      </c>
      <c r="H3" s="279"/>
      <c r="I3" s="94">
        <f>420-(M3*L3+F3*N3)</f>
        <v>90</v>
      </c>
      <c r="J3" s="280" t="s">
        <v>98</v>
      </c>
      <c r="K3" s="11" t="s">
        <v>554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:O66" si="0">N3*G3+M3*L3</f>
        <v>220</v>
      </c>
      <c r="P3" s="281">
        <f>(O3+O4+O5+O6+O7+O8)/840*100%</f>
        <v>0.63809523809523805</v>
      </c>
    </row>
    <row r="4" spans="1:16" ht="14.25" customHeight="1" x14ac:dyDescent="0.2">
      <c r="A4" s="289"/>
      <c r="B4" s="292"/>
      <c r="C4" s="278"/>
      <c r="D4" s="15"/>
      <c r="E4" s="10"/>
      <c r="F4" s="10"/>
      <c r="G4" s="94"/>
      <c r="H4" s="279"/>
      <c r="I4" s="94">
        <f>I3-(M4*L4+F4*N4)</f>
        <v>90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94"/>
      <c r="H5" s="279"/>
      <c r="I5" s="94">
        <f>I4-(M5*L5+F5*N5)</f>
        <v>90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548</v>
      </c>
      <c r="E6" s="10" t="s">
        <v>546</v>
      </c>
      <c r="F6" s="10">
        <v>15</v>
      </c>
      <c r="G6" s="94">
        <v>13</v>
      </c>
      <c r="H6" s="279"/>
      <c r="I6" s="94">
        <f t="shared" ref="I6" si="1">420-(M6*L6+F6*N6)</f>
        <v>60</v>
      </c>
      <c r="J6" s="280"/>
      <c r="K6" s="11" t="s">
        <v>555</v>
      </c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0"/>
        <v>316</v>
      </c>
      <c r="P6" s="281"/>
    </row>
    <row r="7" spans="1:16" ht="14.25" customHeight="1" x14ac:dyDescent="0.2">
      <c r="A7" s="289"/>
      <c r="B7" s="292"/>
      <c r="C7" s="278"/>
      <c r="D7" s="15"/>
      <c r="E7" s="10"/>
      <c r="F7" s="10"/>
      <c r="G7" s="94"/>
      <c r="H7" s="279"/>
      <c r="I7" s="94">
        <f t="shared" ref="I7:I8" si="2">I6-(M7*L7+F7*N7)</f>
        <v>60</v>
      </c>
      <c r="J7" s="280"/>
      <c r="K7" s="11" t="s">
        <v>556</v>
      </c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94">
        <f t="shared" si="2"/>
        <v>60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88">
        <v>43650</v>
      </c>
      <c r="B9" s="291" t="s">
        <v>129</v>
      </c>
      <c r="C9" s="278" t="s">
        <v>25</v>
      </c>
      <c r="D9" s="15" t="s">
        <v>333</v>
      </c>
      <c r="E9" s="10" t="s">
        <v>42</v>
      </c>
      <c r="F9" s="10">
        <v>5</v>
      </c>
      <c r="G9" s="16">
        <v>5</v>
      </c>
      <c r="H9" s="279"/>
      <c r="I9" s="94">
        <f t="shared" ref="I9" si="3">420-(M9*L9+F9*N9)</f>
        <v>270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30</v>
      </c>
      <c r="O9" s="13">
        <f t="shared" si="0"/>
        <v>150</v>
      </c>
      <c r="P9" s="281">
        <f>(O9+O10+O11+O12+O13+O14)/840*100%</f>
        <v>0.99404761904761907</v>
      </c>
    </row>
    <row r="10" spans="1:16" ht="14.25" customHeight="1" x14ac:dyDescent="0.2">
      <c r="A10" s="289"/>
      <c r="B10" s="292"/>
      <c r="C10" s="278"/>
      <c r="D10" s="15" t="s">
        <v>156</v>
      </c>
      <c r="E10" s="10" t="s">
        <v>84</v>
      </c>
      <c r="F10" s="10">
        <v>4</v>
      </c>
      <c r="G10" s="16">
        <v>4</v>
      </c>
      <c r="H10" s="279"/>
      <c r="I10" s="94">
        <f t="shared" ref="I10:I11" si="4">I9-(M10*L10+F10*N10)</f>
        <v>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60</v>
      </c>
      <c r="O10" s="13">
        <f t="shared" si="0"/>
        <v>270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94">
        <f t="shared" si="4"/>
        <v>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5</v>
      </c>
      <c r="G12" s="16">
        <v>5</v>
      </c>
      <c r="H12" s="279"/>
      <c r="I12" s="94">
        <f t="shared" ref="I12" si="5">420-(M12*L12+F12*N12)</f>
        <v>5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0"/>
        <v>415</v>
      </c>
      <c r="P12" s="281"/>
    </row>
    <row r="13" spans="1:16" ht="14.25" customHeight="1" x14ac:dyDescent="0.2">
      <c r="A13" s="289"/>
      <c r="B13" s="292"/>
      <c r="C13" s="278"/>
      <c r="D13" s="15"/>
      <c r="E13" s="10"/>
      <c r="F13" s="10"/>
      <c r="G13" s="16"/>
      <c r="H13" s="279"/>
      <c r="I13" s="94">
        <f t="shared" ref="I13:I14" si="6">I12-(M13*L13+F13*N13)</f>
        <v>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94"/>
      <c r="H14" s="279"/>
      <c r="I14" s="94">
        <f t="shared" si="6"/>
        <v>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88">
        <v>43650</v>
      </c>
      <c r="B15" s="291" t="s">
        <v>129</v>
      </c>
      <c r="C15" s="278" t="s">
        <v>31</v>
      </c>
      <c r="D15" s="15" t="s">
        <v>494</v>
      </c>
      <c r="E15" s="10" t="s">
        <v>21</v>
      </c>
      <c r="F15" s="10">
        <v>3</v>
      </c>
      <c r="G15" s="94">
        <v>4</v>
      </c>
      <c r="H15" s="279"/>
      <c r="I15" s="94">
        <f t="shared" ref="I15" si="7">420-(M15*L15+F15*N15)</f>
        <v>0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140</v>
      </c>
      <c r="O15" s="13">
        <f t="shared" si="0"/>
        <v>560</v>
      </c>
      <c r="P15" s="281">
        <f>(O15+O16+O17+O18+O19+O20)/840*100%</f>
        <v>1.1607142857142858</v>
      </c>
    </row>
    <row r="16" spans="1:16" ht="14.25" customHeight="1" x14ac:dyDescent="0.2">
      <c r="A16" s="289"/>
      <c r="B16" s="292"/>
      <c r="C16" s="278"/>
      <c r="D16" s="15"/>
      <c r="E16" s="10"/>
      <c r="F16" s="10"/>
      <c r="G16" s="94"/>
      <c r="H16" s="279"/>
      <c r="I16" s="94">
        <f t="shared" ref="I16:I17" si="8">I15-(M16*L16+F16*N16)</f>
        <v>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94"/>
      <c r="H17" s="279"/>
      <c r="I17" s="94">
        <f t="shared" si="8"/>
        <v>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94">
        <v>5</v>
      </c>
      <c r="H18" s="279"/>
      <c r="I18" s="94">
        <f t="shared" ref="I18" si="9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415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94"/>
      <c r="H19" s="279"/>
      <c r="I19" s="94">
        <f t="shared" ref="I19:I20" si="10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94"/>
      <c r="H20" s="279"/>
      <c r="I20" s="94">
        <f t="shared" si="10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88">
        <v>43650</v>
      </c>
      <c r="B21" s="291" t="s">
        <v>129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2</v>
      </c>
      <c r="H21" s="279"/>
      <c r="I21" s="94">
        <f t="shared" ref="I21" si="11">420-(M21*L21+F21*N21)</f>
        <v>-28</v>
      </c>
      <c r="J21" s="280" t="s">
        <v>75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0"/>
        <v>320</v>
      </c>
      <c r="P21" s="281">
        <f>(O21+O22+O23+O24+O25+O26)/840*100%</f>
        <v>0.7678571428571429</v>
      </c>
    </row>
    <row r="22" spans="1:16" ht="14.25" customHeight="1" x14ac:dyDescent="0.2">
      <c r="A22" s="289"/>
      <c r="B22" s="292"/>
      <c r="C22" s="282"/>
      <c r="D22" s="15"/>
      <c r="E22" s="94"/>
      <c r="F22" s="10"/>
      <c r="G22" s="18"/>
      <c r="H22" s="279"/>
      <c r="I22" s="94">
        <f t="shared" ref="I22:I23" si="12">I21-(M22*L22+F22*N22)</f>
        <v>-28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94">
        <f t="shared" si="12"/>
        <v>-28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513</v>
      </c>
      <c r="E24" s="10" t="s">
        <v>65</v>
      </c>
      <c r="F24" s="10">
        <v>4</v>
      </c>
      <c r="G24" s="18">
        <v>5</v>
      </c>
      <c r="H24" s="279"/>
      <c r="I24" s="94">
        <f t="shared" ref="I24" si="13">420-(M24*L24+F24*N24)</f>
        <v>160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65</v>
      </c>
      <c r="O24" s="13">
        <f t="shared" si="0"/>
        <v>325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94">
        <f t="shared" ref="I25:I26" si="14">I24-(M25*L25+F25*N25)</f>
        <v>160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94">
        <f t="shared" si="14"/>
        <v>160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88">
        <v>43650</v>
      </c>
      <c r="B27" s="291" t="s">
        <v>129</v>
      </c>
      <c r="C27" s="286" t="s">
        <v>43</v>
      </c>
      <c r="D27" s="15" t="s">
        <v>544</v>
      </c>
      <c r="E27" s="10" t="s">
        <v>65</v>
      </c>
      <c r="F27" s="10"/>
      <c r="G27" s="18">
        <v>4.5</v>
      </c>
      <c r="H27" s="279"/>
      <c r="I27" s="94">
        <f t="shared" ref="I27" si="15">420-(M27*L27+F27*N27)</f>
        <v>420</v>
      </c>
      <c r="J27" s="280" t="s">
        <v>76</v>
      </c>
      <c r="K27" s="11" t="s">
        <v>559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32</v>
      </c>
      <c r="O27" s="13">
        <f t="shared" si="0"/>
        <v>144</v>
      </c>
      <c r="P27" s="281">
        <f>(O27+O28+O29+O30+O31+O32)/840*100%</f>
        <v>0.53142857142857147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94">
        <f t="shared" ref="I28:I29" si="16">I27-(M28*L28+F28*N28)</f>
        <v>420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94">
        <f t="shared" si="16"/>
        <v>420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512</v>
      </c>
      <c r="E30" s="10" t="s">
        <v>237</v>
      </c>
      <c r="F30" s="10">
        <v>2.5</v>
      </c>
      <c r="G30" s="18">
        <v>1.8</v>
      </c>
      <c r="H30" s="279"/>
      <c r="I30" s="94">
        <f t="shared" ref="I30" si="17">420-(M30*L30+F30*N30)</f>
        <v>0</v>
      </c>
      <c r="J30" s="280"/>
      <c r="K30" s="11" t="s">
        <v>557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0"/>
        <v>302.40000000000003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94">
        <f t="shared" ref="I31:I32" si="18">I30-(M31*L31+F31*N31)</f>
        <v>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94">
        <f t="shared" si="18"/>
        <v>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88">
        <v>43650</v>
      </c>
      <c r="B33" s="291" t="s">
        <v>129</v>
      </c>
      <c r="C33" s="286" t="s">
        <v>48</v>
      </c>
      <c r="D33" s="15"/>
      <c r="E33" s="10"/>
      <c r="F33" s="10"/>
      <c r="G33" s="18"/>
      <c r="H33" s="279"/>
      <c r="I33" s="94">
        <f t="shared" ref="I33" si="19">420-(M33*L33+F33*N33)</f>
        <v>420</v>
      </c>
      <c r="J33" s="280" t="s">
        <v>103</v>
      </c>
      <c r="K33" s="11" t="s">
        <v>545</v>
      </c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0.25714285714285712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94">
        <f t="shared" ref="I34:I35" si="20">I33-(M34*L34+F34*N34)</f>
        <v>420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94">
        <f t="shared" si="20"/>
        <v>420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512</v>
      </c>
      <c r="E36" s="10" t="s">
        <v>404</v>
      </c>
      <c r="F36" s="10"/>
      <c r="G36" s="18">
        <v>0.8</v>
      </c>
      <c r="H36" s="279"/>
      <c r="I36" s="94">
        <f t="shared" ref="I36" si="21">420-(M36*L36+F36*N36)</f>
        <v>420</v>
      </c>
      <c r="J36" s="280"/>
      <c r="K36" s="11" t="s">
        <v>558</v>
      </c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216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94">
        <f t="shared" ref="I37:I38" si="22">I36-(M37*L37+F37*N37)</f>
        <v>420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94">
        <f t="shared" si="22"/>
        <v>420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43650</v>
      </c>
      <c r="B39" s="277" t="s">
        <v>129</v>
      </c>
      <c r="C39" s="286" t="s">
        <v>52</v>
      </c>
      <c r="D39" s="1" t="s">
        <v>513</v>
      </c>
      <c r="E39" s="10" t="s">
        <v>287</v>
      </c>
      <c r="F39" s="10">
        <v>16</v>
      </c>
      <c r="G39" s="18"/>
      <c r="H39" s="279"/>
      <c r="I39" s="94">
        <f t="shared" ref="I39" si="23">420-(M39*L39+F39*N39)</f>
        <v>-108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33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94">
        <f t="shared" ref="I40:I41" si="24">I39-(M40*L40+F40*N40)</f>
        <v>-108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94">
        <f t="shared" si="24"/>
        <v>-108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88">
        <v>43650</v>
      </c>
      <c r="B42" s="291" t="s">
        <v>129</v>
      </c>
      <c r="C42" s="287" t="s">
        <v>53</v>
      </c>
      <c r="D42" s="15" t="s">
        <v>67</v>
      </c>
      <c r="E42" s="10" t="s">
        <v>66</v>
      </c>
      <c r="F42" s="10">
        <v>9</v>
      </c>
      <c r="G42" s="18">
        <v>8</v>
      </c>
      <c r="H42" s="279"/>
      <c r="I42" s="94">
        <f t="shared" ref="I42" si="25">420-(M42*L42+F42*N42)</f>
        <v>-3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376</v>
      </c>
      <c r="P42" s="281">
        <f>(O42+O43+O44+O45+O46+O47)/840*100%</f>
        <v>0.87619047619047619</v>
      </c>
    </row>
    <row r="43" spans="1:16" ht="14.25" customHeight="1" x14ac:dyDescent="0.2">
      <c r="A43" s="289"/>
      <c r="B43" s="292"/>
      <c r="C43" s="287"/>
      <c r="D43" s="15"/>
      <c r="E43" s="10"/>
      <c r="F43" s="10"/>
      <c r="G43" s="18"/>
      <c r="H43" s="279"/>
      <c r="I43" s="94">
        <f t="shared" ref="I43:I44" si="26">I42-(M43*L43+F43*N43)</f>
        <v>-3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89"/>
      <c r="B44" s="292"/>
      <c r="C44" s="287"/>
      <c r="D44" s="15"/>
      <c r="E44" s="10"/>
      <c r="F44" s="10"/>
      <c r="G44" s="18"/>
      <c r="H44" s="279"/>
      <c r="I44" s="94">
        <f t="shared" si="26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89"/>
      <c r="B45" s="292"/>
      <c r="C45" s="287" t="s">
        <v>57</v>
      </c>
      <c r="D45" s="15"/>
      <c r="E45" s="10"/>
      <c r="F45" s="10"/>
      <c r="G45" s="18"/>
      <c r="H45" s="279"/>
      <c r="I45" s="94">
        <f t="shared" ref="I45" si="27">420-(M45*L45+F45*N45)</f>
        <v>420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0"/>
        <v>0</v>
      </c>
      <c r="P45" s="281"/>
    </row>
    <row r="46" spans="1:16" ht="14.25" customHeight="1" x14ac:dyDescent="0.2">
      <c r="A46" s="289"/>
      <c r="B46" s="292"/>
      <c r="C46" s="287"/>
      <c r="D46" s="15" t="s">
        <v>67</v>
      </c>
      <c r="E46" s="10" t="s">
        <v>537</v>
      </c>
      <c r="F46" s="10">
        <v>9</v>
      </c>
      <c r="G46" s="18">
        <v>8</v>
      </c>
      <c r="H46" s="279"/>
      <c r="I46" s="94">
        <f t="shared" ref="I46:I47" si="28">I45-(M46*L46+F46*N46)</f>
        <v>15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0"/>
        <v>360</v>
      </c>
      <c r="P46" s="281"/>
    </row>
    <row r="47" spans="1:16" ht="14.25" customHeight="1" x14ac:dyDescent="0.2">
      <c r="A47" s="290"/>
      <c r="B47" s="293"/>
      <c r="C47" s="287"/>
      <c r="D47" s="17"/>
      <c r="E47" s="10"/>
      <c r="F47" s="10"/>
      <c r="G47" s="18"/>
      <c r="H47" s="279"/>
      <c r="I47" s="94">
        <f t="shared" si="28"/>
        <v>15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88">
        <v>43650</v>
      </c>
      <c r="B48" s="291" t="s">
        <v>129</v>
      </c>
      <c r="C48" s="287" t="s">
        <v>58</v>
      </c>
      <c r="D48" s="15" t="s">
        <v>364</v>
      </c>
      <c r="E48" s="10" t="s">
        <v>546</v>
      </c>
      <c r="F48" s="10">
        <v>23</v>
      </c>
      <c r="G48" s="18">
        <v>8</v>
      </c>
      <c r="H48" s="279"/>
      <c r="I48" s="94">
        <f t="shared" ref="I48" si="29">420-(M48*L48+F48*N48)</f>
        <v>-1</v>
      </c>
      <c r="J48" s="280" t="s">
        <v>152</v>
      </c>
      <c r="K48" s="11" t="s">
        <v>555</v>
      </c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</v>
      </c>
      <c r="O48" s="13">
        <f t="shared" si="0"/>
        <v>166</v>
      </c>
      <c r="P48" s="281">
        <f>(O48+O49+O50+O51+O52+O53)/840*100%</f>
        <v>0.53333333333333333</v>
      </c>
    </row>
    <row r="49" spans="1:16" ht="14.25" customHeight="1" x14ac:dyDescent="0.2">
      <c r="A49" s="289"/>
      <c r="B49" s="292"/>
      <c r="C49" s="287"/>
      <c r="D49" s="15"/>
      <c r="E49" s="10"/>
      <c r="F49" s="10"/>
      <c r="G49" s="18"/>
      <c r="H49" s="279"/>
      <c r="I49" s="94">
        <f t="shared" ref="I49:I50" si="30">I48-(M49*L49+F49*N49)</f>
        <v>-1</v>
      </c>
      <c r="J49" s="280"/>
      <c r="K49" s="11" t="s">
        <v>560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89"/>
      <c r="B50" s="292"/>
      <c r="C50" s="287"/>
      <c r="D50" s="15"/>
      <c r="E50" s="10"/>
      <c r="F50" s="10"/>
      <c r="G50" s="18"/>
      <c r="H50" s="279"/>
      <c r="I50" s="94">
        <f t="shared" si="30"/>
        <v>-1</v>
      </c>
      <c r="J50" s="280"/>
      <c r="K50" s="11" t="s">
        <v>561</v>
      </c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89"/>
      <c r="B51" s="292"/>
      <c r="C51" s="287" t="s">
        <v>60</v>
      </c>
      <c r="D51" s="15" t="s">
        <v>364</v>
      </c>
      <c r="E51" s="10" t="s">
        <v>547</v>
      </c>
      <c r="F51" s="10">
        <v>21</v>
      </c>
      <c r="G51" s="18">
        <v>14</v>
      </c>
      <c r="H51" s="279"/>
      <c r="I51" s="94">
        <f t="shared" ref="I51" si="31">420-(M51*L51+F51*N51)</f>
        <v>12</v>
      </c>
      <c r="J51" s="280"/>
      <c r="K51" s="11"/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18</v>
      </c>
      <c r="O51" s="13">
        <f t="shared" si="0"/>
        <v>282</v>
      </c>
      <c r="P51" s="281"/>
    </row>
    <row r="52" spans="1:16" ht="14.25" customHeight="1" x14ac:dyDescent="0.2">
      <c r="A52" s="289"/>
      <c r="B52" s="292"/>
      <c r="C52" s="287"/>
      <c r="D52" s="15"/>
      <c r="E52" s="10"/>
      <c r="F52" s="10"/>
      <c r="G52" s="18"/>
      <c r="H52" s="279"/>
      <c r="I52" s="94">
        <f t="shared" ref="I52:I53" si="32">I51-(M52*L52+F52*N52)</f>
        <v>12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90"/>
      <c r="B53" s="293"/>
      <c r="C53" s="287"/>
      <c r="D53" s="15"/>
      <c r="E53" s="10"/>
      <c r="F53" s="10"/>
      <c r="G53" s="18"/>
      <c r="H53" s="279"/>
      <c r="I53" s="94">
        <f t="shared" si="32"/>
        <v>12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43650</v>
      </c>
      <c r="B54" s="277" t="s">
        <v>129</v>
      </c>
      <c r="C54" s="287" t="s">
        <v>61</v>
      </c>
      <c r="D54" s="15" t="s">
        <v>563</v>
      </c>
      <c r="E54" s="10" t="s">
        <v>553</v>
      </c>
      <c r="F54" s="10"/>
      <c r="G54" s="18">
        <v>6</v>
      </c>
      <c r="H54" s="279"/>
      <c r="I54" s="94">
        <f t="shared" ref="I54" si="33">420-(M54*L54+F54*N54)</f>
        <v>420</v>
      </c>
      <c r="J54" s="280" t="s">
        <v>288</v>
      </c>
      <c r="K54" s="11" t="s">
        <v>564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34</v>
      </c>
      <c r="O54" s="13">
        <f t="shared" si="0"/>
        <v>204</v>
      </c>
      <c r="P54" s="281">
        <f>(O54+O55+O56)/420*100%</f>
        <v>0.62380952380952381</v>
      </c>
    </row>
    <row r="55" spans="1:16" ht="14.25" customHeight="1" x14ac:dyDescent="0.2">
      <c r="A55" s="276"/>
      <c r="B55" s="277"/>
      <c r="C55" s="287"/>
      <c r="D55" s="48" t="s">
        <v>562</v>
      </c>
      <c r="E55" s="10" t="s">
        <v>553</v>
      </c>
      <c r="F55" s="10"/>
      <c r="G55" s="18">
        <v>2</v>
      </c>
      <c r="H55" s="279"/>
      <c r="I55" s="94">
        <f t="shared" ref="I55:I56" si="34">I54-(M55*L55+F55*N55)</f>
        <v>390</v>
      </c>
      <c r="J55" s="280"/>
      <c r="K55" s="11" t="s">
        <v>559</v>
      </c>
      <c r="L55" s="12">
        <v>1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14</v>
      </c>
      <c r="O55" s="13">
        <f t="shared" si="0"/>
        <v>58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94">
        <f t="shared" si="34"/>
        <v>390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9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9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9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9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9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9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9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9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P54:P56"/>
    <mergeCell ref="B33:B38"/>
    <mergeCell ref="A33:A38"/>
    <mergeCell ref="P48:P53"/>
    <mergeCell ref="C51:C53"/>
    <mergeCell ref="H51:H53"/>
    <mergeCell ref="A54:A56"/>
    <mergeCell ref="B54:B56"/>
    <mergeCell ref="C54:C56"/>
    <mergeCell ref="H54:H56"/>
    <mergeCell ref="J54:J56"/>
    <mergeCell ref="H45:H47"/>
    <mergeCell ref="C48:C50"/>
    <mergeCell ref="H48:H50"/>
    <mergeCell ref="A42:A47"/>
    <mergeCell ref="B42:B47"/>
    <mergeCell ref="A9:A14"/>
    <mergeCell ref="B9:B14"/>
    <mergeCell ref="A15:A20"/>
    <mergeCell ref="B15:B20"/>
    <mergeCell ref="A48:A53"/>
    <mergeCell ref="B48:B53"/>
    <mergeCell ref="B21:B26"/>
    <mergeCell ref="A27:A32"/>
    <mergeCell ref="B27:B32"/>
    <mergeCell ref="A21:A26"/>
    <mergeCell ref="A39:A41"/>
    <mergeCell ref="B39:B41"/>
    <mergeCell ref="J48:J53"/>
    <mergeCell ref="P39:P41"/>
    <mergeCell ref="C42:C44"/>
    <mergeCell ref="H42:H44"/>
    <mergeCell ref="J42:J47"/>
    <mergeCell ref="P42:P47"/>
    <mergeCell ref="C45:C47"/>
    <mergeCell ref="C39:C41"/>
    <mergeCell ref="H39:H41"/>
    <mergeCell ref="J39:J41"/>
    <mergeCell ref="C33:C35"/>
    <mergeCell ref="H33:H35"/>
    <mergeCell ref="J33:J38"/>
    <mergeCell ref="P33:P38"/>
    <mergeCell ref="C36:C38"/>
    <mergeCell ref="H36:H38"/>
    <mergeCell ref="C27:C29"/>
    <mergeCell ref="H27:H29"/>
    <mergeCell ref="J27:J32"/>
    <mergeCell ref="P27:P32"/>
    <mergeCell ref="C30:C32"/>
    <mergeCell ref="H30:H32"/>
    <mergeCell ref="C21:C23"/>
    <mergeCell ref="H21:H23"/>
    <mergeCell ref="J21:J26"/>
    <mergeCell ref="P21:P26"/>
    <mergeCell ref="C24:C26"/>
    <mergeCell ref="H24:H26"/>
    <mergeCell ref="C15:C17"/>
    <mergeCell ref="H15:H17"/>
    <mergeCell ref="J15:J20"/>
    <mergeCell ref="P15:P20"/>
    <mergeCell ref="C18:C20"/>
    <mergeCell ref="H18:H20"/>
    <mergeCell ref="C9:C11"/>
    <mergeCell ref="H9:H11"/>
    <mergeCell ref="J9:J14"/>
    <mergeCell ref="P9:P14"/>
    <mergeCell ref="C12:C14"/>
    <mergeCell ref="H12:H14"/>
    <mergeCell ref="A1:K1"/>
    <mergeCell ref="C3:C5"/>
    <mergeCell ref="H3:H5"/>
    <mergeCell ref="J3:J8"/>
    <mergeCell ref="P3:P8"/>
    <mergeCell ref="C6:C8"/>
    <mergeCell ref="H6:H8"/>
    <mergeCell ref="A3:A8"/>
    <mergeCell ref="B3:B8"/>
  </mergeCells>
  <phoneticPr fontId="2" type="noConversion"/>
  <conditionalFormatting sqref="I2">
    <cfRule type="cellIs" dxfId="475" priority="3" operator="greaterThan">
      <formula>0</formula>
    </cfRule>
    <cfRule type="cellIs" dxfId="474" priority="4" operator="lessThanOrEqual">
      <formula>0</formula>
    </cfRule>
  </conditionalFormatting>
  <conditionalFormatting sqref="I3:I56">
    <cfRule type="cellIs" dxfId="473" priority="1" operator="greaterThan">
      <formula>0</formula>
    </cfRule>
    <cfRule type="cellIs" dxfId="47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BA8C-53D2-4736-80F7-239A71826D03}">
  <sheetPr codeName="Sheet32"/>
  <dimension ref="A1:P248"/>
  <sheetViews>
    <sheetView topLeftCell="A39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94" t="s">
        <v>2</v>
      </c>
      <c r="C2" s="95" t="s">
        <v>3</v>
      </c>
      <c r="D2" s="94" t="s">
        <v>4</v>
      </c>
      <c r="E2" s="95" t="s">
        <v>5</v>
      </c>
      <c r="F2" s="95" t="s">
        <v>6</v>
      </c>
      <c r="G2" s="95" t="s">
        <v>7</v>
      </c>
      <c r="H2" s="95" t="s">
        <v>8</v>
      </c>
      <c r="I2" s="95" t="s">
        <v>9</v>
      </c>
      <c r="J2" s="95" t="s">
        <v>10</v>
      </c>
      <c r="K2" s="94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43650</v>
      </c>
      <c r="B3" s="291" t="s">
        <v>151</v>
      </c>
      <c r="C3" s="278" t="s">
        <v>18</v>
      </c>
      <c r="D3" s="15" t="s">
        <v>333</v>
      </c>
      <c r="E3" s="10" t="s">
        <v>21</v>
      </c>
      <c r="F3" s="10">
        <v>8</v>
      </c>
      <c r="G3" s="94">
        <v>3.5</v>
      </c>
      <c r="H3" s="279"/>
      <c r="I3" s="94">
        <f>420-(M3*L3+F3*N3)</f>
        <v>-20</v>
      </c>
      <c r="J3" s="280" t="s">
        <v>72</v>
      </c>
      <c r="K3" s="11" t="s">
        <v>574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:O66" si="0">N3*G3+M3*L3</f>
        <v>192.5</v>
      </c>
      <c r="P3" s="281">
        <f>(O3+O4+O5+O6+O7+O8)/840*100%</f>
        <v>0.31726190476190474</v>
      </c>
    </row>
    <row r="4" spans="1:16" ht="14.25" customHeight="1" x14ac:dyDescent="0.2">
      <c r="A4" s="289"/>
      <c r="B4" s="292"/>
      <c r="C4" s="278"/>
      <c r="D4" s="15"/>
      <c r="E4" s="10"/>
      <c r="F4" s="10"/>
      <c r="G4" s="94"/>
      <c r="H4" s="279"/>
      <c r="I4" s="94">
        <f>I3-(M4*L4+F4*N4)</f>
        <v>-20</v>
      </c>
      <c r="J4" s="280"/>
      <c r="K4" s="11" t="s">
        <v>575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94"/>
      <c r="H5" s="279"/>
      <c r="I5" s="94">
        <f>I4-(M5*L5+F5*N5)</f>
        <v>-20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548</v>
      </c>
      <c r="E6" s="10" t="s">
        <v>65</v>
      </c>
      <c r="F6" s="10"/>
      <c r="G6" s="94">
        <v>2</v>
      </c>
      <c r="H6" s="279"/>
      <c r="I6" s="94">
        <f t="shared" ref="I6" si="1">420-(M6*L6+F6*N6)</f>
        <v>390</v>
      </c>
      <c r="J6" s="280"/>
      <c r="K6" s="11"/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0"/>
        <v>74</v>
      </c>
      <c r="P6" s="281"/>
    </row>
    <row r="7" spans="1:16" ht="14.25" customHeight="1" x14ac:dyDescent="0.2">
      <c r="A7" s="289"/>
      <c r="B7" s="292"/>
      <c r="C7" s="278"/>
      <c r="D7" s="15" t="s">
        <v>155</v>
      </c>
      <c r="E7" s="10" t="s">
        <v>551</v>
      </c>
      <c r="F7" s="10"/>
      <c r="G7" s="94">
        <v>4</v>
      </c>
      <c r="H7" s="279"/>
      <c r="I7" s="94">
        <f t="shared" ref="I7:I8" si="2">I6-(M7*L7+F7*N7)</f>
        <v>390</v>
      </c>
      <c r="J7" s="280"/>
      <c r="K7" s="11" t="s">
        <v>576</v>
      </c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94">
        <f t="shared" si="2"/>
        <v>390</v>
      </c>
      <c r="J8" s="280"/>
      <c r="K8" s="11" t="s">
        <v>575</v>
      </c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88">
        <v>43650</v>
      </c>
      <c r="B9" s="291" t="s">
        <v>151</v>
      </c>
      <c r="C9" s="278" t="s">
        <v>25</v>
      </c>
      <c r="D9" s="15" t="s">
        <v>552</v>
      </c>
      <c r="E9" s="10" t="s">
        <v>553</v>
      </c>
      <c r="F9" s="10">
        <v>12</v>
      </c>
      <c r="G9" s="16">
        <v>12</v>
      </c>
      <c r="H9" s="279"/>
      <c r="I9" s="94">
        <f t="shared" ref="I9" si="3">420-(M9*L9+F9*N9)</f>
        <v>54</v>
      </c>
      <c r="J9" s="280" t="s">
        <v>99</v>
      </c>
      <c r="K9" s="11" t="s">
        <v>575</v>
      </c>
      <c r="L9" s="12">
        <v>1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28</v>
      </c>
      <c r="O9" s="13">
        <f t="shared" si="0"/>
        <v>366</v>
      </c>
      <c r="P9" s="281">
        <f>(O9+O10+O11+O12+O13+O14)/840*100%</f>
        <v>0.88035714285714284</v>
      </c>
    </row>
    <row r="10" spans="1:16" ht="14.25" customHeight="1" x14ac:dyDescent="0.2">
      <c r="A10" s="289"/>
      <c r="B10" s="292"/>
      <c r="C10" s="278"/>
      <c r="D10" s="15"/>
      <c r="E10" s="10"/>
      <c r="F10" s="10"/>
      <c r="G10" s="16"/>
      <c r="H10" s="279"/>
      <c r="I10" s="94">
        <f t="shared" ref="I10:I11" si="4">I9-(M10*L10+F10*N10)</f>
        <v>54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94">
        <f t="shared" si="4"/>
        <v>54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5</v>
      </c>
      <c r="G12" s="16">
        <v>4.5</v>
      </c>
      <c r="H12" s="279"/>
      <c r="I12" s="94">
        <f t="shared" ref="I12" si="5">420-(M12*L12+F12*N12)</f>
        <v>5</v>
      </c>
      <c r="J12" s="280"/>
      <c r="K12" s="11" t="s">
        <v>575</v>
      </c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0"/>
        <v>373.5</v>
      </c>
      <c r="P12" s="281"/>
    </row>
    <row r="13" spans="1:16" ht="14.25" customHeight="1" x14ac:dyDescent="0.2">
      <c r="A13" s="289"/>
      <c r="B13" s="292"/>
      <c r="C13" s="278"/>
      <c r="D13" s="15"/>
      <c r="E13" s="10"/>
      <c r="F13" s="10"/>
      <c r="G13" s="16"/>
      <c r="H13" s="279"/>
      <c r="I13" s="94">
        <f t="shared" ref="I13:I14" si="6">I12-(M13*L13+F13*N13)</f>
        <v>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94"/>
      <c r="H14" s="279"/>
      <c r="I14" s="94">
        <f t="shared" si="6"/>
        <v>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88">
        <v>43650</v>
      </c>
      <c r="B15" s="291" t="s">
        <v>151</v>
      </c>
      <c r="C15" s="278" t="s">
        <v>31</v>
      </c>
      <c r="D15" s="15" t="s">
        <v>494</v>
      </c>
      <c r="E15" s="10" t="s">
        <v>21</v>
      </c>
      <c r="F15" s="10">
        <v>1</v>
      </c>
      <c r="G15" s="94">
        <v>1</v>
      </c>
      <c r="H15" s="279"/>
      <c r="I15" s="94">
        <f t="shared" ref="I15" si="7">420-(M15*L15+F15*N15)</f>
        <v>280</v>
      </c>
      <c r="J15" s="280" t="s">
        <v>100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140</v>
      </c>
      <c r="O15" s="13">
        <f t="shared" si="0"/>
        <v>140</v>
      </c>
      <c r="P15" s="281">
        <f>(O15+O16+O17+O18+O19+O20)/840*100%</f>
        <v>0.72916666666666663</v>
      </c>
    </row>
    <row r="16" spans="1:16" ht="14.25" customHeight="1" x14ac:dyDescent="0.2">
      <c r="A16" s="289"/>
      <c r="B16" s="292"/>
      <c r="C16" s="278"/>
      <c r="D16" s="1" t="s">
        <v>193</v>
      </c>
      <c r="E16" s="10" t="s">
        <v>567</v>
      </c>
      <c r="F16" s="10">
        <v>3</v>
      </c>
      <c r="G16" s="94">
        <v>3</v>
      </c>
      <c r="H16" s="279"/>
      <c r="I16" s="94">
        <f t="shared" ref="I16:I17" si="8">I15-(M16*L16+F16*N16)</f>
        <v>181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23</v>
      </c>
      <c r="O16" s="13">
        <f t="shared" si="0"/>
        <v>99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94"/>
      <c r="H17" s="279"/>
      <c r="I17" s="94">
        <f t="shared" si="8"/>
        <v>181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94">
        <v>4.5</v>
      </c>
      <c r="H18" s="279"/>
      <c r="I18" s="94">
        <f t="shared" ref="I18" si="9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373.5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94"/>
      <c r="H19" s="279"/>
      <c r="I19" s="94">
        <f t="shared" ref="I19:I20" si="10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94"/>
      <c r="H20" s="279"/>
      <c r="I20" s="94">
        <f t="shared" si="10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88">
        <v>43650</v>
      </c>
      <c r="B21" s="291" t="s">
        <v>151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1</v>
      </c>
      <c r="H21" s="279"/>
      <c r="I21" s="94">
        <f t="shared" ref="I21" si="11">420-(M21*L21+F21*N21)</f>
        <v>-28</v>
      </c>
      <c r="J21" s="280" t="s">
        <v>101</v>
      </c>
      <c r="K21" s="11" t="s">
        <v>577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0"/>
        <v>160</v>
      </c>
      <c r="P21" s="281">
        <f>(O21+O22+O23+O24+O25+O26)/840*100%</f>
        <v>0.5</v>
      </c>
    </row>
    <row r="22" spans="1:16" ht="14.25" customHeight="1" x14ac:dyDescent="0.2">
      <c r="A22" s="289"/>
      <c r="B22" s="292"/>
      <c r="C22" s="282"/>
      <c r="D22" s="15"/>
      <c r="E22" s="94"/>
      <c r="F22" s="10"/>
      <c r="G22" s="18"/>
      <c r="H22" s="279"/>
      <c r="I22" s="94">
        <f t="shared" ref="I22:I23" si="12">I21-(M22*L22+F22*N22)</f>
        <v>-28</v>
      </c>
      <c r="J22" s="280"/>
      <c r="K22" s="11" t="s">
        <v>575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94">
        <f t="shared" si="12"/>
        <v>-28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513</v>
      </c>
      <c r="E24" s="10" t="s">
        <v>65</v>
      </c>
      <c r="F24" s="10">
        <v>4</v>
      </c>
      <c r="G24" s="18">
        <v>4</v>
      </c>
      <c r="H24" s="279"/>
      <c r="I24" s="94">
        <f t="shared" ref="I24" si="13">420-(M24*L24+F24*N24)</f>
        <v>160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65</v>
      </c>
      <c r="O24" s="13">
        <f t="shared" si="0"/>
        <v>260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94">
        <f t="shared" ref="I25:I26" si="14">I24-(M25*L25+F25*N25)</f>
        <v>160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94">
        <f t="shared" si="14"/>
        <v>160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88">
        <v>43650</v>
      </c>
      <c r="B27" s="291" t="s">
        <v>151</v>
      </c>
      <c r="C27" s="286" t="s">
        <v>43</v>
      </c>
      <c r="D27" s="15" t="s">
        <v>544</v>
      </c>
      <c r="E27" s="10" t="s">
        <v>65</v>
      </c>
      <c r="F27" s="10">
        <v>7</v>
      </c>
      <c r="G27" s="18">
        <v>4.5</v>
      </c>
      <c r="H27" s="279"/>
      <c r="I27" s="94">
        <f t="shared" ref="I27" si="15">420-(M27*L27+F27*N27)</f>
        <v>196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32</v>
      </c>
      <c r="O27" s="13">
        <f t="shared" si="0"/>
        <v>144</v>
      </c>
      <c r="P27" s="281">
        <f>(O27+O28+O29+O30+O31+O32)/840*100%</f>
        <v>0.49142857142857144</v>
      </c>
    </row>
    <row r="28" spans="1:16" ht="14.25" customHeight="1" x14ac:dyDescent="0.2">
      <c r="A28" s="289"/>
      <c r="B28" s="292"/>
      <c r="C28" s="286"/>
      <c r="D28" s="15" t="s">
        <v>544</v>
      </c>
      <c r="E28" s="10" t="s">
        <v>578</v>
      </c>
      <c r="F28" s="10"/>
      <c r="G28" s="18">
        <v>2.5</v>
      </c>
      <c r="H28" s="279"/>
      <c r="I28" s="94">
        <f t="shared" ref="I28:I29" si="16">I27-(M28*L28+F28*N28)</f>
        <v>196</v>
      </c>
      <c r="J28" s="280"/>
      <c r="K28" s="11" t="s">
        <v>579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94">
        <f t="shared" si="16"/>
        <v>196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512</v>
      </c>
      <c r="E30" s="10" t="s">
        <v>237</v>
      </c>
      <c r="F30" s="10">
        <v>2.5</v>
      </c>
      <c r="G30" s="18">
        <v>1.6</v>
      </c>
      <c r="H30" s="279"/>
      <c r="I30" s="94">
        <f t="shared" ref="I30" si="17">420-(M30*L30+F30*N30)</f>
        <v>0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0"/>
        <v>268.8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94">
        <f t="shared" ref="I31:I32" si="18">I30-(M31*L31+F31*N31)</f>
        <v>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94">
        <f t="shared" si="18"/>
        <v>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88">
        <v>43650</v>
      </c>
      <c r="B33" s="291" t="s">
        <v>151</v>
      </c>
      <c r="C33" s="286" t="s">
        <v>48</v>
      </c>
      <c r="D33" s="15" t="s">
        <v>512</v>
      </c>
      <c r="E33" s="10" t="s">
        <v>404</v>
      </c>
      <c r="F33" s="10"/>
      <c r="G33" s="18"/>
      <c r="H33" s="279"/>
      <c r="I33" s="94">
        <f t="shared" ref="I33" si="19">420-(M33*L33+F33*N33)</f>
        <v>420</v>
      </c>
      <c r="J33" s="280" t="s">
        <v>45</v>
      </c>
      <c r="K33" s="11" t="s">
        <v>580</v>
      </c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0</v>
      </c>
      <c r="P33" s="281">
        <f>(O33+O34+O35+O36+O37+O38)/840*100%</f>
        <v>0.35357142857142859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94">
        <f t="shared" ref="I34:I35" si="20">I33-(M34*L34+F34*N34)</f>
        <v>420</v>
      </c>
      <c r="J34" s="280"/>
      <c r="K34" s="11" t="s">
        <v>581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94">
        <f t="shared" si="20"/>
        <v>420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512</v>
      </c>
      <c r="E36" s="10" t="s">
        <v>404</v>
      </c>
      <c r="F36" s="10">
        <v>1.5</v>
      </c>
      <c r="G36" s="18">
        <v>1.1000000000000001</v>
      </c>
      <c r="H36" s="279"/>
      <c r="I36" s="94">
        <f t="shared" ref="I36" si="21">420-(M36*L36+F36*N36)</f>
        <v>15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297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94">
        <f t="shared" ref="I37:I38" si="22">I36-(M37*L37+F37*N37)</f>
        <v>15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94">
        <f t="shared" si="22"/>
        <v>15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43650</v>
      </c>
      <c r="B39" s="277"/>
      <c r="C39" s="286" t="s">
        <v>52</v>
      </c>
      <c r="D39" s="1"/>
      <c r="E39" s="10"/>
      <c r="F39" s="10"/>
      <c r="G39" s="18"/>
      <c r="H39" s="279"/>
      <c r="I39" s="94">
        <f t="shared" ref="I39" si="23">420-(M39*L39+F39*N39)</f>
        <v>420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94">
        <f t="shared" ref="I40:I41" si="24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94">
        <f t="shared" si="24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88">
        <v>43650</v>
      </c>
      <c r="B42" s="291" t="s">
        <v>151</v>
      </c>
      <c r="C42" s="287" t="s">
        <v>53</v>
      </c>
      <c r="D42" s="15" t="s">
        <v>67</v>
      </c>
      <c r="E42" s="10" t="s">
        <v>66</v>
      </c>
      <c r="F42" s="10">
        <v>9</v>
      </c>
      <c r="G42" s="18">
        <v>7</v>
      </c>
      <c r="H42" s="279"/>
      <c r="I42" s="94">
        <f t="shared" ref="I42" si="25">420-(M42*L42+F42*N42)</f>
        <v>-3</v>
      </c>
      <c r="J42" s="280" t="s">
        <v>78</v>
      </c>
      <c r="K42" s="11" t="s">
        <v>575</v>
      </c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329</v>
      </c>
      <c r="P42" s="281">
        <f>(O42+O43+O44+O45+O46+O47)/840*100%</f>
        <v>0.72261904761904761</v>
      </c>
    </row>
    <row r="43" spans="1:16" ht="14.25" customHeight="1" x14ac:dyDescent="0.2">
      <c r="A43" s="289"/>
      <c r="B43" s="292"/>
      <c r="C43" s="287"/>
      <c r="D43" s="15"/>
      <c r="E43" s="10"/>
      <c r="F43" s="10"/>
      <c r="G43" s="18"/>
      <c r="H43" s="279"/>
      <c r="I43" s="94">
        <f t="shared" ref="I43:I44" si="26">I42-(M43*L43+F43*N43)</f>
        <v>-3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89"/>
      <c r="B44" s="292"/>
      <c r="C44" s="287"/>
      <c r="D44" s="15"/>
      <c r="E44" s="10"/>
      <c r="F44" s="10"/>
      <c r="G44" s="18"/>
      <c r="H44" s="279"/>
      <c r="I44" s="94">
        <f t="shared" si="26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89"/>
      <c r="B45" s="292"/>
      <c r="C45" s="287" t="s">
        <v>57</v>
      </c>
      <c r="D45" s="15" t="s">
        <v>67</v>
      </c>
      <c r="E45" s="10" t="s">
        <v>42</v>
      </c>
      <c r="F45" s="10">
        <v>4</v>
      </c>
      <c r="G45" s="18">
        <v>4</v>
      </c>
      <c r="H45" s="279"/>
      <c r="I45" s="94">
        <f t="shared" ref="I45" si="27">420-(M45*L45+F45*N45)</f>
        <v>240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180</v>
      </c>
      <c r="P45" s="281"/>
    </row>
    <row r="46" spans="1:16" ht="14.25" customHeight="1" x14ac:dyDescent="0.2">
      <c r="A46" s="289"/>
      <c r="B46" s="292"/>
      <c r="C46" s="287"/>
      <c r="D46" s="15" t="s">
        <v>568</v>
      </c>
      <c r="E46" s="10" t="s">
        <v>569</v>
      </c>
      <c r="F46" s="10"/>
      <c r="G46" s="18">
        <v>4</v>
      </c>
      <c r="H46" s="279"/>
      <c r="I46" s="94">
        <f t="shared" ref="I46:I47" si="28">I45-(M46*L46+F46*N46)</f>
        <v>210</v>
      </c>
      <c r="J46" s="280"/>
      <c r="K46" s="11" t="s">
        <v>582</v>
      </c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17</v>
      </c>
      <c r="O46" s="13">
        <f t="shared" si="0"/>
        <v>98</v>
      </c>
      <c r="P46" s="281"/>
    </row>
    <row r="47" spans="1:16" ht="14.25" customHeight="1" x14ac:dyDescent="0.2">
      <c r="A47" s="290"/>
      <c r="B47" s="293"/>
      <c r="C47" s="287"/>
      <c r="D47" s="17"/>
      <c r="E47" s="10"/>
      <c r="F47" s="10"/>
      <c r="G47" s="18"/>
      <c r="H47" s="279"/>
      <c r="I47" s="94">
        <f t="shared" si="28"/>
        <v>210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88">
        <v>43650</v>
      </c>
      <c r="B48" s="291" t="s">
        <v>151</v>
      </c>
      <c r="C48" s="287" t="s">
        <v>58</v>
      </c>
      <c r="D48" s="15" t="s">
        <v>364</v>
      </c>
      <c r="E48" s="10" t="s">
        <v>546</v>
      </c>
      <c r="F48" s="10">
        <v>23</v>
      </c>
      <c r="G48" s="18">
        <v>21</v>
      </c>
      <c r="H48" s="279"/>
      <c r="I48" s="94">
        <f t="shared" ref="I48" si="29">420-(M48*L48+F48*N48)</f>
        <v>-1</v>
      </c>
      <c r="J48" s="280" t="s">
        <v>106</v>
      </c>
      <c r="K48" s="11"/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</v>
      </c>
      <c r="O48" s="13">
        <f t="shared" si="0"/>
        <v>387</v>
      </c>
      <c r="P48" s="281">
        <f>(O48+O49+O50+O51+O52+O53)/840*100%</f>
        <v>0.90357142857142858</v>
      </c>
    </row>
    <row r="49" spans="1:16" ht="14.25" customHeight="1" x14ac:dyDescent="0.2">
      <c r="A49" s="289"/>
      <c r="B49" s="292"/>
      <c r="C49" s="287"/>
      <c r="D49" s="15"/>
      <c r="E49" s="10"/>
      <c r="F49" s="10"/>
      <c r="G49" s="18"/>
      <c r="H49" s="279"/>
      <c r="I49" s="94">
        <f t="shared" ref="I49:I50" si="30">I48-(M49*L49+F49*N49)</f>
        <v>-1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89"/>
      <c r="B50" s="292"/>
      <c r="C50" s="287"/>
      <c r="D50" s="15"/>
      <c r="E50" s="10"/>
      <c r="F50" s="10"/>
      <c r="G50" s="18"/>
      <c r="H50" s="279"/>
      <c r="I50" s="94">
        <f t="shared" si="30"/>
        <v>-1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89"/>
      <c r="B51" s="292"/>
      <c r="C51" s="287" t="s">
        <v>60</v>
      </c>
      <c r="D51" s="15" t="s">
        <v>364</v>
      </c>
      <c r="E51" s="10" t="s">
        <v>547</v>
      </c>
      <c r="F51" s="10">
        <v>21</v>
      </c>
      <c r="G51" s="18">
        <v>19</v>
      </c>
      <c r="H51" s="279"/>
      <c r="I51" s="94">
        <f t="shared" ref="I51" si="31">420-(M51*L51+F51*N51)</f>
        <v>12</v>
      </c>
      <c r="J51" s="280"/>
      <c r="K51" s="11"/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18</v>
      </c>
      <c r="O51" s="13">
        <f t="shared" si="0"/>
        <v>372</v>
      </c>
      <c r="P51" s="281"/>
    </row>
    <row r="52" spans="1:16" ht="14.25" customHeight="1" x14ac:dyDescent="0.2">
      <c r="A52" s="289"/>
      <c r="B52" s="292"/>
      <c r="C52" s="287"/>
      <c r="D52" s="15"/>
      <c r="E52" s="10"/>
      <c r="F52" s="10"/>
      <c r="G52" s="18"/>
      <c r="H52" s="279"/>
      <c r="I52" s="94">
        <f t="shared" ref="I52:I53" si="32">I51-(M52*L52+F52*N52)</f>
        <v>12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90"/>
      <c r="B53" s="293"/>
      <c r="C53" s="287"/>
      <c r="D53" s="15"/>
      <c r="E53" s="10"/>
      <c r="F53" s="10"/>
      <c r="G53" s="18"/>
      <c r="H53" s="279"/>
      <c r="I53" s="94">
        <f t="shared" si="32"/>
        <v>12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43650</v>
      </c>
      <c r="B54" s="277" t="s">
        <v>151</v>
      </c>
      <c r="C54" s="287" t="s">
        <v>61</v>
      </c>
      <c r="D54" s="48" t="s">
        <v>562</v>
      </c>
      <c r="E54" s="10" t="s">
        <v>553</v>
      </c>
      <c r="F54" s="10"/>
      <c r="G54" s="18">
        <v>8</v>
      </c>
      <c r="H54" s="279"/>
      <c r="I54" s="94">
        <f t="shared" ref="I54" si="33">420-(M54*L54+F54*N54)</f>
        <v>420</v>
      </c>
      <c r="J54" s="280" t="s">
        <v>107</v>
      </c>
      <c r="K54" s="11" t="s">
        <v>583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14</v>
      </c>
      <c r="O54" s="13">
        <f t="shared" si="0"/>
        <v>112</v>
      </c>
      <c r="P54" s="281">
        <f>(O54+O55+O56)/420*100%</f>
        <v>0.26666666666666666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94">
        <f t="shared" ref="I55:I56" si="34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94">
        <f t="shared" si="34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96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96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96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96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96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96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96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96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471" priority="3" operator="greaterThan">
      <formula>0</formula>
    </cfRule>
    <cfRule type="cellIs" dxfId="470" priority="4" operator="lessThanOrEqual">
      <formula>0</formula>
    </cfRule>
  </conditionalFormatting>
  <conditionalFormatting sqref="I3:I56">
    <cfRule type="cellIs" dxfId="469" priority="1" operator="greaterThan">
      <formula>0</formula>
    </cfRule>
    <cfRule type="cellIs" dxfId="46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B587C-070A-4A9F-AF49-637A5CFEF356}">
  <sheetPr codeName="Sheet33">
    <pageSetUpPr fitToPage="1"/>
  </sheetPr>
  <dimension ref="A1:P248"/>
  <sheetViews>
    <sheetView topLeftCell="A34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99" t="s">
        <v>2</v>
      </c>
      <c r="C2" s="97" t="s">
        <v>3</v>
      </c>
      <c r="D2" s="99" t="s">
        <v>4</v>
      </c>
      <c r="E2" s="97" t="s">
        <v>5</v>
      </c>
      <c r="F2" s="97" t="s">
        <v>6</v>
      </c>
      <c r="G2" s="97" t="s">
        <v>7</v>
      </c>
      <c r="H2" s="97" t="s">
        <v>8</v>
      </c>
      <c r="I2" s="97" t="s">
        <v>9</v>
      </c>
      <c r="J2" s="97" t="s">
        <v>10</v>
      </c>
      <c r="K2" s="9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43650</v>
      </c>
      <c r="B3" s="291" t="s">
        <v>163</v>
      </c>
      <c r="C3" s="278" t="s">
        <v>18</v>
      </c>
      <c r="D3" s="15" t="s">
        <v>333</v>
      </c>
      <c r="E3" s="10" t="s">
        <v>21</v>
      </c>
      <c r="F3" s="10">
        <v>5.5</v>
      </c>
      <c r="G3" s="99">
        <v>3.5</v>
      </c>
      <c r="H3" s="279"/>
      <c r="I3" s="99">
        <f>420-(M3*L3+F3*N3)</f>
        <v>117.5</v>
      </c>
      <c r="J3" s="283" t="s">
        <v>19</v>
      </c>
      <c r="K3" s="11" t="s">
        <v>585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:O66" si="0">N3*G3+M3*L3</f>
        <v>192.5</v>
      </c>
      <c r="P3" s="281">
        <f>(O3+O4+O5+O6+O7+O8)/840*100%</f>
        <v>0.4642857142857143</v>
      </c>
    </row>
    <row r="4" spans="1:16" ht="14.25" customHeight="1" x14ac:dyDescent="0.2">
      <c r="A4" s="289"/>
      <c r="B4" s="292"/>
      <c r="C4" s="278"/>
      <c r="D4" s="15"/>
      <c r="E4" s="10"/>
      <c r="F4" s="10"/>
      <c r="G4" s="99"/>
      <c r="H4" s="279"/>
      <c r="I4" s="99">
        <f>I3-(M4*L4+F4*N4)</f>
        <v>117.5</v>
      </c>
      <c r="J4" s="284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99"/>
      <c r="H5" s="279"/>
      <c r="I5" s="99">
        <f>I4-(M5*L5+F5*N5)</f>
        <v>117.5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155</v>
      </c>
      <c r="E6" s="10" t="s">
        <v>272</v>
      </c>
      <c r="F6" s="10">
        <v>2</v>
      </c>
      <c r="G6" s="99">
        <v>1</v>
      </c>
      <c r="H6" s="279"/>
      <c r="I6" s="99">
        <f t="shared" ref="I6" si="1">420-(M6*L6+F6*N6)</f>
        <v>420</v>
      </c>
      <c r="J6" s="284"/>
      <c r="K6" s="11" t="s">
        <v>595</v>
      </c>
      <c r="L6" s="12">
        <v>0</v>
      </c>
      <c r="M6" s="13">
        <f>SUMPRODUCT((D6=[1]程序注册表!$C$2:$C$2999)*(E6=[1]程序注册表!$F$2:$F$2999)*([1]程序注册表!$U$2:$U$2999))</f>
        <v>0</v>
      </c>
      <c r="N6" s="13">
        <f>SUMPRODUCT((D6=[1]程序注册表!$C$2:$C$2999)*(E6=[1]程序注册表!$F$2:$F$2999)*([1]程序注册表!$X$2:$X$2999))</f>
        <v>0</v>
      </c>
      <c r="O6" s="13">
        <f t="shared" si="0"/>
        <v>0</v>
      </c>
      <c r="P6" s="281"/>
    </row>
    <row r="7" spans="1:16" ht="14.25" customHeight="1" x14ac:dyDescent="0.2">
      <c r="A7" s="289"/>
      <c r="B7" s="292"/>
      <c r="C7" s="278"/>
      <c r="D7" s="1" t="s">
        <v>463</v>
      </c>
      <c r="E7" s="10" t="s">
        <v>567</v>
      </c>
      <c r="F7" s="10">
        <v>4</v>
      </c>
      <c r="G7" s="99">
        <v>2.5</v>
      </c>
      <c r="H7" s="279"/>
      <c r="I7" s="99">
        <f t="shared" ref="I7:I8" si="2">I6-(M7*L7+F7*N7)</f>
        <v>140</v>
      </c>
      <c r="J7" s="284"/>
      <c r="K7" s="11" t="s">
        <v>586</v>
      </c>
      <c r="L7" s="12">
        <v>1</v>
      </c>
      <c r="M7" s="13">
        <f>SUMPRODUCT((D7=[1]程序注册表!$C$2:$C$2999)*(E7=[1]程序注册表!$F$2:$F$2999)*([1]程序注册表!$U$2:$U$2999))</f>
        <v>60</v>
      </c>
      <c r="N7" s="13">
        <f>SUMPRODUCT((D7=[1]程序注册表!$C$2:$C$2999)*(E7=[1]程序注册表!$F$2:$F$2999)*([1]程序注册表!$X$2:$X$2999))</f>
        <v>55</v>
      </c>
      <c r="O7" s="13">
        <f t="shared" si="0"/>
        <v>197.5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99">
        <f t="shared" si="2"/>
        <v>140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88">
        <v>43650</v>
      </c>
      <c r="B9" s="291" t="s">
        <v>163</v>
      </c>
      <c r="C9" s="278" t="s">
        <v>25</v>
      </c>
      <c r="D9" s="15" t="s">
        <v>552</v>
      </c>
      <c r="E9" s="10" t="s">
        <v>65</v>
      </c>
      <c r="F9" s="10">
        <v>3</v>
      </c>
      <c r="G9" s="16">
        <v>3</v>
      </c>
      <c r="H9" s="279"/>
      <c r="I9" s="99">
        <f t="shared" ref="I9" si="3">420-(M9*L9+F9*N9)</f>
        <v>336</v>
      </c>
      <c r="J9" s="283" t="s">
        <v>27</v>
      </c>
      <c r="K9" s="11" t="s">
        <v>587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28</v>
      </c>
      <c r="O9" s="13">
        <f t="shared" si="0"/>
        <v>84</v>
      </c>
      <c r="P9" s="281">
        <f>(O9+O10+O11+O12+O13+O14)/840*100%</f>
        <v>0.71309523809523812</v>
      </c>
    </row>
    <row r="10" spans="1:16" ht="14.25" customHeight="1" x14ac:dyDescent="0.2">
      <c r="A10" s="289"/>
      <c r="B10" s="292"/>
      <c r="C10" s="278"/>
      <c r="D10" s="15" t="s">
        <v>568</v>
      </c>
      <c r="E10" s="10" t="s">
        <v>569</v>
      </c>
      <c r="F10" s="10">
        <v>18</v>
      </c>
      <c r="G10" s="16">
        <v>9</v>
      </c>
      <c r="H10" s="279"/>
      <c r="I10" s="99">
        <f t="shared" ref="I10:I11" si="4">I9-(M10*L10+F10*N10)</f>
        <v>0</v>
      </c>
      <c r="J10" s="284"/>
      <c r="K10" s="11" t="s">
        <v>588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17</v>
      </c>
      <c r="O10" s="13">
        <f t="shared" si="0"/>
        <v>183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99">
        <f t="shared" si="4"/>
        <v>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5</v>
      </c>
      <c r="G12" s="16">
        <v>4</v>
      </c>
      <c r="H12" s="279"/>
      <c r="I12" s="99">
        <f t="shared" ref="I12" si="5">420-(M12*L12+F12*N12)</f>
        <v>5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0"/>
        <v>332</v>
      </c>
      <c r="P12" s="281"/>
    </row>
    <row r="13" spans="1:16" ht="14.25" customHeight="1" x14ac:dyDescent="0.2">
      <c r="A13" s="289"/>
      <c r="B13" s="292"/>
      <c r="C13" s="278"/>
      <c r="D13" s="15"/>
      <c r="E13" s="10"/>
      <c r="F13" s="10"/>
      <c r="G13" s="16"/>
      <c r="H13" s="279"/>
      <c r="I13" s="99">
        <f t="shared" ref="I13:I14" si="6">I12-(M13*L13+F13*N13)</f>
        <v>5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99"/>
      <c r="H14" s="279"/>
      <c r="I14" s="99">
        <f t="shared" si="6"/>
        <v>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88">
        <v>43650</v>
      </c>
      <c r="B15" s="291" t="s">
        <v>163</v>
      </c>
      <c r="C15" s="278" t="s">
        <v>31</v>
      </c>
      <c r="D15" s="15" t="s">
        <v>193</v>
      </c>
      <c r="E15" s="10" t="s">
        <v>567</v>
      </c>
      <c r="F15" s="10">
        <v>8</v>
      </c>
      <c r="G15" s="99">
        <v>8</v>
      </c>
      <c r="H15" s="279"/>
      <c r="I15" s="99">
        <f t="shared" ref="I15" si="7">420-(M15*L15+F15*N15)</f>
        <v>236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23</v>
      </c>
      <c r="O15" s="13">
        <f t="shared" si="0"/>
        <v>184</v>
      </c>
      <c r="P15" s="281">
        <f>(O15+O16+O17+O18+O19+O20)/840*100%</f>
        <v>0.99464285714285716</v>
      </c>
    </row>
    <row r="16" spans="1:16" ht="14.25" customHeight="1" x14ac:dyDescent="0.2">
      <c r="A16" s="289"/>
      <c r="B16" s="292"/>
      <c r="C16" s="278"/>
      <c r="D16" s="15" t="s">
        <v>193</v>
      </c>
      <c r="E16" s="10" t="s">
        <v>566</v>
      </c>
      <c r="F16" s="10">
        <v>3</v>
      </c>
      <c r="G16" s="99">
        <v>4</v>
      </c>
      <c r="H16" s="279"/>
      <c r="I16" s="99">
        <f t="shared" ref="I16:I17" si="8">I15-(M16*L16+F16*N16)</f>
        <v>20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62</v>
      </c>
      <c r="O16" s="13">
        <f t="shared" si="0"/>
        <v>278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99"/>
      <c r="H17" s="279"/>
      <c r="I17" s="99">
        <f t="shared" si="8"/>
        <v>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99">
        <v>4.5</v>
      </c>
      <c r="H18" s="279"/>
      <c r="I18" s="99">
        <f t="shared" ref="I18" si="9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373.5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99"/>
      <c r="H19" s="279"/>
      <c r="I19" s="99">
        <f t="shared" ref="I19:I20" si="10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99"/>
      <c r="H20" s="279"/>
      <c r="I20" s="99">
        <f t="shared" si="10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88">
        <v>43650</v>
      </c>
      <c r="B21" s="291" t="s">
        <v>163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2</v>
      </c>
      <c r="H21" s="279"/>
      <c r="I21" s="99">
        <f t="shared" ref="I21" si="11">420-(M21*L21+F21*N21)</f>
        <v>-28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0"/>
        <v>320</v>
      </c>
      <c r="P21" s="281">
        <f>(O21+O22+O23+O24+O25+O26)/840*100%</f>
        <v>0.38095238095238093</v>
      </c>
    </row>
    <row r="22" spans="1:16" ht="14.25" customHeight="1" x14ac:dyDescent="0.2">
      <c r="A22" s="289"/>
      <c r="B22" s="292"/>
      <c r="C22" s="282"/>
      <c r="D22" s="15"/>
      <c r="E22" s="99"/>
      <c r="F22" s="10"/>
      <c r="G22" s="18"/>
      <c r="H22" s="279"/>
      <c r="I22" s="99">
        <f t="shared" ref="I22:I23" si="12">I21-(M22*L22+F22*N22)</f>
        <v>-28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99">
        <f t="shared" si="12"/>
        <v>-28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/>
      <c r="E24" s="10"/>
      <c r="F24" s="10"/>
      <c r="G24" s="18"/>
      <c r="H24" s="279"/>
      <c r="I24" s="99">
        <f t="shared" ref="I24" si="13">420-(M24*L24+F24*N24)</f>
        <v>420</v>
      </c>
      <c r="J24" s="284"/>
      <c r="K24" s="11" t="s">
        <v>570</v>
      </c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0"/>
        <v>0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99">
        <f t="shared" ref="I25:I26" si="14">I24-(M25*L25+F25*N25)</f>
        <v>420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99">
        <f t="shared" si="14"/>
        <v>420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88">
        <v>43650</v>
      </c>
      <c r="B27" s="291" t="s">
        <v>163</v>
      </c>
      <c r="C27" s="286" t="s">
        <v>43</v>
      </c>
      <c r="D27" s="15" t="s">
        <v>544</v>
      </c>
      <c r="E27" s="10" t="s">
        <v>65</v>
      </c>
      <c r="F27" s="10">
        <v>7</v>
      </c>
      <c r="G27" s="18">
        <v>4</v>
      </c>
      <c r="H27" s="279"/>
      <c r="I27" s="99">
        <f t="shared" ref="I27" si="15">420-(M27*L27+F27*N27)</f>
        <v>196</v>
      </c>
      <c r="J27" s="283" t="s">
        <v>70</v>
      </c>
      <c r="K27" s="11" t="s">
        <v>589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32</v>
      </c>
      <c r="O27" s="13">
        <f t="shared" si="0"/>
        <v>128</v>
      </c>
      <c r="P27" s="281">
        <f>(O27+O28+O29+O30+O31+O32)/840*100%</f>
        <v>0.45238095238095238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99">
        <f t="shared" ref="I28:I29" si="16">I27-(M28*L28+F28*N28)</f>
        <v>196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99">
        <f t="shared" si="16"/>
        <v>196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512</v>
      </c>
      <c r="E30" s="10" t="s">
        <v>237</v>
      </c>
      <c r="F30" s="10">
        <v>2.5</v>
      </c>
      <c r="G30" s="18">
        <v>1.5</v>
      </c>
      <c r="H30" s="279"/>
      <c r="I30" s="99">
        <f t="shared" ref="I30" si="17">420-(M30*L30+F30*N30)</f>
        <v>0</v>
      </c>
      <c r="J30" s="284"/>
      <c r="K30" s="11" t="s">
        <v>590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0"/>
        <v>252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99">
        <f t="shared" ref="I31:I32" si="18">I30-(M31*L31+F31*N31)</f>
        <v>0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99">
        <f t="shared" si="18"/>
        <v>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88">
        <v>43650</v>
      </c>
      <c r="B33" s="291" t="s">
        <v>163</v>
      </c>
      <c r="C33" s="286" t="s">
        <v>48</v>
      </c>
      <c r="D33" s="15" t="s">
        <v>512</v>
      </c>
      <c r="E33" s="10" t="s">
        <v>404</v>
      </c>
      <c r="F33" s="10">
        <v>1.5</v>
      </c>
      <c r="G33" s="18">
        <v>1</v>
      </c>
      <c r="H33" s="279"/>
      <c r="I33" s="99">
        <f t="shared" ref="I33" si="19">420-(M33*L33+F33*N33)</f>
        <v>15</v>
      </c>
      <c r="J33" s="283" t="s">
        <v>49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270</v>
      </c>
      <c r="P33" s="281">
        <f>(O33+O34+O35+O36+O37+O38)/840*100%</f>
        <v>0.67500000000000004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99">
        <f t="shared" ref="I34:I35" si="20">I33-(M34*L34+F34*N34)</f>
        <v>15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99">
        <f t="shared" si="20"/>
        <v>15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512</v>
      </c>
      <c r="E36" s="10" t="s">
        <v>404</v>
      </c>
      <c r="F36" s="10">
        <v>1.5</v>
      </c>
      <c r="G36" s="18">
        <v>1.1000000000000001</v>
      </c>
      <c r="H36" s="279"/>
      <c r="I36" s="99">
        <f t="shared" ref="I36" si="21">420-(M36*L36+F36*N36)</f>
        <v>15</v>
      </c>
      <c r="J36" s="284"/>
      <c r="K36" s="11" t="s">
        <v>591</v>
      </c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297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99">
        <f t="shared" ref="I37:I38" si="22">I36-(M37*L37+F37*N37)</f>
        <v>15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99">
        <f t="shared" si="22"/>
        <v>15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43650</v>
      </c>
      <c r="B39" s="277" t="s">
        <v>565</v>
      </c>
      <c r="C39" s="286" t="s">
        <v>52</v>
      </c>
      <c r="D39" s="15" t="s">
        <v>513</v>
      </c>
      <c r="E39" s="10" t="s">
        <v>65</v>
      </c>
      <c r="F39" s="10"/>
      <c r="G39" s="18">
        <v>7</v>
      </c>
      <c r="H39" s="279"/>
      <c r="I39" s="99">
        <f t="shared" ref="I39" si="23">420-(M39*L39+F39*N39)</f>
        <v>420</v>
      </c>
      <c r="J39" s="280" t="s">
        <v>90</v>
      </c>
      <c r="K39" s="11" t="s">
        <v>592</v>
      </c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65</v>
      </c>
      <c r="O39" s="13">
        <f t="shared" si="0"/>
        <v>455</v>
      </c>
      <c r="P39" s="281">
        <f>(O39+O40+O41)/420*100%</f>
        <v>1.0833333333333333</v>
      </c>
    </row>
    <row r="40" spans="1:16" ht="14.25" customHeight="1" x14ac:dyDescent="0.2">
      <c r="A40" s="276"/>
      <c r="B40" s="277"/>
      <c r="C40" s="286"/>
      <c r="D40" s="15" t="s">
        <v>513</v>
      </c>
      <c r="E40" s="10" t="s">
        <v>584</v>
      </c>
      <c r="F40" s="10"/>
      <c r="G40" s="18">
        <v>1</v>
      </c>
      <c r="H40" s="279"/>
      <c r="I40" s="99">
        <f t="shared" ref="I40:I41" si="24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99">
        <f t="shared" si="24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88">
        <v>43650</v>
      </c>
      <c r="B42" s="291" t="s">
        <v>163</v>
      </c>
      <c r="C42" s="287" t="s">
        <v>53</v>
      </c>
      <c r="D42" s="1" t="s">
        <v>463</v>
      </c>
      <c r="E42" s="10" t="s">
        <v>566</v>
      </c>
      <c r="F42" s="10">
        <v>5.5</v>
      </c>
      <c r="G42" s="18">
        <v>5</v>
      </c>
      <c r="H42" s="279"/>
      <c r="I42" s="99">
        <f t="shared" ref="I42" si="25">420-(M42*L42+F42*N42)</f>
        <v>16</v>
      </c>
      <c r="J42" s="284" t="s">
        <v>54</v>
      </c>
      <c r="K42" s="11" t="s">
        <v>586</v>
      </c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68</v>
      </c>
      <c r="O42" s="13">
        <f t="shared" si="0"/>
        <v>370</v>
      </c>
      <c r="P42" s="281">
        <f>(O42+O43+O44+O45+O46+O47)/840*100%</f>
        <v>0.66309523809523807</v>
      </c>
    </row>
    <row r="43" spans="1:16" ht="14.25" customHeight="1" x14ac:dyDescent="0.2">
      <c r="A43" s="289"/>
      <c r="B43" s="292"/>
      <c r="C43" s="287"/>
      <c r="D43" s="15"/>
      <c r="E43" s="10"/>
      <c r="F43" s="10"/>
      <c r="G43" s="18"/>
      <c r="H43" s="279"/>
      <c r="I43" s="99">
        <f t="shared" ref="I43:I44" si="26">I42-(M43*L43+F43*N43)</f>
        <v>16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89"/>
      <c r="B44" s="292"/>
      <c r="C44" s="287"/>
      <c r="D44" s="15"/>
      <c r="E44" s="10"/>
      <c r="F44" s="10"/>
      <c r="G44" s="18"/>
      <c r="H44" s="279"/>
      <c r="I44" s="99">
        <f t="shared" si="26"/>
        <v>16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89"/>
      <c r="B45" s="292"/>
      <c r="C45" s="287" t="s">
        <v>57</v>
      </c>
      <c r="D45" s="15" t="s">
        <v>568</v>
      </c>
      <c r="E45" s="10" t="s">
        <v>569</v>
      </c>
      <c r="F45" s="10">
        <v>24</v>
      </c>
      <c r="G45" s="18">
        <v>11</v>
      </c>
      <c r="H45" s="279"/>
      <c r="I45" s="99">
        <f t="shared" ref="I45" si="27">420-(M45*L45+F45*N45)</f>
        <v>12</v>
      </c>
      <c r="J45" s="284"/>
      <c r="K45" s="11" t="s">
        <v>587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17</v>
      </c>
      <c r="O45" s="13">
        <f t="shared" si="0"/>
        <v>187</v>
      </c>
      <c r="P45" s="281"/>
    </row>
    <row r="46" spans="1:16" ht="14.25" customHeight="1" x14ac:dyDescent="0.2">
      <c r="A46" s="289"/>
      <c r="B46" s="292"/>
      <c r="C46" s="287"/>
      <c r="D46" s="15"/>
      <c r="E46" s="10"/>
      <c r="F46" s="10"/>
      <c r="G46" s="18"/>
      <c r="H46" s="279"/>
      <c r="I46" s="99">
        <f t="shared" ref="I46:I47" si="28">I45-(M46*L46+F46*N46)</f>
        <v>12</v>
      </c>
      <c r="J46" s="284"/>
      <c r="K46" s="11" t="s">
        <v>594</v>
      </c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90"/>
      <c r="B47" s="293"/>
      <c r="C47" s="287"/>
      <c r="D47" s="17"/>
      <c r="E47" s="10"/>
      <c r="F47" s="10"/>
      <c r="G47" s="18"/>
      <c r="H47" s="279"/>
      <c r="I47" s="99">
        <f t="shared" si="28"/>
        <v>12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88">
        <v>43650</v>
      </c>
      <c r="B48" s="291" t="s">
        <v>163</v>
      </c>
      <c r="C48" s="287" t="s">
        <v>58</v>
      </c>
      <c r="D48" s="15" t="s">
        <v>364</v>
      </c>
      <c r="E48" s="10" t="s">
        <v>65</v>
      </c>
      <c r="F48" s="10">
        <v>23</v>
      </c>
      <c r="G48" s="18">
        <v>23</v>
      </c>
      <c r="H48" s="279"/>
      <c r="I48" s="99">
        <f t="shared" ref="I48" si="29">420-(M48*L48+F48*N48)</f>
        <v>-1</v>
      </c>
      <c r="J48" s="280" t="s">
        <v>130</v>
      </c>
      <c r="K48" s="11"/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17</v>
      </c>
      <c r="O48" s="13">
        <f t="shared" si="0"/>
        <v>421</v>
      </c>
      <c r="P48" s="281">
        <f>(O48+O49+O50+O51+O52+O53)/840*100%</f>
        <v>0.89642857142857146</v>
      </c>
    </row>
    <row r="49" spans="1:16" ht="14.25" customHeight="1" x14ac:dyDescent="0.2">
      <c r="A49" s="289"/>
      <c r="B49" s="292"/>
      <c r="C49" s="287"/>
      <c r="D49" s="15"/>
      <c r="E49" s="10"/>
      <c r="F49" s="10"/>
      <c r="G49" s="18"/>
      <c r="H49" s="279"/>
      <c r="I49" s="99">
        <f t="shared" ref="I49:I50" si="30">I48-(M49*L49+F49*N49)</f>
        <v>-1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89"/>
      <c r="B50" s="292"/>
      <c r="C50" s="287"/>
      <c r="D50" s="15"/>
      <c r="E50" s="10"/>
      <c r="F50" s="10"/>
      <c r="G50" s="18"/>
      <c r="H50" s="279"/>
      <c r="I50" s="99">
        <f t="shared" si="30"/>
        <v>-1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89"/>
      <c r="B51" s="292"/>
      <c r="C51" s="287" t="s">
        <v>60</v>
      </c>
      <c r="D51" s="15" t="s">
        <v>364</v>
      </c>
      <c r="E51" s="10" t="s">
        <v>287</v>
      </c>
      <c r="F51" s="10">
        <v>9</v>
      </c>
      <c r="G51" s="18">
        <v>9</v>
      </c>
      <c r="H51" s="279"/>
      <c r="I51" s="99">
        <f t="shared" ref="I51" si="31">420-(M51*L51+F51*N51)</f>
        <v>228</v>
      </c>
      <c r="J51" s="280"/>
      <c r="K51" s="11" t="s">
        <v>586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18</v>
      </c>
      <c r="O51" s="13">
        <f t="shared" si="0"/>
        <v>192</v>
      </c>
      <c r="P51" s="281"/>
    </row>
    <row r="52" spans="1:16" ht="14.25" customHeight="1" x14ac:dyDescent="0.2">
      <c r="A52" s="289"/>
      <c r="B52" s="292"/>
      <c r="C52" s="287"/>
      <c r="D52" s="1" t="s">
        <v>571</v>
      </c>
      <c r="E52" s="10" t="s">
        <v>569</v>
      </c>
      <c r="F52" s="10">
        <v>9</v>
      </c>
      <c r="G52" s="18">
        <v>5</v>
      </c>
      <c r="H52" s="279"/>
      <c r="I52" s="99">
        <f t="shared" ref="I52:I53" si="32">I51-(M52*L52+F52*N52)</f>
        <v>0</v>
      </c>
      <c r="J52" s="280"/>
      <c r="K52" s="11" t="s">
        <v>593</v>
      </c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22</v>
      </c>
      <c r="O52" s="13">
        <f t="shared" si="0"/>
        <v>140</v>
      </c>
      <c r="P52" s="281"/>
    </row>
    <row r="53" spans="1:16" ht="14.25" customHeight="1" x14ac:dyDescent="0.2">
      <c r="A53" s="290"/>
      <c r="B53" s="293"/>
      <c r="C53" s="287"/>
      <c r="D53" s="15"/>
      <c r="E53" s="10"/>
      <c r="F53" s="10"/>
      <c r="G53" s="18"/>
      <c r="H53" s="279"/>
      <c r="I53" s="99">
        <f t="shared" si="32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43650</v>
      </c>
      <c r="B54" s="277" t="s">
        <v>565</v>
      </c>
      <c r="C54" s="287" t="s">
        <v>61</v>
      </c>
      <c r="D54" s="48"/>
      <c r="E54" s="10"/>
      <c r="F54" s="10"/>
      <c r="G54" s="18"/>
      <c r="H54" s="279"/>
      <c r="I54" s="99">
        <f t="shared" ref="I54" si="33">420-(M54*L54+F54*N54)</f>
        <v>420</v>
      </c>
      <c r="J54" s="280" t="s">
        <v>91</v>
      </c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99">
        <f t="shared" ref="I55:I56" si="34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99">
        <f t="shared" si="34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9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9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9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9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9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9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9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98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467" priority="3" operator="greaterThan">
      <formula>0</formula>
    </cfRule>
    <cfRule type="cellIs" dxfId="466" priority="4" operator="lessThanOrEqual">
      <formula>0</formula>
    </cfRule>
  </conditionalFormatting>
  <conditionalFormatting sqref="I3:I56">
    <cfRule type="cellIs" dxfId="465" priority="1" operator="greaterThan">
      <formula>0</formula>
    </cfRule>
    <cfRule type="cellIs" dxfId="464" priority="2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B929-5BAC-4BA8-BDBF-C2867B3884B1}">
  <sheetPr codeName="Sheet34"/>
  <dimension ref="A1:P248"/>
  <sheetViews>
    <sheetView topLeftCell="A10" workbookViewId="0">
      <selection activeCell="E33" sqref="E3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00" t="s">
        <v>2</v>
      </c>
      <c r="C2" s="101" t="s">
        <v>3</v>
      </c>
      <c r="D2" s="100" t="s">
        <v>4</v>
      </c>
      <c r="E2" s="101" t="s">
        <v>5</v>
      </c>
      <c r="F2" s="101" t="s">
        <v>6</v>
      </c>
      <c r="G2" s="101" t="s">
        <v>7</v>
      </c>
      <c r="H2" s="101" t="s">
        <v>8</v>
      </c>
      <c r="I2" s="101" t="s">
        <v>9</v>
      </c>
      <c r="J2" s="101" t="s">
        <v>10</v>
      </c>
      <c r="K2" s="100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43651</v>
      </c>
      <c r="B3" s="291" t="s">
        <v>129</v>
      </c>
      <c r="C3" s="278" t="s">
        <v>18</v>
      </c>
      <c r="D3" s="15" t="s">
        <v>333</v>
      </c>
      <c r="E3" s="10" t="s">
        <v>21</v>
      </c>
      <c r="F3" s="10">
        <v>5.5</v>
      </c>
      <c r="G3" s="100">
        <v>4</v>
      </c>
      <c r="H3" s="279"/>
      <c r="I3" s="100">
        <f>420-(M3*L3+F3*N3)</f>
        <v>117.5</v>
      </c>
      <c r="J3" s="280" t="s">
        <v>98</v>
      </c>
      <c r="K3" s="11" t="s">
        <v>619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" si="0">N3*G3+M3*L3</f>
        <v>220</v>
      </c>
      <c r="P3" s="281">
        <f>(O3+O4+O5+O6+O7+O8)/840*100%</f>
        <v>0.6875</v>
      </c>
    </row>
    <row r="4" spans="1:16" ht="14.25" customHeight="1" x14ac:dyDescent="0.2">
      <c r="A4" s="289"/>
      <c r="B4" s="292"/>
      <c r="C4" s="278"/>
      <c r="D4" s="15"/>
      <c r="E4" s="10"/>
      <c r="F4" s="10"/>
      <c r="G4" s="100"/>
      <c r="H4" s="279"/>
      <c r="I4" s="100">
        <f>I3-(M4*L4+F4*N4)</f>
        <v>117.5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100"/>
      <c r="H5" s="279"/>
      <c r="I5" s="100">
        <f>I4-(M5*L5+F5*N5)</f>
        <v>117.5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463</v>
      </c>
      <c r="E6" s="10" t="s">
        <v>567</v>
      </c>
      <c r="F6" s="10">
        <v>7.5</v>
      </c>
      <c r="G6" s="100">
        <v>6.5</v>
      </c>
      <c r="H6" s="279"/>
      <c r="I6" s="100">
        <f t="shared" ref="I6" si="2">420-(M6*L6+F6*N6)</f>
        <v>7.5</v>
      </c>
      <c r="J6" s="280"/>
      <c r="K6" s="11" t="s">
        <v>620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55</v>
      </c>
      <c r="O6" s="13">
        <f t="shared" si="1"/>
        <v>357.5</v>
      </c>
      <c r="P6" s="281"/>
    </row>
    <row r="7" spans="1:16" ht="14.25" customHeight="1" x14ac:dyDescent="0.2">
      <c r="A7" s="289"/>
      <c r="B7" s="292"/>
      <c r="C7" s="278"/>
      <c r="D7" s="15"/>
      <c r="E7" s="10"/>
      <c r="F7" s="10"/>
      <c r="G7" s="100"/>
      <c r="H7" s="279"/>
      <c r="I7" s="100">
        <f t="shared" ref="I7:I8" si="3">I6-(M7*L7+F7*N7)</f>
        <v>7.5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100">
        <f t="shared" si="3"/>
        <v>7.5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88">
        <v>43651</v>
      </c>
      <c r="B9" s="291" t="s">
        <v>129</v>
      </c>
      <c r="C9" s="278" t="s">
        <v>25</v>
      </c>
      <c r="D9" s="15" t="s">
        <v>573</v>
      </c>
      <c r="E9" s="10" t="s">
        <v>30</v>
      </c>
      <c r="F9" s="10"/>
      <c r="G9" s="16">
        <v>5</v>
      </c>
      <c r="H9" s="279"/>
      <c r="I9" s="100">
        <f t="shared" ref="I9" si="4">420-(M9*L9+F9*N9)</f>
        <v>420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19</v>
      </c>
      <c r="O9" s="13">
        <f t="shared" si="1"/>
        <v>95</v>
      </c>
      <c r="P9" s="281">
        <f>(O9+O10+O11+O12+O13+O14)/840*100%</f>
        <v>0.60357142857142854</v>
      </c>
    </row>
    <row r="10" spans="1:16" ht="14.25" customHeight="1" x14ac:dyDescent="0.2">
      <c r="A10" s="289"/>
      <c r="B10" s="292"/>
      <c r="C10" s="278"/>
      <c r="D10" s="15" t="s">
        <v>597</v>
      </c>
      <c r="E10" s="10" t="s">
        <v>598</v>
      </c>
      <c r="F10" s="10"/>
      <c r="G10" s="16">
        <v>1</v>
      </c>
      <c r="H10" s="279"/>
      <c r="I10" s="100">
        <f t="shared" ref="I10:I11" si="5">I9-(M10*L10+F10*N10)</f>
        <v>390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50</v>
      </c>
      <c r="O10" s="13">
        <f t="shared" si="1"/>
        <v>80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100">
        <f t="shared" si="5"/>
        <v>390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5</v>
      </c>
      <c r="G12" s="16">
        <v>4</v>
      </c>
      <c r="H12" s="279"/>
      <c r="I12" s="100">
        <f t="shared" ref="I12" si="6">420-(M12*L12+F12*N12)</f>
        <v>5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332</v>
      </c>
      <c r="P12" s="281"/>
    </row>
    <row r="13" spans="1:16" ht="14.25" customHeight="1" x14ac:dyDescent="0.2">
      <c r="A13" s="289"/>
      <c r="B13" s="292"/>
      <c r="C13" s="278"/>
      <c r="D13" s="15"/>
      <c r="E13" s="10"/>
      <c r="F13" s="10"/>
      <c r="G13" s="16"/>
      <c r="H13" s="279"/>
      <c r="I13" s="100">
        <f t="shared" ref="I13:I14" si="7">I12-(M13*L13+F13*N13)</f>
        <v>5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100"/>
      <c r="H14" s="279"/>
      <c r="I14" s="100">
        <f t="shared" si="7"/>
        <v>5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88">
        <v>43651</v>
      </c>
      <c r="B15" s="291" t="s">
        <v>129</v>
      </c>
      <c r="C15" s="278" t="s">
        <v>31</v>
      </c>
      <c r="D15" s="15" t="s">
        <v>193</v>
      </c>
      <c r="E15" s="10" t="s">
        <v>566</v>
      </c>
      <c r="F15" s="10">
        <v>7</v>
      </c>
      <c r="G15" s="100">
        <v>10</v>
      </c>
      <c r="H15" s="279"/>
      <c r="I15" s="100">
        <f t="shared" ref="I15" si="8">420-(M15*L15+F15*N15)</f>
        <v>-14</v>
      </c>
      <c r="J15" s="280" t="s">
        <v>74</v>
      </c>
      <c r="K15" s="11"/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62</v>
      </c>
      <c r="O15" s="13">
        <f t="shared" si="1"/>
        <v>620</v>
      </c>
      <c r="P15" s="281">
        <f>(O15+O16+O17+O18+O19+O20)/840*100%</f>
        <v>1.2321428571428572</v>
      </c>
    </row>
    <row r="16" spans="1:16" ht="14.25" customHeight="1" x14ac:dyDescent="0.2">
      <c r="A16" s="289"/>
      <c r="B16" s="292"/>
      <c r="C16" s="278"/>
      <c r="D16" s="15"/>
      <c r="E16" s="10"/>
      <c r="F16" s="10"/>
      <c r="G16" s="100"/>
      <c r="H16" s="279"/>
      <c r="I16" s="100">
        <f t="shared" ref="I16:I17" si="9">I15-(M16*L16+F16*N16)</f>
        <v>-14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100"/>
      <c r="H17" s="279"/>
      <c r="I17" s="100">
        <f t="shared" si="9"/>
        <v>-14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100">
        <v>5</v>
      </c>
      <c r="H18" s="279"/>
      <c r="I18" s="100">
        <f t="shared" ref="I18" si="10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415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100"/>
      <c r="H19" s="279"/>
      <c r="I19" s="100">
        <f t="shared" ref="I19:I20" si="11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100"/>
      <c r="H20" s="279"/>
      <c r="I20" s="100">
        <f t="shared" si="11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88">
        <v>43651</v>
      </c>
      <c r="B21" s="291" t="s">
        <v>129</v>
      </c>
      <c r="C21" s="282" t="s">
        <v>36</v>
      </c>
      <c r="D21" s="15" t="s">
        <v>211</v>
      </c>
      <c r="E21" s="10" t="s">
        <v>42</v>
      </c>
      <c r="F21" s="10">
        <v>2.8</v>
      </c>
      <c r="G21" s="18">
        <v>1</v>
      </c>
      <c r="H21" s="279"/>
      <c r="I21" s="100">
        <f t="shared" ref="I21" si="12">420-(M21*L21+F21*N21)</f>
        <v>-28</v>
      </c>
      <c r="J21" s="280" t="s">
        <v>75</v>
      </c>
      <c r="K21" s="11" t="s">
        <v>621</v>
      </c>
      <c r="L21" s="12">
        <v>0</v>
      </c>
      <c r="M21" s="13">
        <f>SUMPRODUCT((D21=[1]程序注册表!$C$2:$C$2999)*(E21=[1]程序注册表!$F$2:$F$2999)*([1]程序注册表!$U$2:$U$2999))</f>
        <v>30</v>
      </c>
      <c r="N21" s="13">
        <f>SUMPRODUCT((D21=[1]程序注册表!$C$2:$C$2999)*(E21=[1]程序注册表!$F$2:$F$2999)*([1]程序注册表!$X$2:$X$2999))</f>
        <v>160</v>
      </c>
      <c r="O21" s="13">
        <f t="shared" si="1"/>
        <v>160</v>
      </c>
      <c r="P21" s="281">
        <f>(O21+O22+O23+O24+O25+O26)/840*100%</f>
        <v>0.46130952380952384</v>
      </c>
    </row>
    <row r="22" spans="1:16" ht="14.25" customHeight="1" x14ac:dyDescent="0.2">
      <c r="A22" s="289"/>
      <c r="B22" s="292"/>
      <c r="C22" s="282"/>
      <c r="D22" s="15"/>
      <c r="E22" s="100"/>
      <c r="F22" s="10"/>
      <c r="G22" s="18"/>
      <c r="H22" s="279"/>
      <c r="I22" s="100">
        <f t="shared" ref="I22:I23" si="13">I21-(M22*L22+F22*N22)</f>
        <v>-28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100">
        <f t="shared" si="13"/>
        <v>-28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513</v>
      </c>
      <c r="E24" s="10" t="s">
        <v>65</v>
      </c>
      <c r="F24" s="10"/>
      <c r="G24" s="18">
        <v>3.5</v>
      </c>
      <c r="H24" s="279"/>
      <c r="I24" s="100">
        <f t="shared" ref="I24" si="14">420-(M24*L24+F24*N24)</f>
        <v>420</v>
      </c>
      <c r="J24" s="280"/>
      <c r="K24" s="11" t="s">
        <v>622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65</v>
      </c>
      <c r="O24" s="13">
        <f t="shared" si="1"/>
        <v>227.5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100">
        <f t="shared" ref="I25:I26" si="15">I24-(M25*L25+F25*N25)</f>
        <v>420</v>
      </c>
      <c r="J25" s="280"/>
      <c r="K25" s="11" t="s">
        <v>623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100">
        <f t="shared" si="15"/>
        <v>420</v>
      </c>
      <c r="J26" s="280"/>
      <c r="K26" s="11" t="s">
        <v>624</v>
      </c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88">
        <v>43651</v>
      </c>
      <c r="B27" s="291" t="s">
        <v>17</v>
      </c>
      <c r="C27" s="286" t="s">
        <v>43</v>
      </c>
      <c r="D27" s="1" t="s">
        <v>572</v>
      </c>
      <c r="E27" s="10" t="s">
        <v>65</v>
      </c>
      <c r="F27" s="10">
        <v>13</v>
      </c>
      <c r="G27" s="18">
        <v>10.5</v>
      </c>
      <c r="H27" s="279"/>
      <c r="I27" s="100">
        <f t="shared" ref="I27" si="16">420-(M27*L27+F27*N27)</f>
        <v>-490</v>
      </c>
      <c r="J27" s="280" t="s">
        <v>76</v>
      </c>
      <c r="K27" s="11" t="s">
        <v>616</v>
      </c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70</v>
      </c>
      <c r="O27" s="13">
        <f t="shared" si="1"/>
        <v>735</v>
      </c>
      <c r="P27" s="281">
        <f>(O27+O28+O29+O30+O31+O32)/840*100%</f>
        <v>1.4149999999999998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100">
        <f t="shared" ref="I28:I29" si="17">I27-(M28*L28+F28*N28)</f>
        <v>-490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100">
        <f t="shared" si="17"/>
        <v>-490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512</v>
      </c>
      <c r="E30" s="10" t="s">
        <v>237</v>
      </c>
      <c r="F30" s="10">
        <v>2.5</v>
      </c>
      <c r="G30" s="18">
        <v>2.7</v>
      </c>
      <c r="H30" s="279"/>
      <c r="I30" s="100">
        <f t="shared" ref="I30" si="18">420-(M30*L30+F30*N30)</f>
        <v>0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1"/>
        <v>453.6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100">
        <f t="shared" ref="I31:I32" si="19">I30-(M31*L31+F31*N31)</f>
        <v>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100">
        <f t="shared" si="19"/>
        <v>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88">
        <v>43651</v>
      </c>
      <c r="B33" s="291" t="s">
        <v>129</v>
      </c>
      <c r="C33" s="286" t="s">
        <v>48</v>
      </c>
      <c r="D33" s="15"/>
      <c r="E33" s="10"/>
      <c r="F33" s="10"/>
      <c r="G33" s="18"/>
      <c r="H33" s="279"/>
      <c r="I33" s="100">
        <f>540-(M33*L33+F33*N33)</f>
        <v>540</v>
      </c>
      <c r="J33" s="280" t="s">
        <v>77</v>
      </c>
      <c r="K33" s="11" t="s">
        <v>599</v>
      </c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1"/>
        <v>0</v>
      </c>
      <c r="P33" s="281">
        <f>(O33+O34+O35+O36+O37+O38)/840*100%</f>
        <v>0.48214285714285715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100">
        <f t="shared" ref="I34:I35" si="20">I33-(M34*L34+F34*N34)</f>
        <v>540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100">
        <f t="shared" si="20"/>
        <v>540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512</v>
      </c>
      <c r="E36" s="10" t="s">
        <v>404</v>
      </c>
      <c r="F36" s="10">
        <v>2</v>
      </c>
      <c r="G36" s="18">
        <v>1.5</v>
      </c>
      <c r="H36" s="279"/>
      <c r="I36" s="100">
        <f>540-(M36*L36+F36*N36)</f>
        <v>0</v>
      </c>
      <c r="J36" s="280"/>
      <c r="K36" s="11" t="s">
        <v>625</v>
      </c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1"/>
        <v>405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100">
        <f t="shared" ref="I37:I38" si="21">I36-(M37*L37+F37*N37)</f>
        <v>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100">
        <f t="shared" si="21"/>
        <v>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43651</v>
      </c>
      <c r="B39" s="291" t="s">
        <v>151</v>
      </c>
      <c r="C39" s="286" t="s">
        <v>52</v>
      </c>
      <c r="D39" s="1" t="s">
        <v>513</v>
      </c>
      <c r="E39" s="10" t="s">
        <v>65</v>
      </c>
      <c r="F39" s="10">
        <v>5.5</v>
      </c>
      <c r="G39" s="18">
        <v>6.5</v>
      </c>
      <c r="H39" s="279"/>
      <c r="I39" s="100">
        <f t="shared" ref="I39" si="22">420-(M39*L39+F39*N39)</f>
        <v>62.5</v>
      </c>
      <c r="J39" s="280" t="s">
        <v>103</v>
      </c>
      <c r="K39" s="11"/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65</v>
      </c>
      <c r="O39" s="13">
        <f t="shared" si="1"/>
        <v>422.5</v>
      </c>
      <c r="P39" s="281">
        <f>(O39+O40+O41)/420*100%</f>
        <v>1.0059523809523809</v>
      </c>
    </row>
    <row r="40" spans="1:16" ht="14.25" customHeight="1" x14ac:dyDescent="0.2">
      <c r="A40" s="276"/>
      <c r="B40" s="292"/>
      <c r="C40" s="286"/>
      <c r="D40" s="15"/>
      <c r="E40" s="10"/>
      <c r="F40" s="10"/>
      <c r="G40" s="18"/>
      <c r="H40" s="279"/>
      <c r="I40" s="100">
        <f t="shared" ref="I40:I41" si="23">I39-(M40*L40+F40*N40)</f>
        <v>62.5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93"/>
      <c r="C41" s="286"/>
      <c r="D41" s="15"/>
      <c r="E41" s="10"/>
      <c r="F41" s="10"/>
      <c r="G41" s="18"/>
      <c r="H41" s="279"/>
      <c r="I41" s="100">
        <f t="shared" si="23"/>
        <v>62.5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43651</v>
      </c>
      <c r="B42" s="277" t="s">
        <v>129</v>
      </c>
      <c r="C42" s="287" t="s">
        <v>53</v>
      </c>
      <c r="D42" s="1" t="s">
        <v>463</v>
      </c>
      <c r="E42" s="10" t="s">
        <v>566</v>
      </c>
      <c r="F42" s="10">
        <v>6</v>
      </c>
      <c r="G42" s="18">
        <v>6</v>
      </c>
      <c r="H42" s="279"/>
      <c r="I42" s="100">
        <f t="shared" ref="I42" si="24">420-(M42*L42+F42*N42)</f>
        <v>-18</v>
      </c>
      <c r="J42" s="280" t="s">
        <v>105</v>
      </c>
      <c r="K42" s="11"/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68</v>
      </c>
      <c r="O42" s="13">
        <f t="shared" si="1"/>
        <v>438</v>
      </c>
      <c r="P42" s="281">
        <f>(O42+O43+O44+O45+O46+O47)/840*100%</f>
        <v>0.6785714285714286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00">
        <f t="shared" ref="I43:I44" si="25">I42-(M43*L43+F43*N43)</f>
        <v>-18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00">
        <f t="shared" si="25"/>
        <v>-18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568</v>
      </c>
      <c r="E45" s="10" t="s">
        <v>569</v>
      </c>
      <c r="F45" s="10">
        <v>6</v>
      </c>
      <c r="G45" s="18">
        <v>6</v>
      </c>
      <c r="H45" s="279"/>
      <c r="I45" s="100">
        <f t="shared" ref="I45" si="26">420-(M45*L45+F45*N45)</f>
        <v>288</v>
      </c>
      <c r="J45" s="280"/>
      <c r="K45" s="11" t="s">
        <v>623</v>
      </c>
      <c r="L45" s="12">
        <v>1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17</v>
      </c>
      <c r="O45" s="13">
        <f t="shared" si="1"/>
        <v>132</v>
      </c>
      <c r="P45" s="281"/>
    </row>
    <row r="46" spans="1:16" ht="14.25" customHeight="1" x14ac:dyDescent="0.2">
      <c r="A46" s="276"/>
      <c r="B46" s="277"/>
      <c r="C46" s="287"/>
      <c r="D46" s="15" t="s">
        <v>271</v>
      </c>
      <c r="E46" s="10" t="s">
        <v>596</v>
      </c>
      <c r="F46" s="10"/>
      <c r="G46" s="18">
        <v>1</v>
      </c>
      <c r="H46" s="279"/>
      <c r="I46" s="100">
        <f t="shared" ref="I46:I47" si="27">I45-(M46*L46+F46*N46)</f>
        <v>288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>
        <v>3</v>
      </c>
      <c r="H47" s="279"/>
      <c r="I47" s="100">
        <f t="shared" si="27"/>
        <v>288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43651</v>
      </c>
      <c r="B48" s="277" t="s">
        <v>129</v>
      </c>
      <c r="C48" s="287" t="s">
        <v>58</v>
      </c>
      <c r="D48" s="15" t="s">
        <v>573</v>
      </c>
      <c r="E48" s="10" t="s">
        <v>30</v>
      </c>
      <c r="F48" s="10"/>
      <c r="G48" s="18">
        <v>6</v>
      </c>
      <c r="H48" s="279"/>
      <c r="I48" s="100">
        <f t="shared" ref="I48" si="28">420-(M48*L48+F48*N48)</f>
        <v>420</v>
      </c>
      <c r="J48" s="280" t="s">
        <v>152</v>
      </c>
      <c r="K48" s="11" t="s">
        <v>613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19</v>
      </c>
      <c r="O48" s="13">
        <f t="shared" si="1"/>
        <v>114</v>
      </c>
      <c r="P48" s="281">
        <f>(O48+O49+O50+O51+O52+O53)/840*100%</f>
        <v>0.21428571428571427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00">
        <f t="shared" ref="I49:I50" si="29">I48-(M49*L49+F49*N49)</f>
        <v>420</v>
      </c>
      <c r="J49" s="280"/>
      <c r="K49" s="11" t="s">
        <v>626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00">
        <f t="shared" si="29"/>
        <v>420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571</v>
      </c>
      <c r="E51" s="10" t="s">
        <v>569</v>
      </c>
      <c r="F51" s="10">
        <v>3</v>
      </c>
      <c r="G51" s="18">
        <v>3</v>
      </c>
      <c r="H51" s="279"/>
      <c r="I51" s="100">
        <f t="shared" ref="I51" si="30">420-(M51*L51+F51*N51)</f>
        <v>354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22</v>
      </c>
      <c r="O51" s="13">
        <f t="shared" si="1"/>
        <v>66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00">
        <f t="shared" ref="I52:I53" si="31">I51-(M52*L52+F52*N52)</f>
        <v>354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00">
        <f t="shared" si="31"/>
        <v>354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43651</v>
      </c>
      <c r="B54" s="291" t="s">
        <v>151</v>
      </c>
      <c r="C54" s="287" t="s">
        <v>61</v>
      </c>
      <c r="D54" s="48"/>
      <c r="E54" s="10"/>
      <c r="F54" s="10"/>
      <c r="G54" s="18"/>
      <c r="H54" s="279"/>
      <c r="I54" s="100">
        <f t="shared" ref="I54" si="32">420-(M54*L54+F54*N54)</f>
        <v>420</v>
      </c>
      <c r="J54" s="280" t="s">
        <v>288</v>
      </c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92"/>
      <c r="C55" s="287"/>
      <c r="D55" s="48"/>
      <c r="E55" s="10"/>
      <c r="F55" s="10"/>
      <c r="G55" s="18"/>
      <c r="H55" s="279"/>
      <c r="I55" s="100">
        <f t="shared" ref="I55:I56" si="33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93"/>
      <c r="C56" s="287"/>
      <c r="D56" s="15"/>
      <c r="E56" s="10"/>
      <c r="F56" s="10"/>
      <c r="G56" s="18"/>
      <c r="H56" s="279"/>
      <c r="I56" s="100">
        <f t="shared" si="33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0" si="34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4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4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4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4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4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4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4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4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4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4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4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4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4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4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4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4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4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4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4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4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4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4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4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4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4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4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4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4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4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4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4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4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4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4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4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4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4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4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4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4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4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4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4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4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4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4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4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4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4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4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4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4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4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4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4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4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4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4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4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4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4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4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5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5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5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5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5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5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5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5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5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5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5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5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5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5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5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5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5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5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5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5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5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5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5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5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5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5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5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5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5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5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5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5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5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5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5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5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5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5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5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5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5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5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5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5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5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5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5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5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5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5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5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5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5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5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5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5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5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5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5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5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5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5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5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5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6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6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6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6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6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6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6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6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6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6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6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6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6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6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6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6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6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6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6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6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6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6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6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6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6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6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6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6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6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6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6"/>
        <v>0</v>
      </c>
      <c r="P225" s="24"/>
    </row>
    <row r="226" spans="1:16" x14ac:dyDescent="0.2">
      <c r="A226" s="19"/>
      <c r="D226" s="21"/>
      <c r="J226" s="23"/>
      <c r="L226" s="102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6"/>
        <v>0</v>
      </c>
      <c r="P226" s="24"/>
    </row>
    <row r="227" spans="1:16" x14ac:dyDescent="0.2">
      <c r="A227" s="19"/>
      <c r="D227" s="21"/>
      <c r="J227" s="23"/>
      <c r="L227" s="102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6"/>
        <v>0</v>
      </c>
      <c r="P227" s="24"/>
    </row>
    <row r="228" spans="1:16" x14ac:dyDescent="0.2">
      <c r="A228" s="19"/>
      <c r="D228" s="21"/>
      <c r="J228" s="23"/>
      <c r="L228" s="102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6"/>
        <v>0</v>
      </c>
      <c r="P228" s="24"/>
    </row>
    <row r="229" spans="1:16" x14ac:dyDescent="0.2">
      <c r="A229" s="19"/>
      <c r="D229" s="21"/>
      <c r="J229" s="23"/>
      <c r="L229" s="102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6"/>
        <v>0</v>
      </c>
      <c r="P229" s="24"/>
    </row>
    <row r="230" spans="1:16" x14ac:dyDescent="0.2">
      <c r="A230" s="19"/>
      <c r="D230" s="21"/>
      <c r="J230" s="23"/>
      <c r="L230" s="102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6"/>
        <v>0</v>
      </c>
      <c r="P230" s="24"/>
    </row>
    <row r="231" spans="1:16" x14ac:dyDescent="0.2">
      <c r="A231" s="19"/>
      <c r="D231" s="21"/>
      <c r="J231" s="23"/>
      <c r="L231" s="102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6"/>
        <v>0</v>
      </c>
      <c r="P231" s="24"/>
    </row>
    <row r="232" spans="1:16" x14ac:dyDescent="0.2">
      <c r="A232" s="19"/>
      <c r="D232" s="21"/>
      <c r="J232" s="23"/>
      <c r="L232" s="102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6"/>
        <v>0</v>
      </c>
      <c r="P232" s="24"/>
    </row>
    <row r="233" spans="1:16" x14ac:dyDescent="0.2">
      <c r="A233" s="19"/>
      <c r="D233" s="21"/>
      <c r="L233" s="102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6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33:A38"/>
    <mergeCell ref="B33:B38"/>
    <mergeCell ref="C33:C35"/>
    <mergeCell ref="H33:H35"/>
    <mergeCell ref="J33:J38"/>
    <mergeCell ref="P33:P38"/>
    <mergeCell ref="C36:C38"/>
    <mergeCell ref="J27:J32"/>
    <mergeCell ref="H36:H38"/>
    <mergeCell ref="C39:C41"/>
    <mergeCell ref="H39:H41"/>
    <mergeCell ref="J39:J41"/>
    <mergeCell ref="J54:J56"/>
    <mergeCell ref="P54:P56"/>
    <mergeCell ref="P39:P41"/>
    <mergeCell ref="C42:C44"/>
    <mergeCell ref="H42:H44"/>
    <mergeCell ref="J42:J47"/>
    <mergeCell ref="P42:P47"/>
    <mergeCell ref="C45:C47"/>
    <mergeCell ref="H45:H47"/>
    <mergeCell ref="C48:C50"/>
    <mergeCell ref="H48:H50"/>
    <mergeCell ref="J48:J53"/>
    <mergeCell ref="P48:P53"/>
    <mergeCell ref="C51:C53"/>
    <mergeCell ref="A54:A56"/>
    <mergeCell ref="B54:B56"/>
    <mergeCell ref="H51:H53"/>
    <mergeCell ref="C54:C56"/>
    <mergeCell ref="H54:H56"/>
    <mergeCell ref="A39:A41"/>
    <mergeCell ref="B39:B41"/>
    <mergeCell ref="A42:A47"/>
    <mergeCell ref="B42:B47"/>
    <mergeCell ref="A48:A53"/>
    <mergeCell ref="B48:B53"/>
  </mergeCells>
  <phoneticPr fontId="2" type="noConversion"/>
  <conditionalFormatting sqref="I2">
    <cfRule type="cellIs" dxfId="463" priority="3" operator="greaterThan">
      <formula>0</formula>
    </cfRule>
    <cfRule type="cellIs" dxfId="462" priority="4" operator="lessThanOrEqual">
      <formula>0</formula>
    </cfRule>
  </conditionalFormatting>
  <conditionalFormatting sqref="I3:I56">
    <cfRule type="cellIs" dxfId="461" priority="1" operator="greaterThan">
      <formula>0</formula>
    </cfRule>
    <cfRule type="cellIs" dxfId="46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4053-CF04-44B9-A995-F563652F958D}">
  <sheetPr codeName="Sheet35"/>
  <dimension ref="A1:P248"/>
  <sheetViews>
    <sheetView topLeftCell="A28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00" t="s">
        <v>2</v>
      </c>
      <c r="C2" s="101" t="s">
        <v>3</v>
      </c>
      <c r="D2" s="100" t="s">
        <v>4</v>
      </c>
      <c r="E2" s="101" t="s">
        <v>5</v>
      </c>
      <c r="F2" s="101" t="s">
        <v>6</v>
      </c>
      <c r="G2" s="101" t="s">
        <v>7</v>
      </c>
      <c r="H2" s="101" t="s">
        <v>8</v>
      </c>
      <c r="I2" s="101" t="s">
        <v>9</v>
      </c>
      <c r="J2" s="101" t="s">
        <v>10</v>
      </c>
      <c r="K2" s="100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43651</v>
      </c>
      <c r="B3" s="291" t="s">
        <v>151</v>
      </c>
      <c r="C3" s="278" t="s">
        <v>18</v>
      </c>
      <c r="D3" s="15" t="s">
        <v>333</v>
      </c>
      <c r="E3" s="10" t="s">
        <v>21</v>
      </c>
      <c r="F3" s="10">
        <v>5.5</v>
      </c>
      <c r="G3" s="100">
        <v>4</v>
      </c>
      <c r="H3" s="279"/>
      <c r="I3" s="100">
        <f>420-(M3*L3+F3*N3)</f>
        <v>117.5</v>
      </c>
      <c r="J3" s="280" t="s">
        <v>72</v>
      </c>
      <c r="K3" s="11" t="s">
        <v>605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" si="0">N3*G3+M3*L3</f>
        <v>220</v>
      </c>
      <c r="P3" s="281">
        <f>(O3+O4+O5+O6+O7+O8)/840*100%</f>
        <v>0.6875</v>
      </c>
    </row>
    <row r="4" spans="1:16" ht="14.25" customHeight="1" x14ac:dyDescent="0.2">
      <c r="A4" s="289"/>
      <c r="B4" s="292"/>
      <c r="C4" s="278"/>
      <c r="D4" s="15"/>
      <c r="E4" s="10"/>
      <c r="F4" s="10"/>
      <c r="G4" s="100"/>
      <c r="H4" s="279"/>
      <c r="I4" s="100">
        <f>I3-(M4*L4+F4*N4)</f>
        <v>117.5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100"/>
      <c r="H5" s="279"/>
      <c r="I5" s="100">
        <f>I4-(M5*L5+F5*N5)</f>
        <v>117.5</v>
      </c>
      <c r="J5" s="280"/>
      <c r="K5" s="11" t="s">
        <v>606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463</v>
      </c>
      <c r="E6" s="10" t="s">
        <v>21</v>
      </c>
      <c r="F6" s="10">
        <v>7.5</v>
      </c>
      <c r="G6" s="100">
        <v>6.5</v>
      </c>
      <c r="H6" s="279"/>
      <c r="I6" s="100">
        <f t="shared" ref="I6" si="2">420-(M6*L6+F6*N6)</f>
        <v>7.5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55</v>
      </c>
      <c r="O6" s="13">
        <f t="shared" si="1"/>
        <v>357.5</v>
      </c>
      <c r="P6" s="281"/>
    </row>
    <row r="7" spans="1:16" ht="14.25" customHeight="1" x14ac:dyDescent="0.2">
      <c r="A7" s="289"/>
      <c r="B7" s="292"/>
      <c r="C7" s="278"/>
      <c r="D7" s="15"/>
      <c r="E7" s="10"/>
      <c r="F7" s="10"/>
      <c r="G7" s="100"/>
      <c r="H7" s="279"/>
      <c r="I7" s="100">
        <f t="shared" ref="I7:I8" si="3">I6-(M7*L7+F7*N7)</f>
        <v>7.5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100">
        <f t="shared" si="3"/>
        <v>7.5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88">
        <v>43651</v>
      </c>
      <c r="B9" s="291" t="s">
        <v>151</v>
      </c>
      <c r="C9" s="278" t="s">
        <v>25</v>
      </c>
      <c r="D9" s="1" t="s">
        <v>607</v>
      </c>
      <c r="E9" s="10" t="s">
        <v>598</v>
      </c>
      <c r="F9" s="10">
        <v>8</v>
      </c>
      <c r="G9" s="16">
        <v>5</v>
      </c>
      <c r="H9" s="279"/>
      <c r="I9" s="100">
        <f t="shared" ref="I9" si="4">420-(M9*L9+F9*N9)</f>
        <v>140</v>
      </c>
      <c r="J9" s="280" t="s">
        <v>99</v>
      </c>
      <c r="K9" s="11" t="s">
        <v>613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35</v>
      </c>
      <c r="O9" s="13">
        <f t="shared" si="1"/>
        <v>175</v>
      </c>
      <c r="P9" s="281">
        <f>(O9+O10+O11+O12+O13+O14)/840*100%</f>
        <v>0.63214285714285712</v>
      </c>
    </row>
    <row r="10" spans="1:16" ht="14.25" customHeight="1" x14ac:dyDescent="0.2">
      <c r="A10" s="289"/>
      <c r="B10" s="292"/>
      <c r="C10" s="278"/>
      <c r="D10" s="15"/>
      <c r="E10" s="10"/>
      <c r="F10" s="10"/>
      <c r="G10" s="16"/>
      <c r="H10" s="279"/>
      <c r="I10" s="100">
        <f t="shared" ref="I10:I11" si="5">I9-(M10*L10+F10*N10)</f>
        <v>140</v>
      </c>
      <c r="J10" s="280"/>
      <c r="K10" s="11" t="s">
        <v>614</v>
      </c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100">
        <f t="shared" si="5"/>
        <v>140</v>
      </c>
      <c r="J11" s="280"/>
      <c r="K11" s="11" t="s">
        <v>615</v>
      </c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66</v>
      </c>
      <c r="F12" s="10">
        <v>4</v>
      </c>
      <c r="G12" s="16">
        <v>4</v>
      </c>
      <c r="H12" s="279"/>
      <c r="I12" s="100">
        <f t="shared" ref="I12" si="6">420-(M12*L12+F12*N12)</f>
        <v>396</v>
      </c>
      <c r="J12" s="280"/>
      <c r="K12" s="11" t="s">
        <v>204</v>
      </c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6</v>
      </c>
      <c r="O12" s="13">
        <f t="shared" si="1"/>
        <v>24</v>
      </c>
      <c r="P12" s="281"/>
    </row>
    <row r="13" spans="1:16" ht="14.25" customHeight="1" x14ac:dyDescent="0.2">
      <c r="A13" s="289"/>
      <c r="B13" s="292"/>
      <c r="C13" s="278"/>
      <c r="D13" s="15" t="s">
        <v>426</v>
      </c>
      <c r="E13" s="10" t="s">
        <v>237</v>
      </c>
      <c r="F13" s="10">
        <v>5</v>
      </c>
      <c r="G13" s="16">
        <v>4</v>
      </c>
      <c r="H13" s="279"/>
      <c r="I13" s="100">
        <f t="shared" ref="I13:I14" si="7">I12-(M13*L13+F13*N13)</f>
        <v>-19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5</v>
      </c>
      <c r="N13" s="13">
        <f>SUMPRODUCT((D13=[1]程序注册表!$C$2:$C$2999)*(E13=[1]程序注册表!$F$2:$F$2999)*([1]程序注册表!$X$2:$X$2999))</f>
        <v>83</v>
      </c>
      <c r="O13" s="13">
        <f t="shared" si="1"/>
        <v>332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100"/>
      <c r="H14" s="279"/>
      <c r="I14" s="100">
        <f t="shared" si="7"/>
        <v>-19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88">
        <v>43651</v>
      </c>
      <c r="B15" s="291" t="s">
        <v>151</v>
      </c>
      <c r="C15" s="278" t="s">
        <v>31</v>
      </c>
      <c r="D15" s="15" t="s">
        <v>193</v>
      </c>
      <c r="E15" s="10" t="s">
        <v>42</v>
      </c>
      <c r="F15" s="10"/>
      <c r="G15" s="100">
        <v>2</v>
      </c>
      <c r="H15" s="279"/>
      <c r="I15" s="100">
        <f t="shared" ref="I15" si="8">420-(M15*L15+F15*N15)</f>
        <v>420</v>
      </c>
      <c r="J15" s="280" t="s">
        <v>100</v>
      </c>
      <c r="K15" s="11" t="s">
        <v>290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62</v>
      </c>
      <c r="O15" s="13">
        <f t="shared" si="1"/>
        <v>124</v>
      </c>
      <c r="P15" s="281">
        <f>(O15+O16+O17+O18+O19+O20)/840*100%</f>
        <v>0.62190476190476185</v>
      </c>
    </row>
    <row r="16" spans="1:16" ht="14.25" customHeight="1" x14ac:dyDescent="0.2">
      <c r="A16" s="289"/>
      <c r="B16" s="292"/>
      <c r="C16" s="278"/>
      <c r="D16" s="15"/>
      <c r="E16" s="10"/>
      <c r="F16" s="10"/>
      <c r="G16" s="100"/>
      <c r="H16" s="279"/>
      <c r="I16" s="100">
        <f t="shared" ref="I16:I17" si="9">I15-(M16*L16+F16*N16)</f>
        <v>420</v>
      </c>
      <c r="J16" s="280"/>
      <c r="K16" s="11" t="s">
        <v>218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100"/>
      <c r="H17" s="279"/>
      <c r="I17" s="100">
        <f t="shared" si="9"/>
        <v>420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100">
        <v>4.8</v>
      </c>
      <c r="H18" s="279"/>
      <c r="I18" s="100">
        <f t="shared" ref="I18" si="10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398.4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100"/>
      <c r="H19" s="279"/>
      <c r="I19" s="100">
        <f t="shared" ref="I19:I20" si="11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100"/>
      <c r="H20" s="279"/>
      <c r="I20" s="100">
        <f t="shared" si="11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88">
        <v>43651</v>
      </c>
      <c r="B21" s="291" t="s">
        <v>151</v>
      </c>
      <c r="C21" s="282" t="s">
        <v>36</v>
      </c>
      <c r="D21" s="15" t="s">
        <v>211</v>
      </c>
      <c r="E21" s="10" t="s">
        <v>21</v>
      </c>
      <c r="F21" s="10">
        <v>2.8</v>
      </c>
      <c r="G21" s="18">
        <v>1</v>
      </c>
      <c r="H21" s="279"/>
      <c r="I21" s="100">
        <f t="shared" ref="I21" si="12">420-(M21*L21+F21*N21)</f>
        <v>-92.399999999999977</v>
      </c>
      <c r="J21" s="280" t="s">
        <v>101</v>
      </c>
      <c r="K21" s="11" t="s">
        <v>608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1"/>
        <v>183</v>
      </c>
      <c r="P21" s="281">
        <f>(O21+O22+O23+O24+O25+O26)/840*100%</f>
        <v>0.40833333333333333</v>
      </c>
    </row>
    <row r="22" spans="1:16" ht="14.25" customHeight="1" x14ac:dyDescent="0.2">
      <c r="A22" s="289"/>
      <c r="B22" s="292"/>
      <c r="C22" s="282"/>
      <c r="D22" s="15"/>
      <c r="E22" s="100"/>
      <c r="F22" s="10"/>
      <c r="G22" s="18"/>
      <c r="H22" s="279"/>
      <c r="I22" s="100">
        <f t="shared" ref="I22:I23" si="13">I21-(M22*L22+F22*N22)</f>
        <v>-92.399999999999977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100">
        <f t="shared" si="13"/>
        <v>-92.399999999999977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601</v>
      </c>
      <c r="E24" s="10" t="s">
        <v>65</v>
      </c>
      <c r="F24" s="10"/>
      <c r="G24" s="18">
        <v>5</v>
      </c>
      <c r="H24" s="279"/>
      <c r="I24" s="100">
        <f t="shared" ref="I24" si="14">420-(M24*L24+F24*N24)</f>
        <v>420</v>
      </c>
      <c r="J24" s="280"/>
      <c r="K24" s="11" t="s">
        <v>613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32</v>
      </c>
      <c r="O24" s="13">
        <f t="shared" si="1"/>
        <v>160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100">
        <f t="shared" ref="I25:I26" si="15">I24-(M25*L25+F25*N25)</f>
        <v>420</v>
      </c>
      <c r="J25" s="280"/>
      <c r="K25" s="11" t="s">
        <v>616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100">
        <f t="shared" si="15"/>
        <v>420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88">
        <v>43651</v>
      </c>
      <c r="B27" s="291"/>
      <c r="C27" s="286" t="s">
        <v>43</v>
      </c>
      <c r="D27" s="1"/>
      <c r="E27" s="10"/>
      <c r="F27" s="10"/>
      <c r="G27" s="18"/>
      <c r="H27" s="279"/>
      <c r="I27" s="100">
        <f t="shared" ref="I27" si="16">420-(M27*L27+F27*N27)</f>
        <v>420</v>
      </c>
      <c r="J27" s="280"/>
      <c r="K27" s="11"/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1"/>
        <v>0</v>
      </c>
      <c r="P27" s="281">
        <f>(O27+O28+O29+O30+O31+O32)/840*100%</f>
        <v>0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100">
        <f t="shared" ref="I28:I29" si="17">I27-(M28*L28+F28*N28)</f>
        <v>420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100">
        <f t="shared" si="17"/>
        <v>420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/>
      <c r="E30" s="10"/>
      <c r="F30" s="10"/>
      <c r="G30" s="18"/>
      <c r="H30" s="279"/>
      <c r="I30" s="100">
        <f t="shared" ref="I30" si="18">420-(M30*L30+F30*N30)</f>
        <v>420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1"/>
        <v>0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100">
        <f t="shared" ref="I31:I32" si="19">I30-(M31*L31+F31*N31)</f>
        <v>420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100">
        <f t="shared" si="19"/>
        <v>420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88">
        <v>43651</v>
      </c>
      <c r="B33" s="291"/>
      <c r="C33" s="286" t="s">
        <v>48</v>
      </c>
      <c r="D33" s="15"/>
      <c r="E33" s="10"/>
      <c r="F33" s="10"/>
      <c r="G33" s="18"/>
      <c r="H33" s="279"/>
      <c r="I33" s="100">
        <f>540-(M33*L33+F33*N33)</f>
        <v>540</v>
      </c>
      <c r="J33" s="280"/>
      <c r="K33" s="11"/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1"/>
        <v>0</v>
      </c>
      <c r="P33" s="281">
        <f>(O33+O34+O35+O36+O37+O38)/840*100%</f>
        <v>0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100">
        <f t="shared" ref="I34:I35" si="20">I33-(M34*L34+F34*N34)</f>
        <v>540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100">
        <f t="shared" si="20"/>
        <v>540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/>
      <c r="E36" s="10"/>
      <c r="F36" s="10"/>
      <c r="G36" s="18"/>
      <c r="H36" s="279"/>
      <c r="I36" s="100">
        <f>540-(M36*L36+F36*N36)</f>
        <v>540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1"/>
        <v>0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100">
        <f t="shared" ref="I37:I38" si="21">I36-(M37*L37+F37*N37)</f>
        <v>540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100">
        <f t="shared" si="21"/>
        <v>540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43651</v>
      </c>
      <c r="B39" s="291" t="s">
        <v>151</v>
      </c>
      <c r="C39" s="286" t="s">
        <v>52</v>
      </c>
      <c r="D39" s="1" t="s">
        <v>513</v>
      </c>
      <c r="E39" s="10" t="s">
        <v>272</v>
      </c>
      <c r="F39" s="10">
        <v>16</v>
      </c>
      <c r="G39" s="18">
        <v>16</v>
      </c>
      <c r="H39" s="279"/>
      <c r="I39" s="100">
        <f t="shared" ref="I39" si="22">420-(M39*L39+F39*N39)</f>
        <v>420</v>
      </c>
      <c r="J39" s="280" t="s">
        <v>102</v>
      </c>
      <c r="K39" s="11" t="s">
        <v>617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v>420</v>
      </c>
      <c r="P39" s="281">
        <f>(O39+O40+O41)/420*100%</f>
        <v>1</v>
      </c>
    </row>
    <row r="40" spans="1:16" ht="14.25" customHeight="1" x14ac:dyDescent="0.2">
      <c r="A40" s="276"/>
      <c r="B40" s="292"/>
      <c r="C40" s="286"/>
      <c r="D40" s="15"/>
      <c r="E40" s="10"/>
      <c r="F40" s="10"/>
      <c r="G40" s="18"/>
      <c r="H40" s="279"/>
      <c r="I40" s="100">
        <f t="shared" ref="I40:I41" si="23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93"/>
      <c r="C41" s="286"/>
      <c r="D41" s="15"/>
      <c r="E41" s="10"/>
      <c r="F41" s="10"/>
      <c r="G41" s="18"/>
      <c r="H41" s="279"/>
      <c r="I41" s="100">
        <f t="shared" si="23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43651</v>
      </c>
      <c r="B42" s="291" t="s">
        <v>151</v>
      </c>
      <c r="C42" s="287" t="s">
        <v>53</v>
      </c>
      <c r="D42" s="1" t="s">
        <v>463</v>
      </c>
      <c r="E42" s="10" t="s">
        <v>42</v>
      </c>
      <c r="F42" s="10">
        <v>6</v>
      </c>
      <c r="G42" s="18">
        <v>6</v>
      </c>
      <c r="H42" s="279"/>
      <c r="I42" s="100">
        <f t="shared" ref="I42" si="24">420-(M42*L42+F42*N42)</f>
        <v>12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68</v>
      </c>
      <c r="O42" s="13">
        <f t="shared" si="1"/>
        <v>408</v>
      </c>
      <c r="P42" s="281">
        <f>(O42+O43+O44+O45+O46+O47)/840*100%</f>
        <v>0.70357142857142863</v>
      </c>
    </row>
    <row r="43" spans="1:16" ht="14.25" customHeight="1" x14ac:dyDescent="0.2">
      <c r="A43" s="276"/>
      <c r="B43" s="292"/>
      <c r="C43" s="287"/>
      <c r="D43" s="15"/>
      <c r="E43" s="10"/>
      <c r="F43" s="10"/>
      <c r="G43" s="18"/>
      <c r="H43" s="279"/>
      <c r="I43" s="100">
        <f t="shared" ref="I43:I44" si="25">I42-(M43*L43+F43*N43)</f>
        <v>12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92"/>
      <c r="C44" s="287"/>
      <c r="D44" s="15"/>
      <c r="E44" s="10"/>
      <c r="F44" s="10"/>
      <c r="G44" s="18"/>
      <c r="H44" s="279"/>
      <c r="I44" s="100">
        <f t="shared" si="25"/>
        <v>12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92"/>
      <c r="C45" s="287" t="s">
        <v>57</v>
      </c>
      <c r="D45" s="15" t="s">
        <v>271</v>
      </c>
      <c r="E45" s="10" t="s">
        <v>596</v>
      </c>
      <c r="F45" s="10">
        <v>1</v>
      </c>
      <c r="G45" s="18">
        <v>1</v>
      </c>
      <c r="H45" s="279"/>
      <c r="I45" s="100">
        <f t="shared" ref="I45" si="26">420-(M45*L45+F45*N45)</f>
        <v>420</v>
      </c>
      <c r="J45" s="280"/>
      <c r="K45" s="11" t="s">
        <v>609</v>
      </c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1"/>
        <v>0</v>
      </c>
      <c r="P45" s="281"/>
    </row>
    <row r="46" spans="1:16" ht="14.25" customHeight="1" x14ac:dyDescent="0.2">
      <c r="A46" s="276"/>
      <c r="B46" s="292"/>
      <c r="C46" s="287"/>
      <c r="D46" s="15" t="s">
        <v>474</v>
      </c>
      <c r="E46" s="10" t="s">
        <v>42</v>
      </c>
      <c r="F46" s="10">
        <v>9</v>
      </c>
      <c r="G46" s="18">
        <v>9</v>
      </c>
      <c r="H46" s="279"/>
      <c r="I46" s="100">
        <f t="shared" ref="I46:I47" si="27">I45-(M46*L46+F46*N46)</f>
        <v>237</v>
      </c>
      <c r="J46" s="280"/>
      <c r="K46" s="11" t="s">
        <v>610</v>
      </c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17</v>
      </c>
      <c r="O46" s="13">
        <f t="shared" si="1"/>
        <v>183</v>
      </c>
      <c r="P46" s="281"/>
    </row>
    <row r="47" spans="1:16" ht="14.25" customHeight="1" x14ac:dyDescent="0.2">
      <c r="A47" s="276"/>
      <c r="B47" s="293"/>
      <c r="C47" s="287"/>
      <c r="D47" s="17"/>
      <c r="E47" s="10"/>
      <c r="F47" s="10"/>
      <c r="G47" s="18"/>
      <c r="H47" s="279"/>
      <c r="I47" s="100">
        <f t="shared" si="27"/>
        <v>237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43651</v>
      </c>
      <c r="B48" s="291" t="s">
        <v>151</v>
      </c>
      <c r="C48" s="287" t="s">
        <v>58</v>
      </c>
      <c r="D48" s="15" t="s">
        <v>573</v>
      </c>
      <c r="E48" s="10" t="s">
        <v>30</v>
      </c>
      <c r="F48" s="10"/>
      <c r="G48" s="18"/>
      <c r="H48" s="279"/>
      <c r="I48" s="100">
        <f t="shared" ref="I48" si="28">420-(M48*L48+F48*N48)</f>
        <v>390</v>
      </c>
      <c r="J48" s="280" t="s">
        <v>106</v>
      </c>
      <c r="K48" s="11"/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19</v>
      </c>
      <c r="O48" s="13">
        <f t="shared" si="1"/>
        <v>30</v>
      </c>
      <c r="P48" s="281">
        <f>(O48+O49+O50+O51+O52+O53)/840*100%</f>
        <v>0.45238095238095238</v>
      </c>
    </row>
    <row r="49" spans="1:16" ht="14.25" customHeight="1" x14ac:dyDescent="0.2">
      <c r="A49" s="276"/>
      <c r="B49" s="292"/>
      <c r="C49" s="287"/>
      <c r="D49" s="15" t="s">
        <v>164</v>
      </c>
      <c r="E49" s="10" t="s">
        <v>272</v>
      </c>
      <c r="F49" s="10"/>
      <c r="G49" s="18">
        <v>9</v>
      </c>
      <c r="H49" s="279"/>
      <c r="I49" s="100">
        <f t="shared" ref="I49:I50" si="29">I48-(M49*L49+F49*N49)</f>
        <v>390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92"/>
      <c r="C50" s="287"/>
      <c r="D50" s="15"/>
      <c r="E50" s="10"/>
      <c r="F50" s="10"/>
      <c r="G50" s="18"/>
      <c r="H50" s="279"/>
      <c r="I50" s="100">
        <f t="shared" si="29"/>
        <v>390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92"/>
      <c r="C51" s="287" t="s">
        <v>60</v>
      </c>
      <c r="D51" s="15" t="s">
        <v>422</v>
      </c>
      <c r="E51" s="10" t="s">
        <v>65</v>
      </c>
      <c r="F51" s="10">
        <v>24</v>
      </c>
      <c r="G51" s="18">
        <v>20</v>
      </c>
      <c r="H51" s="279"/>
      <c r="I51" s="100">
        <f t="shared" ref="I51" si="30">420-(M51*L51+F51*N51)</f>
        <v>6</v>
      </c>
      <c r="J51" s="280"/>
      <c r="K51" s="11" t="s">
        <v>613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16</v>
      </c>
      <c r="O51" s="13">
        <f t="shared" si="1"/>
        <v>350</v>
      </c>
      <c r="P51" s="281"/>
    </row>
    <row r="52" spans="1:16" ht="14.25" customHeight="1" x14ac:dyDescent="0.2">
      <c r="A52" s="276"/>
      <c r="B52" s="292"/>
      <c r="C52" s="287"/>
      <c r="D52" s="15"/>
      <c r="E52" s="10"/>
      <c r="F52" s="10"/>
      <c r="G52" s="18"/>
      <c r="H52" s="279"/>
      <c r="I52" s="100">
        <f t="shared" ref="I52:I53" si="31">I51-(M52*L52+F52*N52)</f>
        <v>6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93"/>
      <c r="C53" s="287"/>
      <c r="D53" s="15"/>
      <c r="E53" s="10"/>
      <c r="F53" s="10"/>
      <c r="G53" s="18"/>
      <c r="H53" s="279"/>
      <c r="I53" s="100">
        <f t="shared" si="31"/>
        <v>6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43651</v>
      </c>
      <c r="B54" s="291" t="s">
        <v>151</v>
      </c>
      <c r="C54" s="287" t="s">
        <v>61</v>
      </c>
      <c r="D54" s="48" t="s">
        <v>600</v>
      </c>
      <c r="E54" s="10" t="s">
        <v>272</v>
      </c>
      <c r="F54" s="10"/>
      <c r="G54" s="18">
        <v>5</v>
      </c>
      <c r="H54" s="279"/>
      <c r="I54" s="100">
        <f t="shared" ref="I54" si="32">420-(M54*L54+F54*N54)</f>
        <v>420</v>
      </c>
      <c r="J54" s="280" t="s">
        <v>107</v>
      </c>
      <c r="K54" s="11" t="s">
        <v>613</v>
      </c>
      <c r="L54" s="12">
        <v>1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92"/>
      <c r="C55" s="287"/>
      <c r="D55" s="48"/>
      <c r="E55" s="10"/>
      <c r="F55" s="10"/>
      <c r="G55" s="18"/>
      <c r="H55" s="279"/>
      <c r="I55" s="100">
        <f t="shared" ref="I55:I56" si="33">I54-(M55*L55+F55*N55)</f>
        <v>420</v>
      </c>
      <c r="J55" s="280"/>
      <c r="K55" s="11" t="s">
        <v>618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93"/>
      <c r="C56" s="287"/>
      <c r="D56" s="15"/>
      <c r="E56" s="10"/>
      <c r="F56" s="10"/>
      <c r="G56" s="18"/>
      <c r="H56" s="279"/>
      <c r="I56" s="100">
        <f t="shared" si="33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09" si="34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4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4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4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4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4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4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4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4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4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4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4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4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4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4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4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4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4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4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4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4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4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4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4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4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4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4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4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4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4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4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4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4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4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4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4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4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4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4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4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4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4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ref="O110:O130" si="35">N110*G110+M110*L110</f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7"/>
        <v>0</v>
      </c>
      <c r="P225" s="24"/>
    </row>
    <row r="226" spans="1:16" x14ac:dyDescent="0.2">
      <c r="A226" s="19"/>
      <c r="D226" s="21"/>
      <c r="J226" s="23"/>
      <c r="L226" s="102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7"/>
        <v>0</v>
      </c>
      <c r="P226" s="24"/>
    </row>
    <row r="227" spans="1:16" x14ac:dyDescent="0.2">
      <c r="A227" s="19"/>
      <c r="D227" s="21"/>
      <c r="J227" s="23"/>
      <c r="L227" s="102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7"/>
        <v>0</v>
      </c>
      <c r="P227" s="24"/>
    </row>
    <row r="228" spans="1:16" x14ac:dyDescent="0.2">
      <c r="A228" s="19"/>
      <c r="D228" s="21"/>
      <c r="J228" s="23"/>
      <c r="L228" s="102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7"/>
        <v>0</v>
      </c>
      <c r="P228" s="24"/>
    </row>
    <row r="229" spans="1:16" x14ac:dyDescent="0.2">
      <c r="A229" s="19"/>
      <c r="D229" s="21"/>
      <c r="J229" s="23"/>
      <c r="L229" s="102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7"/>
        <v>0</v>
      </c>
      <c r="P229" s="24"/>
    </row>
    <row r="230" spans="1:16" x14ac:dyDescent="0.2">
      <c r="A230" s="19"/>
      <c r="D230" s="21"/>
      <c r="J230" s="23"/>
      <c r="L230" s="102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7"/>
        <v>0</v>
      </c>
      <c r="P230" s="24"/>
    </row>
    <row r="231" spans="1:16" x14ac:dyDescent="0.2">
      <c r="A231" s="19"/>
      <c r="D231" s="21"/>
      <c r="J231" s="23"/>
      <c r="L231" s="102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7"/>
        <v>0</v>
      </c>
      <c r="P231" s="24"/>
    </row>
    <row r="232" spans="1:16" x14ac:dyDescent="0.2">
      <c r="A232" s="19"/>
      <c r="D232" s="21"/>
      <c r="J232" s="23"/>
      <c r="L232" s="102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7"/>
        <v>0</v>
      </c>
      <c r="P232" s="24"/>
    </row>
    <row r="233" spans="1:16" x14ac:dyDescent="0.2">
      <c r="A233" s="19"/>
      <c r="D233" s="21"/>
      <c r="L233" s="102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A9:A14"/>
    <mergeCell ref="B9:B14"/>
    <mergeCell ref="C9:C11"/>
    <mergeCell ref="H9:H11"/>
    <mergeCell ref="J9:J14"/>
    <mergeCell ref="C12:C14"/>
    <mergeCell ref="H12:H14"/>
    <mergeCell ref="H15:H17"/>
    <mergeCell ref="P15:P20"/>
    <mergeCell ref="C18:C20"/>
    <mergeCell ref="H18:H20"/>
    <mergeCell ref="P3:P8"/>
    <mergeCell ref="C6:C8"/>
    <mergeCell ref="H6:H8"/>
    <mergeCell ref="P9:P14"/>
    <mergeCell ref="P21:P26"/>
    <mergeCell ref="C24:C26"/>
    <mergeCell ref="J15:J20"/>
    <mergeCell ref="H24:H26"/>
    <mergeCell ref="A27:A32"/>
    <mergeCell ref="B27:B32"/>
    <mergeCell ref="C27:C29"/>
    <mergeCell ref="H27:H29"/>
    <mergeCell ref="A21:A26"/>
    <mergeCell ref="B21:B26"/>
    <mergeCell ref="C21:C23"/>
    <mergeCell ref="H21:H23"/>
    <mergeCell ref="J21:J26"/>
    <mergeCell ref="A15:A20"/>
    <mergeCell ref="B15:B20"/>
    <mergeCell ref="C15:C17"/>
    <mergeCell ref="A33:A38"/>
    <mergeCell ref="B33:B38"/>
    <mergeCell ref="C33:C35"/>
    <mergeCell ref="H33:H35"/>
    <mergeCell ref="J33:J38"/>
    <mergeCell ref="C36:C38"/>
    <mergeCell ref="H36:H38"/>
    <mergeCell ref="P27:P32"/>
    <mergeCell ref="C30:C32"/>
    <mergeCell ref="H30:H32"/>
    <mergeCell ref="P33:P38"/>
    <mergeCell ref="J27:J32"/>
    <mergeCell ref="J54:J56"/>
    <mergeCell ref="P39:P41"/>
    <mergeCell ref="C42:C44"/>
    <mergeCell ref="H42:H44"/>
    <mergeCell ref="J42:J47"/>
    <mergeCell ref="P42:P47"/>
    <mergeCell ref="C45:C47"/>
    <mergeCell ref="H45:H47"/>
    <mergeCell ref="C48:C50"/>
    <mergeCell ref="C39:C41"/>
    <mergeCell ref="H39:H41"/>
    <mergeCell ref="J39:J41"/>
    <mergeCell ref="B48:B53"/>
    <mergeCell ref="P54:P56"/>
    <mergeCell ref="B39:B41"/>
    <mergeCell ref="A39:A41"/>
    <mergeCell ref="B42:B47"/>
    <mergeCell ref="A42:A47"/>
    <mergeCell ref="A54:A56"/>
    <mergeCell ref="B54:B56"/>
    <mergeCell ref="A48:A53"/>
    <mergeCell ref="H48:H50"/>
    <mergeCell ref="J48:J53"/>
    <mergeCell ref="P48:P53"/>
    <mergeCell ref="C51:C53"/>
    <mergeCell ref="H51:H53"/>
    <mergeCell ref="C54:C56"/>
    <mergeCell ref="H54:H56"/>
  </mergeCells>
  <phoneticPr fontId="2" type="noConversion"/>
  <conditionalFormatting sqref="I2">
    <cfRule type="cellIs" dxfId="459" priority="3" operator="greaterThan">
      <formula>0</formula>
    </cfRule>
    <cfRule type="cellIs" dxfId="458" priority="4" operator="lessThanOrEqual">
      <formula>0</formula>
    </cfRule>
  </conditionalFormatting>
  <conditionalFormatting sqref="I3:I56">
    <cfRule type="cellIs" dxfId="457" priority="1" operator="greaterThan">
      <formula>0</formula>
    </cfRule>
    <cfRule type="cellIs" dxfId="456" priority="2" operator="lessThanOrEqual">
      <formula>0</formula>
    </cfRule>
  </conditionalFormatting>
  <pageMargins left="0.25" right="0.25" top="0.75" bottom="0.75" header="0.3" footer="0.3"/>
  <pageSetup paperSize="9" orientation="portrait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B920-0A80-4C34-A4DB-407B5B4D0739}">
  <sheetPr>
    <pageSetUpPr fitToPage="1"/>
  </sheetPr>
  <dimension ref="A1:P248"/>
  <sheetViews>
    <sheetView topLeftCell="A28" workbookViewId="0">
      <selection activeCell="S26" sqref="S2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03" t="s">
        <v>2</v>
      </c>
      <c r="C2" s="104" t="s">
        <v>3</v>
      </c>
      <c r="D2" s="103" t="s">
        <v>4</v>
      </c>
      <c r="E2" s="104" t="s">
        <v>5</v>
      </c>
      <c r="F2" s="104" t="s">
        <v>6</v>
      </c>
      <c r="G2" s="104" t="s">
        <v>7</v>
      </c>
      <c r="H2" s="104" t="s">
        <v>8</v>
      </c>
      <c r="I2" s="104" t="s">
        <v>9</v>
      </c>
      <c r="J2" s="104" t="s">
        <v>10</v>
      </c>
      <c r="K2" s="10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43651</v>
      </c>
      <c r="B3" s="291" t="s">
        <v>163</v>
      </c>
      <c r="C3" s="278" t="s">
        <v>18</v>
      </c>
      <c r="D3" s="15" t="s">
        <v>333</v>
      </c>
      <c r="E3" s="10" t="s">
        <v>21</v>
      </c>
      <c r="F3" s="10">
        <v>3</v>
      </c>
      <c r="G3" s="103">
        <v>3</v>
      </c>
      <c r="H3" s="279"/>
      <c r="I3" s="103">
        <f>420-(M3*L3+F3*N3)</f>
        <v>255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55</v>
      </c>
      <c r="O3" s="13">
        <f t="shared" ref="O3:O66" si="0">N3*G3+M3*L3</f>
        <v>165</v>
      </c>
      <c r="P3" s="281">
        <f>(O3+O4+O5+O6+O7+O8)/840*100%</f>
        <v>0.83809523809523812</v>
      </c>
    </row>
    <row r="4" spans="1:16" ht="14.25" customHeight="1" x14ac:dyDescent="0.2">
      <c r="A4" s="289"/>
      <c r="B4" s="292"/>
      <c r="C4" s="278"/>
      <c r="D4" s="1" t="s">
        <v>193</v>
      </c>
      <c r="E4" s="10" t="s">
        <v>42</v>
      </c>
      <c r="F4" s="10">
        <v>2</v>
      </c>
      <c r="G4" s="103">
        <v>2</v>
      </c>
      <c r="H4" s="279"/>
      <c r="I4" s="103">
        <f>I3-(M4*L4+F4*N4)</f>
        <v>101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62</v>
      </c>
      <c r="O4" s="13">
        <f t="shared" si="0"/>
        <v>154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103"/>
      <c r="H5" s="279"/>
      <c r="I5" s="103">
        <f>I4-(M5*L5+F5*N5)</f>
        <v>101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463</v>
      </c>
      <c r="E6" s="10" t="s">
        <v>21</v>
      </c>
      <c r="F6" s="10">
        <v>7.5</v>
      </c>
      <c r="G6" s="103">
        <v>7</v>
      </c>
      <c r="H6" s="279"/>
      <c r="I6" s="103">
        <f t="shared" ref="I6" si="1">420-(M6*L6+F6*N6)</f>
        <v>7.5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55</v>
      </c>
      <c r="O6" s="13">
        <f t="shared" si="0"/>
        <v>385</v>
      </c>
      <c r="P6" s="281"/>
    </row>
    <row r="7" spans="1:16" ht="14.25" customHeight="1" x14ac:dyDescent="0.2">
      <c r="A7" s="289"/>
      <c r="B7" s="292"/>
      <c r="C7" s="278"/>
      <c r="D7" s="15"/>
      <c r="E7" s="10"/>
      <c r="F7" s="10"/>
      <c r="G7" s="103"/>
      <c r="H7" s="279"/>
      <c r="I7" s="103">
        <f t="shared" ref="I7:I8" si="2">I6-(M7*L7+F7*N7)</f>
        <v>7.5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103">
        <f t="shared" si="2"/>
        <v>7.5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88">
        <v>43651</v>
      </c>
      <c r="B9" s="291" t="s">
        <v>163</v>
      </c>
      <c r="C9" s="278" t="s">
        <v>25</v>
      </c>
      <c r="D9" s="15" t="s">
        <v>597</v>
      </c>
      <c r="E9" s="10" t="s">
        <v>212</v>
      </c>
      <c r="F9" s="10">
        <v>1</v>
      </c>
      <c r="G9" s="16">
        <v>1</v>
      </c>
      <c r="H9" s="279"/>
      <c r="I9" s="103">
        <f t="shared" ref="I9" si="3">420-(M9*L9+F9*N9)</f>
        <v>370</v>
      </c>
      <c r="J9" s="283" t="s">
        <v>27</v>
      </c>
      <c r="K9" s="11" t="s">
        <v>613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50</v>
      </c>
      <c r="O9" s="13">
        <f t="shared" si="0"/>
        <v>50</v>
      </c>
      <c r="P9" s="281">
        <f>(O9+O10+O11+O12+O13+O14)/840*100%</f>
        <v>0.82619047619047614</v>
      </c>
    </row>
    <row r="10" spans="1:16" ht="14.25" customHeight="1" x14ac:dyDescent="0.2">
      <c r="A10" s="289"/>
      <c r="B10" s="292"/>
      <c r="C10" s="278"/>
      <c r="D10" s="15" t="s">
        <v>401</v>
      </c>
      <c r="E10" s="10" t="s">
        <v>135</v>
      </c>
      <c r="F10" s="10">
        <v>15</v>
      </c>
      <c r="G10" s="16">
        <v>12</v>
      </c>
      <c r="H10" s="279"/>
      <c r="I10" s="103">
        <f t="shared" ref="I10:I11" si="4">I9-(M10*L10+F10*N10)</f>
        <v>-5</v>
      </c>
      <c r="J10" s="284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23</v>
      </c>
      <c r="O10" s="13">
        <f t="shared" si="0"/>
        <v>306</v>
      </c>
      <c r="P10" s="281"/>
    </row>
    <row r="11" spans="1:16" ht="14.25" customHeight="1" x14ac:dyDescent="0.2">
      <c r="A11" s="289"/>
      <c r="B11" s="292"/>
      <c r="C11" s="278"/>
      <c r="D11" s="15" t="s">
        <v>401</v>
      </c>
      <c r="E11" s="10" t="s">
        <v>172</v>
      </c>
      <c r="F11" s="10"/>
      <c r="G11" s="16">
        <v>3</v>
      </c>
      <c r="H11" s="279"/>
      <c r="I11" s="103">
        <f t="shared" si="4"/>
        <v>-5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5</v>
      </c>
      <c r="G12" s="16">
        <v>4</v>
      </c>
      <c r="H12" s="279"/>
      <c r="I12" s="103">
        <f t="shared" ref="I12" si="5">420-(M12*L12+F12*N12)</f>
        <v>5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0"/>
        <v>332</v>
      </c>
      <c r="P12" s="281"/>
    </row>
    <row r="13" spans="1:16" ht="14.25" customHeight="1" x14ac:dyDescent="0.2">
      <c r="A13" s="289"/>
      <c r="B13" s="292"/>
      <c r="C13" s="278"/>
      <c r="D13" s="15" t="s">
        <v>426</v>
      </c>
      <c r="E13" s="10" t="s">
        <v>66</v>
      </c>
      <c r="F13" s="10"/>
      <c r="G13" s="16">
        <v>1</v>
      </c>
      <c r="H13" s="279"/>
      <c r="I13" s="103">
        <f t="shared" ref="I13:I14" si="6">I12-(M13*L13+F13*N13)</f>
        <v>5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60</v>
      </c>
      <c r="N13" s="13">
        <f>SUMPRODUCT((D13=[1]程序注册表!$C$2:$C$2999)*(E13=[1]程序注册表!$F$2:$F$2999)*([1]程序注册表!$X$2:$X$2999))</f>
        <v>6</v>
      </c>
      <c r="O13" s="13">
        <f t="shared" si="0"/>
        <v>6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103"/>
      <c r="H14" s="279"/>
      <c r="I14" s="103">
        <f t="shared" si="6"/>
        <v>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88">
        <v>43651</v>
      </c>
      <c r="B15" s="291" t="s">
        <v>163</v>
      </c>
      <c r="C15" s="278" t="s">
        <v>31</v>
      </c>
      <c r="D15" s="15" t="s">
        <v>193</v>
      </c>
      <c r="E15" s="10" t="s">
        <v>272</v>
      </c>
      <c r="F15" s="10">
        <v>14</v>
      </c>
      <c r="G15" s="103">
        <v>14</v>
      </c>
      <c r="H15" s="279"/>
      <c r="I15" s="103">
        <f t="shared" ref="I15" si="7">420-(M15*L15+F15*N15)</f>
        <v>420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0</v>
      </c>
      <c r="N15" s="13">
        <f>SUMPRODUCT((D15=[1]程序注册表!$C$2:$C$2999)*(E15=[1]程序注册表!$F$2:$F$2999)*([1]程序注册表!$X$2:$X$2999))</f>
        <v>0</v>
      </c>
      <c r="O15" s="13">
        <f t="shared" si="0"/>
        <v>0</v>
      </c>
      <c r="P15" s="281">
        <f>(O15+O16+O17+O18+O19+O20)/840*100%</f>
        <v>0.59285714285714286</v>
      </c>
    </row>
    <row r="16" spans="1:16" ht="14.25" customHeight="1" x14ac:dyDescent="0.2">
      <c r="A16" s="289"/>
      <c r="B16" s="292"/>
      <c r="C16" s="278"/>
      <c r="D16" s="1" t="s">
        <v>602</v>
      </c>
      <c r="E16" s="10" t="s">
        <v>68</v>
      </c>
      <c r="F16" s="10">
        <v>2</v>
      </c>
      <c r="G16" s="103">
        <v>2</v>
      </c>
      <c r="H16" s="279"/>
      <c r="I16" s="103">
        <f t="shared" ref="I16:I17" si="8">I15-(M16*L16+F16*N16)</f>
        <v>260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65</v>
      </c>
      <c r="O16" s="13">
        <f t="shared" si="0"/>
        <v>160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103"/>
      <c r="H17" s="279"/>
      <c r="I17" s="103">
        <f t="shared" si="8"/>
        <v>260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16">
        <v>4</v>
      </c>
      <c r="H18" s="279"/>
      <c r="I18" s="103">
        <f t="shared" ref="I18" si="9">420-(M18*L18+F18*N18)</f>
        <v>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332</v>
      </c>
      <c r="P18" s="281"/>
    </row>
    <row r="19" spans="1:16" ht="14.25" customHeight="1" x14ac:dyDescent="0.2">
      <c r="A19" s="289"/>
      <c r="B19" s="292"/>
      <c r="C19" s="278"/>
      <c r="D19" s="15" t="s">
        <v>426</v>
      </c>
      <c r="E19" s="10" t="s">
        <v>66</v>
      </c>
      <c r="F19" s="10"/>
      <c r="G19" s="16">
        <v>1</v>
      </c>
      <c r="H19" s="279"/>
      <c r="I19" s="103">
        <f t="shared" ref="I19:I20" si="10">I18-(M19*L19+F19*N19)</f>
        <v>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f>SUMPRODUCT((D19=[1]程序注册表!$C$2:$C$2999)*(E19=[1]程序注册表!$F$2:$F$2999)*([1]程序注册表!$X$2:$X$2999))</f>
        <v>6</v>
      </c>
      <c r="O19" s="13">
        <f t="shared" si="0"/>
        <v>6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103"/>
      <c r="H20" s="279"/>
      <c r="I20" s="103">
        <f t="shared" si="10"/>
        <v>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88">
        <v>43651</v>
      </c>
      <c r="B21" s="291" t="s">
        <v>163</v>
      </c>
      <c r="C21" s="282" t="s">
        <v>36</v>
      </c>
      <c r="D21" s="15" t="s">
        <v>211</v>
      </c>
      <c r="E21" s="10" t="s">
        <v>21</v>
      </c>
      <c r="F21" s="10">
        <v>2.2999999999999998</v>
      </c>
      <c r="G21" s="18">
        <v>1.5</v>
      </c>
      <c r="H21" s="279"/>
      <c r="I21" s="103">
        <f t="shared" ref="I21" si="11">420-(M21*L21+F21*N21)</f>
        <v>-0.89999999999997726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0"/>
        <v>274.5</v>
      </c>
      <c r="P21" s="281">
        <f>(O21+O22+O23+O24+O25+O26)/840*100%</f>
        <v>0.49821428571428572</v>
      </c>
    </row>
    <row r="22" spans="1:16" ht="14.25" customHeight="1" x14ac:dyDescent="0.2">
      <c r="A22" s="289"/>
      <c r="B22" s="292"/>
      <c r="C22" s="282"/>
      <c r="D22" s="15"/>
      <c r="E22" s="103"/>
      <c r="F22" s="10"/>
      <c r="G22" s="18"/>
      <c r="H22" s="279"/>
      <c r="I22" s="103">
        <f t="shared" ref="I22:I23" si="12">I21-(M22*L22+F22*N22)</f>
        <v>-0.89999999999997726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103">
        <f t="shared" si="12"/>
        <v>-0.89999999999997726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601</v>
      </c>
      <c r="E24" s="10" t="s">
        <v>65</v>
      </c>
      <c r="F24" s="10"/>
      <c r="G24" s="18">
        <v>4.5</v>
      </c>
      <c r="H24" s="279"/>
      <c r="I24" s="103">
        <f t="shared" ref="I24" si="13">420-(M24*L24+F24*N24)</f>
        <v>420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32</v>
      </c>
      <c r="O24" s="13">
        <f t="shared" si="0"/>
        <v>144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103">
        <f t="shared" ref="I25:I26" si="14">I24-(M25*L25+F25*N25)</f>
        <v>420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103">
        <f t="shared" si="14"/>
        <v>420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88">
        <v>43651</v>
      </c>
      <c r="B27" s="291" t="s">
        <v>163</v>
      </c>
      <c r="C27" s="286" t="s">
        <v>43</v>
      </c>
      <c r="D27" s="1" t="s">
        <v>572</v>
      </c>
      <c r="E27" s="10" t="s">
        <v>65</v>
      </c>
      <c r="F27" s="10">
        <v>6</v>
      </c>
      <c r="G27" s="18">
        <v>4</v>
      </c>
      <c r="H27" s="279"/>
      <c r="I27" s="103">
        <f t="shared" ref="I27" si="15">420-(M27*L27+F27*N27)</f>
        <v>0</v>
      </c>
      <c r="J27" s="283" t="s">
        <v>70</v>
      </c>
      <c r="K27" s="11"/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70</v>
      </c>
      <c r="O27" s="13">
        <f t="shared" si="0"/>
        <v>280</v>
      </c>
      <c r="P27" s="281">
        <f>(O27+O28+O29+O30+O31+O32)/840*100%</f>
        <v>0.6333333333333333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103">
        <f t="shared" ref="I28:I29" si="16">I27-(M28*L28+F28*N28)</f>
        <v>0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103">
        <f t="shared" si="16"/>
        <v>0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360</v>
      </c>
      <c r="E30" s="10" t="s">
        <v>237</v>
      </c>
      <c r="F30" s="10">
        <v>2.5</v>
      </c>
      <c r="G30" s="18">
        <v>1.5</v>
      </c>
      <c r="H30" s="279"/>
      <c r="I30" s="103">
        <f t="shared" ref="I30" si="17">420-(M30*L30+F30*N30)</f>
        <v>0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0"/>
        <v>252</v>
      </c>
      <c r="P30" s="281"/>
    </row>
    <row r="31" spans="1:16" ht="14.25" customHeight="1" x14ac:dyDescent="0.2">
      <c r="A31" s="289"/>
      <c r="B31" s="292"/>
      <c r="C31" s="286"/>
      <c r="D31" s="15" t="s">
        <v>360</v>
      </c>
      <c r="E31" s="10" t="s">
        <v>272</v>
      </c>
      <c r="F31" s="10"/>
      <c r="G31" s="18">
        <v>1</v>
      </c>
      <c r="H31" s="279"/>
      <c r="I31" s="103">
        <f t="shared" ref="I31:I32" si="18">I30-(M31*L31+F31*N31)</f>
        <v>0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103">
        <f t="shared" si="18"/>
        <v>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88">
        <v>43651</v>
      </c>
      <c r="B33" s="291" t="s">
        <v>71</v>
      </c>
      <c r="C33" s="286" t="s">
        <v>48</v>
      </c>
      <c r="D33" s="1" t="s">
        <v>360</v>
      </c>
      <c r="E33" s="10" t="s">
        <v>404</v>
      </c>
      <c r="F33" s="10">
        <v>2</v>
      </c>
      <c r="G33" s="18">
        <v>2</v>
      </c>
      <c r="H33" s="279"/>
      <c r="I33" s="103">
        <f>540-(M33*L33+F33*N33)</f>
        <v>0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540</v>
      </c>
      <c r="P33" s="281">
        <f>(O33+O34+O35+O36+O37+O38)/840*100%</f>
        <v>0.86785714285714288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103">
        <f t="shared" ref="I34:I35" si="19">I33-(M34*L34+F34*N34)</f>
        <v>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103">
        <f t="shared" si="19"/>
        <v>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" t="s">
        <v>360</v>
      </c>
      <c r="E36" s="10" t="s">
        <v>603</v>
      </c>
      <c r="F36" s="10">
        <v>1.5</v>
      </c>
      <c r="G36" s="18">
        <v>1.5</v>
      </c>
      <c r="H36" s="279"/>
      <c r="I36" s="103">
        <f>540-(M36*L36+F36*N36)</f>
        <v>351</v>
      </c>
      <c r="J36" s="284"/>
      <c r="K36" s="11"/>
      <c r="L36" s="12">
        <v>1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189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103">
        <f t="shared" ref="I37:I38" si="20">I36-(M37*L37+F37*N37)</f>
        <v>351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103">
        <f t="shared" si="20"/>
        <v>351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88">
        <v>43651</v>
      </c>
      <c r="B39" s="291" t="s">
        <v>71</v>
      </c>
      <c r="C39" s="286" t="s">
        <v>52</v>
      </c>
      <c r="D39" s="1" t="s">
        <v>513</v>
      </c>
      <c r="E39" s="10" t="s">
        <v>272</v>
      </c>
      <c r="F39" s="10">
        <v>16</v>
      </c>
      <c r="G39" s="18">
        <v>14</v>
      </c>
      <c r="H39" s="279"/>
      <c r="I39" s="103">
        <f t="shared" ref="I39" si="21">420-(M39*L39+F39*N39)</f>
        <v>420</v>
      </c>
      <c r="J39" s="280" t="s">
        <v>90</v>
      </c>
      <c r="K39" s="11" t="s">
        <v>627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89"/>
      <c r="B40" s="292"/>
      <c r="C40" s="286"/>
      <c r="D40" s="15"/>
      <c r="E40" s="10"/>
      <c r="F40" s="10"/>
      <c r="G40" s="18"/>
      <c r="H40" s="279"/>
      <c r="I40" s="103">
        <f t="shared" ref="I40:I41" si="22">I39-(M40*L40+F40*N40)</f>
        <v>420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90"/>
      <c r="B41" s="292"/>
      <c r="C41" s="286"/>
      <c r="D41" s="15"/>
      <c r="E41" s="10"/>
      <c r="F41" s="10"/>
      <c r="G41" s="18"/>
      <c r="H41" s="279"/>
      <c r="I41" s="103">
        <f t="shared" si="22"/>
        <v>420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88">
        <v>43651</v>
      </c>
      <c r="B42" s="292"/>
      <c r="C42" s="287" t="s">
        <v>53</v>
      </c>
      <c r="D42" s="1" t="s">
        <v>463</v>
      </c>
      <c r="E42" s="10" t="s">
        <v>42</v>
      </c>
      <c r="F42" s="10">
        <v>6</v>
      </c>
      <c r="G42" s="18">
        <v>6</v>
      </c>
      <c r="H42" s="279"/>
      <c r="I42" s="103">
        <f t="shared" ref="I42" si="23">420-(M42*L42+F42*N42)</f>
        <v>12</v>
      </c>
      <c r="J42" s="284" t="s">
        <v>54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68</v>
      </c>
      <c r="O42" s="13">
        <f t="shared" si="0"/>
        <v>408</v>
      </c>
      <c r="P42" s="281">
        <f>(O42+O43+O44+O45+O46+O47)/840*100%</f>
        <v>0.97142857142857142</v>
      </c>
    </row>
    <row r="43" spans="1:16" ht="14.25" customHeight="1" x14ac:dyDescent="0.2">
      <c r="A43" s="289"/>
      <c r="B43" s="292"/>
      <c r="C43" s="287"/>
      <c r="D43" s="15"/>
      <c r="E43" s="10"/>
      <c r="F43" s="10"/>
      <c r="G43" s="18"/>
      <c r="H43" s="279"/>
      <c r="I43" s="103">
        <f t="shared" ref="I43:I44" si="24">I42-(M43*L43+F43*N43)</f>
        <v>12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89"/>
      <c r="B44" s="293"/>
      <c r="C44" s="287"/>
      <c r="D44" s="15"/>
      <c r="E44" s="10"/>
      <c r="F44" s="10"/>
      <c r="G44" s="18"/>
      <c r="H44" s="279"/>
      <c r="I44" s="103">
        <f t="shared" si="24"/>
        <v>12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89"/>
      <c r="B45" s="291" t="s">
        <v>163</v>
      </c>
      <c r="C45" s="287" t="s">
        <v>57</v>
      </c>
      <c r="D45" s="15" t="s">
        <v>463</v>
      </c>
      <c r="E45" s="10" t="s">
        <v>42</v>
      </c>
      <c r="F45" s="10">
        <v>6</v>
      </c>
      <c r="G45" s="18">
        <v>6</v>
      </c>
      <c r="H45" s="279"/>
      <c r="I45" s="103">
        <f t="shared" ref="I45" si="25">420-(M45*L45+F45*N45)</f>
        <v>12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68</v>
      </c>
      <c r="O45" s="13">
        <f t="shared" si="0"/>
        <v>408</v>
      </c>
      <c r="P45" s="281"/>
    </row>
    <row r="46" spans="1:16" ht="14.25" customHeight="1" x14ac:dyDescent="0.2">
      <c r="A46" s="289"/>
      <c r="B46" s="292"/>
      <c r="C46" s="287"/>
      <c r="D46" s="15"/>
      <c r="E46" s="10"/>
      <c r="F46" s="10"/>
      <c r="G46" s="18"/>
      <c r="H46" s="279"/>
      <c r="I46" s="103">
        <f t="shared" ref="I46:I47" si="26">I45-(M46*L46+F46*N46)</f>
        <v>12</v>
      </c>
      <c r="J46" s="284"/>
      <c r="K46" s="11"/>
      <c r="L46" s="12">
        <v>1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90"/>
      <c r="B47" s="292"/>
      <c r="C47" s="287"/>
      <c r="D47" s="17"/>
      <c r="E47" s="10"/>
      <c r="F47" s="10"/>
      <c r="G47" s="18"/>
      <c r="H47" s="279"/>
      <c r="I47" s="103">
        <f t="shared" si="26"/>
        <v>12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88">
        <v>43651</v>
      </c>
      <c r="B48" s="292"/>
      <c r="C48" s="287" t="s">
        <v>58</v>
      </c>
      <c r="D48" s="15" t="s">
        <v>604</v>
      </c>
      <c r="E48" s="10" t="s">
        <v>68</v>
      </c>
      <c r="F48" s="10">
        <v>20</v>
      </c>
      <c r="G48" s="18">
        <v>20</v>
      </c>
      <c r="H48" s="279"/>
      <c r="I48" s="103">
        <f t="shared" ref="I48" si="27">420-(M48*L48+F48*N48)</f>
        <v>130</v>
      </c>
      <c r="J48" s="280" t="s">
        <v>130</v>
      </c>
      <c r="K48" s="11"/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13</v>
      </c>
      <c r="O48" s="13">
        <f t="shared" si="0"/>
        <v>290</v>
      </c>
      <c r="P48" s="281">
        <f>(O48+O49+O50+O51+O52+O53)/840*100%</f>
        <v>1.0119047619047619</v>
      </c>
    </row>
    <row r="49" spans="1:16" ht="14.25" customHeight="1" x14ac:dyDescent="0.2">
      <c r="A49" s="289"/>
      <c r="B49" s="292"/>
      <c r="C49" s="287"/>
      <c r="D49" s="15" t="s">
        <v>604</v>
      </c>
      <c r="E49" s="10" t="s">
        <v>66</v>
      </c>
      <c r="F49" s="10">
        <v>10</v>
      </c>
      <c r="G49" s="18">
        <v>10</v>
      </c>
      <c r="H49" s="279"/>
      <c r="I49" s="103">
        <f t="shared" ref="I49:I50" si="28">I48-(M49*L49+F49*N49)</f>
        <v>0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10</v>
      </c>
      <c r="O49" s="13">
        <f t="shared" si="0"/>
        <v>130</v>
      </c>
      <c r="P49" s="281"/>
    </row>
    <row r="50" spans="1:16" ht="14.25" customHeight="1" x14ac:dyDescent="0.2">
      <c r="A50" s="289"/>
      <c r="B50" s="293"/>
      <c r="C50" s="287"/>
      <c r="D50" s="15"/>
      <c r="E50" s="10"/>
      <c r="F50" s="10"/>
      <c r="G50" s="18"/>
      <c r="H50" s="279"/>
      <c r="I50" s="103">
        <f t="shared" si="28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89"/>
      <c r="B51" s="291" t="s">
        <v>163</v>
      </c>
      <c r="C51" s="287" t="s">
        <v>60</v>
      </c>
      <c r="D51" s="15" t="s">
        <v>422</v>
      </c>
      <c r="E51" s="10" t="s">
        <v>68</v>
      </c>
      <c r="F51" s="10"/>
      <c r="G51" s="18">
        <v>10</v>
      </c>
      <c r="H51" s="279"/>
      <c r="I51" s="103">
        <f t="shared" ref="I51" si="29">420-(M51*L51+F51*N51)</f>
        <v>420</v>
      </c>
      <c r="J51" s="280"/>
      <c r="K51" s="11" t="s">
        <v>613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24</v>
      </c>
      <c r="O51" s="13">
        <f t="shared" si="0"/>
        <v>240</v>
      </c>
      <c r="P51" s="281"/>
    </row>
    <row r="52" spans="1:16" ht="14.25" customHeight="1" x14ac:dyDescent="0.2">
      <c r="A52" s="289"/>
      <c r="B52" s="292"/>
      <c r="C52" s="287"/>
      <c r="D52" s="15" t="s">
        <v>422</v>
      </c>
      <c r="E52" s="10" t="s">
        <v>66</v>
      </c>
      <c r="F52" s="10"/>
      <c r="G52" s="18">
        <v>8</v>
      </c>
      <c r="H52" s="279"/>
      <c r="I52" s="103">
        <f t="shared" ref="I52:I53" si="30">I51-(M52*L52+F52*N52)</f>
        <v>390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20</v>
      </c>
      <c r="O52" s="13">
        <f t="shared" si="0"/>
        <v>190</v>
      </c>
      <c r="P52" s="281"/>
    </row>
    <row r="53" spans="1:16" ht="14.25" customHeight="1" x14ac:dyDescent="0.2">
      <c r="A53" s="290"/>
      <c r="B53" s="292"/>
      <c r="C53" s="287"/>
      <c r="D53" s="15"/>
      <c r="E53" s="10"/>
      <c r="F53" s="10"/>
      <c r="G53" s="18"/>
      <c r="H53" s="279"/>
      <c r="I53" s="103">
        <f t="shared" si="30"/>
        <v>390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88">
        <v>43651</v>
      </c>
      <c r="B54" s="292"/>
      <c r="C54" s="287" t="s">
        <v>61</v>
      </c>
      <c r="D54" s="48" t="s">
        <v>600</v>
      </c>
      <c r="E54" s="10" t="s">
        <v>272</v>
      </c>
      <c r="F54" s="10"/>
      <c r="G54" s="18">
        <v>31</v>
      </c>
      <c r="H54" s="279"/>
      <c r="I54" s="103">
        <f t="shared" ref="I54" si="31">420-(M54*L54+F54*N54)</f>
        <v>420</v>
      </c>
      <c r="J54" s="280" t="s">
        <v>91</v>
      </c>
      <c r="K54" s="11"/>
      <c r="L54" s="12">
        <v>1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v>420</v>
      </c>
      <c r="P54" s="281">
        <f>(O54+O55+O56)/420*100%</f>
        <v>1</v>
      </c>
    </row>
    <row r="55" spans="1:16" ht="14.25" customHeight="1" x14ac:dyDescent="0.2">
      <c r="A55" s="289"/>
      <c r="B55" s="292"/>
      <c r="C55" s="287"/>
      <c r="D55" s="48"/>
      <c r="E55" s="10"/>
      <c r="F55" s="10"/>
      <c r="G55" s="18"/>
      <c r="H55" s="279"/>
      <c r="I55" s="103">
        <f t="shared" ref="I55:I56" si="32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90"/>
      <c r="B56" s="293"/>
      <c r="C56" s="287"/>
      <c r="D56" s="15"/>
      <c r="E56" s="10"/>
      <c r="F56" s="10"/>
      <c r="G56" s="18"/>
      <c r="H56" s="279"/>
      <c r="I56" s="103">
        <f t="shared" si="32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33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33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33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33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33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33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33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33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33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33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33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33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33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33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33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33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33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33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33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33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33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33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33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33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33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33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33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33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33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33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33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3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3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3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33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33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33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33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33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33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33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3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3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3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3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3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3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3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3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3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3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3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3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3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3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3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3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3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3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3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3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3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3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3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3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3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3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3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3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3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3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3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3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3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3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3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3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3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3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3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3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3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3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3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3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3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3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3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3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3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3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3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3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3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3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3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3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3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3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3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3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3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3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3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3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3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3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3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3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3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3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3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3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3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3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3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3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3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3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3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3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3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3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3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3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3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3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3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3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3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3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3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3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3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3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3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3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3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3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3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3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3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3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3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3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3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3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3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3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3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3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3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3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3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3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3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35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35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35"/>
        <v>0</v>
      </c>
      <c r="P225" s="24"/>
    </row>
    <row r="226" spans="1:16" x14ac:dyDescent="0.2">
      <c r="A226" s="19"/>
      <c r="D226" s="21"/>
      <c r="J226" s="23"/>
      <c r="L226" s="10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35"/>
        <v>0</v>
      </c>
      <c r="P226" s="24"/>
    </row>
    <row r="227" spans="1:16" x14ac:dyDescent="0.2">
      <c r="A227" s="19"/>
      <c r="D227" s="21"/>
      <c r="J227" s="23"/>
      <c r="L227" s="10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35"/>
        <v>0</v>
      </c>
      <c r="P227" s="24"/>
    </row>
    <row r="228" spans="1:16" x14ac:dyDescent="0.2">
      <c r="A228" s="19"/>
      <c r="D228" s="21"/>
      <c r="J228" s="23"/>
      <c r="L228" s="10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35"/>
        <v>0</v>
      </c>
      <c r="P228" s="24"/>
    </row>
    <row r="229" spans="1:16" x14ac:dyDescent="0.2">
      <c r="A229" s="19"/>
      <c r="D229" s="21"/>
      <c r="J229" s="23"/>
      <c r="L229" s="10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35"/>
        <v>0</v>
      </c>
      <c r="P229" s="24"/>
    </row>
    <row r="230" spans="1:16" x14ac:dyDescent="0.2">
      <c r="A230" s="19"/>
      <c r="D230" s="21"/>
      <c r="J230" s="23"/>
      <c r="L230" s="10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35"/>
        <v>0</v>
      </c>
      <c r="P230" s="24"/>
    </row>
    <row r="231" spans="1:16" x14ac:dyDescent="0.2">
      <c r="A231" s="19"/>
      <c r="D231" s="21"/>
      <c r="J231" s="23"/>
      <c r="L231" s="10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35"/>
        <v>0</v>
      </c>
      <c r="P231" s="24"/>
    </row>
    <row r="232" spans="1:16" x14ac:dyDescent="0.2">
      <c r="A232" s="19"/>
      <c r="D232" s="21"/>
      <c r="J232" s="23"/>
      <c r="L232" s="10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35"/>
        <v>0</v>
      </c>
      <c r="P232" s="24"/>
    </row>
    <row r="233" spans="1:16" x14ac:dyDescent="0.2">
      <c r="A233" s="19"/>
      <c r="D233" s="21"/>
      <c r="L233" s="10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3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6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33:A38"/>
    <mergeCell ref="B33:B38"/>
    <mergeCell ref="C33:C35"/>
    <mergeCell ref="H33:H35"/>
    <mergeCell ref="J33:J38"/>
    <mergeCell ref="A39:A41"/>
    <mergeCell ref="C39:C41"/>
    <mergeCell ref="H39:H41"/>
    <mergeCell ref="J39:J41"/>
    <mergeCell ref="P39:P41"/>
    <mergeCell ref="B39:B44"/>
    <mergeCell ref="P33:P38"/>
    <mergeCell ref="C36:C38"/>
    <mergeCell ref="J27:J32"/>
    <mergeCell ref="H36:H38"/>
    <mergeCell ref="H42:H44"/>
    <mergeCell ref="J42:J47"/>
    <mergeCell ref="P42:P47"/>
    <mergeCell ref="C45:C47"/>
    <mergeCell ref="H45:H47"/>
    <mergeCell ref="A54:A56"/>
    <mergeCell ref="C54:C56"/>
    <mergeCell ref="H54:H56"/>
    <mergeCell ref="J54:J56"/>
    <mergeCell ref="P54:P56"/>
    <mergeCell ref="B51:B56"/>
    <mergeCell ref="A48:A53"/>
    <mergeCell ref="C48:C50"/>
    <mergeCell ref="H48:H50"/>
    <mergeCell ref="J48:J53"/>
    <mergeCell ref="P48:P53"/>
    <mergeCell ref="C51:C53"/>
    <mergeCell ref="H51:H53"/>
    <mergeCell ref="B45:B50"/>
    <mergeCell ref="A42:A47"/>
    <mergeCell ref="C42:C44"/>
  </mergeCells>
  <phoneticPr fontId="2" type="noConversion"/>
  <conditionalFormatting sqref="I2">
    <cfRule type="cellIs" dxfId="455" priority="3" operator="greaterThan">
      <formula>0</formula>
    </cfRule>
    <cfRule type="cellIs" dxfId="454" priority="4" operator="lessThanOrEqual">
      <formula>0</formula>
    </cfRule>
  </conditionalFormatting>
  <conditionalFormatting sqref="I3:I56">
    <cfRule type="cellIs" dxfId="453" priority="1" operator="greaterThan">
      <formula>0</formula>
    </cfRule>
    <cfRule type="cellIs" dxfId="452" priority="2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878A-D679-4540-A3AB-747CB8D5A866}">
  <dimension ref="A1:P248"/>
  <sheetViews>
    <sheetView topLeftCell="A22" workbookViewId="0">
      <selection activeCell="H36" sqref="H36:H38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03" t="s">
        <v>2</v>
      </c>
      <c r="C2" s="104" t="s">
        <v>3</v>
      </c>
      <c r="D2" s="103" t="s">
        <v>4</v>
      </c>
      <c r="E2" s="104" t="s">
        <v>5</v>
      </c>
      <c r="F2" s="104" t="s">
        <v>6</v>
      </c>
      <c r="G2" s="104" t="s">
        <v>7</v>
      </c>
      <c r="H2" s="104" t="s">
        <v>8</v>
      </c>
      <c r="I2" s="104" t="s">
        <v>9</v>
      </c>
      <c r="J2" s="104" t="s">
        <v>10</v>
      </c>
      <c r="K2" s="10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43652</v>
      </c>
      <c r="B3" s="291" t="s">
        <v>17</v>
      </c>
      <c r="C3" s="278" t="s">
        <v>18</v>
      </c>
      <c r="D3" s="15" t="s">
        <v>193</v>
      </c>
      <c r="E3" s="10" t="s">
        <v>42</v>
      </c>
      <c r="F3" s="10"/>
      <c r="G3" s="103">
        <v>1</v>
      </c>
      <c r="H3" s="279"/>
      <c r="I3" s="106">
        <f>630-(M3*L3+F3*N3)</f>
        <v>630</v>
      </c>
      <c r="J3" s="283" t="s">
        <v>107</v>
      </c>
      <c r="K3" s="11" t="s">
        <v>636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62</v>
      </c>
      <c r="O3" s="13">
        <f t="shared" ref="O3" si="0">N3*G3+M3*L3</f>
        <v>62</v>
      </c>
      <c r="P3" s="281">
        <f>(O3+O4+O5+O6+O7+O8)/840*100%</f>
        <v>0.72857142857142854</v>
      </c>
    </row>
    <row r="4" spans="1:16" ht="14.25" customHeight="1" x14ac:dyDescent="0.2">
      <c r="A4" s="289"/>
      <c r="B4" s="292"/>
      <c r="C4" s="278"/>
      <c r="D4" s="15" t="s">
        <v>611</v>
      </c>
      <c r="E4" s="10" t="s">
        <v>612</v>
      </c>
      <c r="F4" s="10"/>
      <c r="G4" s="103">
        <v>7</v>
      </c>
      <c r="H4" s="279"/>
      <c r="I4" s="106">
        <f>I3-(M4*L4+F4*N4)</f>
        <v>630</v>
      </c>
      <c r="J4" s="284"/>
      <c r="K4" s="11" t="s">
        <v>637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103"/>
      <c r="H5" s="279"/>
      <c r="I5" s="106">
        <f>I4-(M5*L5+F5*N5)</f>
        <v>630</v>
      </c>
      <c r="J5" s="284"/>
      <c r="K5" s="11" t="s">
        <v>638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463</v>
      </c>
      <c r="E6" s="10" t="s">
        <v>21</v>
      </c>
      <c r="F6" s="10">
        <v>11.5</v>
      </c>
      <c r="G6" s="103">
        <v>10</v>
      </c>
      <c r="H6" s="279"/>
      <c r="I6" s="106">
        <f>630-(M6*L6+F6*N6)</f>
        <v>-2.5</v>
      </c>
      <c r="J6" s="284"/>
      <c r="K6" s="11" t="s">
        <v>639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55</v>
      </c>
      <c r="O6" s="13">
        <f t="shared" si="1"/>
        <v>550</v>
      </c>
      <c r="P6" s="281"/>
    </row>
    <row r="7" spans="1:16" ht="14.25" customHeight="1" x14ac:dyDescent="0.2">
      <c r="A7" s="289"/>
      <c r="B7" s="292"/>
      <c r="C7" s="278"/>
      <c r="D7" s="15"/>
      <c r="E7" s="10"/>
      <c r="F7" s="10"/>
      <c r="G7" s="103"/>
      <c r="H7" s="279"/>
      <c r="I7" s="106">
        <f>I6-(M7*L7+F7*N7)</f>
        <v>-2.5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106">
        <f>I7-(M8*L8+F8*N8)</f>
        <v>-2.5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88">
        <v>43652</v>
      </c>
      <c r="B9" s="291" t="s">
        <v>17</v>
      </c>
      <c r="C9" s="278" t="s">
        <v>25</v>
      </c>
      <c r="D9" s="15" t="s">
        <v>401</v>
      </c>
      <c r="E9" s="10" t="s">
        <v>135</v>
      </c>
      <c r="F9" s="10">
        <v>10</v>
      </c>
      <c r="G9" s="16">
        <v>13</v>
      </c>
      <c r="H9" s="279"/>
      <c r="I9" s="106">
        <f>630-(M9*L9+F9*N9)</f>
        <v>370</v>
      </c>
      <c r="J9" s="283" t="s">
        <v>99</v>
      </c>
      <c r="K9" s="11" t="s">
        <v>640</v>
      </c>
      <c r="L9" s="12">
        <v>1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23</v>
      </c>
      <c r="O9" s="13">
        <f t="shared" si="1"/>
        <v>329</v>
      </c>
      <c r="P9" s="281">
        <f>(O9+O10+O11+O12+O13+O14)/840*100%</f>
        <v>1.2797619047619047</v>
      </c>
    </row>
    <row r="10" spans="1:16" ht="14.25" customHeight="1" x14ac:dyDescent="0.2">
      <c r="A10" s="289"/>
      <c r="B10" s="292"/>
      <c r="C10" s="278"/>
      <c r="D10" s="15" t="s">
        <v>629</v>
      </c>
      <c r="E10" s="10" t="s">
        <v>68</v>
      </c>
      <c r="F10" s="10"/>
      <c r="G10" s="16">
        <v>2</v>
      </c>
      <c r="H10" s="279"/>
      <c r="I10" s="106">
        <f t="shared" ref="I10:I11" si="2">I9-(M10*L10+F10*N10)</f>
        <v>340</v>
      </c>
      <c r="J10" s="284"/>
      <c r="K10" s="11" t="s">
        <v>641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55</v>
      </c>
      <c r="O10" s="13">
        <f t="shared" si="1"/>
        <v>140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106">
        <f t="shared" si="2"/>
        <v>340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7</v>
      </c>
      <c r="G12" s="16">
        <v>7</v>
      </c>
      <c r="H12" s="279"/>
      <c r="I12" s="106">
        <f>630-(M12*L12+F12*N12)</f>
        <v>49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581</v>
      </c>
      <c r="P12" s="281"/>
    </row>
    <row r="13" spans="1:16" ht="14.25" customHeight="1" x14ac:dyDescent="0.2">
      <c r="A13" s="289"/>
      <c r="B13" s="292"/>
      <c r="C13" s="278"/>
      <c r="D13" s="15" t="s">
        <v>426</v>
      </c>
      <c r="E13" s="10" t="s">
        <v>66</v>
      </c>
      <c r="F13" s="10">
        <v>1</v>
      </c>
      <c r="G13" s="16">
        <v>0.5</v>
      </c>
      <c r="H13" s="279"/>
      <c r="I13" s="106">
        <f t="shared" ref="I13:I14" si="3">I12-(M13*L13+F13*N13)</f>
        <v>-1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60</v>
      </c>
      <c r="N13" s="13">
        <v>50</v>
      </c>
      <c r="O13" s="13">
        <f t="shared" si="1"/>
        <v>25</v>
      </c>
      <c r="P13" s="281"/>
    </row>
    <row r="14" spans="1:16" ht="14.25" customHeight="1" x14ac:dyDescent="0.2">
      <c r="A14" s="290"/>
      <c r="B14" s="293"/>
      <c r="C14" s="278"/>
      <c r="D14" s="15"/>
      <c r="E14" s="10"/>
      <c r="F14" s="10"/>
      <c r="G14" s="103"/>
      <c r="H14" s="279"/>
      <c r="I14" s="106">
        <f t="shared" si="3"/>
        <v>-1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88">
        <v>43652</v>
      </c>
      <c r="B15" s="291" t="s">
        <v>17</v>
      </c>
      <c r="C15" s="278" t="s">
        <v>31</v>
      </c>
      <c r="D15" s="15" t="s">
        <v>602</v>
      </c>
      <c r="E15" s="10" t="s">
        <v>68</v>
      </c>
      <c r="F15" s="10">
        <v>7</v>
      </c>
      <c r="G15" s="103">
        <v>5.5</v>
      </c>
      <c r="H15" s="279"/>
      <c r="I15" s="106">
        <f>630-(M15*L15+F15*N15)</f>
        <v>175</v>
      </c>
      <c r="J15" s="280" t="s">
        <v>74</v>
      </c>
      <c r="K15" s="11" t="s">
        <v>642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65</v>
      </c>
      <c r="O15" s="13">
        <f t="shared" si="1"/>
        <v>357.5</v>
      </c>
      <c r="P15" s="281">
        <f>(O15+O16+O17+O18+O19+O20)/840*100%</f>
        <v>1.1630952380952382</v>
      </c>
    </row>
    <row r="16" spans="1:16" ht="14.25" customHeight="1" x14ac:dyDescent="0.2">
      <c r="A16" s="289"/>
      <c r="B16" s="292"/>
      <c r="C16" s="278"/>
      <c r="D16" s="15" t="s">
        <v>602</v>
      </c>
      <c r="E16" s="10" t="s">
        <v>66</v>
      </c>
      <c r="F16" s="10">
        <v>5</v>
      </c>
      <c r="G16" s="103"/>
      <c r="H16" s="279"/>
      <c r="I16" s="106">
        <f t="shared" ref="I16:I17" si="4">I15-(M16*L16+F16*N16)</f>
        <v>-5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30</v>
      </c>
      <c r="O16" s="13">
        <f t="shared" si="1"/>
        <v>30</v>
      </c>
      <c r="P16" s="281"/>
    </row>
    <row r="17" spans="1:16" ht="14.25" customHeight="1" x14ac:dyDescent="0.2">
      <c r="A17" s="289"/>
      <c r="B17" s="292"/>
      <c r="C17" s="278"/>
      <c r="D17" s="15"/>
      <c r="E17" s="10"/>
      <c r="F17" s="10"/>
      <c r="G17" s="103"/>
      <c r="H17" s="279"/>
      <c r="I17" s="106">
        <f t="shared" si="4"/>
        <v>-5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7</v>
      </c>
      <c r="G18" s="103">
        <v>6.5</v>
      </c>
      <c r="H18" s="279"/>
      <c r="I18" s="106">
        <f>630-(M18*L18+F18*N18)</f>
        <v>49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539.5</v>
      </c>
      <c r="P18" s="281"/>
    </row>
    <row r="19" spans="1:16" ht="14.25" customHeight="1" x14ac:dyDescent="0.2">
      <c r="A19" s="289"/>
      <c r="B19" s="292"/>
      <c r="C19" s="278"/>
      <c r="D19" s="15" t="s">
        <v>426</v>
      </c>
      <c r="E19" s="10" t="s">
        <v>66</v>
      </c>
      <c r="F19" s="10">
        <v>1</v>
      </c>
      <c r="G19" s="103">
        <v>1</v>
      </c>
      <c r="H19" s="279"/>
      <c r="I19" s="106">
        <f t="shared" ref="I19:I20" si="5">I18-(M19*L19+F19*N19)</f>
        <v>-1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50</v>
      </c>
      <c r="O19" s="13">
        <f t="shared" si="1"/>
        <v>50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103"/>
      <c r="H20" s="279"/>
      <c r="I20" s="106">
        <f t="shared" si="5"/>
        <v>-1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88"/>
      <c r="B21" s="291"/>
      <c r="C21" s="282" t="s">
        <v>36</v>
      </c>
      <c r="D21" s="15"/>
      <c r="E21" s="10"/>
      <c r="F21" s="10"/>
      <c r="G21" s="18"/>
      <c r="H21" s="279"/>
      <c r="I21" s="106">
        <f>504-(M21*L21+F21*N21)</f>
        <v>504</v>
      </c>
      <c r="J21" s="283"/>
      <c r="K21" s="11" t="s">
        <v>643</v>
      </c>
      <c r="L21" s="12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f t="shared" si="1"/>
        <v>0</v>
      </c>
      <c r="P21" s="281">
        <f>(O21+O22+O23+O24+O25+O26)/840*100%</f>
        <v>0</v>
      </c>
    </row>
    <row r="22" spans="1:16" ht="14.25" customHeight="1" x14ac:dyDescent="0.2">
      <c r="A22" s="289"/>
      <c r="B22" s="292"/>
      <c r="C22" s="282"/>
      <c r="D22" s="15"/>
      <c r="E22" s="103"/>
      <c r="F22" s="10"/>
      <c r="G22" s="18"/>
      <c r="H22" s="279"/>
      <c r="I22" s="106">
        <f t="shared" ref="I22:I41" si="6">I21-(M22*L22+F22*N22)</f>
        <v>504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106">
        <f t="shared" si="6"/>
        <v>504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5"/>
      <c r="E24" s="10"/>
      <c r="F24" s="10"/>
      <c r="G24" s="18"/>
      <c r="H24" s="279"/>
      <c r="I24" s="106">
        <f>504-(M24*L24+F24*N24)</f>
        <v>504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1"/>
        <v>0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106">
        <f t="shared" si="6"/>
        <v>504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106">
        <f t="shared" si="6"/>
        <v>504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88">
        <v>43652</v>
      </c>
      <c r="B27" s="291" t="s">
        <v>17</v>
      </c>
      <c r="C27" s="286" t="s">
        <v>43</v>
      </c>
      <c r="D27" s="15" t="s">
        <v>572</v>
      </c>
      <c r="E27" s="10" t="s">
        <v>65</v>
      </c>
      <c r="F27" s="10"/>
      <c r="G27" s="18">
        <v>6</v>
      </c>
      <c r="H27" s="279"/>
      <c r="I27" s="106">
        <f>504-(M27*L27+F27*N27)</f>
        <v>474</v>
      </c>
      <c r="J27" s="283" t="s">
        <v>76</v>
      </c>
      <c r="K27" s="11"/>
      <c r="L27" s="12">
        <v>1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70</v>
      </c>
      <c r="O27" s="13">
        <f t="shared" si="1"/>
        <v>450</v>
      </c>
      <c r="P27" s="281">
        <f>(O27+O28+O29+O30+O31+O32)/840*100%</f>
        <v>1.2452380952380953</v>
      </c>
    </row>
    <row r="28" spans="1:16" ht="14.25" customHeight="1" x14ac:dyDescent="0.2">
      <c r="A28" s="289"/>
      <c r="B28" s="292"/>
      <c r="C28" s="286"/>
      <c r="D28" s="15" t="s">
        <v>572</v>
      </c>
      <c r="E28" s="10" t="s">
        <v>644</v>
      </c>
      <c r="F28" s="10"/>
      <c r="G28" s="18">
        <v>6</v>
      </c>
      <c r="H28" s="279"/>
      <c r="I28" s="106">
        <f t="shared" si="6"/>
        <v>474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60</v>
      </c>
      <c r="N28" s="13">
        <f>SUMPRODUCT((D28=[1]程序注册表!$C$2:$C$2999)*(E28=[1]程序注册表!$F$2:$F$2999)*([1]程序注册表!$X$2:$X$2999))</f>
        <v>30</v>
      </c>
      <c r="O28" s="13">
        <f t="shared" si="1"/>
        <v>180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106">
        <f t="shared" si="6"/>
        <v>474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5" t="s">
        <v>360</v>
      </c>
      <c r="E30" s="10" t="s">
        <v>237</v>
      </c>
      <c r="F30" s="10">
        <v>3</v>
      </c>
      <c r="G30" s="18">
        <v>1.5</v>
      </c>
      <c r="H30" s="279"/>
      <c r="I30" s="106">
        <f>504-(M30*L30+F30*N30)</f>
        <v>0</v>
      </c>
      <c r="J30" s="284"/>
      <c r="K30" s="11" t="s">
        <v>645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168</v>
      </c>
      <c r="O30" s="13">
        <f t="shared" si="1"/>
        <v>252</v>
      </c>
      <c r="P30" s="281"/>
    </row>
    <row r="31" spans="1:16" ht="14.25" customHeight="1" x14ac:dyDescent="0.2">
      <c r="A31" s="289"/>
      <c r="B31" s="292"/>
      <c r="C31" s="286"/>
      <c r="D31" s="14" t="s">
        <v>514</v>
      </c>
      <c r="E31" s="10" t="s">
        <v>42</v>
      </c>
      <c r="F31" s="10"/>
      <c r="G31" s="18">
        <v>2</v>
      </c>
      <c r="H31" s="279"/>
      <c r="I31" s="106">
        <f t="shared" si="6"/>
        <v>-60</v>
      </c>
      <c r="J31" s="284"/>
      <c r="K31" s="11" t="s">
        <v>646</v>
      </c>
      <c r="L31" s="12">
        <v>1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52</v>
      </c>
      <c r="O31" s="13">
        <f t="shared" si="1"/>
        <v>164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106">
        <f t="shared" si="6"/>
        <v>-60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88">
        <v>43652</v>
      </c>
      <c r="B33" s="291" t="s">
        <v>17</v>
      </c>
      <c r="C33" s="286" t="s">
        <v>48</v>
      </c>
      <c r="D33" s="15" t="s">
        <v>360</v>
      </c>
      <c r="E33" s="10" t="s">
        <v>404</v>
      </c>
      <c r="F33" s="10"/>
      <c r="G33" s="18">
        <v>2</v>
      </c>
      <c r="H33" s="279"/>
      <c r="I33" s="106">
        <f>504-(M33*L33+F33*N33)</f>
        <v>504</v>
      </c>
      <c r="J33" s="283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540</v>
      </c>
      <c r="P33" s="281">
        <f>(O33+O34+O35+O36+O37+O38)/840*100%</f>
        <v>0.84761904761904761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106">
        <f t="shared" si="6"/>
        <v>504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106">
        <f t="shared" si="6"/>
        <v>504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360</v>
      </c>
      <c r="E36" s="10" t="s">
        <v>603</v>
      </c>
      <c r="F36" s="10"/>
      <c r="G36" s="18">
        <v>2</v>
      </c>
      <c r="H36" s="279"/>
      <c r="I36" s="106">
        <f>504-(M36*L36+F36*N36)</f>
        <v>504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1"/>
        <v>172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106">
        <f t="shared" si="6"/>
        <v>504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106">
        <f t="shared" si="6"/>
        <v>504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43652</v>
      </c>
      <c r="B39" s="277" t="s">
        <v>17</v>
      </c>
      <c r="C39" s="286" t="s">
        <v>52</v>
      </c>
      <c r="D39" s="15" t="s">
        <v>513</v>
      </c>
      <c r="E39" s="10" t="s">
        <v>272</v>
      </c>
      <c r="F39" s="10">
        <v>23</v>
      </c>
      <c r="G39" s="18">
        <v>14</v>
      </c>
      <c r="H39" s="279"/>
      <c r="I39" s="106">
        <f>504-(M39*L39+F39*N39)</f>
        <v>504</v>
      </c>
      <c r="J39" s="280" t="s">
        <v>104</v>
      </c>
      <c r="K39" s="11" t="s">
        <v>647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06">
        <f t="shared" si="6"/>
        <v>504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06">
        <f t="shared" si="6"/>
        <v>504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43652</v>
      </c>
      <c r="B42" s="277" t="s">
        <v>17</v>
      </c>
      <c r="C42" s="287" t="s">
        <v>53</v>
      </c>
      <c r="D42" s="15" t="s">
        <v>463</v>
      </c>
      <c r="E42" s="10" t="s">
        <v>42</v>
      </c>
      <c r="F42" s="10">
        <v>9</v>
      </c>
      <c r="G42" s="18">
        <v>9</v>
      </c>
      <c r="H42" s="279"/>
      <c r="I42" s="106">
        <f>630-(M42*L42+F42*N42)</f>
        <v>18</v>
      </c>
      <c r="J42" s="284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68</v>
      </c>
      <c r="O42" s="13">
        <f t="shared" si="1"/>
        <v>612</v>
      </c>
      <c r="P42" s="281">
        <f>(O42+O43+O44+O45+O46+O47)/840*100%</f>
        <v>0.72857142857142854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06">
        <f t="shared" ref="I43:I44" si="7">I42-(M43*L43+F43*N43)</f>
        <v>18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06">
        <f t="shared" si="7"/>
        <v>18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629</v>
      </c>
      <c r="E45" s="10" t="s">
        <v>612</v>
      </c>
      <c r="F45" s="10"/>
      <c r="G45" s="18">
        <v>21</v>
      </c>
      <c r="H45" s="279"/>
      <c r="I45" s="106">
        <f>630-(M45*L45+F45*N45)</f>
        <v>630</v>
      </c>
      <c r="J45" s="284"/>
      <c r="K45" s="11" t="s">
        <v>647</v>
      </c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1"/>
        <v>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06">
        <f t="shared" ref="I46:I47" si="8">I45-(M46*L46+F46*N46)</f>
        <v>630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06">
        <f t="shared" si="8"/>
        <v>630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43652</v>
      </c>
      <c r="B48" s="277" t="s">
        <v>17</v>
      </c>
      <c r="C48" s="287" t="s">
        <v>58</v>
      </c>
      <c r="D48" s="15" t="s">
        <v>604</v>
      </c>
      <c r="E48" s="10" t="s">
        <v>66</v>
      </c>
      <c r="F48" s="10">
        <v>10</v>
      </c>
      <c r="G48" s="18">
        <v>10</v>
      </c>
      <c r="H48" s="279"/>
      <c r="I48" s="106">
        <f>630-(M48*L48+F48*N48)</f>
        <v>530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10</v>
      </c>
      <c r="O48" s="13">
        <f t="shared" si="1"/>
        <v>100</v>
      </c>
      <c r="P48" s="281">
        <f>(O48+O49+O50+O51+O52+O53)/840*100%</f>
        <v>1.0345238095238096</v>
      </c>
    </row>
    <row r="49" spans="1:16" ht="14.25" customHeight="1" x14ac:dyDescent="0.2">
      <c r="A49" s="276"/>
      <c r="B49" s="277"/>
      <c r="C49" s="287"/>
      <c r="D49" s="15" t="s">
        <v>630</v>
      </c>
      <c r="E49" s="10" t="s">
        <v>65</v>
      </c>
      <c r="F49" s="10">
        <v>15</v>
      </c>
      <c r="G49" s="18">
        <v>14</v>
      </c>
      <c r="H49" s="279"/>
      <c r="I49" s="106">
        <f t="shared" ref="I49:I50" si="9">I48-(M49*L49+F49*N49)</f>
        <v>305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13</v>
      </c>
      <c r="O49" s="13">
        <f t="shared" si="1"/>
        <v>212</v>
      </c>
      <c r="P49" s="281"/>
    </row>
    <row r="50" spans="1:16" ht="14.25" customHeight="1" x14ac:dyDescent="0.2">
      <c r="A50" s="276"/>
      <c r="B50" s="277"/>
      <c r="C50" s="287"/>
      <c r="D50" s="15" t="s">
        <v>630</v>
      </c>
      <c r="E50" s="10" t="s">
        <v>287</v>
      </c>
      <c r="F50" s="10">
        <v>15</v>
      </c>
      <c r="G50" s="18">
        <v>13</v>
      </c>
      <c r="H50" s="279"/>
      <c r="I50" s="106">
        <f t="shared" si="9"/>
        <v>170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30</v>
      </c>
      <c r="N50" s="13">
        <f>SUMPRODUCT((D50=[1]程序注册表!$C$2:$C$2999)*(E50=[1]程序注册表!$F$2:$F$2999)*([1]程序注册表!$X$2:$X$2999))</f>
        <v>9</v>
      </c>
      <c r="O50" s="13">
        <f t="shared" si="1"/>
        <v>117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422</v>
      </c>
      <c r="E51" s="10" t="s">
        <v>66</v>
      </c>
      <c r="F51" s="10"/>
      <c r="G51" s="18">
        <v>22</v>
      </c>
      <c r="H51" s="279"/>
      <c r="I51" s="106">
        <f>630-(M51*L51+F51*N51)</f>
        <v>630</v>
      </c>
      <c r="J51" s="280"/>
      <c r="K51" s="11" t="s">
        <v>648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20</v>
      </c>
      <c r="O51" s="13">
        <f t="shared" si="1"/>
        <v>440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06">
        <f t="shared" ref="I52:I53" si="10">I51-(M52*L52+F52*N52)</f>
        <v>630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06">
        <f t="shared" si="10"/>
        <v>630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43652</v>
      </c>
      <c r="B54" s="277" t="s">
        <v>17</v>
      </c>
      <c r="C54" s="287" t="s">
        <v>61</v>
      </c>
      <c r="D54" s="48" t="s">
        <v>600</v>
      </c>
      <c r="E54" s="10" t="s">
        <v>272</v>
      </c>
      <c r="F54" s="10"/>
      <c r="G54" s="18"/>
      <c r="H54" s="279"/>
      <c r="I54" s="106">
        <f>630-(M54*L54+F54*N54)</f>
        <v>630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106">
        <f t="shared" ref="I55:I56" si="11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06">
        <f t="shared" si="11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81" si="12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ref="O82:O130" si="13">N82*G82+M82*L82</f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3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3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3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3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3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3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3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3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3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3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3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3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3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3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3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3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3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3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3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3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3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3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5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5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5"/>
        <v>0</v>
      </c>
      <c r="P225" s="24"/>
    </row>
    <row r="226" spans="1:16" x14ac:dyDescent="0.2">
      <c r="A226" s="19"/>
      <c r="D226" s="21"/>
      <c r="J226" s="23"/>
      <c r="L226" s="10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5"/>
        <v>0</v>
      </c>
      <c r="P226" s="24"/>
    </row>
    <row r="227" spans="1:16" x14ac:dyDescent="0.2">
      <c r="A227" s="19"/>
      <c r="D227" s="21"/>
      <c r="J227" s="23"/>
      <c r="L227" s="10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5"/>
        <v>0</v>
      </c>
      <c r="P227" s="24"/>
    </row>
    <row r="228" spans="1:16" x14ac:dyDescent="0.2">
      <c r="A228" s="19"/>
      <c r="D228" s="21"/>
      <c r="J228" s="23"/>
      <c r="L228" s="10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5"/>
        <v>0</v>
      </c>
      <c r="P228" s="24"/>
    </row>
    <row r="229" spans="1:16" x14ac:dyDescent="0.2">
      <c r="A229" s="19"/>
      <c r="D229" s="21"/>
      <c r="J229" s="23"/>
      <c r="L229" s="10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5"/>
        <v>0</v>
      </c>
      <c r="P229" s="24"/>
    </row>
    <row r="230" spans="1:16" x14ac:dyDescent="0.2">
      <c r="A230" s="19"/>
      <c r="D230" s="21"/>
      <c r="J230" s="23"/>
      <c r="L230" s="10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5"/>
        <v>0</v>
      </c>
      <c r="P230" s="24"/>
    </row>
    <row r="231" spans="1:16" x14ac:dyDescent="0.2">
      <c r="A231" s="19"/>
      <c r="D231" s="21"/>
      <c r="J231" s="23"/>
      <c r="L231" s="10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5"/>
        <v>0</v>
      </c>
      <c r="P231" s="24"/>
    </row>
    <row r="232" spans="1:16" x14ac:dyDescent="0.2">
      <c r="A232" s="19"/>
      <c r="D232" s="21"/>
      <c r="J232" s="23"/>
      <c r="L232" s="10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5"/>
        <v>0</v>
      </c>
      <c r="P232" s="24"/>
    </row>
    <row r="233" spans="1:16" x14ac:dyDescent="0.2">
      <c r="A233" s="19"/>
      <c r="D233" s="21"/>
      <c r="L233" s="10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B54:B56"/>
    <mergeCell ref="A39:A41"/>
    <mergeCell ref="A42:A47"/>
    <mergeCell ref="A48:A53"/>
    <mergeCell ref="A54:A56"/>
    <mergeCell ref="B39:B41"/>
    <mergeCell ref="B42:B47"/>
    <mergeCell ref="B48:B53"/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33:A38"/>
    <mergeCell ref="B33:B38"/>
    <mergeCell ref="C33:C35"/>
    <mergeCell ref="H33:H35"/>
    <mergeCell ref="J33:J38"/>
    <mergeCell ref="P33:P38"/>
    <mergeCell ref="C36:C38"/>
    <mergeCell ref="J27:J32"/>
    <mergeCell ref="H36:H38"/>
    <mergeCell ref="C39:C41"/>
    <mergeCell ref="H39:H41"/>
    <mergeCell ref="J39:J41"/>
    <mergeCell ref="P39:P41"/>
    <mergeCell ref="H42:H44"/>
    <mergeCell ref="J42:J47"/>
    <mergeCell ref="P42:P47"/>
    <mergeCell ref="C45:C47"/>
    <mergeCell ref="H45:H47"/>
    <mergeCell ref="C42:C44"/>
    <mergeCell ref="C54:C56"/>
    <mergeCell ref="H54:H56"/>
    <mergeCell ref="J54:J56"/>
    <mergeCell ref="P54:P56"/>
    <mergeCell ref="C48:C50"/>
    <mergeCell ref="H48:H50"/>
    <mergeCell ref="J48:J53"/>
    <mergeCell ref="P48:P53"/>
    <mergeCell ref="C51:C53"/>
    <mergeCell ref="H51:H53"/>
  </mergeCells>
  <phoneticPr fontId="2" type="noConversion"/>
  <conditionalFormatting sqref="I2">
    <cfRule type="cellIs" dxfId="451" priority="7" operator="greaterThan">
      <formula>0</formula>
    </cfRule>
    <cfRule type="cellIs" dxfId="450" priority="8" operator="lessThanOrEqual">
      <formula>0</formula>
    </cfRule>
  </conditionalFormatting>
  <conditionalFormatting sqref="I6:I56">
    <cfRule type="cellIs" dxfId="449" priority="1" operator="greaterThan">
      <formula>0</formula>
    </cfRule>
    <cfRule type="cellIs" dxfId="448" priority="2" operator="lessThanOrEqual">
      <formula>0</formula>
    </cfRule>
  </conditionalFormatting>
  <conditionalFormatting sqref="I3:I5">
    <cfRule type="cellIs" dxfId="447" priority="3" operator="greaterThan">
      <formula>0</formula>
    </cfRule>
    <cfRule type="cellIs" dxfId="446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28768-0F2B-44B6-8B8D-7408DC3DDE86}">
  <dimension ref="A1:P248"/>
  <sheetViews>
    <sheetView topLeftCell="A13" workbookViewId="0">
      <selection activeCell="I27" sqref="I27:I29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631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07" t="s">
        <v>2</v>
      </c>
      <c r="C2" s="108" t="s">
        <v>3</v>
      </c>
      <c r="D2" s="107" t="s">
        <v>4</v>
      </c>
      <c r="E2" s="108" t="s">
        <v>5</v>
      </c>
      <c r="F2" s="108" t="s">
        <v>6</v>
      </c>
      <c r="G2" s="108" t="s">
        <v>7</v>
      </c>
      <c r="H2" s="108" t="s">
        <v>8</v>
      </c>
      <c r="I2" s="108" t="s">
        <v>9</v>
      </c>
      <c r="J2" s="108" t="s">
        <v>10</v>
      </c>
      <c r="K2" s="10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88">
        <v>43652</v>
      </c>
      <c r="B3" s="291" t="s">
        <v>71</v>
      </c>
      <c r="C3" s="278" t="s">
        <v>18</v>
      </c>
      <c r="D3" s="15" t="s">
        <v>611</v>
      </c>
      <c r="E3" s="10" t="s">
        <v>272</v>
      </c>
      <c r="F3" s="10">
        <v>5</v>
      </c>
      <c r="G3" s="107">
        <v>5</v>
      </c>
      <c r="H3" s="279"/>
      <c r="I3" s="107">
        <f>630-(M3*L3+F3*N3)</f>
        <v>630</v>
      </c>
      <c r="J3" s="283" t="s">
        <v>19</v>
      </c>
      <c r="K3" s="11" t="s">
        <v>649</v>
      </c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" si="0">N3*G3+M3*L3</f>
        <v>0</v>
      </c>
      <c r="P3" s="281">
        <f>(O3+O4+O5+O6+O7+O8)/840*100%</f>
        <v>1.1577380952380953</v>
      </c>
    </row>
    <row r="4" spans="1:16" ht="14.25" customHeight="1" x14ac:dyDescent="0.2">
      <c r="A4" s="289"/>
      <c r="B4" s="292"/>
      <c r="C4" s="278"/>
      <c r="D4" s="15" t="s">
        <v>629</v>
      </c>
      <c r="E4" s="10" t="s">
        <v>66</v>
      </c>
      <c r="F4" s="10">
        <v>5</v>
      </c>
      <c r="G4" s="107">
        <v>4.5</v>
      </c>
      <c r="H4" s="279"/>
      <c r="I4" s="107">
        <f>I3-(M4*L4+F4*N4)</f>
        <v>170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60</v>
      </c>
      <c r="N4" s="13">
        <f>SUMPRODUCT((D4=[1]程序注册表!$C$2:$C$2999)*(E4=[1]程序注册表!$F$2:$F$2999)*([1]程序注册表!$X$2:$X$2999))</f>
        <v>80</v>
      </c>
      <c r="O4" s="13">
        <f t="shared" ref="O4:O67" si="1">N4*G4+M4*L4</f>
        <v>420</v>
      </c>
      <c r="P4" s="281"/>
    </row>
    <row r="5" spans="1:16" ht="14.25" customHeight="1" x14ac:dyDescent="0.2">
      <c r="A5" s="289"/>
      <c r="B5" s="292"/>
      <c r="C5" s="278"/>
      <c r="D5" s="15"/>
      <c r="E5" s="10"/>
      <c r="F5" s="10"/>
      <c r="G5" s="107"/>
      <c r="H5" s="279"/>
      <c r="I5" s="107">
        <f>I4-(M5*L5+F5*N5)</f>
        <v>170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89"/>
      <c r="B6" s="292"/>
      <c r="C6" s="278" t="s">
        <v>22</v>
      </c>
      <c r="D6" s="15" t="s">
        <v>463</v>
      </c>
      <c r="E6" s="10" t="s">
        <v>21</v>
      </c>
      <c r="F6" s="10">
        <v>11.5</v>
      </c>
      <c r="G6" s="107">
        <v>7.5</v>
      </c>
      <c r="H6" s="279"/>
      <c r="I6" s="107">
        <f>630-(M6*L6+F6*N6)</f>
        <v>-2.5</v>
      </c>
      <c r="J6" s="284"/>
      <c r="K6" s="11" t="s">
        <v>645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55</v>
      </c>
      <c r="O6" s="13">
        <f t="shared" si="1"/>
        <v>412.5</v>
      </c>
      <c r="P6" s="281"/>
    </row>
    <row r="7" spans="1:16" ht="14.25" customHeight="1" x14ac:dyDescent="0.2">
      <c r="A7" s="289"/>
      <c r="B7" s="292"/>
      <c r="C7" s="278"/>
      <c r="D7" s="15" t="s">
        <v>650</v>
      </c>
      <c r="E7" s="10" t="s">
        <v>68</v>
      </c>
      <c r="F7" s="10"/>
      <c r="G7" s="107">
        <v>2</v>
      </c>
      <c r="H7" s="279"/>
      <c r="I7" s="107">
        <f>I6-(M7*L7+F7*N7)</f>
        <v>-32.5</v>
      </c>
      <c r="J7" s="284"/>
      <c r="K7" s="11"/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55</v>
      </c>
      <c r="O7" s="13">
        <f t="shared" si="1"/>
        <v>140</v>
      </c>
      <c r="P7" s="281"/>
    </row>
    <row r="8" spans="1:16" ht="14.25" customHeight="1" x14ac:dyDescent="0.2">
      <c r="A8" s="290"/>
      <c r="B8" s="293"/>
      <c r="C8" s="278"/>
      <c r="D8" s="15"/>
      <c r="E8" s="10"/>
      <c r="F8" s="10"/>
      <c r="G8" s="16"/>
      <c r="H8" s="279"/>
      <c r="I8" s="107">
        <f>I7-(M8*L8+F8*N8)</f>
        <v>-32.5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88">
        <v>43652</v>
      </c>
      <c r="B9" s="291" t="s">
        <v>71</v>
      </c>
      <c r="C9" s="278" t="s">
        <v>25</v>
      </c>
      <c r="D9" s="15" t="s">
        <v>650</v>
      </c>
      <c r="E9" s="10" t="s">
        <v>68</v>
      </c>
      <c r="F9" s="10"/>
      <c r="G9" s="16">
        <v>9.5</v>
      </c>
      <c r="H9" s="279"/>
      <c r="I9" s="107">
        <f>630-(M9*L9+F9*N9)</f>
        <v>630</v>
      </c>
      <c r="J9" s="283" t="s">
        <v>91</v>
      </c>
      <c r="K9" s="11"/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55</v>
      </c>
      <c r="O9" s="13">
        <f t="shared" si="1"/>
        <v>522.5</v>
      </c>
      <c r="P9" s="281">
        <f>(O9+O10+O11+O12+O13+O14)/840*100%</f>
        <v>1.3666666666666667</v>
      </c>
    </row>
    <row r="10" spans="1:16" ht="14.25" customHeight="1" x14ac:dyDescent="0.2">
      <c r="A10" s="289"/>
      <c r="B10" s="292"/>
      <c r="C10" s="278"/>
      <c r="D10" s="15"/>
      <c r="E10" s="10"/>
      <c r="F10" s="10"/>
      <c r="G10" s="16"/>
      <c r="H10" s="279"/>
      <c r="I10" s="107">
        <f t="shared" ref="I10:I11" si="2">I9-(M10*L10+F10*N10)</f>
        <v>630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89"/>
      <c r="B11" s="292"/>
      <c r="C11" s="278"/>
      <c r="D11" s="15"/>
      <c r="E11" s="10"/>
      <c r="F11" s="10"/>
      <c r="G11" s="16"/>
      <c r="H11" s="279"/>
      <c r="I11" s="107">
        <f t="shared" si="2"/>
        <v>630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89"/>
      <c r="B12" s="292"/>
      <c r="C12" s="278" t="s">
        <v>28</v>
      </c>
      <c r="D12" s="15" t="s">
        <v>426</v>
      </c>
      <c r="E12" s="10" t="s">
        <v>237</v>
      </c>
      <c r="F12" s="10">
        <v>6</v>
      </c>
      <c r="G12" s="16">
        <v>7.5</v>
      </c>
      <c r="H12" s="279"/>
      <c r="I12" s="107">
        <f>630-(M12*L12+F12*N12)</f>
        <v>132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5</v>
      </c>
      <c r="N12" s="13">
        <f>SUMPRODUCT((D12=[1]程序注册表!$C$2:$C$2999)*(E12=[1]程序注册表!$F$2:$F$2999)*([1]程序注册表!$X$2:$X$2999))</f>
        <v>83</v>
      </c>
      <c r="O12" s="13">
        <f t="shared" si="1"/>
        <v>622.5</v>
      </c>
      <c r="P12" s="281"/>
    </row>
    <row r="13" spans="1:16" ht="14.25" customHeight="1" x14ac:dyDescent="0.2">
      <c r="A13" s="289"/>
      <c r="B13" s="292"/>
      <c r="C13" s="278"/>
      <c r="D13" s="15" t="s">
        <v>426</v>
      </c>
      <c r="E13" s="10" t="s">
        <v>66</v>
      </c>
      <c r="F13" s="10">
        <v>1</v>
      </c>
      <c r="G13" s="16">
        <v>0.5</v>
      </c>
      <c r="H13" s="279"/>
      <c r="I13" s="107">
        <f t="shared" ref="I13:I14" si="3">I12-(M13*L13+F13*N13)</f>
        <v>126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60</v>
      </c>
      <c r="N13" s="13">
        <f>SUMPRODUCT((D13=[1]程序注册表!$C$2:$C$2999)*(E13=[1]程序注册表!$F$2:$F$2999)*([1]程序注册表!$X$2:$X$2999))</f>
        <v>6</v>
      </c>
      <c r="O13" s="13">
        <f t="shared" si="1"/>
        <v>3</v>
      </c>
      <c r="P13" s="281"/>
    </row>
    <row r="14" spans="1:16" ht="14.25" customHeight="1" x14ac:dyDescent="0.2">
      <c r="A14" s="290"/>
      <c r="B14" s="293"/>
      <c r="C14" s="278"/>
      <c r="D14" s="15" t="s">
        <v>426</v>
      </c>
      <c r="E14" s="10" t="s">
        <v>404</v>
      </c>
      <c r="F14" s="10"/>
      <c r="G14" s="107"/>
      <c r="H14" s="279"/>
      <c r="I14" s="107">
        <f t="shared" si="3"/>
        <v>126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60</v>
      </c>
      <c r="N14" s="13">
        <v>15</v>
      </c>
      <c r="O14" s="13">
        <f t="shared" si="1"/>
        <v>0</v>
      </c>
      <c r="P14" s="281"/>
    </row>
    <row r="15" spans="1:16" ht="14.25" customHeight="1" x14ac:dyDescent="0.2">
      <c r="A15" s="288">
        <v>43652</v>
      </c>
      <c r="B15" s="291" t="s">
        <v>71</v>
      </c>
      <c r="C15" s="278" t="s">
        <v>31</v>
      </c>
      <c r="D15" s="15" t="s">
        <v>602</v>
      </c>
      <c r="E15" s="10" t="s">
        <v>68</v>
      </c>
      <c r="F15" s="10">
        <v>1</v>
      </c>
      <c r="G15" s="107">
        <v>1</v>
      </c>
      <c r="H15" s="279"/>
      <c r="I15" s="107">
        <f>630-(M15*L15+F15*N15)</f>
        <v>565</v>
      </c>
      <c r="J15" s="280" t="s">
        <v>34</v>
      </c>
      <c r="K15" s="11" t="s">
        <v>645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65</v>
      </c>
      <c r="O15" s="13">
        <f t="shared" si="1"/>
        <v>65</v>
      </c>
      <c r="P15" s="281">
        <f>(O15+O16+O17+O18+O19+O20)/840*100%</f>
        <v>1.1398809523809523</v>
      </c>
    </row>
    <row r="16" spans="1:16" ht="14.25" customHeight="1" x14ac:dyDescent="0.2">
      <c r="A16" s="289"/>
      <c r="B16" s="292"/>
      <c r="C16" s="278"/>
      <c r="D16" s="15" t="s">
        <v>602</v>
      </c>
      <c r="E16" s="10" t="s">
        <v>66</v>
      </c>
      <c r="F16" s="10">
        <v>8</v>
      </c>
      <c r="G16" s="107">
        <v>8</v>
      </c>
      <c r="H16" s="279"/>
      <c r="I16" s="107">
        <f t="shared" ref="I16:I17" si="4">I15-(M16*L16+F16*N16)</f>
        <v>295</v>
      </c>
      <c r="J16" s="280"/>
      <c r="K16" s="11" t="s">
        <v>651</v>
      </c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30</v>
      </c>
      <c r="O16" s="13">
        <f t="shared" si="1"/>
        <v>270</v>
      </c>
      <c r="P16" s="281"/>
    </row>
    <row r="17" spans="1:16" ht="14.25" customHeight="1" x14ac:dyDescent="0.2">
      <c r="A17" s="289"/>
      <c r="B17" s="292"/>
      <c r="C17" s="278"/>
      <c r="D17" s="14" t="s">
        <v>633</v>
      </c>
      <c r="E17" s="10" t="s">
        <v>30</v>
      </c>
      <c r="F17" s="10"/>
      <c r="G17" s="107">
        <v>1</v>
      </c>
      <c r="H17" s="279"/>
      <c r="I17" s="107">
        <f t="shared" si="4"/>
        <v>295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89"/>
      <c r="B18" s="292"/>
      <c r="C18" s="278" t="s">
        <v>35</v>
      </c>
      <c r="D18" s="15" t="s">
        <v>426</v>
      </c>
      <c r="E18" s="10" t="s">
        <v>237</v>
      </c>
      <c r="F18" s="10">
        <v>5</v>
      </c>
      <c r="G18" s="107">
        <v>7.5</v>
      </c>
      <c r="H18" s="279"/>
      <c r="I18" s="107">
        <f>630-(M18*L18+F18*N18)</f>
        <v>215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1"/>
        <v>622.5</v>
      </c>
      <c r="P18" s="281"/>
    </row>
    <row r="19" spans="1:16" ht="14.25" customHeight="1" x14ac:dyDescent="0.2">
      <c r="A19" s="289"/>
      <c r="B19" s="292"/>
      <c r="C19" s="278"/>
      <c r="D19" s="15"/>
      <c r="E19" s="10"/>
      <c r="F19" s="10"/>
      <c r="G19" s="107"/>
      <c r="H19" s="279"/>
      <c r="I19" s="107">
        <f t="shared" ref="I19:I20" si="5">I18-(M19*L19+F19*N19)</f>
        <v>215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15</v>
      </c>
      <c r="O19" s="13">
        <f t="shared" si="1"/>
        <v>0</v>
      </c>
      <c r="P19" s="281"/>
    </row>
    <row r="20" spans="1:16" ht="14.25" customHeight="1" x14ac:dyDescent="0.2">
      <c r="A20" s="290"/>
      <c r="B20" s="293"/>
      <c r="C20" s="278"/>
      <c r="D20" s="15"/>
      <c r="E20" s="10"/>
      <c r="F20" s="10"/>
      <c r="G20" s="107"/>
      <c r="H20" s="279"/>
      <c r="I20" s="107">
        <f t="shared" si="5"/>
        <v>215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88">
        <v>43652</v>
      </c>
      <c r="B21" s="291" t="s">
        <v>71</v>
      </c>
      <c r="C21" s="282" t="s">
        <v>36</v>
      </c>
      <c r="D21" s="15" t="s">
        <v>211</v>
      </c>
      <c r="E21" s="10" t="s">
        <v>21</v>
      </c>
      <c r="F21" s="10">
        <v>2.2999999999999998</v>
      </c>
      <c r="G21" s="18">
        <v>1.5</v>
      </c>
      <c r="H21" s="279"/>
      <c r="I21" s="107">
        <f>504-(M21*L21+F21*N21)</f>
        <v>83.100000000000023</v>
      </c>
      <c r="J21" s="283" t="s">
        <v>38</v>
      </c>
      <c r="K21" s="11" t="s">
        <v>652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1"/>
        <v>274.5</v>
      </c>
      <c r="P21" s="281">
        <f>(O21+O22+O23+O24+O25+O26)/840*100%</f>
        <v>0.32678571428571429</v>
      </c>
    </row>
    <row r="22" spans="1:16" ht="14.25" customHeight="1" x14ac:dyDescent="0.2">
      <c r="A22" s="289"/>
      <c r="B22" s="292"/>
      <c r="C22" s="282"/>
      <c r="D22" s="15"/>
      <c r="E22" s="107"/>
      <c r="F22" s="10"/>
      <c r="G22" s="18"/>
      <c r="H22" s="279"/>
      <c r="I22" s="107">
        <f t="shared" ref="I22:I41" si="6">I21-(M22*L22+F22*N22)</f>
        <v>83.100000000000023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89"/>
      <c r="B23" s="292"/>
      <c r="C23" s="282"/>
      <c r="D23" s="17"/>
      <c r="E23" s="10"/>
      <c r="F23" s="10"/>
      <c r="G23" s="18"/>
      <c r="H23" s="279"/>
      <c r="I23" s="107">
        <f t="shared" si="6"/>
        <v>83.100000000000023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89"/>
      <c r="B24" s="292"/>
      <c r="C24" s="282" t="s">
        <v>40</v>
      </c>
      <c r="D24" s="1" t="s">
        <v>601</v>
      </c>
      <c r="E24" s="10" t="s">
        <v>272</v>
      </c>
      <c r="F24" s="10"/>
      <c r="G24" s="18">
        <v>15</v>
      </c>
      <c r="H24" s="279"/>
      <c r="I24" s="107">
        <f>504-(M24*L24+F24*N24)</f>
        <v>504</v>
      </c>
      <c r="J24" s="284"/>
      <c r="K24" s="11" t="s">
        <v>653</v>
      </c>
      <c r="L24" s="12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1"/>
        <v>0</v>
      </c>
      <c r="P24" s="281"/>
    </row>
    <row r="25" spans="1:16" ht="14.25" customHeight="1" x14ac:dyDescent="0.2">
      <c r="A25" s="289"/>
      <c r="B25" s="292"/>
      <c r="C25" s="282"/>
      <c r="D25" s="15"/>
      <c r="E25" s="10"/>
      <c r="F25" s="10"/>
      <c r="G25" s="18"/>
      <c r="H25" s="279"/>
      <c r="I25" s="107">
        <f t="shared" si="6"/>
        <v>504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90"/>
      <c r="B26" s="293"/>
      <c r="C26" s="282"/>
      <c r="D26" s="15"/>
      <c r="E26" s="10"/>
      <c r="F26" s="10"/>
      <c r="G26" s="18"/>
      <c r="H26" s="279"/>
      <c r="I26" s="107">
        <f t="shared" si="6"/>
        <v>504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88">
        <v>43652</v>
      </c>
      <c r="B27" s="291" t="s">
        <v>71</v>
      </c>
      <c r="C27" s="286" t="s">
        <v>43</v>
      </c>
      <c r="D27" s="15" t="s">
        <v>654</v>
      </c>
      <c r="E27" s="10" t="s">
        <v>272</v>
      </c>
      <c r="F27" s="10"/>
      <c r="G27" s="18">
        <v>24</v>
      </c>
      <c r="H27" s="279"/>
      <c r="I27" s="107">
        <f>504-(M27*L27+F27*N27)</f>
        <v>504</v>
      </c>
      <c r="J27" s="283" t="s">
        <v>49</v>
      </c>
      <c r="K27" s="11" t="s">
        <v>655</v>
      </c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1"/>
        <v>0</v>
      </c>
      <c r="P27" s="281">
        <f>(O27+O28+O29+O30+O31+O32)/840*100%</f>
        <v>0.74285714285714288</v>
      </c>
    </row>
    <row r="28" spans="1:16" ht="14.25" customHeight="1" x14ac:dyDescent="0.2">
      <c r="A28" s="289"/>
      <c r="B28" s="292"/>
      <c r="C28" s="286"/>
      <c r="D28" s="15"/>
      <c r="E28" s="10"/>
      <c r="F28" s="10"/>
      <c r="G28" s="18"/>
      <c r="H28" s="279"/>
      <c r="I28" s="107">
        <f>I27-(M28*L28+F28*N28)</f>
        <v>504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89"/>
      <c r="B29" s="292"/>
      <c r="C29" s="286"/>
      <c r="D29" s="15"/>
      <c r="E29" s="10"/>
      <c r="F29" s="10"/>
      <c r="G29" s="18"/>
      <c r="H29" s="279"/>
      <c r="I29" s="107">
        <f>I28-(M29*L29+F29*N29)</f>
        <v>504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89"/>
      <c r="B30" s="292"/>
      <c r="C30" s="286" t="s">
        <v>46</v>
      </c>
      <c r="D30" s="14" t="s">
        <v>514</v>
      </c>
      <c r="E30" s="10" t="s">
        <v>42</v>
      </c>
      <c r="F30" s="10">
        <v>10</v>
      </c>
      <c r="G30" s="18">
        <v>12</v>
      </c>
      <c r="H30" s="279"/>
      <c r="I30" s="107">
        <f>504-(M30*L30+F30*N30)</f>
        <v>-16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52</v>
      </c>
      <c r="O30" s="13">
        <f t="shared" si="1"/>
        <v>624</v>
      </c>
      <c r="P30" s="281"/>
    </row>
    <row r="31" spans="1:16" ht="14.25" customHeight="1" x14ac:dyDescent="0.2">
      <c r="A31" s="289"/>
      <c r="B31" s="292"/>
      <c r="C31" s="286"/>
      <c r="D31" s="15"/>
      <c r="E31" s="10"/>
      <c r="F31" s="10"/>
      <c r="G31" s="18"/>
      <c r="H31" s="279"/>
      <c r="I31" s="107">
        <f t="shared" si="6"/>
        <v>-16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90"/>
      <c r="B32" s="293"/>
      <c r="C32" s="286"/>
      <c r="D32" s="15"/>
      <c r="E32" s="10"/>
      <c r="F32" s="10"/>
      <c r="G32" s="18"/>
      <c r="H32" s="279"/>
      <c r="I32" s="107">
        <f t="shared" si="6"/>
        <v>-16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88">
        <v>43652</v>
      </c>
      <c r="B33" s="291" t="s">
        <v>71</v>
      </c>
      <c r="C33" s="286" t="s">
        <v>48</v>
      </c>
      <c r="D33" s="15" t="s">
        <v>360</v>
      </c>
      <c r="E33" s="10" t="s">
        <v>404</v>
      </c>
      <c r="F33" s="10">
        <v>1.8</v>
      </c>
      <c r="G33" s="18">
        <v>1.9</v>
      </c>
      <c r="H33" s="279"/>
      <c r="I33" s="107">
        <f>504-(M33*L33+F33*N33)</f>
        <v>18</v>
      </c>
      <c r="J33" s="283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513</v>
      </c>
      <c r="P33" s="281">
        <f>(O33+O34+O35+O36+O37+O38)/840*100%</f>
        <v>1.2059523809523809</v>
      </c>
    </row>
    <row r="34" spans="1:16" ht="14.25" customHeight="1" x14ac:dyDescent="0.2">
      <c r="A34" s="289"/>
      <c r="B34" s="292"/>
      <c r="C34" s="286"/>
      <c r="D34" s="15"/>
      <c r="E34" s="10"/>
      <c r="F34" s="10"/>
      <c r="G34" s="18"/>
      <c r="H34" s="279"/>
      <c r="I34" s="107">
        <f t="shared" si="6"/>
        <v>18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89"/>
      <c r="B35" s="292"/>
      <c r="C35" s="286"/>
      <c r="D35" s="15"/>
      <c r="E35" s="10"/>
      <c r="F35" s="10"/>
      <c r="G35" s="18"/>
      <c r="H35" s="279"/>
      <c r="I35" s="107">
        <f t="shared" si="6"/>
        <v>18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89"/>
      <c r="B36" s="292"/>
      <c r="C36" s="286" t="s">
        <v>50</v>
      </c>
      <c r="D36" s="15" t="s">
        <v>360</v>
      </c>
      <c r="E36" s="10" t="s">
        <v>628</v>
      </c>
      <c r="F36" s="10">
        <v>2</v>
      </c>
      <c r="G36" s="18">
        <v>2</v>
      </c>
      <c r="H36" s="279"/>
      <c r="I36" s="107">
        <f>504-(M36*L36+F36*N36)</f>
        <v>4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1"/>
        <v>500</v>
      </c>
      <c r="P36" s="281"/>
    </row>
    <row r="37" spans="1:16" ht="14.25" customHeight="1" x14ac:dyDescent="0.2">
      <c r="A37" s="289"/>
      <c r="B37" s="292"/>
      <c r="C37" s="286"/>
      <c r="D37" s="15"/>
      <c r="E37" s="10"/>
      <c r="F37" s="10"/>
      <c r="G37" s="18"/>
      <c r="H37" s="279"/>
      <c r="I37" s="107">
        <f t="shared" si="6"/>
        <v>4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90"/>
      <c r="B38" s="293"/>
      <c r="C38" s="286"/>
      <c r="D38" s="15"/>
      <c r="E38" s="10"/>
      <c r="F38" s="10"/>
      <c r="G38" s="18"/>
      <c r="H38" s="279"/>
      <c r="I38" s="107">
        <f t="shared" si="6"/>
        <v>4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43652</v>
      </c>
      <c r="B39" s="277" t="s">
        <v>71</v>
      </c>
      <c r="C39" s="286" t="s">
        <v>52</v>
      </c>
      <c r="D39" s="15" t="s">
        <v>513</v>
      </c>
      <c r="E39" s="10" t="s">
        <v>272</v>
      </c>
      <c r="F39" s="10">
        <v>23</v>
      </c>
      <c r="G39" s="18">
        <v>20</v>
      </c>
      <c r="H39" s="279"/>
      <c r="I39" s="107">
        <f>504-(M39*L39+F39*N39)</f>
        <v>504</v>
      </c>
      <c r="J39" s="280" t="s">
        <v>90</v>
      </c>
      <c r="K39" s="11" t="s">
        <v>653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07">
        <f t="shared" si="6"/>
        <v>504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07">
        <f t="shared" si="6"/>
        <v>504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43652</v>
      </c>
      <c r="B42" s="291"/>
      <c r="C42" s="287" t="s">
        <v>53</v>
      </c>
      <c r="D42" s="15"/>
      <c r="E42" s="10"/>
      <c r="F42" s="10"/>
      <c r="G42" s="18"/>
      <c r="H42" s="279"/>
      <c r="I42" s="107">
        <f>630-(M42*L42+F42*N42)</f>
        <v>630</v>
      </c>
      <c r="J42" s="284"/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1"/>
        <v>0</v>
      </c>
      <c r="P42" s="281">
        <f>(O42+O43+O44+O45+O46+O47)/840*100%</f>
        <v>0</v>
      </c>
    </row>
    <row r="43" spans="1:16" ht="14.25" customHeight="1" x14ac:dyDescent="0.2">
      <c r="A43" s="276"/>
      <c r="B43" s="292"/>
      <c r="C43" s="287"/>
      <c r="D43" s="15"/>
      <c r="E43" s="10"/>
      <c r="F43" s="10"/>
      <c r="G43" s="18"/>
      <c r="H43" s="279"/>
      <c r="I43" s="107">
        <f t="shared" ref="I43:I44" si="7">I42-(M43*L43+F43*N43)</f>
        <v>630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92"/>
      <c r="C44" s="287"/>
      <c r="D44" s="15"/>
      <c r="E44" s="10"/>
      <c r="F44" s="10"/>
      <c r="G44" s="18"/>
      <c r="H44" s="279"/>
      <c r="I44" s="107">
        <f t="shared" si="7"/>
        <v>630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92"/>
      <c r="C45" s="287" t="s">
        <v>57</v>
      </c>
      <c r="D45" s="15"/>
      <c r="E45" s="10"/>
      <c r="F45" s="10"/>
      <c r="G45" s="18"/>
      <c r="H45" s="279"/>
      <c r="I45" s="107">
        <f>630-(M45*L45+F45*N45)</f>
        <v>630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1"/>
        <v>0</v>
      </c>
      <c r="P45" s="281"/>
    </row>
    <row r="46" spans="1:16" ht="14.25" customHeight="1" x14ac:dyDescent="0.2">
      <c r="A46" s="276"/>
      <c r="B46" s="292"/>
      <c r="C46" s="287"/>
      <c r="D46" s="15"/>
      <c r="E46" s="10"/>
      <c r="F46" s="10"/>
      <c r="G46" s="18"/>
      <c r="H46" s="279"/>
      <c r="I46" s="107">
        <f t="shared" ref="I46:I47" si="8">I45-(M46*L46+F46*N46)</f>
        <v>630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93"/>
      <c r="C47" s="287"/>
      <c r="D47" s="17"/>
      <c r="E47" s="10"/>
      <c r="F47" s="10"/>
      <c r="G47" s="18"/>
      <c r="H47" s="279"/>
      <c r="I47" s="107">
        <f t="shared" si="8"/>
        <v>630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43652</v>
      </c>
      <c r="B48" s="291"/>
      <c r="C48" s="287" t="s">
        <v>58</v>
      </c>
      <c r="D48" s="15"/>
      <c r="E48" s="10"/>
      <c r="F48" s="10"/>
      <c r="G48" s="18"/>
      <c r="H48" s="279"/>
      <c r="I48" s="107">
        <f>630-(M48*L48+F48*N48)</f>
        <v>630</v>
      </c>
      <c r="J48" s="280"/>
      <c r="K48" s="11"/>
      <c r="L48" s="12">
        <v>0</v>
      </c>
      <c r="M48" s="13">
        <f>SUMPRODUCT((D48=[1]程序注册表!$C$2:$C$2999)*(E48=[1]程序注册表!$F$2:$F$2999)*([1]程序注册表!$U$2:$U$2999))</f>
        <v>0</v>
      </c>
      <c r="N48" s="13">
        <f>SUMPRODUCT((D48=[1]程序注册表!$C$2:$C$2999)*(E48=[1]程序注册表!$F$2:$F$2999)*([1]程序注册表!$X$2:$X$2999))</f>
        <v>0</v>
      </c>
      <c r="O48" s="13">
        <f t="shared" si="1"/>
        <v>0</v>
      </c>
      <c r="P48" s="281">
        <f>(O48+O49+O50+O51+O52+O53)/840*100%</f>
        <v>0</v>
      </c>
    </row>
    <row r="49" spans="1:16" ht="14.25" customHeight="1" x14ac:dyDescent="0.2">
      <c r="A49" s="276"/>
      <c r="B49" s="292"/>
      <c r="C49" s="287"/>
      <c r="D49" s="15"/>
      <c r="E49" s="10"/>
      <c r="F49" s="10"/>
      <c r="G49" s="18"/>
      <c r="H49" s="279"/>
      <c r="I49" s="107">
        <f t="shared" ref="I49:I50" si="9">I48-(M49*L49+F49*N49)</f>
        <v>630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92"/>
      <c r="C50" s="287"/>
      <c r="D50" s="15"/>
      <c r="E50" s="10"/>
      <c r="F50" s="10"/>
      <c r="G50" s="18"/>
      <c r="H50" s="279"/>
      <c r="I50" s="107">
        <f t="shared" si="9"/>
        <v>630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92"/>
      <c r="C51" s="287" t="s">
        <v>60</v>
      </c>
      <c r="D51" s="15"/>
      <c r="E51" s="10"/>
      <c r="F51" s="10"/>
      <c r="G51" s="18"/>
      <c r="H51" s="279"/>
      <c r="I51" s="107">
        <f>630-(M51*L51+F51*N51)</f>
        <v>630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1"/>
        <v>0</v>
      </c>
      <c r="P51" s="281"/>
    </row>
    <row r="52" spans="1:16" ht="14.25" customHeight="1" x14ac:dyDescent="0.2">
      <c r="A52" s="276"/>
      <c r="B52" s="292"/>
      <c r="C52" s="287"/>
      <c r="D52" s="15"/>
      <c r="E52" s="10"/>
      <c r="F52" s="10"/>
      <c r="G52" s="18"/>
      <c r="H52" s="279"/>
      <c r="I52" s="107">
        <f t="shared" ref="I52:I53" si="10">I51-(M52*L52+F52*N52)</f>
        <v>630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93"/>
      <c r="C53" s="287"/>
      <c r="D53" s="15"/>
      <c r="E53" s="10"/>
      <c r="F53" s="10"/>
      <c r="G53" s="18"/>
      <c r="H53" s="279"/>
      <c r="I53" s="107">
        <f t="shared" si="10"/>
        <v>630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43652</v>
      </c>
      <c r="B54" s="277"/>
      <c r="C54" s="287" t="s">
        <v>61</v>
      </c>
      <c r="D54" s="48"/>
      <c r="E54" s="10"/>
      <c r="F54" s="10"/>
      <c r="G54" s="18"/>
      <c r="H54" s="279"/>
      <c r="I54" s="107">
        <f>630-(M54*L54+F54*N54)</f>
        <v>630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107">
        <f t="shared" ref="I55:I56" si="11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07">
        <f t="shared" si="11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91" si="12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ref="O92:O130" si="13">N92*G92+M92*L92</f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3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3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3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3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3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3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3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3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3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3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3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3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4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4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4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4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4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4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4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4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4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4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4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4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4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4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4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4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4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4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4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4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4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4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4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4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4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4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4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4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4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4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4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4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4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4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4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4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4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4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4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4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4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4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5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5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5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5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5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5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5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5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5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5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5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5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5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5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5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5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5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5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5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5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5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5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5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5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5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5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5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5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5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5"/>
        <v>0</v>
      </c>
      <c r="P225" s="24"/>
    </row>
    <row r="226" spans="1:16" x14ac:dyDescent="0.2">
      <c r="A226" s="19"/>
      <c r="D226" s="21"/>
      <c r="J226" s="23"/>
      <c r="L226" s="10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5"/>
        <v>0</v>
      </c>
      <c r="P226" s="24"/>
    </row>
    <row r="227" spans="1:16" x14ac:dyDescent="0.2">
      <c r="A227" s="19"/>
      <c r="D227" s="21"/>
      <c r="J227" s="23"/>
      <c r="L227" s="10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5"/>
        <v>0</v>
      </c>
      <c r="P227" s="24"/>
    </row>
    <row r="228" spans="1:16" x14ac:dyDescent="0.2">
      <c r="A228" s="19"/>
      <c r="D228" s="21"/>
      <c r="J228" s="23"/>
      <c r="L228" s="10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5"/>
        <v>0</v>
      </c>
      <c r="P228" s="24"/>
    </row>
    <row r="229" spans="1:16" x14ac:dyDescent="0.2">
      <c r="A229" s="19"/>
      <c r="D229" s="21"/>
      <c r="J229" s="23"/>
      <c r="L229" s="10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5"/>
        <v>0</v>
      </c>
      <c r="P229" s="24"/>
    </row>
    <row r="230" spans="1:16" x14ac:dyDescent="0.2">
      <c r="A230" s="19"/>
      <c r="D230" s="21"/>
      <c r="J230" s="23"/>
      <c r="L230" s="10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5"/>
        <v>0</v>
      </c>
      <c r="P230" s="24"/>
    </row>
    <row r="231" spans="1:16" x14ac:dyDescent="0.2">
      <c r="A231" s="19"/>
      <c r="D231" s="21"/>
      <c r="J231" s="23"/>
      <c r="L231" s="10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5"/>
        <v>0</v>
      </c>
      <c r="P231" s="24"/>
    </row>
    <row r="232" spans="1:16" x14ac:dyDescent="0.2">
      <c r="A232" s="19"/>
      <c r="D232" s="21"/>
      <c r="J232" s="23"/>
      <c r="L232" s="10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5"/>
        <v>0</v>
      </c>
      <c r="P232" s="24"/>
    </row>
    <row r="233" spans="1:16" x14ac:dyDescent="0.2">
      <c r="A233" s="19"/>
      <c r="D233" s="21"/>
      <c r="L233" s="10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5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445" priority="5" operator="greaterThan">
      <formula>0</formula>
    </cfRule>
    <cfRule type="cellIs" dxfId="444" priority="6" operator="lessThanOrEqual">
      <formula>0</formula>
    </cfRule>
  </conditionalFormatting>
  <conditionalFormatting sqref="I6:I56">
    <cfRule type="cellIs" dxfId="443" priority="1" operator="greaterThan">
      <formula>0</formula>
    </cfRule>
    <cfRule type="cellIs" dxfId="442" priority="2" operator="lessThanOrEqual">
      <formula>0</formula>
    </cfRule>
  </conditionalFormatting>
  <conditionalFormatting sqref="I3:I5">
    <cfRule type="cellIs" dxfId="441" priority="3" operator="greaterThan">
      <formula>0</formula>
    </cfRule>
    <cfRule type="cellIs" dxfId="440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45FBC-214D-4B2F-AE36-EA3F65097DD5}">
  <sheetPr>
    <pageSetUpPr fitToPage="1"/>
  </sheetPr>
  <dimension ref="A1:P248"/>
  <sheetViews>
    <sheetView workbookViewId="0">
      <selection activeCell="I15" sqref="I15:I17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3" t="s">
        <v>2</v>
      </c>
      <c r="C2" s="114" t="s">
        <v>3</v>
      </c>
      <c r="D2" s="113" t="s">
        <v>4</v>
      </c>
      <c r="E2" s="114" t="s">
        <v>5</v>
      </c>
      <c r="F2" s="114" t="s">
        <v>6</v>
      </c>
      <c r="G2" s="114" t="s">
        <v>7</v>
      </c>
      <c r="H2" s="114" t="s">
        <v>8</v>
      </c>
      <c r="I2" s="114" t="s">
        <v>9</v>
      </c>
      <c r="J2" s="114" t="s">
        <v>10</v>
      </c>
      <c r="K2" s="11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43653</v>
      </c>
      <c r="B3" s="277" t="s">
        <v>17</v>
      </c>
      <c r="C3" s="278" t="s">
        <v>18</v>
      </c>
      <c r="D3" s="15" t="s">
        <v>629</v>
      </c>
      <c r="E3" s="10" t="s">
        <v>66</v>
      </c>
      <c r="F3" s="10">
        <v>8</v>
      </c>
      <c r="G3" s="113">
        <v>8</v>
      </c>
      <c r="H3" s="279"/>
      <c r="I3" s="113">
        <f>630-(M3*L3+F3*N3)</f>
        <v>-10</v>
      </c>
      <c r="J3" s="280" t="s">
        <v>72</v>
      </c>
      <c r="K3" s="11" t="s">
        <v>662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80</v>
      </c>
      <c r="O3" s="13">
        <f t="shared" ref="O3:O66" si="0">N3*G3+M3*L3</f>
        <v>640</v>
      </c>
      <c r="P3" s="281">
        <f>(O3+O4+O5+O6+O7+O8)/840*100%</f>
        <v>1.3511904761904763</v>
      </c>
    </row>
    <row r="4" spans="1:16" ht="14.25" customHeight="1" x14ac:dyDescent="0.2">
      <c r="A4" s="276"/>
      <c r="B4" s="277"/>
      <c r="C4" s="278"/>
      <c r="D4" s="15"/>
      <c r="E4" s="10"/>
      <c r="F4" s="10"/>
      <c r="G4" s="113"/>
      <c r="H4" s="279"/>
      <c r="I4" s="113">
        <f>I3-(M4*L4+F4*N4)</f>
        <v>-10</v>
      </c>
      <c r="J4" s="280"/>
      <c r="K4" s="11" t="s">
        <v>663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3"/>
      <c r="H5" s="279"/>
      <c r="I5" s="113">
        <f>I4-(M5*L5+F5*N5)</f>
        <v>-10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629</v>
      </c>
      <c r="E6" s="10" t="s">
        <v>42</v>
      </c>
      <c r="F6" s="10">
        <v>11</v>
      </c>
      <c r="G6" s="113">
        <v>9</v>
      </c>
      <c r="H6" s="279"/>
      <c r="I6" s="113">
        <f>630-(M6*L6+F6*N6)</f>
        <v>25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55</v>
      </c>
      <c r="O6" s="13">
        <f t="shared" si="0"/>
        <v>495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13"/>
      <c r="H7" s="279"/>
      <c r="I7" s="113">
        <f>I6-(M7*L7+F7*N7)</f>
        <v>25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3">
        <f>I7-(M8*L8+F8*N8)</f>
        <v>25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43653</v>
      </c>
      <c r="B9" s="277" t="s">
        <v>17</v>
      </c>
      <c r="C9" s="278" t="s">
        <v>25</v>
      </c>
      <c r="D9" s="15" t="s">
        <v>629</v>
      </c>
      <c r="E9" s="10" t="s">
        <v>68</v>
      </c>
      <c r="F9" s="10">
        <v>11</v>
      </c>
      <c r="G9" s="16">
        <v>7.5</v>
      </c>
      <c r="H9" s="279"/>
      <c r="I9" s="113">
        <f>630-(M9*L9+F9*N9)</f>
        <v>25</v>
      </c>
      <c r="J9" s="280" t="s">
        <v>27</v>
      </c>
      <c r="K9" s="11" t="s">
        <v>662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55</v>
      </c>
      <c r="O9" s="13">
        <f t="shared" si="0"/>
        <v>412.5</v>
      </c>
      <c r="P9" s="281">
        <f>(O9+O10+O11+O12+O13+O14)/840*100%</f>
        <v>1.0797619047619047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13">
        <f t="shared" ref="I10:I11" si="1">I9-(M10*L10+F10*N10)</f>
        <v>25</v>
      </c>
      <c r="J10" s="280"/>
      <c r="K10" s="11" t="s">
        <v>664</v>
      </c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13">
        <f t="shared" si="1"/>
        <v>25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426</v>
      </c>
      <c r="E12" s="10" t="s">
        <v>404</v>
      </c>
      <c r="F12" s="10">
        <v>52</v>
      </c>
      <c r="G12" s="16">
        <v>17</v>
      </c>
      <c r="H12" s="279"/>
      <c r="I12" s="113">
        <f>630-(M12*L12+F12*N12)</f>
        <v>6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12</v>
      </c>
      <c r="O12" s="13">
        <f t="shared" si="0"/>
        <v>204</v>
      </c>
      <c r="P12" s="281"/>
    </row>
    <row r="13" spans="1:16" ht="14.25" customHeight="1" x14ac:dyDescent="0.2">
      <c r="A13" s="276"/>
      <c r="B13" s="277"/>
      <c r="C13" s="278"/>
      <c r="D13" s="15" t="s">
        <v>426</v>
      </c>
      <c r="E13" s="10" t="s">
        <v>237</v>
      </c>
      <c r="F13" s="10"/>
      <c r="G13" s="16">
        <v>3.5</v>
      </c>
      <c r="H13" s="279"/>
      <c r="I13" s="113">
        <f t="shared" ref="I13:I14" si="2">I12-(M13*L13+F13*N13)</f>
        <v>6</v>
      </c>
      <c r="J13" s="280"/>
      <c r="K13" s="11" t="s">
        <v>662</v>
      </c>
      <c r="L13" s="12">
        <v>0</v>
      </c>
      <c r="M13" s="13">
        <f>SUMPRODUCT((D13=[1]程序注册表!$C$2:$C$2999)*(E13=[1]程序注册表!$F$2:$F$2999)*([1]程序注册表!$U$2:$U$2999))</f>
        <v>5</v>
      </c>
      <c r="N13" s="13">
        <f>SUMPRODUCT((D13=[1]程序注册表!$C$2:$C$2999)*(E13=[1]程序注册表!$F$2:$F$2999)*([1]程序注册表!$X$2:$X$2999))</f>
        <v>83</v>
      </c>
      <c r="O13" s="13">
        <f t="shared" si="0"/>
        <v>290.5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13"/>
      <c r="H14" s="279"/>
      <c r="I14" s="113">
        <f t="shared" si="2"/>
        <v>6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43653</v>
      </c>
      <c r="B15" s="277" t="s">
        <v>17</v>
      </c>
      <c r="C15" s="278" t="s">
        <v>31</v>
      </c>
      <c r="D15" s="14" t="s">
        <v>633</v>
      </c>
      <c r="E15" s="10" t="s">
        <v>30</v>
      </c>
      <c r="F15" s="10">
        <v>3</v>
      </c>
      <c r="G15" s="113">
        <v>3</v>
      </c>
      <c r="H15" s="279"/>
      <c r="I15" s="113">
        <f>630-(M15*L15+F15*N15)</f>
        <v>630</v>
      </c>
      <c r="J15" s="280" t="s">
        <v>100</v>
      </c>
      <c r="K15" s="11" t="s">
        <v>662</v>
      </c>
      <c r="L15" s="12">
        <v>0</v>
      </c>
      <c r="M15" s="13">
        <f>SUMPRODUCT((D15=[1]程序注册表!$C$2:$C$2999)*(E15=[1]程序注册表!$F$2:$F$2999)*([1]程序注册表!$U$2:$U$2999))</f>
        <v>0</v>
      </c>
      <c r="N15" s="13">
        <f>SUMPRODUCT((D15=[1]程序注册表!$C$2:$C$2999)*(E15=[1]程序注册表!$F$2:$F$2999)*([1]程序注册表!$X$2:$X$2999))</f>
        <v>0</v>
      </c>
      <c r="O15" s="13">
        <f t="shared" si="0"/>
        <v>0</v>
      </c>
      <c r="P15" s="281">
        <f>(O15+O16+O17+O18+O19+O20)/840*100%</f>
        <v>0.74035714285714282</v>
      </c>
    </row>
    <row r="16" spans="1:16" ht="14.25" customHeight="1" x14ac:dyDescent="0.2">
      <c r="A16" s="276"/>
      <c r="B16" s="277"/>
      <c r="C16" s="278"/>
      <c r="D16" s="15" t="s">
        <v>634</v>
      </c>
      <c r="E16" s="10" t="s">
        <v>30</v>
      </c>
      <c r="F16" s="10">
        <v>5</v>
      </c>
      <c r="G16" s="113">
        <v>4.5</v>
      </c>
      <c r="H16" s="279"/>
      <c r="I16" s="113">
        <f t="shared" ref="I16" si="3">I15-(M16*L16+F16*N16)</f>
        <v>520</v>
      </c>
      <c r="J16" s="280"/>
      <c r="K16" s="11" t="s">
        <v>665</v>
      </c>
      <c r="L16" s="12">
        <v>1</v>
      </c>
      <c r="M16" s="13">
        <f>SUMPRODUCT((D16=[1]程序注册表!$C$2:$C$2999)*(E16=[1]程序注册表!$F$2:$F$2999)*([1]程序注册表!$U$2:$U$2999))</f>
        <v>30</v>
      </c>
      <c r="N16" s="13">
        <f>SUMPRODUCT((D16=[1]程序注册表!$C$2:$C$2999)*(E16=[1]程序注册表!$F$2:$F$2999)*([1]程序注册表!$X$2:$X$2999))</f>
        <v>16</v>
      </c>
      <c r="O16" s="13">
        <f t="shared" si="0"/>
        <v>102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3"/>
      <c r="H17" s="279"/>
      <c r="I17" s="113">
        <f>I16-(M17*L17+F17*N17)</f>
        <v>520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426</v>
      </c>
      <c r="E18" s="10" t="s">
        <v>237</v>
      </c>
      <c r="F18" s="10">
        <v>1</v>
      </c>
      <c r="G18" s="113">
        <v>0.3</v>
      </c>
      <c r="H18" s="279"/>
      <c r="I18" s="113">
        <f>630-(M18*L18+F18*N18)</f>
        <v>547</v>
      </c>
      <c r="J18" s="280"/>
      <c r="K18" s="11" t="s">
        <v>666</v>
      </c>
      <c r="L18" s="12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83</v>
      </c>
      <c r="O18" s="13">
        <f t="shared" si="0"/>
        <v>24.9</v>
      </c>
      <c r="P18" s="281"/>
    </row>
    <row r="19" spans="1:16" ht="14.25" customHeight="1" x14ac:dyDescent="0.2">
      <c r="A19" s="276"/>
      <c r="B19" s="277"/>
      <c r="C19" s="278"/>
      <c r="D19" s="15" t="s">
        <v>426</v>
      </c>
      <c r="E19" s="10" t="s">
        <v>404</v>
      </c>
      <c r="F19" s="10">
        <v>36</v>
      </c>
      <c r="G19" s="113">
        <v>33</v>
      </c>
      <c r="H19" s="279"/>
      <c r="I19" s="113">
        <f t="shared" ref="I19:I20" si="4">I18-(M19*L19+F19*N19)</f>
        <v>7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60</v>
      </c>
      <c r="N19" s="13">
        <v>15</v>
      </c>
      <c r="O19" s="13">
        <f t="shared" si="0"/>
        <v>495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3"/>
      <c r="H20" s="279"/>
      <c r="I20" s="113">
        <f t="shared" si="4"/>
        <v>7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43653</v>
      </c>
      <c r="B21" s="277" t="s">
        <v>17</v>
      </c>
      <c r="C21" s="282" t="s">
        <v>36</v>
      </c>
      <c r="D21" s="15" t="s">
        <v>211</v>
      </c>
      <c r="E21" s="10" t="s">
        <v>21</v>
      </c>
      <c r="F21" s="10">
        <v>2.5</v>
      </c>
      <c r="G21" s="18">
        <v>2</v>
      </c>
      <c r="H21" s="279"/>
      <c r="I21" s="113">
        <f>504-(M21*L21+F21*N21)</f>
        <v>46.5</v>
      </c>
      <c r="J21" s="280" t="s">
        <v>101</v>
      </c>
      <c r="K21" s="11" t="s">
        <v>666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0"/>
        <v>366</v>
      </c>
      <c r="P21" s="281">
        <f>(O21+O22+O23+O24+O25+O26)/840*100%</f>
        <v>0.93571428571428572</v>
      </c>
    </row>
    <row r="22" spans="1:16" ht="14.25" customHeight="1" x14ac:dyDescent="0.2">
      <c r="A22" s="276"/>
      <c r="B22" s="277"/>
      <c r="C22" s="282"/>
      <c r="D22" s="15"/>
      <c r="E22" s="113"/>
      <c r="F22" s="10"/>
      <c r="G22" s="18"/>
      <c r="H22" s="279"/>
      <c r="I22" s="113">
        <f t="shared" ref="I22:I41" si="5">I21-(M22*L22+F22*N22)</f>
        <v>46.5</v>
      </c>
      <c r="J22" s="280"/>
      <c r="K22" s="11" t="s">
        <v>667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3">
        <f t="shared" si="5"/>
        <v>46.5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601</v>
      </c>
      <c r="E24" s="10" t="s">
        <v>68</v>
      </c>
      <c r="F24" s="10"/>
      <c r="G24" s="18">
        <v>3</v>
      </c>
      <c r="H24" s="279"/>
      <c r="I24" s="113">
        <f>504-(M24*L24+F24*N24)</f>
        <v>444</v>
      </c>
      <c r="J24" s="280"/>
      <c r="K24" s="11" t="s">
        <v>668</v>
      </c>
      <c r="L24" s="12">
        <v>1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70</v>
      </c>
      <c r="O24" s="13">
        <f t="shared" si="0"/>
        <v>270</v>
      </c>
      <c r="P24" s="281"/>
    </row>
    <row r="25" spans="1:16" ht="14.25" customHeight="1" x14ac:dyDescent="0.2">
      <c r="A25" s="276"/>
      <c r="B25" s="277"/>
      <c r="C25" s="282"/>
      <c r="D25" s="14" t="s">
        <v>635</v>
      </c>
      <c r="E25" s="10" t="s">
        <v>30</v>
      </c>
      <c r="F25" s="10"/>
      <c r="G25" s="18">
        <v>5</v>
      </c>
      <c r="H25" s="279"/>
      <c r="I25" s="113">
        <f t="shared" si="5"/>
        <v>444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30</v>
      </c>
      <c r="N25" s="13">
        <f>SUMPRODUCT((D25=[1]程序注册表!$C$2:$C$2999)*(E25=[1]程序注册表!$F$2:$F$2999)*([1]程序注册表!$X$2:$X$2999))</f>
        <v>30</v>
      </c>
      <c r="O25" s="13">
        <f t="shared" si="0"/>
        <v>150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3">
        <f t="shared" si="5"/>
        <v>444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43653</v>
      </c>
      <c r="B27" s="277" t="s">
        <v>17</v>
      </c>
      <c r="C27" s="286" t="s">
        <v>43</v>
      </c>
      <c r="D27" s="15" t="s">
        <v>572</v>
      </c>
      <c r="E27" s="10" t="s">
        <v>65</v>
      </c>
      <c r="F27" s="10">
        <v>3</v>
      </c>
      <c r="G27" s="18">
        <v>3</v>
      </c>
      <c r="H27" s="279"/>
      <c r="I27" s="113">
        <f>504-(M27*L27+F27*N27)</f>
        <v>294</v>
      </c>
      <c r="J27" s="280" t="s">
        <v>102</v>
      </c>
      <c r="K27" s="11"/>
      <c r="L27" s="12">
        <v>0</v>
      </c>
      <c r="M27" s="13">
        <f>SUMPRODUCT((D27=[1]程序注册表!$C$2:$C$2999)*(E27=[1]程序注册表!$F$2:$F$2999)*([1]程序注册表!$U$2:$U$2999))</f>
        <v>30</v>
      </c>
      <c r="N27" s="13">
        <f>SUMPRODUCT((D27=[1]程序注册表!$C$2:$C$2999)*(E27=[1]程序注册表!$F$2:$F$2999)*([1]程序注册表!$X$2:$X$2999))</f>
        <v>70</v>
      </c>
      <c r="O27" s="13">
        <f t="shared" si="0"/>
        <v>210</v>
      </c>
      <c r="P27" s="281">
        <f>(O27+O28+O29+O30+O31+O32)/840*100%</f>
        <v>1.3660714285714286</v>
      </c>
    </row>
    <row r="28" spans="1:16" ht="14.25" customHeight="1" x14ac:dyDescent="0.2">
      <c r="A28" s="276"/>
      <c r="B28" s="277"/>
      <c r="C28" s="286"/>
      <c r="D28" s="14" t="s">
        <v>360</v>
      </c>
      <c r="E28" s="10" t="s">
        <v>30</v>
      </c>
      <c r="F28" s="10">
        <v>4</v>
      </c>
      <c r="G28" s="18">
        <v>4</v>
      </c>
      <c r="H28" s="279"/>
      <c r="I28" s="113">
        <f t="shared" si="5"/>
        <v>94</v>
      </c>
      <c r="J28" s="280"/>
      <c r="K28" s="11" t="s">
        <v>662</v>
      </c>
      <c r="L28" s="12">
        <v>0</v>
      </c>
      <c r="M28" s="13">
        <f>SUMPRODUCT((D28=[1]程序注册表!$C$2:$C$2999)*(E28=[1]程序注册表!$F$2:$F$2999)*([1]程序注册表!$U$2:$U$2999))</f>
        <v>60</v>
      </c>
      <c r="N28" s="13">
        <f>SUMPRODUCT((D28=[1]程序注册表!$C$2:$C$2999)*(E28=[1]程序注册表!$F$2:$F$2999)*([1]程序注册表!$X$2:$X$2999))</f>
        <v>50</v>
      </c>
      <c r="O28" s="13">
        <f t="shared" si="0"/>
        <v>200</v>
      </c>
      <c r="P28" s="281"/>
    </row>
    <row r="29" spans="1:16" ht="14.25" customHeight="1" x14ac:dyDescent="0.2">
      <c r="A29" s="276"/>
      <c r="B29" s="277"/>
      <c r="C29" s="286"/>
      <c r="D29" s="14" t="s">
        <v>360</v>
      </c>
      <c r="E29" s="10" t="s">
        <v>39</v>
      </c>
      <c r="F29" s="10"/>
      <c r="G29" s="18">
        <v>0.5</v>
      </c>
      <c r="H29" s="279"/>
      <c r="I29" s="113">
        <f t="shared" si="5"/>
        <v>94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60</v>
      </c>
      <c r="N29" s="13">
        <f>SUMPRODUCT((D29=[1]程序注册表!$C$2:$C$2999)*(E29=[1]程序注册表!$F$2:$F$2999)*([1]程序注册表!$X$2:$X$2999))</f>
        <v>415</v>
      </c>
      <c r="O29" s="13">
        <f t="shared" si="0"/>
        <v>207.5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514</v>
      </c>
      <c r="E30" s="10" t="s">
        <v>42</v>
      </c>
      <c r="F30" s="10">
        <v>4</v>
      </c>
      <c r="G30" s="18">
        <v>5</v>
      </c>
      <c r="H30" s="279"/>
      <c r="I30" s="113">
        <f>504-(M30*L30+F30*N30)</f>
        <v>296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52</v>
      </c>
      <c r="O30" s="13">
        <f t="shared" si="0"/>
        <v>260</v>
      </c>
      <c r="P30" s="281"/>
    </row>
    <row r="31" spans="1:16" ht="14.25" customHeight="1" x14ac:dyDescent="0.2">
      <c r="A31" s="276"/>
      <c r="B31" s="277"/>
      <c r="C31" s="286"/>
      <c r="D31" s="14" t="s">
        <v>514</v>
      </c>
      <c r="E31" s="10" t="s">
        <v>21</v>
      </c>
      <c r="F31" s="10">
        <v>5</v>
      </c>
      <c r="G31" s="18">
        <v>5</v>
      </c>
      <c r="H31" s="279"/>
      <c r="I31" s="113">
        <f t="shared" si="5"/>
        <v>26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54</v>
      </c>
      <c r="O31" s="13">
        <f t="shared" si="0"/>
        <v>270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3">
        <f t="shared" si="5"/>
        <v>26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43653</v>
      </c>
      <c r="B33" s="277" t="s">
        <v>17</v>
      </c>
      <c r="C33" s="286" t="s">
        <v>48</v>
      </c>
      <c r="D33" s="15" t="s">
        <v>360</v>
      </c>
      <c r="E33" s="10" t="s">
        <v>404</v>
      </c>
      <c r="F33" s="10">
        <v>1.8</v>
      </c>
      <c r="G33" s="18">
        <v>1.7</v>
      </c>
      <c r="H33" s="279"/>
      <c r="I33" s="113">
        <f>504-(M33*L33+F33*N33)</f>
        <v>18</v>
      </c>
      <c r="J33" s="280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459</v>
      </c>
      <c r="P33" s="281">
        <f>(O33+O34+O35+O36+O37+O38)/840*100%</f>
        <v>1.0523809523809524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13">
        <f t="shared" si="5"/>
        <v>18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3">
        <f t="shared" si="5"/>
        <v>18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2</v>
      </c>
      <c r="G36" s="18">
        <v>1.7</v>
      </c>
      <c r="H36" s="279"/>
      <c r="I36" s="113">
        <f>504-(M36*L36+F36*N36)</f>
        <v>4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425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13">
        <f t="shared" si="5"/>
        <v>4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3">
        <f t="shared" si="5"/>
        <v>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43653</v>
      </c>
      <c r="B39" s="277" t="s">
        <v>632</v>
      </c>
      <c r="C39" s="286" t="s">
        <v>52</v>
      </c>
      <c r="D39" s="15" t="s">
        <v>513</v>
      </c>
      <c r="E39" s="10" t="s">
        <v>272</v>
      </c>
      <c r="F39" s="10">
        <v>10</v>
      </c>
      <c r="G39" s="18">
        <v>10</v>
      </c>
      <c r="H39" s="279"/>
      <c r="I39" s="113">
        <f>420-(M39*L39+F39*N39)</f>
        <v>60</v>
      </c>
      <c r="J39" s="280" t="s">
        <v>70</v>
      </c>
      <c r="K39" s="11" t="s">
        <v>692</v>
      </c>
      <c r="L39" s="12">
        <v>1</v>
      </c>
      <c r="M39" s="13">
        <v>60</v>
      </c>
      <c r="N39" s="13">
        <v>30</v>
      </c>
      <c r="O39" s="13">
        <f t="shared" si="0"/>
        <v>360</v>
      </c>
      <c r="P39" s="281">
        <f>(O39+O40+O41)/420*100%</f>
        <v>0.8571428571428571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13">
        <f t="shared" si="5"/>
        <v>60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3">
        <f t="shared" si="5"/>
        <v>60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43653</v>
      </c>
      <c r="B42" s="277"/>
      <c r="C42" s="287" t="s">
        <v>53</v>
      </c>
      <c r="D42" s="15"/>
      <c r="E42" s="10"/>
      <c r="F42" s="10"/>
      <c r="G42" s="18"/>
      <c r="H42" s="279"/>
      <c r="I42" s="113">
        <f>630-(M42*L42+F42*N42)</f>
        <v>630</v>
      </c>
      <c r="J42" s="280"/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0"/>
        <v>0</v>
      </c>
      <c r="P42" s="281">
        <f>(O42+O43+O44+O45+O46+O47)/840*100%</f>
        <v>0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13">
        <f t="shared" ref="I43:I44" si="6">I42-(M43*L43+F43*N43)</f>
        <v>630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3">
        <f t="shared" si="6"/>
        <v>630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/>
      <c r="E45" s="10"/>
      <c r="F45" s="10"/>
      <c r="G45" s="18"/>
      <c r="H45" s="279"/>
      <c r="I45" s="113">
        <f>630-(M45*L45+F45*N45)</f>
        <v>630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0"/>
        <v>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13">
        <f t="shared" ref="I46:I47" si="7">I45-(M46*L46+F46*N46)</f>
        <v>630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3">
        <f t="shared" si="7"/>
        <v>630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43653</v>
      </c>
      <c r="B48" s="277" t="s">
        <v>17</v>
      </c>
      <c r="C48" s="287" t="s">
        <v>58</v>
      </c>
      <c r="D48" s="1" t="s">
        <v>630</v>
      </c>
      <c r="E48" s="10" t="s">
        <v>660</v>
      </c>
      <c r="F48" s="10">
        <v>2</v>
      </c>
      <c r="G48" s="18">
        <v>2</v>
      </c>
      <c r="H48" s="279"/>
      <c r="I48" s="113">
        <f>630-(M48*L48+F48*N48)</f>
        <v>604</v>
      </c>
      <c r="J48" s="280" t="s">
        <v>92</v>
      </c>
      <c r="K48" s="11" t="s">
        <v>666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13</v>
      </c>
      <c r="O48" s="13">
        <f t="shared" si="0"/>
        <v>26</v>
      </c>
      <c r="P48" s="281">
        <f>(O48+O49+O50+O51+O52+O53)/840*100%</f>
        <v>0.43452380952380953</v>
      </c>
    </row>
    <row r="49" spans="1:16" ht="14.25" customHeight="1" x14ac:dyDescent="0.2">
      <c r="A49" s="276"/>
      <c r="B49" s="277"/>
      <c r="C49" s="287"/>
      <c r="D49" s="1" t="s">
        <v>630</v>
      </c>
      <c r="E49" s="10" t="s">
        <v>661</v>
      </c>
      <c r="F49" s="10">
        <v>1</v>
      </c>
      <c r="G49" s="18">
        <v>1</v>
      </c>
      <c r="H49" s="279"/>
      <c r="I49" s="113">
        <f t="shared" ref="I49:I50" si="8">I48-(M49*L49+F49*N49)</f>
        <v>535</v>
      </c>
      <c r="J49" s="280"/>
      <c r="K49" s="11" t="s">
        <v>669</v>
      </c>
      <c r="L49" s="12">
        <v>2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9</v>
      </c>
      <c r="O49" s="13">
        <f t="shared" si="0"/>
        <v>69</v>
      </c>
      <c r="P49" s="281"/>
    </row>
    <row r="50" spans="1:16" ht="14.25" customHeight="1" x14ac:dyDescent="0.2">
      <c r="A50" s="276"/>
      <c r="B50" s="277"/>
      <c r="C50" s="287"/>
      <c r="D50" s="17"/>
      <c r="E50" s="10"/>
      <c r="F50" s="10"/>
      <c r="G50" s="18"/>
      <c r="H50" s="279"/>
      <c r="I50" s="113">
        <f t="shared" si="8"/>
        <v>535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7" t="s">
        <v>659</v>
      </c>
      <c r="E51" s="10" t="s">
        <v>660</v>
      </c>
      <c r="F51" s="10">
        <v>9</v>
      </c>
      <c r="G51" s="18">
        <v>9</v>
      </c>
      <c r="H51" s="279"/>
      <c r="I51" s="113">
        <f>630-(M51*L51+F51*N51)</f>
        <v>360</v>
      </c>
      <c r="J51" s="280"/>
      <c r="K51" s="11" t="s">
        <v>662</v>
      </c>
      <c r="L51" s="12">
        <v>0</v>
      </c>
      <c r="M51" s="13">
        <v>30</v>
      </c>
      <c r="N51" s="13">
        <v>30</v>
      </c>
      <c r="O51" s="13">
        <f t="shared" si="0"/>
        <v>270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3">
        <f t="shared" ref="I52:I53" si="9">I51-(M52*L52+F52*N52)</f>
        <v>360</v>
      </c>
      <c r="J52" s="280"/>
      <c r="K52" s="11" t="s">
        <v>669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3">
        <f t="shared" si="9"/>
        <v>360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43653</v>
      </c>
      <c r="B54" s="277" t="s">
        <v>632</v>
      </c>
      <c r="C54" s="287" t="s">
        <v>61</v>
      </c>
      <c r="D54" s="48"/>
      <c r="E54" s="10"/>
      <c r="F54" s="10"/>
      <c r="G54" s="18"/>
      <c r="H54" s="279"/>
      <c r="I54" s="113">
        <f>630-(M54*L54+F54*N54)</f>
        <v>630</v>
      </c>
      <c r="J54" s="280"/>
      <c r="K54" s="11"/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113">
        <f t="shared" ref="I55:I56" si="10">I54-(M55*L55+F55*N55)</f>
        <v>630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3">
        <f t="shared" si="10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11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11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11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11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11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11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11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11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439" priority="6" operator="greaterThan">
      <formula>0</formula>
    </cfRule>
    <cfRule type="cellIs" dxfId="438" priority="7" operator="lessThanOrEqual">
      <formula>0</formula>
    </cfRule>
  </conditionalFormatting>
  <conditionalFormatting sqref="I6:I56">
    <cfRule type="cellIs" dxfId="437" priority="2" operator="greaterThan">
      <formula>0</formula>
    </cfRule>
    <cfRule type="cellIs" dxfId="436" priority="3" operator="lessThanOrEqual">
      <formula>0</formula>
    </cfRule>
  </conditionalFormatting>
  <conditionalFormatting sqref="I3:I5">
    <cfRule type="cellIs" dxfId="435" priority="4" operator="greaterThan">
      <formula>0</formula>
    </cfRule>
    <cfRule type="cellIs" dxfId="434" priority="5" operator="lessThanOrEqual">
      <formula>0</formula>
    </cfRule>
  </conditionalFormatting>
  <pageMargins left="0.7" right="0.7" top="0.75" bottom="0.75" header="0.3" footer="0.3"/>
  <pageSetup paperSize="9" scale="63" fitToHeight="0" orientation="portrait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C1C9F-84C0-4104-B18F-3A1CF1C078CD}">
  <dimension ref="A1:P248"/>
  <sheetViews>
    <sheetView topLeftCell="A34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2" t="s">
        <v>2</v>
      </c>
      <c r="C2" s="110" t="s">
        <v>3</v>
      </c>
      <c r="D2" s="112" t="s">
        <v>4</v>
      </c>
      <c r="E2" s="110" t="s">
        <v>5</v>
      </c>
      <c r="F2" s="110" t="s">
        <v>6</v>
      </c>
      <c r="G2" s="110" t="s">
        <v>7</v>
      </c>
      <c r="H2" s="110" t="s">
        <v>8</v>
      </c>
      <c r="I2" s="110" t="s">
        <v>9</v>
      </c>
      <c r="J2" s="110" t="s">
        <v>10</v>
      </c>
      <c r="K2" s="112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43653</v>
      </c>
      <c r="B3" s="277" t="s">
        <v>71</v>
      </c>
      <c r="C3" s="278" t="s">
        <v>18</v>
      </c>
      <c r="D3" s="15" t="s">
        <v>629</v>
      </c>
      <c r="E3" s="10" t="s">
        <v>66</v>
      </c>
      <c r="F3" s="10">
        <v>8</v>
      </c>
      <c r="G3" s="112">
        <v>8</v>
      </c>
      <c r="H3" s="279"/>
      <c r="I3" s="112">
        <f>630-(M3*L3+F3*N3)</f>
        <v>-10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80</v>
      </c>
      <c r="O3" s="13">
        <f t="shared" ref="O3:O66" si="0">N3*G3+M3*L3</f>
        <v>640</v>
      </c>
      <c r="P3" s="281">
        <f>(O3+O4+O5+O6+O7+O8)/840*100%</f>
        <v>1.3392857142857142</v>
      </c>
    </row>
    <row r="4" spans="1:16" ht="14.25" customHeight="1" x14ac:dyDescent="0.2">
      <c r="A4" s="276"/>
      <c r="B4" s="277"/>
      <c r="C4" s="278"/>
      <c r="D4" s="15"/>
      <c r="E4" s="10"/>
      <c r="F4" s="10"/>
      <c r="G4" s="112"/>
      <c r="H4" s="279"/>
      <c r="I4" s="112">
        <f>I3-(M4*L4+F4*N4)</f>
        <v>-10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2"/>
      <c r="H5" s="279"/>
      <c r="I5" s="112">
        <f>I4-(M5*L5+F5*N5)</f>
        <v>-10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" t="s">
        <v>602</v>
      </c>
      <c r="E6" s="10" t="s">
        <v>42</v>
      </c>
      <c r="F6" s="10">
        <v>9</v>
      </c>
      <c r="G6" s="112">
        <v>7</v>
      </c>
      <c r="H6" s="279"/>
      <c r="I6" s="112">
        <f>630-(M6*L6+F6*N6)</f>
        <v>15</v>
      </c>
      <c r="J6" s="280"/>
      <c r="K6" s="11" t="s">
        <v>679</v>
      </c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65</v>
      </c>
      <c r="O6" s="13">
        <f t="shared" si="0"/>
        <v>485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12"/>
      <c r="H7" s="279"/>
      <c r="I7" s="112">
        <f>I6-(M7*L7+F7*N7)</f>
        <v>15</v>
      </c>
      <c r="J7" s="280"/>
      <c r="K7" s="11" t="s">
        <v>680</v>
      </c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2">
        <f>I7-(M8*L8+F8*N8)</f>
        <v>15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43653</v>
      </c>
      <c r="B9" s="277" t="s">
        <v>71</v>
      </c>
      <c r="C9" s="278" t="s">
        <v>25</v>
      </c>
      <c r="D9" s="15"/>
      <c r="E9" s="10"/>
      <c r="F9" s="10"/>
      <c r="G9" s="16"/>
      <c r="H9" s="279"/>
      <c r="I9" s="112">
        <f>630-(M9*L9+F9*N9)</f>
        <v>630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0</v>
      </c>
      <c r="N9" s="13">
        <f>SUMPRODUCT((D9=[1]程序注册表!$C$2:$C$2999)*(E9=[1]程序注册表!$F$2:$F$2999)*([1]程序注册表!$X$2:$X$2999))</f>
        <v>0</v>
      </c>
      <c r="O9" s="13">
        <f t="shared" si="0"/>
        <v>0</v>
      </c>
      <c r="P9" s="281">
        <f>(O9+O10+O11+O12+O13+O14)/840*100%</f>
        <v>0.5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12">
        <f t="shared" ref="I10:I11" si="1">I9-(M10*L10+F10*N10)</f>
        <v>630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12">
        <f t="shared" si="1"/>
        <v>630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426</v>
      </c>
      <c r="E12" s="10" t="s">
        <v>404</v>
      </c>
      <c r="F12" s="10">
        <v>52</v>
      </c>
      <c r="G12" s="16">
        <v>35</v>
      </c>
      <c r="H12" s="279"/>
      <c r="I12" s="112">
        <f>630-(M12*L12+F12*N12)</f>
        <v>6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12</v>
      </c>
      <c r="O12" s="13">
        <f t="shared" si="0"/>
        <v>420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12">
        <f t="shared" ref="I13:I14" si="2">I12-(M13*L13+F13*N13)</f>
        <v>6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12"/>
      <c r="H14" s="279"/>
      <c r="I14" s="112">
        <f t="shared" si="2"/>
        <v>6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43653</v>
      </c>
      <c r="B15" s="277" t="s">
        <v>71</v>
      </c>
      <c r="C15" s="278" t="s">
        <v>31</v>
      </c>
      <c r="D15" s="15" t="s">
        <v>634</v>
      </c>
      <c r="E15" s="10" t="s">
        <v>30</v>
      </c>
      <c r="F15" s="10">
        <v>20</v>
      </c>
      <c r="G15" s="112">
        <v>15.5</v>
      </c>
      <c r="H15" s="279"/>
      <c r="I15" s="112">
        <f>630-(M15*L15+F15*N15)</f>
        <v>310</v>
      </c>
      <c r="J15" s="280" t="s">
        <v>74</v>
      </c>
      <c r="K15" s="11" t="s">
        <v>681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16</v>
      </c>
      <c r="O15" s="13">
        <f t="shared" si="0"/>
        <v>248</v>
      </c>
      <c r="P15" s="281">
        <f>(O15+O16+O17+O18+O19+O20)/840*100%</f>
        <v>0.89523809523809528</v>
      </c>
    </row>
    <row r="16" spans="1:16" ht="14.25" customHeight="1" x14ac:dyDescent="0.2">
      <c r="A16" s="276"/>
      <c r="B16" s="277"/>
      <c r="C16" s="278"/>
      <c r="D16" s="15" t="s">
        <v>386</v>
      </c>
      <c r="E16" s="10"/>
      <c r="F16" s="10"/>
      <c r="G16" s="112"/>
      <c r="H16" s="279"/>
      <c r="I16" s="112">
        <f t="shared" ref="I16:I17" si="3">I15-(M16*L16+F16*N16)</f>
        <v>310</v>
      </c>
      <c r="J16" s="280"/>
      <c r="K16" s="11"/>
      <c r="L16" s="12">
        <v>1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2"/>
      <c r="H17" s="279"/>
      <c r="I17" s="112">
        <f t="shared" si="3"/>
        <v>310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426</v>
      </c>
      <c r="E18" s="10" t="s">
        <v>404</v>
      </c>
      <c r="F18" s="10">
        <v>40</v>
      </c>
      <c r="G18" s="112">
        <v>42</v>
      </c>
      <c r="H18" s="279"/>
      <c r="I18" s="112">
        <f>630-(M18*L18+F18*N18)</f>
        <v>150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12</v>
      </c>
      <c r="O18" s="13">
        <f t="shared" si="0"/>
        <v>504</v>
      </c>
      <c r="P18" s="281"/>
    </row>
    <row r="19" spans="1:16" ht="14.25" customHeight="1" x14ac:dyDescent="0.2">
      <c r="A19" s="276"/>
      <c r="B19" s="277"/>
      <c r="C19" s="278"/>
      <c r="D19" s="15" t="s">
        <v>386</v>
      </c>
      <c r="E19" s="10"/>
      <c r="F19" s="10"/>
      <c r="G19" s="112"/>
      <c r="H19" s="279"/>
      <c r="I19" s="112">
        <f t="shared" ref="I19:I20" si="4">I18-(M19*L19+F19*N19)</f>
        <v>150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15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2"/>
      <c r="H20" s="279"/>
      <c r="I20" s="112">
        <f t="shared" si="4"/>
        <v>150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43653</v>
      </c>
      <c r="B21" s="277" t="s">
        <v>71</v>
      </c>
      <c r="C21" s="282" t="s">
        <v>36</v>
      </c>
      <c r="D21" s="15" t="s">
        <v>211</v>
      </c>
      <c r="E21" s="10" t="s">
        <v>21</v>
      </c>
      <c r="F21" s="10">
        <v>2.5</v>
      </c>
      <c r="G21" s="18">
        <v>2</v>
      </c>
      <c r="H21" s="279"/>
      <c r="I21" s="112">
        <f>504-(M21*L21+F21*N21)</f>
        <v>46.5</v>
      </c>
      <c r="J21" s="280" t="s">
        <v>75</v>
      </c>
      <c r="K21" s="11" t="s">
        <v>677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0"/>
        <v>366</v>
      </c>
      <c r="P21" s="281">
        <f>(O21+O22+O23+O24+O25+O26)/840*100%</f>
        <v>0.86428571428571432</v>
      </c>
    </row>
    <row r="22" spans="1:16" ht="14.25" customHeight="1" x14ac:dyDescent="0.2">
      <c r="A22" s="276"/>
      <c r="B22" s="277"/>
      <c r="C22" s="282"/>
      <c r="D22" s="15"/>
      <c r="E22" s="112"/>
      <c r="F22" s="10"/>
      <c r="G22" s="18"/>
      <c r="H22" s="279"/>
      <c r="I22" s="112">
        <f t="shared" ref="I22:I41" si="5">I21-(M22*L22+F22*N22)</f>
        <v>46.5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2">
        <f t="shared" si="5"/>
        <v>46.5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211</v>
      </c>
      <c r="E24" s="10" t="s">
        <v>30</v>
      </c>
      <c r="F24" s="10">
        <v>11</v>
      </c>
      <c r="G24" s="18">
        <v>8</v>
      </c>
      <c r="H24" s="279"/>
      <c r="I24" s="112">
        <f>504-(M24*L24+F24*N24)</f>
        <v>9</v>
      </c>
      <c r="J24" s="280"/>
      <c r="K24" s="11" t="s">
        <v>682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0"/>
        <v>360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12">
        <f t="shared" si="5"/>
        <v>9</v>
      </c>
      <c r="J25" s="280"/>
      <c r="K25" s="11" t="s">
        <v>683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2">
        <f t="shared" si="5"/>
        <v>9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43653</v>
      </c>
      <c r="B27" s="277" t="s">
        <v>71</v>
      </c>
      <c r="C27" s="286" t="s">
        <v>43</v>
      </c>
      <c r="D27" s="14"/>
      <c r="E27" s="10"/>
      <c r="F27" s="10"/>
      <c r="G27" s="18"/>
      <c r="H27" s="279"/>
      <c r="I27" s="112">
        <f>504-(M27*L27+F27*N27)</f>
        <v>504</v>
      </c>
      <c r="J27" s="280"/>
      <c r="K27" s="11"/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0"/>
        <v>0</v>
      </c>
      <c r="P27" s="281">
        <f>(O27+O28+O29+O30+O31+O32)/840*100%</f>
        <v>0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12">
        <f t="shared" si="5"/>
        <v>504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12">
        <f t="shared" si="5"/>
        <v>504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/>
      <c r="E30" s="10"/>
      <c r="F30" s="10"/>
      <c r="G30" s="18"/>
      <c r="H30" s="279"/>
      <c r="I30" s="112">
        <f>504-(M30*L30+F30*N30)</f>
        <v>504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12">
        <f t="shared" si="5"/>
        <v>504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2">
        <f t="shared" si="5"/>
        <v>504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43653</v>
      </c>
      <c r="B33" s="277" t="s">
        <v>71</v>
      </c>
      <c r="C33" s="286" t="s">
        <v>48</v>
      </c>
      <c r="D33" s="15" t="s">
        <v>37</v>
      </c>
      <c r="E33" s="10" t="s">
        <v>404</v>
      </c>
      <c r="F33" s="10">
        <v>1</v>
      </c>
      <c r="G33" s="18">
        <v>1</v>
      </c>
      <c r="H33" s="279"/>
      <c r="I33" s="112">
        <f>504-(M33*L33+F33*N33)</f>
        <v>234</v>
      </c>
      <c r="J33" s="280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270</v>
      </c>
      <c r="P33" s="281">
        <f>(O33+O34+O35+O36+O37+O38)/840*100%</f>
        <v>1.019047619047619</v>
      </c>
    </row>
    <row r="34" spans="1:16" ht="14.25" customHeight="1" x14ac:dyDescent="0.2">
      <c r="A34" s="276"/>
      <c r="B34" s="277"/>
      <c r="C34" s="286"/>
      <c r="D34" s="15" t="s">
        <v>360</v>
      </c>
      <c r="E34" s="10" t="s">
        <v>603</v>
      </c>
      <c r="F34" s="10">
        <v>1</v>
      </c>
      <c r="G34" s="18">
        <v>1</v>
      </c>
      <c r="H34" s="279"/>
      <c r="I34" s="112">
        <f t="shared" si="5"/>
        <v>148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60</v>
      </c>
      <c r="N34" s="13">
        <f>SUMPRODUCT((D34=[1]程序注册表!$C$2:$C$2999)*(E34=[1]程序注册表!$F$2:$F$2999)*([1]程序注册表!$X$2:$X$2999))</f>
        <v>86</v>
      </c>
      <c r="O34" s="13">
        <f t="shared" si="0"/>
        <v>86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2">
        <f t="shared" si="5"/>
        <v>148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2</v>
      </c>
      <c r="G36" s="18">
        <v>2</v>
      </c>
      <c r="H36" s="279"/>
      <c r="I36" s="112">
        <f>504-(M36*L36+F36*N36)</f>
        <v>4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500</v>
      </c>
      <c r="P36" s="281"/>
    </row>
    <row r="37" spans="1:16" ht="14.25" customHeight="1" x14ac:dyDescent="0.2">
      <c r="A37" s="276"/>
      <c r="B37" s="277"/>
      <c r="C37" s="286"/>
      <c r="D37" s="15"/>
      <c r="E37" s="10" t="s">
        <v>674</v>
      </c>
      <c r="F37" s="10"/>
      <c r="G37" s="18">
        <v>1</v>
      </c>
      <c r="H37" s="279"/>
      <c r="I37" s="112">
        <f t="shared" si="5"/>
        <v>4</v>
      </c>
      <c r="J37" s="280"/>
      <c r="K37" s="11" t="s">
        <v>675</v>
      </c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2">
        <f t="shared" si="5"/>
        <v>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43653</v>
      </c>
      <c r="B39" s="277"/>
      <c r="C39" s="286" t="s">
        <v>52</v>
      </c>
      <c r="D39" s="15"/>
      <c r="E39" s="10"/>
      <c r="F39" s="10"/>
      <c r="G39" s="18"/>
      <c r="H39" s="279"/>
      <c r="I39" s="112">
        <f>504-(M39*L39+F39*N39)</f>
        <v>504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12">
        <f t="shared" si="5"/>
        <v>504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2">
        <f t="shared" si="5"/>
        <v>504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43653</v>
      </c>
      <c r="B42" s="277" t="s">
        <v>71</v>
      </c>
      <c r="C42" s="287" t="s">
        <v>53</v>
      </c>
      <c r="D42" s="1" t="s">
        <v>657</v>
      </c>
      <c r="E42" s="10" t="s">
        <v>30</v>
      </c>
      <c r="F42" s="10">
        <v>20</v>
      </c>
      <c r="G42" s="18">
        <v>12</v>
      </c>
      <c r="H42" s="279"/>
      <c r="I42" s="112">
        <f>630-(M42*L42+F42*N42)</f>
        <v>0</v>
      </c>
      <c r="J42" s="280" t="s">
        <v>105</v>
      </c>
      <c r="K42" s="11" t="s">
        <v>680</v>
      </c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0"/>
        <v>390</v>
      </c>
      <c r="P42" s="281">
        <f>(O42+O43+O44+O45+O46+O47)/840*100%</f>
        <v>0.90476190476190477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12">
        <f t="shared" ref="I43:I44" si="6">I42-(M43*L43+F43*N43)</f>
        <v>0</v>
      </c>
      <c r="J43" s="280"/>
      <c r="K43" s="11" t="s">
        <v>679</v>
      </c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2">
        <f t="shared" si="6"/>
        <v>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659</v>
      </c>
      <c r="E45" s="10" t="s">
        <v>84</v>
      </c>
      <c r="F45" s="10">
        <v>8.5</v>
      </c>
      <c r="G45" s="18">
        <v>5</v>
      </c>
      <c r="H45" s="279"/>
      <c r="I45" s="112">
        <f>630-(M45*L45+F45*N45)</f>
        <v>1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74</v>
      </c>
      <c r="O45" s="13">
        <f t="shared" si="0"/>
        <v>370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12">
        <f t="shared" ref="I46:I47" si="7">I45-(M46*L46+F46*N46)</f>
        <v>1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2">
        <f t="shared" si="7"/>
        <v>1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43653</v>
      </c>
      <c r="B48" s="277" t="s">
        <v>71</v>
      </c>
      <c r="C48" s="287" t="s">
        <v>58</v>
      </c>
      <c r="D48" s="15" t="s">
        <v>659</v>
      </c>
      <c r="E48" s="10" t="s">
        <v>84</v>
      </c>
      <c r="F48" s="10">
        <v>7.8</v>
      </c>
      <c r="G48" s="18">
        <v>4.5999999999999996</v>
      </c>
      <c r="H48" s="279"/>
      <c r="I48" s="112">
        <f>630-(M48*L48+F48*N48)</f>
        <v>-7.1999999999999318</v>
      </c>
      <c r="J48" s="280" t="s">
        <v>152</v>
      </c>
      <c r="K48" s="11" t="s">
        <v>684</v>
      </c>
      <c r="L48" s="12">
        <v>1</v>
      </c>
      <c r="M48" s="13">
        <f>SUMPRODUCT((D48=[1]程序注册表!$C$2:$C$2999)*(E48=[1]程序注册表!$F$2:$F$2999)*([1]程序注册表!$U$2:$U$2999))</f>
        <v>60</v>
      </c>
      <c r="N48" s="13">
        <f>SUMPRODUCT((D48=[1]程序注册表!$C$2:$C$2999)*(E48=[1]程序注册表!$F$2:$F$2999)*([1]程序注册表!$X$2:$X$2999))</f>
        <v>74</v>
      </c>
      <c r="O48" s="13">
        <f t="shared" si="0"/>
        <v>400.4</v>
      </c>
      <c r="P48" s="281">
        <f>(O48+O49+O50+O51+O52+O53)/840*100%</f>
        <v>0.86952380952380948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12">
        <f t="shared" ref="I49:I50" si="8">I48-(M49*L49+F49*N49)</f>
        <v>-7.1999999999999318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12">
        <f t="shared" si="8"/>
        <v>-7.1999999999999318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" t="s">
        <v>658</v>
      </c>
      <c r="E51" s="10" t="s">
        <v>30</v>
      </c>
      <c r="F51" s="10">
        <v>13</v>
      </c>
      <c r="G51" s="18">
        <v>12</v>
      </c>
      <c r="H51" s="279"/>
      <c r="I51" s="112">
        <f>630-(M51*L51+F51*N51)</f>
        <v>275</v>
      </c>
      <c r="J51" s="280"/>
      <c r="K51" s="11" t="s">
        <v>685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25</v>
      </c>
      <c r="O51" s="13">
        <f t="shared" si="0"/>
        <v>330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2">
        <f t="shared" ref="I52:I53" si="9">I51-(M52*L52+F52*N52)</f>
        <v>275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2">
        <f t="shared" si="9"/>
        <v>275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43653</v>
      </c>
      <c r="B54" s="277" t="s">
        <v>656</v>
      </c>
      <c r="C54" s="287" t="s">
        <v>61</v>
      </c>
      <c r="D54" s="48" t="s">
        <v>676</v>
      </c>
      <c r="E54" s="10" t="s">
        <v>674</v>
      </c>
      <c r="F54" s="10"/>
      <c r="G54" s="18"/>
      <c r="H54" s="279"/>
      <c r="I54" s="112">
        <f>630-(M54*L54+F54*N54)</f>
        <v>630</v>
      </c>
      <c r="J54" s="280"/>
      <c r="K54" s="11" t="s">
        <v>677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v>600</v>
      </c>
      <c r="P54" s="281">
        <f>(O54+O55+O56)/420*100%</f>
        <v>1.4285714285714286</v>
      </c>
    </row>
    <row r="55" spans="1:16" ht="14.25" customHeight="1" x14ac:dyDescent="0.2">
      <c r="A55" s="276"/>
      <c r="B55" s="277"/>
      <c r="C55" s="287"/>
      <c r="D55" s="48"/>
      <c r="E55" s="10"/>
      <c r="F55" s="10"/>
      <c r="G55" s="18"/>
      <c r="H55" s="279"/>
      <c r="I55" s="112">
        <f t="shared" ref="I55:I56" si="10">I54-(M55*L55+F55*N55)</f>
        <v>630</v>
      </c>
      <c r="J55" s="280"/>
      <c r="K55" s="11" t="s">
        <v>678</v>
      </c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2">
        <f t="shared" si="10"/>
        <v>630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1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1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1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1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1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1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1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1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1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1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1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1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1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1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1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1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1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1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1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1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1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1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1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1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1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1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1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1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1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1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1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1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1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1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1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1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1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1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1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1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1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1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1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1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1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1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1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1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1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1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1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1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1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1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1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1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1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1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1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1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1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1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1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1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2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2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2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2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2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2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2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2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2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2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2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2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2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2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2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2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2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2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2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2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2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2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2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2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2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2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2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2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2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2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2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2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2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2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2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2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2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2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2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2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2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2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2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2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2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2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2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2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2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2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2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2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2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2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2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2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2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2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2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2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2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2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2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2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3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3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3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3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3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3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3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3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3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3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3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3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3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3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3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3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3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3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3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3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3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3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3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3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3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3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3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3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3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3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3"/>
        <v>0</v>
      </c>
      <c r="P225" s="24"/>
    </row>
    <row r="226" spans="1:16" x14ac:dyDescent="0.2">
      <c r="A226" s="19"/>
      <c r="D226" s="21"/>
      <c r="J226" s="23"/>
      <c r="L226" s="11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3"/>
        <v>0</v>
      </c>
      <c r="P226" s="24"/>
    </row>
    <row r="227" spans="1:16" x14ac:dyDescent="0.2">
      <c r="A227" s="19"/>
      <c r="D227" s="21"/>
      <c r="J227" s="23"/>
      <c r="L227" s="11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3"/>
        <v>0</v>
      </c>
      <c r="P227" s="24"/>
    </row>
    <row r="228" spans="1:16" x14ac:dyDescent="0.2">
      <c r="A228" s="19"/>
      <c r="D228" s="21"/>
      <c r="J228" s="23"/>
      <c r="L228" s="11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3"/>
        <v>0</v>
      </c>
      <c r="P228" s="24"/>
    </row>
    <row r="229" spans="1:16" x14ac:dyDescent="0.2">
      <c r="A229" s="19"/>
      <c r="D229" s="21"/>
      <c r="J229" s="23"/>
      <c r="L229" s="11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3"/>
        <v>0</v>
      </c>
      <c r="P229" s="24"/>
    </row>
    <row r="230" spans="1:16" x14ac:dyDescent="0.2">
      <c r="A230" s="19"/>
      <c r="D230" s="21"/>
      <c r="J230" s="23"/>
      <c r="L230" s="11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3"/>
        <v>0</v>
      </c>
      <c r="P230" s="24"/>
    </row>
    <row r="231" spans="1:16" x14ac:dyDescent="0.2">
      <c r="A231" s="19"/>
      <c r="D231" s="21"/>
      <c r="J231" s="23"/>
      <c r="L231" s="11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3"/>
        <v>0</v>
      </c>
      <c r="P231" s="24"/>
    </row>
    <row r="232" spans="1:16" x14ac:dyDescent="0.2">
      <c r="A232" s="19"/>
      <c r="D232" s="21"/>
      <c r="J232" s="23"/>
      <c r="L232" s="11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3"/>
        <v>0</v>
      </c>
      <c r="P232" s="24"/>
    </row>
    <row r="233" spans="1:16" x14ac:dyDescent="0.2">
      <c r="A233" s="19"/>
      <c r="D233" s="21"/>
      <c r="L233" s="11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3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433" priority="6" operator="greaterThan">
      <formula>0</formula>
    </cfRule>
    <cfRule type="cellIs" dxfId="432" priority="7" operator="lessThanOrEqual">
      <formula>0</formula>
    </cfRule>
  </conditionalFormatting>
  <conditionalFormatting sqref="I6:I56">
    <cfRule type="cellIs" dxfId="431" priority="2" operator="greaterThan">
      <formula>0</formula>
    </cfRule>
    <cfRule type="cellIs" dxfId="430" priority="3" operator="lessThanOrEqual">
      <formula>0</formula>
    </cfRule>
  </conditionalFormatting>
  <conditionalFormatting sqref="I3:I5">
    <cfRule type="cellIs" dxfId="429" priority="4" operator="greaterThan">
      <formula>0</formula>
    </cfRule>
    <cfRule type="cellIs" dxfId="428" priority="5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C3674-69BD-44AC-9017-DCEEF202123A}">
  <dimension ref="A1:P248"/>
  <sheetViews>
    <sheetView workbookViewId="0">
      <selection activeCell="D16" sqref="D1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2" t="s">
        <v>2</v>
      </c>
      <c r="C2" s="110" t="s">
        <v>3</v>
      </c>
      <c r="D2" s="112" t="s">
        <v>4</v>
      </c>
      <c r="E2" s="110" t="s">
        <v>5</v>
      </c>
      <c r="F2" s="110" t="s">
        <v>6</v>
      </c>
      <c r="G2" s="110" t="s">
        <v>7</v>
      </c>
      <c r="H2" s="110" t="s">
        <v>8</v>
      </c>
      <c r="I2" s="110" t="s">
        <v>9</v>
      </c>
      <c r="J2" s="110" t="s">
        <v>10</v>
      </c>
      <c r="K2" s="112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43654</v>
      </c>
      <c r="B3" s="277" t="s">
        <v>129</v>
      </c>
      <c r="C3" s="278" t="s">
        <v>18</v>
      </c>
      <c r="D3" s="15" t="s">
        <v>629</v>
      </c>
      <c r="E3" s="10" t="s">
        <v>66</v>
      </c>
      <c r="F3" s="10">
        <v>5</v>
      </c>
      <c r="G3" s="112">
        <v>5</v>
      </c>
      <c r="H3" s="279"/>
      <c r="I3" s="112">
        <f>420-(M3*L3+F3*N3)</f>
        <v>20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80</v>
      </c>
      <c r="O3" s="13">
        <f t="shared" ref="O3" si="0">N3*G3+M3*L3</f>
        <v>400</v>
      </c>
      <c r="P3" s="281">
        <f>(O3+O4+O5+O6+O7+O8)/840*100%</f>
        <v>0.95238095238095233</v>
      </c>
    </row>
    <row r="4" spans="1:16" ht="14.25" customHeight="1" x14ac:dyDescent="0.2">
      <c r="A4" s="276"/>
      <c r="B4" s="277"/>
      <c r="C4" s="278"/>
      <c r="D4" s="15"/>
      <c r="E4" s="10"/>
      <c r="F4" s="10"/>
      <c r="G4" s="112"/>
      <c r="H4" s="279"/>
      <c r="I4" s="112">
        <f>I3-(M4*L4+F4*N4)</f>
        <v>20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2"/>
      <c r="H5" s="279"/>
      <c r="I5" s="112">
        <f>I4-(M5*L5+F5*N5)</f>
        <v>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602</v>
      </c>
      <c r="E6" s="10" t="s">
        <v>42</v>
      </c>
      <c r="F6" s="10">
        <v>2</v>
      </c>
      <c r="G6" s="112">
        <v>2</v>
      </c>
      <c r="H6" s="279"/>
      <c r="I6" s="112">
        <f>420-(M6*L6+F6*N6)</f>
        <v>290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65</v>
      </c>
      <c r="O6" s="13">
        <f t="shared" si="1"/>
        <v>130</v>
      </c>
      <c r="P6" s="281"/>
    </row>
    <row r="7" spans="1:16" ht="14.25" customHeight="1" x14ac:dyDescent="0.2">
      <c r="A7" s="276"/>
      <c r="B7" s="277"/>
      <c r="C7" s="278"/>
      <c r="D7" s="15" t="s">
        <v>602</v>
      </c>
      <c r="E7" s="10" t="s">
        <v>21</v>
      </c>
      <c r="F7" s="10">
        <v>8</v>
      </c>
      <c r="G7" s="112">
        <v>8</v>
      </c>
      <c r="H7" s="279"/>
      <c r="I7" s="112">
        <f>I6-(M7*L7+F7*N7)</f>
        <v>20</v>
      </c>
      <c r="J7" s="280"/>
      <c r="K7" s="11"/>
      <c r="L7" s="12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30</v>
      </c>
      <c r="O7" s="13">
        <f t="shared" si="1"/>
        <v>270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2">
        <f>I7-(M8*L8+F8*N8)</f>
        <v>20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43654</v>
      </c>
      <c r="B9" s="277" t="s">
        <v>129</v>
      </c>
      <c r="C9" s="278" t="s">
        <v>25</v>
      </c>
      <c r="D9" s="15" t="s">
        <v>629</v>
      </c>
      <c r="E9" s="10" t="s">
        <v>68</v>
      </c>
      <c r="F9" s="10"/>
      <c r="G9" s="16">
        <v>2</v>
      </c>
      <c r="H9" s="279"/>
      <c r="I9" s="112">
        <f>420-(M9*L9+F9*N9)</f>
        <v>390</v>
      </c>
      <c r="J9" s="280" t="s">
        <v>99</v>
      </c>
      <c r="K9" s="11"/>
      <c r="L9" s="12">
        <v>1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55</v>
      </c>
      <c r="O9" s="13">
        <f t="shared" si="1"/>
        <v>140</v>
      </c>
      <c r="P9" s="281">
        <f>(O9+O10+O11+O12+O13+O14)/840*100%</f>
        <v>0.38095238095238093</v>
      </c>
    </row>
    <row r="10" spans="1:16" ht="14.25" customHeight="1" x14ac:dyDescent="0.2">
      <c r="A10" s="276"/>
      <c r="B10" s="277"/>
      <c r="C10" s="278"/>
      <c r="D10" s="1" t="s">
        <v>701</v>
      </c>
      <c r="E10" s="10" t="s">
        <v>702</v>
      </c>
      <c r="F10" s="10"/>
      <c r="G10" s="16">
        <v>2</v>
      </c>
      <c r="H10" s="279"/>
      <c r="I10" s="112">
        <f t="shared" ref="I10:I11" si="2">I9-(M10*L10+F10*N10)</f>
        <v>390</v>
      </c>
      <c r="J10" s="280"/>
      <c r="K10" s="11" t="s">
        <v>703</v>
      </c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12">
        <f t="shared" si="2"/>
        <v>390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426</v>
      </c>
      <c r="E12" s="10" t="s">
        <v>404</v>
      </c>
      <c r="F12" s="10">
        <v>5</v>
      </c>
      <c r="G12" s="16">
        <v>4</v>
      </c>
      <c r="H12" s="279"/>
      <c r="I12" s="112">
        <f>420-(M12*L12+F12*N12)</f>
        <v>300</v>
      </c>
      <c r="J12" s="280"/>
      <c r="K12" s="11"/>
      <c r="L12" s="12">
        <v>1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12</v>
      </c>
      <c r="O12" s="13">
        <f t="shared" si="1"/>
        <v>108</v>
      </c>
      <c r="P12" s="281"/>
    </row>
    <row r="13" spans="1:16" ht="14.25" customHeight="1" x14ac:dyDescent="0.2">
      <c r="A13" s="276"/>
      <c r="B13" s="277"/>
      <c r="C13" s="278"/>
      <c r="D13" s="116" t="s">
        <v>690</v>
      </c>
      <c r="E13" s="10" t="s">
        <v>704</v>
      </c>
      <c r="F13" s="10">
        <v>2</v>
      </c>
      <c r="G13" s="16">
        <v>2</v>
      </c>
      <c r="H13" s="279"/>
      <c r="I13" s="112">
        <f t="shared" ref="I13:I14" si="3">I12-(M13*L13+F13*N13)</f>
        <v>228</v>
      </c>
      <c r="J13" s="280"/>
      <c r="K13" s="11" t="s">
        <v>705</v>
      </c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21</v>
      </c>
      <c r="O13" s="13">
        <f t="shared" si="1"/>
        <v>72</v>
      </c>
      <c r="P13" s="281"/>
    </row>
    <row r="14" spans="1:16" ht="14.25" customHeight="1" x14ac:dyDescent="0.2">
      <c r="A14" s="276"/>
      <c r="B14" s="277"/>
      <c r="C14" s="278"/>
      <c r="D14" s="15" t="s">
        <v>688</v>
      </c>
      <c r="E14" s="10" t="s">
        <v>272</v>
      </c>
      <c r="F14" s="10"/>
      <c r="G14" s="112"/>
      <c r="H14" s="279"/>
      <c r="I14" s="112">
        <f t="shared" si="3"/>
        <v>228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43654</v>
      </c>
      <c r="B15" s="277" t="s">
        <v>129</v>
      </c>
      <c r="C15" s="278" t="s">
        <v>31</v>
      </c>
      <c r="D15" s="15" t="s">
        <v>634</v>
      </c>
      <c r="E15" s="10" t="s">
        <v>30</v>
      </c>
      <c r="F15" s="10">
        <v>2</v>
      </c>
      <c r="G15" s="112">
        <v>2</v>
      </c>
      <c r="H15" s="279"/>
      <c r="I15" s="112">
        <f>420-(M15*L15+F15*N15)</f>
        <v>358</v>
      </c>
      <c r="J15" s="280" t="s">
        <v>100</v>
      </c>
      <c r="K15" s="11"/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16</v>
      </c>
      <c r="O15" s="13">
        <f t="shared" si="1"/>
        <v>62</v>
      </c>
      <c r="P15" s="281">
        <f>(O15+O16+O17+O18+O19+O20)/840*100%</f>
        <v>0.47559523809523807</v>
      </c>
    </row>
    <row r="16" spans="1:16" ht="14.25" customHeight="1" x14ac:dyDescent="0.2">
      <c r="A16" s="276"/>
      <c r="B16" s="277"/>
      <c r="C16" s="278"/>
      <c r="D16" s="1" t="s">
        <v>171</v>
      </c>
      <c r="E16" s="10" t="s">
        <v>702</v>
      </c>
      <c r="F16" s="10"/>
      <c r="G16" s="112">
        <v>10</v>
      </c>
      <c r="H16" s="279"/>
      <c r="I16" s="112">
        <f t="shared" ref="I16:I17" si="4">I15-(M16*L16+F16*N16)</f>
        <v>358</v>
      </c>
      <c r="J16" s="280"/>
      <c r="K16" s="11" t="s">
        <v>706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2"/>
      <c r="H17" s="279"/>
      <c r="I17" s="112">
        <f t="shared" si="4"/>
        <v>358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426</v>
      </c>
      <c r="E18" s="10" t="s">
        <v>404</v>
      </c>
      <c r="F18" s="10">
        <v>10</v>
      </c>
      <c r="G18" s="112">
        <v>10</v>
      </c>
      <c r="H18" s="279"/>
      <c r="I18" s="112">
        <f>420-(M18*L18+F18*N18)</f>
        <v>240</v>
      </c>
      <c r="J18" s="280"/>
      <c r="K18" s="11" t="s">
        <v>707</v>
      </c>
      <c r="L18" s="12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12</v>
      </c>
      <c r="O18" s="13">
        <f t="shared" si="1"/>
        <v>180</v>
      </c>
      <c r="P18" s="281"/>
    </row>
    <row r="19" spans="1:16" ht="14.25" customHeight="1" x14ac:dyDescent="0.2">
      <c r="A19" s="276"/>
      <c r="B19" s="277"/>
      <c r="C19" s="278"/>
      <c r="D19" s="15" t="s">
        <v>673</v>
      </c>
      <c r="E19" s="10" t="s">
        <v>30</v>
      </c>
      <c r="F19" s="10"/>
      <c r="G19" s="112">
        <v>4.5</v>
      </c>
      <c r="H19" s="279"/>
      <c r="I19" s="112">
        <f t="shared" ref="I19:I20" si="5">I18-(M19*L19+F19*N19)</f>
        <v>240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30</v>
      </c>
      <c r="N19" s="13">
        <f>SUMPRODUCT((D19=[1]程序注册表!$C$2:$C$2999)*(E19=[1]程序注册表!$F$2:$F$2999)*([1]程序注册表!$X$2:$X$2999))</f>
        <v>35</v>
      </c>
      <c r="O19" s="13">
        <f t="shared" si="1"/>
        <v>157.5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2"/>
      <c r="H20" s="279"/>
      <c r="I20" s="112">
        <f t="shared" si="5"/>
        <v>240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43654</v>
      </c>
      <c r="B21" s="277" t="s">
        <v>129</v>
      </c>
      <c r="C21" s="282" t="s">
        <v>36</v>
      </c>
      <c r="D21" s="15" t="s">
        <v>211</v>
      </c>
      <c r="E21" s="10" t="s">
        <v>21</v>
      </c>
      <c r="F21" s="10">
        <v>1.8</v>
      </c>
      <c r="G21" s="18">
        <v>1.5</v>
      </c>
      <c r="H21" s="279"/>
      <c r="I21" s="112">
        <f>336-(M21*L21+F21*N21)</f>
        <v>6.5999999999999659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1"/>
        <v>274.5</v>
      </c>
      <c r="P21" s="281">
        <f>(O21+O22+O23+O24+O25+O26)/840*100%</f>
        <v>0.48749999999999999</v>
      </c>
    </row>
    <row r="22" spans="1:16" ht="14.25" customHeight="1" x14ac:dyDescent="0.2">
      <c r="A22" s="276"/>
      <c r="B22" s="277"/>
      <c r="C22" s="282"/>
      <c r="D22" s="15"/>
      <c r="E22" s="112"/>
      <c r="F22" s="10"/>
      <c r="G22" s="18"/>
      <c r="H22" s="279"/>
      <c r="I22" s="112">
        <f t="shared" ref="I22:I41" si="6">I21-(M22*L22+F22*N22)</f>
        <v>6.5999999999999659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2">
        <f t="shared" si="6"/>
        <v>6.5999999999999659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211</v>
      </c>
      <c r="E24" s="10" t="s">
        <v>30</v>
      </c>
      <c r="F24" s="10">
        <v>2</v>
      </c>
      <c r="G24" s="18">
        <v>3</v>
      </c>
      <c r="H24" s="279"/>
      <c r="I24" s="112">
        <f t="shared" ref="I24" si="7">336-(M24*L24+F24*N24)</f>
        <v>246</v>
      </c>
      <c r="J24" s="280"/>
      <c r="K24" s="11" t="s">
        <v>708</v>
      </c>
      <c r="L24" s="12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45</v>
      </c>
      <c r="O24" s="13">
        <f t="shared" si="1"/>
        <v>135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12">
        <f t="shared" si="6"/>
        <v>246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2">
        <f t="shared" si="6"/>
        <v>246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43654</v>
      </c>
      <c r="B27" s="277" t="s">
        <v>129</v>
      </c>
      <c r="C27" s="286" t="s">
        <v>43</v>
      </c>
      <c r="D27" s="14" t="s">
        <v>360</v>
      </c>
      <c r="E27" s="10" t="s">
        <v>39</v>
      </c>
      <c r="F27" s="10">
        <v>1</v>
      </c>
      <c r="G27" s="18">
        <v>1</v>
      </c>
      <c r="H27" s="279"/>
      <c r="I27" s="112">
        <f t="shared" ref="I27" si="8">336-(M27*L27+F27*N27)</f>
        <v>-79</v>
      </c>
      <c r="J27" s="280" t="s">
        <v>672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415</v>
      </c>
      <c r="O27" s="13">
        <f t="shared" si="1"/>
        <v>415</v>
      </c>
      <c r="P27" s="281">
        <f>(O27+O28+O29+O30+O31+O32)/840*100%</f>
        <v>0.91190476190476188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12">
        <f t="shared" si="6"/>
        <v>-79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12">
        <f t="shared" si="6"/>
        <v>-79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514</v>
      </c>
      <c r="E30" s="10" t="s">
        <v>21</v>
      </c>
      <c r="F30" s="10">
        <v>6</v>
      </c>
      <c r="G30" s="18">
        <v>6.5</v>
      </c>
      <c r="H30" s="279"/>
      <c r="I30" s="112">
        <f t="shared" ref="I30" si="9">336-(M30*L30+F30*N30)</f>
        <v>12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54</v>
      </c>
      <c r="O30" s="13">
        <f t="shared" si="1"/>
        <v>351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12">
        <f t="shared" si="6"/>
        <v>12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2">
        <f t="shared" si="6"/>
        <v>12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43654</v>
      </c>
      <c r="B33" s="277" t="s">
        <v>129</v>
      </c>
      <c r="C33" s="286" t="s">
        <v>48</v>
      </c>
      <c r="D33" s="15" t="s">
        <v>360</v>
      </c>
      <c r="E33" s="10" t="s">
        <v>628</v>
      </c>
      <c r="F33" s="10">
        <v>3.5</v>
      </c>
      <c r="G33" s="18">
        <v>3.5</v>
      </c>
      <c r="H33" s="279"/>
      <c r="I33" s="112">
        <f t="shared" ref="I33" si="10">336-(M33*L33+F33*N33)</f>
        <v>-578</v>
      </c>
      <c r="J33" s="280" t="s">
        <v>45</v>
      </c>
      <c r="K33" s="11"/>
      <c r="L33" s="12">
        <v>1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1"/>
        <v>914</v>
      </c>
      <c r="P33" s="281">
        <f>(O33+O34+O35+O36+O37+O38)/840*100%</f>
        <v>1.4947619047619047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12">
        <f t="shared" si="6"/>
        <v>-578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2">
        <f t="shared" si="6"/>
        <v>-578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1.4</v>
      </c>
      <c r="G36" s="18">
        <v>1.4</v>
      </c>
      <c r="H36" s="279"/>
      <c r="I36" s="112">
        <f t="shared" ref="I36" si="11">336-(M36*L36+F36*N36)</f>
        <v>-5.5999999999999659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244</v>
      </c>
      <c r="O36" s="13">
        <f t="shared" si="1"/>
        <v>341.59999999999997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12">
        <f t="shared" si="6"/>
        <v>-5.5999999999999659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2">
        <f t="shared" si="6"/>
        <v>-5.5999999999999659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43654</v>
      </c>
      <c r="B39" s="277" t="s">
        <v>670</v>
      </c>
      <c r="C39" s="286" t="s">
        <v>52</v>
      </c>
      <c r="D39" s="15" t="s">
        <v>686</v>
      </c>
      <c r="E39" s="10" t="s">
        <v>42</v>
      </c>
      <c r="F39" s="10">
        <v>16</v>
      </c>
      <c r="G39" s="18">
        <v>10</v>
      </c>
      <c r="H39" s="279"/>
      <c r="I39" s="112">
        <f t="shared" ref="I39" si="12">336-(M39*L39+F39*N39)</f>
        <v>336</v>
      </c>
      <c r="J39" s="280" t="s">
        <v>104</v>
      </c>
      <c r="K39" s="11" t="s">
        <v>710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12">
        <f t="shared" si="6"/>
        <v>336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2">
        <f t="shared" si="6"/>
        <v>336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43654</v>
      </c>
      <c r="B42" s="277" t="s">
        <v>129</v>
      </c>
      <c r="C42" s="287" t="s">
        <v>53</v>
      </c>
      <c r="D42" s="15" t="s">
        <v>657</v>
      </c>
      <c r="E42" s="10" t="s">
        <v>30</v>
      </c>
      <c r="F42" s="10">
        <v>13</v>
      </c>
      <c r="G42" s="18">
        <v>12</v>
      </c>
      <c r="H42" s="279"/>
      <c r="I42" s="112">
        <f>420-(M42*L42+F42*N42)</f>
        <v>0</v>
      </c>
      <c r="J42" s="280" t="s">
        <v>54</v>
      </c>
      <c r="K42" s="11"/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1"/>
        <v>390</v>
      </c>
      <c r="P42" s="281">
        <f>(O42+O43+O44+O45+O46+O47)/840*100%</f>
        <v>0.81666666666666665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12">
        <f t="shared" ref="I43:I44" si="13">I42-(M43*L43+F43*N43)</f>
        <v>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2">
        <f t="shared" si="13"/>
        <v>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659</v>
      </c>
      <c r="E45" s="10" t="s">
        <v>84</v>
      </c>
      <c r="F45" s="10">
        <v>6</v>
      </c>
      <c r="G45" s="18">
        <v>4</v>
      </c>
      <c r="H45" s="279"/>
      <c r="I45" s="112">
        <f>420-(M45*L45+F45*N45)</f>
        <v>-24</v>
      </c>
      <c r="J45" s="280"/>
      <c r="K45" s="11" t="s">
        <v>709</v>
      </c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74</v>
      </c>
      <c r="O45" s="13">
        <f t="shared" si="1"/>
        <v>296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12">
        <f t="shared" ref="I46:I47" si="14">I45-(M46*L46+F46*N46)</f>
        <v>-24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2">
        <f t="shared" si="14"/>
        <v>-24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43654</v>
      </c>
      <c r="B48" s="277" t="s">
        <v>129</v>
      </c>
      <c r="C48" s="287" t="s">
        <v>58</v>
      </c>
      <c r="D48" s="15" t="s">
        <v>659</v>
      </c>
      <c r="E48" s="10" t="s">
        <v>84</v>
      </c>
      <c r="F48" s="10">
        <v>6</v>
      </c>
      <c r="G48" s="18">
        <v>4.5</v>
      </c>
      <c r="H48" s="279"/>
      <c r="I48" s="112">
        <f>420-(M48*L48+F48*N48)</f>
        <v>-24</v>
      </c>
      <c r="J48" s="280" t="s">
        <v>106</v>
      </c>
      <c r="K48" s="11" t="s">
        <v>709</v>
      </c>
      <c r="L48" s="12">
        <v>0</v>
      </c>
      <c r="M48" s="13">
        <f>SUMPRODUCT((D48=[1]程序注册表!$C$2:$C$2999)*(E48=[1]程序注册表!$F$2:$F$2999)*([1]程序注册表!$U$2:$U$2999))</f>
        <v>60</v>
      </c>
      <c r="N48" s="13">
        <f>SUMPRODUCT((D48=[1]程序注册表!$C$2:$C$2999)*(E48=[1]程序注册表!$F$2:$F$2999)*([1]程序注册表!$X$2:$X$2999))</f>
        <v>74</v>
      </c>
      <c r="O48" s="13">
        <f t="shared" si="1"/>
        <v>333</v>
      </c>
      <c r="P48" s="281">
        <f>(O48+O49+O50+O51+O52+O53)/840*100%</f>
        <v>0.39642857142857141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12">
        <f t="shared" ref="I49:I50" si="15">I48-(M49*L49+F49*N49)</f>
        <v>-24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12">
        <f t="shared" si="15"/>
        <v>-24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403</v>
      </c>
      <c r="E51" s="10" t="s">
        <v>687</v>
      </c>
      <c r="F51" s="10"/>
      <c r="G51" s="18">
        <v>2</v>
      </c>
      <c r="H51" s="279"/>
      <c r="I51" s="112">
        <f>420-(M51*L51+F51*N51)</f>
        <v>420</v>
      </c>
      <c r="J51" s="280"/>
      <c r="K51" s="11" t="s">
        <v>711</v>
      </c>
      <c r="L51" s="12">
        <v>1</v>
      </c>
      <c r="M51" s="13">
        <f>SUMPRODUCT((D51=[1]程序注册表!$C$2:$C$2999)*(E51=[1]程序注册表!$F$2:$F$2999)*([1]程序注册表!$U$2:$U$2999))</f>
        <v>0</v>
      </c>
      <c r="N51" s="13">
        <f>SUMPRODUCT((D51=[1]程序注册表!$C$2:$C$2999)*(E51=[1]程序注册表!$F$2:$F$2999)*([1]程序注册表!$X$2:$X$2999))</f>
        <v>0</v>
      </c>
      <c r="O51" s="13">
        <f t="shared" si="1"/>
        <v>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2">
        <f t="shared" ref="I52:I53" si="16">I51-(M52*L52+F52*N52)</f>
        <v>420</v>
      </c>
      <c r="J52" s="280"/>
      <c r="K52" s="11" t="s">
        <v>712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2">
        <f t="shared" si="16"/>
        <v>420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43654</v>
      </c>
      <c r="B54" s="277" t="s">
        <v>670</v>
      </c>
      <c r="C54" s="287" t="s">
        <v>61</v>
      </c>
      <c r="D54" s="48"/>
      <c r="E54" s="10" t="s">
        <v>689</v>
      </c>
      <c r="F54" s="10"/>
      <c r="G54" s="18"/>
      <c r="H54" s="279"/>
      <c r="I54" s="112">
        <f>420-(M54*L54+F54*N54)</f>
        <v>420</v>
      </c>
      <c r="J54" s="280" t="s">
        <v>107</v>
      </c>
      <c r="K54" s="11" t="s">
        <v>269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12">
        <f t="shared" ref="I55:I56" si="17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2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88" si="18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ref="O89:O130" si="19">N89*G89+M89*L89</f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9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9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9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9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9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9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9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9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9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9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9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9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9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9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9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9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9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9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9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9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9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9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9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9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9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9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9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9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9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9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9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9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9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9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9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9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9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9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9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9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9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20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20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20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20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20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11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11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11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11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11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11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11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11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427" priority="7" operator="greaterThan">
      <formula>0</formula>
    </cfRule>
    <cfRule type="cellIs" dxfId="426" priority="8" operator="lessThanOrEqual">
      <formula>0</formula>
    </cfRule>
  </conditionalFormatting>
  <conditionalFormatting sqref="I6:I20 I42:I56">
    <cfRule type="cellIs" dxfId="425" priority="3" operator="greaterThan">
      <formula>0</formula>
    </cfRule>
    <cfRule type="cellIs" dxfId="424" priority="4" operator="lessThanOrEqual">
      <formula>0</formula>
    </cfRule>
  </conditionalFormatting>
  <conditionalFormatting sqref="I3:I5">
    <cfRule type="cellIs" dxfId="423" priority="5" operator="greaterThan">
      <formula>0</formula>
    </cfRule>
    <cfRule type="cellIs" dxfId="422" priority="6" operator="lessThanOrEqual">
      <formula>0</formula>
    </cfRule>
  </conditionalFormatting>
  <conditionalFormatting sqref="I21:I41">
    <cfRule type="cellIs" dxfId="421" priority="1" operator="greaterThan">
      <formula>0</formula>
    </cfRule>
    <cfRule type="cellIs" dxfId="420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98DAC-DC4D-4590-B515-D899FC58A072}">
  <dimension ref="A1:P248"/>
  <sheetViews>
    <sheetView topLeftCell="A38" workbookViewId="0">
      <selection activeCell="B3" sqref="B3:B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3" t="s">
        <v>2</v>
      </c>
      <c r="C2" s="114" t="s">
        <v>3</v>
      </c>
      <c r="D2" s="113" t="s">
        <v>4</v>
      </c>
      <c r="E2" s="114" t="s">
        <v>5</v>
      </c>
      <c r="F2" s="114" t="s">
        <v>6</v>
      </c>
      <c r="G2" s="114" t="s">
        <v>7</v>
      </c>
      <c r="H2" s="114" t="s">
        <v>8</v>
      </c>
      <c r="I2" s="114" t="s">
        <v>9</v>
      </c>
      <c r="J2" s="114" t="s">
        <v>10</v>
      </c>
      <c r="K2" s="113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43654</v>
      </c>
      <c r="B3" s="277" t="s">
        <v>151</v>
      </c>
      <c r="C3" s="278" t="s">
        <v>18</v>
      </c>
      <c r="D3" s="15" t="s">
        <v>629</v>
      </c>
      <c r="E3" s="10" t="s">
        <v>66</v>
      </c>
      <c r="F3" s="10">
        <v>5</v>
      </c>
      <c r="G3" s="113">
        <v>5</v>
      </c>
      <c r="H3" s="279"/>
      <c r="I3" s="113">
        <f>420-(M3*L3+F3*N3)</f>
        <v>20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80</v>
      </c>
      <c r="O3" s="13">
        <f t="shared" ref="O3:O66" si="0">N3*G3+M3*L3</f>
        <v>400</v>
      </c>
      <c r="P3" s="281">
        <f>(O3+O4+O5+O6+O7+O8)/840*100%</f>
        <v>0.73809523809523814</v>
      </c>
    </row>
    <row r="4" spans="1:16" ht="14.25" customHeight="1" x14ac:dyDescent="0.2">
      <c r="A4" s="276"/>
      <c r="B4" s="277"/>
      <c r="C4" s="278"/>
      <c r="D4" s="15"/>
      <c r="E4" s="10"/>
      <c r="F4" s="10"/>
      <c r="G4" s="113"/>
      <c r="H4" s="279"/>
      <c r="I4" s="113">
        <f>I3-(M4*L4+F4*N4)</f>
        <v>20</v>
      </c>
      <c r="J4" s="284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3"/>
      <c r="H5" s="279"/>
      <c r="I5" s="113">
        <f>I4-(M5*L5+F5*N5)</f>
        <v>20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602</v>
      </c>
      <c r="E6" s="10" t="s">
        <v>362</v>
      </c>
      <c r="F6" s="10">
        <v>2</v>
      </c>
      <c r="G6" s="113">
        <v>2</v>
      </c>
      <c r="H6" s="279"/>
      <c r="I6" s="113">
        <f>420-(M6*L6+F6*N6)</f>
        <v>290</v>
      </c>
      <c r="J6" s="284"/>
      <c r="K6" s="11" t="s">
        <v>716</v>
      </c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65</v>
      </c>
      <c r="O6" s="13">
        <f t="shared" si="0"/>
        <v>130</v>
      </c>
      <c r="P6" s="281"/>
    </row>
    <row r="7" spans="1:16" ht="14.25" customHeight="1" x14ac:dyDescent="0.2">
      <c r="A7" s="276"/>
      <c r="B7" s="277"/>
      <c r="C7" s="278"/>
      <c r="D7" s="15" t="s">
        <v>602</v>
      </c>
      <c r="E7" s="10" t="s">
        <v>693</v>
      </c>
      <c r="F7" s="10">
        <v>3</v>
      </c>
      <c r="G7" s="113">
        <v>3</v>
      </c>
      <c r="H7" s="279"/>
      <c r="I7" s="113">
        <f>I6-(M7*L7+F7*N7)</f>
        <v>200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30</v>
      </c>
      <c r="O7" s="13">
        <f t="shared" si="0"/>
        <v>90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3">
        <f>I7-(M8*L8+F8*N8)</f>
        <v>200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43654</v>
      </c>
      <c r="B9" s="277" t="s">
        <v>151</v>
      </c>
      <c r="C9" s="278" t="s">
        <v>25</v>
      </c>
      <c r="D9" s="15" t="s">
        <v>125</v>
      </c>
      <c r="E9" s="10" t="s">
        <v>691</v>
      </c>
      <c r="F9" s="10"/>
      <c r="G9" s="16">
        <v>1</v>
      </c>
      <c r="H9" s="279"/>
      <c r="I9" s="113">
        <f>420-(M9*L9+F9*N9)</f>
        <v>420</v>
      </c>
      <c r="J9" s="283" t="s">
        <v>27</v>
      </c>
      <c r="K9" s="11" t="s">
        <v>716</v>
      </c>
      <c r="L9" s="12">
        <v>0</v>
      </c>
      <c r="M9" s="13">
        <f>SUMPRODUCT((D9=[1]程序注册表!$C$2:$C$2999)*(E9=[1]程序注册表!$F$2:$F$2999)*([1]程序注册表!$U$2:$U$2999))</f>
        <v>0</v>
      </c>
      <c r="N9" s="13">
        <v>120</v>
      </c>
      <c r="O9" s="13">
        <f t="shared" si="0"/>
        <v>120</v>
      </c>
      <c r="P9" s="281">
        <f>(O9+O10+O11+O12+O13+O14)/840*100%</f>
        <v>0.91845238095238091</v>
      </c>
    </row>
    <row r="10" spans="1:16" ht="14.25" customHeight="1" x14ac:dyDescent="0.2">
      <c r="A10" s="276"/>
      <c r="B10" s="277"/>
      <c r="C10" s="278"/>
      <c r="D10" s="15" t="s">
        <v>401</v>
      </c>
      <c r="E10" s="10" t="s">
        <v>691</v>
      </c>
      <c r="F10" s="10"/>
      <c r="G10" s="16">
        <v>1</v>
      </c>
      <c r="H10" s="279"/>
      <c r="I10" s="113">
        <f t="shared" ref="I10:I11" si="1">I9-(M10*L10+F10*N10)</f>
        <v>420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v>120</v>
      </c>
      <c r="O10" s="13">
        <f t="shared" si="0"/>
        <v>120</v>
      </c>
      <c r="P10" s="281"/>
    </row>
    <row r="11" spans="1:16" ht="14.25" customHeight="1" x14ac:dyDescent="0.2">
      <c r="A11" s="276"/>
      <c r="B11" s="277"/>
      <c r="C11" s="278"/>
      <c r="D11" s="15" t="s">
        <v>285</v>
      </c>
      <c r="E11" s="10" t="s">
        <v>691</v>
      </c>
      <c r="F11" s="10"/>
      <c r="G11" s="16">
        <v>1</v>
      </c>
      <c r="H11" s="279"/>
      <c r="I11" s="113">
        <f t="shared" si="1"/>
        <v>420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v>120</v>
      </c>
      <c r="O11" s="13">
        <f t="shared" si="0"/>
        <v>120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690</v>
      </c>
      <c r="E12" s="10" t="s">
        <v>224</v>
      </c>
      <c r="F12" s="10">
        <v>14</v>
      </c>
      <c r="G12" s="16">
        <v>14</v>
      </c>
      <c r="H12" s="279"/>
      <c r="I12" s="113">
        <f>420-(M12*L12+F12*N12)</f>
        <v>126</v>
      </c>
      <c r="J12" s="284"/>
      <c r="K12" s="11" t="s">
        <v>717</v>
      </c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21</v>
      </c>
      <c r="O12" s="13">
        <f t="shared" si="0"/>
        <v>294</v>
      </c>
      <c r="P12" s="281"/>
    </row>
    <row r="13" spans="1:16" ht="14.25" customHeight="1" x14ac:dyDescent="0.2">
      <c r="A13" s="276"/>
      <c r="B13" s="277"/>
      <c r="C13" s="278"/>
      <c r="D13" s="9" t="s">
        <v>694</v>
      </c>
      <c r="E13" s="10" t="s">
        <v>695</v>
      </c>
      <c r="F13" s="10">
        <v>3</v>
      </c>
      <c r="G13" s="16">
        <v>2.5</v>
      </c>
      <c r="H13" s="279"/>
      <c r="I13" s="113">
        <f t="shared" ref="I13:I14" si="2">I12-(M13*L13+F13*N13)</f>
        <v>-9</v>
      </c>
      <c r="J13" s="284"/>
      <c r="K13" s="11"/>
      <c r="L13" s="12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35</v>
      </c>
      <c r="O13" s="13">
        <f t="shared" si="0"/>
        <v>117.5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13"/>
      <c r="H14" s="279"/>
      <c r="I14" s="113">
        <f t="shared" si="2"/>
        <v>-9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43654</v>
      </c>
      <c r="B15" s="277" t="s">
        <v>151</v>
      </c>
      <c r="C15" s="278" t="s">
        <v>31</v>
      </c>
      <c r="D15" s="15" t="s">
        <v>171</v>
      </c>
      <c r="E15" s="10" t="s">
        <v>272</v>
      </c>
      <c r="F15" s="10"/>
      <c r="G15" s="113">
        <v>24</v>
      </c>
      <c r="H15" s="279"/>
      <c r="I15" s="113">
        <f>420-(M15*L15+F15*N15)</f>
        <v>420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0</v>
      </c>
      <c r="N15" s="13">
        <v>20</v>
      </c>
      <c r="O15" s="13">
        <f t="shared" si="0"/>
        <v>480</v>
      </c>
      <c r="P15" s="281">
        <f>(O15+O16+O17+O18+O19+O20)/840*100%</f>
        <v>1.0297619047619047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13"/>
      <c r="H16" s="279"/>
      <c r="I16" s="113">
        <f t="shared" ref="I16:I17" si="3">I15-(M16*L16+F16*N16)</f>
        <v>420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3"/>
      <c r="H17" s="279"/>
      <c r="I17" s="113">
        <f t="shared" si="3"/>
        <v>420</v>
      </c>
      <c r="J17" s="280"/>
      <c r="K17" s="11" t="s">
        <v>721</v>
      </c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673</v>
      </c>
      <c r="E18" s="10" t="s">
        <v>357</v>
      </c>
      <c r="F18" s="10">
        <v>8</v>
      </c>
      <c r="G18" s="113">
        <v>11</v>
      </c>
      <c r="H18" s="279"/>
      <c r="I18" s="113">
        <f>420-(M18*L18+F18*N18)</f>
        <v>140</v>
      </c>
      <c r="J18" s="280"/>
      <c r="K18" s="11" t="s">
        <v>718</v>
      </c>
      <c r="L18" s="12">
        <v>0</v>
      </c>
      <c r="M18" s="13">
        <f>SUMPRODUCT((D18=[1]程序注册表!$C$2:$C$2999)*(E18=[1]程序注册表!$F$2:$F$2999)*([1]程序注册表!$U$2:$U$2999))</f>
        <v>30</v>
      </c>
      <c r="N18" s="13">
        <f>SUMPRODUCT((D18=[1]程序注册表!$C$2:$C$2999)*(E18=[1]程序注册表!$F$2:$F$2999)*([1]程序注册表!$X$2:$X$2999))</f>
        <v>35</v>
      </c>
      <c r="O18" s="13">
        <f t="shared" si="0"/>
        <v>385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13"/>
      <c r="H19" s="279"/>
      <c r="I19" s="113">
        <f t="shared" ref="I19:I20" si="4">I18-(M19*L19+F19*N19)</f>
        <v>140</v>
      </c>
      <c r="J19" s="280"/>
      <c r="K19" s="11" t="s">
        <v>719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15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3"/>
      <c r="H20" s="279"/>
      <c r="I20" s="113">
        <f t="shared" si="4"/>
        <v>140</v>
      </c>
      <c r="J20" s="280"/>
      <c r="K20" s="11" t="s">
        <v>720</v>
      </c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43654</v>
      </c>
      <c r="B21" s="277" t="s">
        <v>151</v>
      </c>
      <c r="C21" s="282" t="s">
        <v>36</v>
      </c>
      <c r="D21" s="15" t="s">
        <v>211</v>
      </c>
      <c r="E21" s="10" t="s">
        <v>21</v>
      </c>
      <c r="F21" s="10">
        <v>1.8</v>
      </c>
      <c r="G21" s="18">
        <v>0.6</v>
      </c>
      <c r="H21" s="279"/>
      <c r="I21" s="113">
        <f>336-(M21*L21+F21*N21)</f>
        <v>6.5999999999999659</v>
      </c>
      <c r="J21" s="283" t="s">
        <v>38</v>
      </c>
      <c r="K21" s="11" t="s">
        <v>721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183</v>
      </c>
      <c r="O21" s="13">
        <f t="shared" si="0"/>
        <v>109.8</v>
      </c>
      <c r="P21" s="281">
        <f>(O21+O22+O23+O24+O25+O26)/840*100%</f>
        <v>0.27357142857142858</v>
      </c>
    </row>
    <row r="22" spans="1:16" ht="14.25" customHeight="1" x14ac:dyDescent="0.2">
      <c r="A22" s="276"/>
      <c r="B22" s="277"/>
      <c r="C22" s="282"/>
      <c r="D22" s="15"/>
      <c r="E22" s="113"/>
      <c r="F22" s="10"/>
      <c r="G22" s="18"/>
      <c r="H22" s="279"/>
      <c r="I22" s="113">
        <f t="shared" ref="I22:I41" si="5">I21-(M22*L22+F22*N22)</f>
        <v>6.5999999999999659</v>
      </c>
      <c r="J22" s="284"/>
      <c r="K22" s="11" t="s">
        <v>718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3">
        <f t="shared" si="5"/>
        <v>6.5999999999999659</v>
      </c>
      <c r="J23" s="284"/>
      <c r="K23" s="11" t="s">
        <v>719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696</v>
      </c>
      <c r="F24" s="10"/>
      <c r="G24" s="18"/>
      <c r="H24" s="279"/>
      <c r="I24" s="113">
        <f t="shared" ref="I24" si="6">336-(M24*L24+F24*N24)</f>
        <v>216</v>
      </c>
      <c r="J24" s="284"/>
      <c r="K24" s="11" t="s">
        <v>720</v>
      </c>
      <c r="L24" s="12">
        <v>2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13">
        <f t="shared" si="5"/>
        <v>216</v>
      </c>
      <c r="J25" s="284"/>
      <c r="K25" s="11" t="s">
        <v>722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3">
        <f t="shared" si="5"/>
        <v>216</v>
      </c>
      <c r="J26" s="285"/>
      <c r="K26" s="11" t="s">
        <v>723</v>
      </c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43654</v>
      </c>
      <c r="B27" s="277" t="s">
        <v>151</v>
      </c>
      <c r="C27" s="286" t="s">
        <v>43</v>
      </c>
      <c r="D27" s="14" t="s">
        <v>360</v>
      </c>
      <c r="E27" s="10" t="s">
        <v>39</v>
      </c>
      <c r="F27" s="10">
        <v>1</v>
      </c>
      <c r="G27" s="18">
        <v>1</v>
      </c>
      <c r="H27" s="279"/>
      <c r="I27" s="113">
        <f t="shared" ref="I27" si="7">336-(M27*L27+F27*N27)</f>
        <v>-79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415</v>
      </c>
      <c r="O27" s="13">
        <f t="shared" si="0"/>
        <v>415</v>
      </c>
      <c r="P27" s="281">
        <f>(O27+O28+O29+O30+O31+O32)/840*100%</f>
        <v>0.91190476190476188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13">
        <f t="shared" si="5"/>
        <v>-79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13">
        <f t="shared" si="5"/>
        <v>-79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514</v>
      </c>
      <c r="E30" s="10" t="s">
        <v>21</v>
      </c>
      <c r="F30" s="10">
        <v>6</v>
      </c>
      <c r="G30" s="18">
        <v>6.5</v>
      </c>
      <c r="H30" s="279"/>
      <c r="I30" s="113">
        <f t="shared" ref="I30" si="8">336-(M30*L30+F30*N30)</f>
        <v>12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54</v>
      </c>
      <c r="O30" s="13">
        <f t="shared" si="0"/>
        <v>351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13">
        <f t="shared" si="5"/>
        <v>12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3">
        <f t="shared" si="5"/>
        <v>12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43654</v>
      </c>
      <c r="B33" s="277" t="s">
        <v>151</v>
      </c>
      <c r="C33" s="286" t="s">
        <v>48</v>
      </c>
      <c r="D33" s="15" t="s">
        <v>360</v>
      </c>
      <c r="E33" s="10" t="s">
        <v>404</v>
      </c>
      <c r="F33" s="10">
        <v>1.2</v>
      </c>
      <c r="G33" s="18">
        <v>0.5</v>
      </c>
      <c r="H33" s="279"/>
      <c r="I33" s="113">
        <f>210-(M33*L33+F33*N33)</f>
        <v>-114</v>
      </c>
      <c r="J33" s="283" t="s">
        <v>103</v>
      </c>
      <c r="K33" s="11" t="s">
        <v>715</v>
      </c>
      <c r="L33" s="12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0"/>
        <v>135</v>
      </c>
      <c r="P33" s="281">
        <f>(O33+O34+O35+O36+O37+O38)/840*100%</f>
        <v>0.30952380952380953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13">
        <f t="shared" si="5"/>
        <v>-114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3">
        <f t="shared" si="5"/>
        <v>-114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1.4</v>
      </c>
      <c r="G36" s="18">
        <v>0.5</v>
      </c>
      <c r="H36" s="279"/>
      <c r="I36" s="113">
        <f>210-(M36*L36+F36*N36)</f>
        <v>-140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125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13">
        <f t="shared" si="5"/>
        <v>-140</v>
      </c>
      <c r="J37" s="284"/>
      <c r="K37" s="11" t="s">
        <v>715</v>
      </c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3">
        <f t="shared" si="5"/>
        <v>-140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43654</v>
      </c>
      <c r="B39" s="277" t="s">
        <v>151</v>
      </c>
      <c r="C39" s="286" t="s">
        <v>52</v>
      </c>
      <c r="D39" s="1" t="s">
        <v>572</v>
      </c>
      <c r="E39" s="10" t="s">
        <v>695</v>
      </c>
      <c r="F39" s="10">
        <v>12</v>
      </c>
      <c r="G39" s="18">
        <v>12</v>
      </c>
      <c r="H39" s="279"/>
      <c r="I39" s="113">
        <f t="shared" ref="I39" si="9">336-(M39*L39+F39*N39)</f>
        <v>-504</v>
      </c>
      <c r="J39" s="280" t="s">
        <v>70</v>
      </c>
      <c r="K39" s="11"/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70</v>
      </c>
      <c r="O39" s="13">
        <f t="shared" si="0"/>
        <v>840</v>
      </c>
      <c r="P39" s="281">
        <f>(O39+O40+O41)/420*100%</f>
        <v>2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13">
        <f t="shared" si="5"/>
        <v>-504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3">
        <f t="shared" si="5"/>
        <v>-504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43654</v>
      </c>
      <c r="B42" s="277" t="s">
        <v>151</v>
      </c>
      <c r="C42" s="287" t="s">
        <v>53</v>
      </c>
      <c r="D42" s="15" t="s">
        <v>657</v>
      </c>
      <c r="E42" s="10" t="s">
        <v>30</v>
      </c>
      <c r="F42" s="10">
        <v>6</v>
      </c>
      <c r="G42" s="18">
        <v>6</v>
      </c>
      <c r="H42" s="279"/>
      <c r="I42" s="113">
        <f>420-(M42*L42+F42*N42)</f>
        <v>240</v>
      </c>
      <c r="J42" s="284" t="s">
        <v>78</v>
      </c>
      <c r="K42" s="11" t="s">
        <v>724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0"/>
        <v>180</v>
      </c>
      <c r="P42" s="281">
        <f>(O42+O43+O44+O45+O46+O47)/840*100%</f>
        <v>0.80238095238095242</v>
      </c>
    </row>
    <row r="43" spans="1:16" ht="14.25" customHeight="1" x14ac:dyDescent="0.2">
      <c r="A43" s="276"/>
      <c r="B43" s="277"/>
      <c r="C43" s="287"/>
      <c r="D43" s="9" t="s">
        <v>475</v>
      </c>
      <c r="E43" s="10" t="s">
        <v>698</v>
      </c>
      <c r="F43" s="10">
        <v>17</v>
      </c>
      <c r="G43" s="18">
        <v>14</v>
      </c>
      <c r="H43" s="279"/>
      <c r="I43" s="113">
        <f t="shared" ref="I43:I44" si="10">I42-(M43*L43+F43*N43)</f>
        <v>6</v>
      </c>
      <c r="J43" s="284"/>
      <c r="K43" s="11"/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12</v>
      </c>
      <c r="O43" s="13">
        <f t="shared" si="0"/>
        <v>198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3">
        <f t="shared" si="10"/>
        <v>6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659</v>
      </c>
      <c r="E45" s="10" t="s">
        <v>84</v>
      </c>
      <c r="F45" s="10">
        <v>6</v>
      </c>
      <c r="G45" s="18">
        <v>4</v>
      </c>
      <c r="H45" s="279"/>
      <c r="I45" s="113">
        <f>420-(M45*L45+F45*N45)</f>
        <v>-24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74</v>
      </c>
      <c r="O45" s="13">
        <f t="shared" si="0"/>
        <v>296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13">
        <f t="shared" ref="I46:I47" si="11">I45-(M46*L46+F46*N46)</f>
        <v>-24</v>
      </c>
      <c r="J46" s="284"/>
      <c r="K46" s="11" t="s">
        <v>725</v>
      </c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3">
        <f t="shared" si="11"/>
        <v>-24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43654</v>
      </c>
      <c r="B48" s="277" t="s">
        <v>151</v>
      </c>
      <c r="C48" s="287" t="s">
        <v>58</v>
      </c>
      <c r="D48" s="15" t="s">
        <v>659</v>
      </c>
      <c r="E48" s="10" t="s">
        <v>84</v>
      </c>
      <c r="F48" s="10">
        <v>6</v>
      </c>
      <c r="G48" s="18">
        <v>4.5</v>
      </c>
      <c r="H48" s="279"/>
      <c r="I48" s="113">
        <f>420-(M48*L48+F48*N48)</f>
        <v>-24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60</v>
      </c>
      <c r="N48" s="13">
        <f>SUMPRODUCT((D48=[1]程序注册表!$C$2:$C$2999)*(E48=[1]程序注册表!$F$2:$F$2999)*([1]程序注册表!$X$2:$X$2999))</f>
        <v>74</v>
      </c>
      <c r="O48" s="13">
        <f t="shared" si="0"/>
        <v>333</v>
      </c>
      <c r="P48" s="281">
        <f>(O48+O49+O50+O51+O52+O53)/840*100%</f>
        <v>0.47857142857142859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13">
        <f t="shared" ref="I49:I50" si="12">I48-(M49*L49+F49*N49)</f>
        <v>-24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13">
        <f t="shared" si="12"/>
        <v>-24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9" t="s">
        <v>699</v>
      </c>
      <c r="E51" s="10" t="s">
        <v>696</v>
      </c>
      <c r="F51" s="10">
        <v>1</v>
      </c>
      <c r="G51" s="18">
        <v>1</v>
      </c>
      <c r="H51" s="279"/>
      <c r="I51" s="113">
        <f>420-(M51*L51+F51*N51)</f>
        <v>351</v>
      </c>
      <c r="J51" s="280"/>
      <c r="K51" s="11" t="s">
        <v>717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39</v>
      </c>
      <c r="O51" s="13">
        <f t="shared" si="0"/>
        <v>69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3">
        <f t="shared" ref="I52:I53" si="13">I51-(M52*L52+F52*N52)</f>
        <v>351</v>
      </c>
      <c r="J52" s="280"/>
      <c r="K52" s="11" t="s">
        <v>726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3">
        <f t="shared" si="13"/>
        <v>351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43654</v>
      </c>
      <c r="B54" s="277" t="s">
        <v>151</v>
      </c>
      <c r="C54" s="287" t="s">
        <v>61</v>
      </c>
      <c r="D54" s="1" t="s">
        <v>273</v>
      </c>
      <c r="E54" s="10" t="s">
        <v>700</v>
      </c>
      <c r="F54" s="10"/>
      <c r="G54" s="18">
        <v>12</v>
      </c>
      <c r="H54" s="279"/>
      <c r="I54" s="113">
        <f>420-(M54*L54+F54*N54)</f>
        <v>390</v>
      </c>
      <c r="J54" s="280" t="s">
        <v>91</v>
      </c>
      <c r="K54" s="11"/>
      <c r="L54" s="12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20</v>
      </c>
      <c r="O54" s="13">
        <f t="shared" si="0"/>
        <v>270</v>
      </c>
      <c r="P54" s="281">
        <f>(O54+O55+O56)/420*100%</f>
        <v>0.6428571428571429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13">
        <f t="shared" ref="I55:I56" si="14">I54-(M55*L55+F55*N55)</f>
        <v>390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3">
        <f t="shared" si="14"/>
        <v>390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5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5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5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5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5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5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5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5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5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5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5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5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5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5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5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5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5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5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5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5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5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5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5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5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5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5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5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5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5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5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5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5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5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5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5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7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7"/>
        <v>0</v>
      </c>
      <c r="P225" s="24"/>
    </row>
    <row r="226" spans="1:16" x14ac:dyDescent="0.2">
      <c r="A226" s="19"/>
      <c r="D226" s="21"/>
      <c r="J226" s="23"/>
      <c r="L226" s="115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7"/>
        <v>0</v>
      </c>
      <c r="P226" s="24"/>
    </row>
    <row r="227" spans="1:16" x14ac:dyDescent="0.2">
      <c r="A227" s="19"/>
      <c r="D227" s="21"/>
      <c r="J227" s="23"/>
      <c r="L227" s="115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7"/>
        <v>0</v>
      </c>
      <c r="P227" s="24"/>
    </row>
    <row r="228" spans="1:16" x14ac:dyDescent="0.2">
      <c r="A228" s="19"/>
      <c r="D228" s="21"/>
      <c r="J228" s="23"/>
      <c r="L228" s="115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7"/>
        <v>0</v>
      </c>
      <c r="P228" s="24"/>
    </row>
    <row r="229" spans="1:16" x14ac:dyDescent="0.2">
      <c r="A229" s="19"/>
      <c r="D229" s="21"/>
      <c r="J229" s="23"/>
      <c r="L229" s="115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7"/>
        <v>0</v>
      </c>
      <c r="P229" s="24"/>
    </row>
    <row r="230" spans="1:16" x14ac:dyDescent="0.2">
      <c r="A230" s="19"/>
      <c r="D230" s="21"/>
      <c r="J230" s="23"/>
      <c r="L230" s="115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7"/>
        <v>0</v>
      </c>
      <c r="P230" s="24"/>
    </row>
    <row r="231" spans="1:16" x14ac:dyDescent="0.2">
      <c r="A231" s="19"/>
      <c r="D231" s="21"/>
      <c r="J231" s="23"/>
      <c r="L231" s="115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7"/>
        <v>0</v>
      </c>
      <c r="P231" s="24"/>
    </row>
    <row r="232" spans="1:16" x14ac:dyDescent="0.2">
      <c r="A232" s="19"/>
      <c r="D232" s="21"/>
      <c r="J232" s="23"/>
      <c r="L232" s="115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7"/>
        <v>0</v>
      </c>
      <c r="P232" s="24"/>
    </row>
    <row r="233" spans="1:16" x14ac:dyDescent="0.2">
      <c r="A233" s="19"/>
      <c r="D233" s="21"/>
      <c r="L233" s="115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7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419" priority="7" operator="greaterThan">
      <formula>0</formula>
    </cfRule>
    <cfRule type="cellIs" dxfId="418" priority="8" operator="lessThanOrEqual">
      <formula>0</formula>
    </cfRule>
  </conditionalFormatting>
  <conditionalFormatting sqref="I6:I20 I42:I56">
    <cfRule type="cellIs" dxfId="417" priority="3" operator="greaterThan">
      <formula>0</formula>
    </cfRule>
    <cfRule type="cellIs" dxfId="416" priority="4" operator="lessThanOrEqual">
      <formula>0</formula>
    </cfRule>
  </conditionalFormatting>
  <conditionalFormatting sqref="I3:I5">
    <cfRule type="cellIs" dxfId="415" priority="5" operator="greaterThan">
      <formula>0</formula>
    </cfRule>
    <cfRule type="cellIs" dxfId="414" priority="6" operator="lessThanOrEqual">
      <formula>0</formula>
    </cfRule>
  </conditionalFormatting>
  <conditionalFormatting sqref="I21:I41">
    <cfRule type="cellIs" dxfId="413" priority="1" operator="greaterThan">
      <formula>0</formula>
    </cfRule>
    <cfRule type="cellIs" dxfId="41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9125F-20A8-405B-AC86-71796A1FF265}">
  <dimension ref="A1:P248"/>
  <sheetViews>
    <sheetView topLeftCell="A34" workbookViewId="0">
      <selection activeCell="K15" sqref="K1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7" t="s">
        <v>2</v>
      </c>
      <c r="C2" s="118" t="s">
        <v>3</v>
      </c>
      <c r="D2" s="117" t="s">
        <v>4</v>
      </c>
      <c r="E2" s="118" t="s">
        <v>5</v>
      </c>
      <c r="F2" s="118" t="s">
        <v>6</v>
      </c>
      <c r="G2" s="118" t="s">
        <v>7</v>
      </c>
      <c r="H2" s="118" t="s">
        <v>8</v>
      </c>
      <c r="I2" s="118" t="s">
        <v>9</v>
      </c>
      <c r="J2" s="118" t="s">
        <v>10</v>
      </c>
      <c r="K2" s="11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43654</v>
      </c>
      <c r="B3" s="277" t="s">
        <v>163</v>
      </c>
      <c r="C3" s="278" t="s">
        <v>18</v>
      </c>
      <c r="D3" s="15" t="s">
        <v>629</v>
      </c>
      <c r="E3" s="10" t="s">
        <v>66</v>
      </c>
      <c r="F3" s="10">
        <v>1</v>
      </c>
      <c r="G3" s="117">
        <v>1.5</v>
      </c>
      <c r="H3" s="279"/>
      <c r="I3" s="117">
        <f>420-(M3*L3+F3*N3)</f>
        <v>340</v>
      </c>
      <c r="J3" s="280" t="s">
        <v>98</v>
      </c>
      <c r="K3" s="11" t="s">
        <v>728</v>
      </c>
      <c r="L3" s="12">
        <v>0</v>
      </c>
      <c r="M3" s="13">
        <f>SUMPRODUCT((D3=[1]程序注册表!$C$2:$C$2999)*(E3=[1]程序注册表!$F$2:$F$2999)*([1]程序注册表!$U$2:$U$2999))</f>
        <v>60</v>
      </c>
      <c r="N3" s="13">
        <f>SUMPRODUCT((D3=[1]程序注册表!$C$2:$C$2999)*(E3=[1]程序注册表!$F$2:$F$2999)*([1]程序注册表!$X$2:$X$2999))</f>
        <v>80</v>
      </c>
      <c r="O3" s="13">
        <f t="shared" ref="O3:O66" si="0">N3*G3+M3*L3</f>
        <v>120</v>
      </c>
      <c r="P3" s="281">
        <f>(O3+O4+O5+O6+O7+O8)/840*100%</f>
        <v>0.74880952380952381</v>
      </c>
    </row>
    <row r="4" spans="1:16" ht="14.25" customHeight="1" x14ac:dyDescent="0.2">
      <c r="A4" s="276"/>
      <c r="B4" s="277"/>
      <c r="C4" s="278"/>
      <c r="D4" s="15" t="s">
        <v>597</v>
      </c>
      <c r="E4" s="10" t="s">
        <v>84</v>
      </c>
      <c r="F4" s="10">
        <v>6</v>
      </c>
      <c r="G4" s="117">
        <v>1.5</v>
      </c>
      <c r="H4" s="279"/>
      <c r="I4" s="117">
        <f>I3-(M4*L4+F4*N4)</f>
        <v>10</v>
      </c>
      <c r="J4" s="280"/>
      <c r="K4" s="11" t="s">
        <v>729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50</v>
      </c>
      <c r="O4" s="13">
        <f t="shared" si="0"/>
        <v>105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7"/>
      <c r="H5" s="279"/>
      <c r="I5" s="117">
        <f>I4-(M5*L5+F5*N5)</f>
        <v>10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714</v>
      </c>
      <c r="E6" s="10" t="s">
        <v>30</v>
      </c>
      <c r="F6" s="10">
        <v>9</v>
      </c>
      <c r="G6" s="117">
        <v>8.5</v>
      </c>
      <c r="H6" s="279"/>
      <c r="I6" s="117">
        <f>420-(M6*L6+F6*N6)</f>
        <v>-6</v>
      </c>
      <c r="J6" s="280"/>
      <c r="K6" s="11" t="s">
        <v>730</v>
      </c>
      <c r="L6" s="12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44</v>
      </c>
      <c r="O6" s="13">
        <f t="shared" si="0"/>
        <v>404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17"/>
      <c r="H7" s="279"/>
      <c r="I7" s="117">
        <f>I6-(M7*L7+F7*N7)</f>
        <v>-6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7">
        <f>I7-(M8*L8+F8*N8)</f>
        <v>-6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43654</v>
      </c>
      <c r="B9" s="277" t="s">
        <v>163</v>
      </c>
      <c r="C9" s="278" t="s">
        <v>25</v>
      </c>
      <c r="D9" s="15" t="s">
        <v>401</v>
      </c>
      <c r="E9" s="10" t="s">
        <v>30</v>
      </c>
      <c r="F9" s="10">
        <v>7</v>
      </c>
      <c r="G9" s="16">
        <v>7</v>
      </c>
      <c r="H9" s="279"/>
      <c r="I9" s="117">
        <f>420-(M9*L9+F9*N9)</f>
        <v>238</v>
      </c>
      <c r="J9" s="280" t="s">
        <v>73</v>
      </c>
      <c r="K9" s="11" t="s">
        <v>731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26</v>
      </c>
      <c r="O9" s="13">
        <f t="shared" si="0"/>
        <v>182</v>
      </c>
      <c r="P9" s="281">
        <f>(O9+O10+O11+O12+O13+O14)/840*100%</f>
        <v>0.70833333333333337</v>
      </c>
    </row>
    <row r="10" spans="1:16" ht="14.25" customHeight="1" x14ac:dyDescent="0.2">
      <c r="A10" s="276"/>
      <c r="B10" s="277"/>
      <c r="C10" s="278"/>
      <c r="D10" s="15" t="s">
        <v>401</v>
      </c>
      <c r="E10" s="10" t="s">
        <v>135</v>
      </c>
      <c r="F10" s="10">
        <v>4</v>
      </c>
      <c r="G10" s="16">
        <v>6</v>
      </c>
      <c r="H10" s="279"/>
      <c r="I10" s="117">
        <f t="shared" ref="I10:I11" si="1">I9-(M10*L10+F10*N10)</f>
        <v>116</v>
      </c>
      <c r="J10" s="280"/>
      <c r="K10" s="11"/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23</v>
      </c>
      <c r="O10" s="13">
        <f t="shared" si="0"/>
        <v>168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17">
        <f t="shared" si="1"/>
        <v>116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4" t="s">
        <v>694</v>
      </c>
      <c r="E12" s="10" t="s">
        <v>30</v>
      </c>
      <c r="F12" s="10">
        <v>12</v>
      </c>
      <c r="G12" s="16">
        <v>7</v>
      </c>
      <c r="H12" s="279"/>
      <c r="I12" s="117">
        <f>420-(M12*L12+F12*N12)</f>
        <v>0</v>
      </c>
      <c r="J12" s="280"/>
      <c r="K12" s="11" t="s">
        <v>732</v>
      </c>
      <c r="L12" s="12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35</v>
      </c>
      <c r="O12" s="13">
        <f t="shared" si="0"/>
        <v>245</v>
      </c>
      <c r="P12" s="281"/>
    </row>
    <row r="13" spans="1:16" ht="14.25" customHeight="1" x14ac:dyDescent="0.2">
      <c r="A13" s="276"/>
      <c r="B13" s="277"/>
      <c r="C13" s="278"/>
      <c r="D13" s="14"/>
      <c r="E13" s="10"/>
      <c r="F13" s="10"/>
      <c r="G13" s="16"/>
      <c r="H13" s="279"/>
      <c r="I13" s="117">
        <f t="shared" ref="I13:I14" si="2">I12-(M13*L13+F13*N13)</f>
        <v>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17"/>
      <c r="H14" s="279"/>
      <c r="I14" s="117">
        <f t="shared" si="2"/>
        <v>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43654</v>
      </c>
      <c r="B15" s="277" t="s">
        <v>163</v>
      </c>
      <c r="C15" s="278" t="s">
        <v>31</v>
      </c>
      <c r="D15" s="15" t="s">
        <v>171</v>
      </c>
      <c r="E15" s="10" t="s">
        <v>272</v>
      </c>
      <c r="F15" s="10"/>
      <c r="G15" s="117">
        <v>11</v>
      </c>
      <c r="H15" s="279"/>
      <c r="I15" s="117">
        <f>420-(M15*L15+F15*N15)</f>
        <v>420</v>
      </c>
      <c r="J15" s="280" t="s">
        <v>74</v>
      </c>
      <c r="K15" s="11" t="s">
        <v>729</v>
      </c>
      <c r="L15" s="12">
        <v>0</v>
      </c>
      <c r="M15" s="13">
        <f>SUMPRODUCT((D15=[1]程序注册表!$C$2:$C$2999)*(E15=[1]程序注册表!$F$2:$F$2999)*([1]程序注册表!$U$2:$U$2999))</f>
        <v>0</v>
      </c>
      <c r="N15" s="13">
        <f>SUMPRODUCT((D15=[1]程序注册表!$C$2:$C$2999)*(E15=[1]程序注册表!$F$2:$F$2999)*([1]程序注册表!$X$2:$X$2999))</f>
        <v>0</v>
      </c>
      <c r="O15" s="13">
        <f t="shared" si="0"/>
        <v>0</v>
      </c>
      <c r="P15" s="281">
        <f>(O15+O16+O17+O18+O19+O20)/840*100%</f>
        <v>9.6666666666666665E-2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17"/>
      <c r="H16" s="279"/>
      <c r="I16" s="117">
        <f t="shared" ref="I16:I17" si="3">I15-(M16*L16+F16*N16)</f>
        <v>420</v>
      </c>
      <c r="J16" s="280"/>
      <c r="K16" s="11" t="s">
        <v>740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7"/>
      <c r="H17" s="279"/>
      <c r="I17" s="117">
        <f t="shared" si="3"/>
        <v>420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713</v>
      </c>
      <c r="E18" s="10" t="s">
        <v>357</v>
      </c>
      <c r="F18" s="10">
        <v>7</v>
      </c>
      <c r="G18" s="117">
        <v>0.4</v>
      </c>
      <c r="H18" s="279"/>
      <c r="I18" s="117">
        <f>420-(M18*L18+F18*N18)</f>
        <v>-11</v>
      </c>
      <c r="J18" s="280"/>
      <c r="K18" s="11" t="s">
        <v>733</v>
      </c>
      <c r="L18" s="12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53</v>
      </c>
      <c r="O18" s="13">
        <f t="shared" si="0"/>
        <v>81.2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17"/>
      <c r="H19" s="279"/>
      <c r="I19" s="117">
        <f t="shared" ref="I19:I20" si="4">I18-(M19*L19+F19*N19)</f>
        <v>-11</v>
      </c>
      <c r="J19" s="280"/>
      <c r="K19" s="11" t="s">
        <v>730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15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7"/>
      <c r="H20" s="279"/>
      <c r="I20" s="117">
        <f t="shared" si="4"/>
        <v>-11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43654</v>
      </c>
      <c r="B21" s="277" t="s">
        <v>163</v>
      </c>
      <c r="C21" s="282" t="s">
        <v>36</v>
      </c>
      <c r="D21" s="15" t="s">
        <v>359</v>
      </c>
      <c r="E21" s="10" t="s">
        <v>21</v>
      </c>
      <c r="F21" s="10">
        <v>3.5</v>
      </c>
      <c r="G21" s="18">
        <v>0.5</v>
      </c>
      <c r="H21" s="279"/>
      <c r="I21" s="117">
        <f>336-(M21*L21+F21*N21)</f>
        <v>-21.5</v>
      </c>
      <c r="J21" s="280" t="s">
        <v>75</v>
      </c>
      <c r="K21" s="11" t="s">
        <v>697</v>
      </c>
      <c r="L21" s="12">
        <v>1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102.5</v>
      </c>
      <c r="P21" s="281">
        <f>(O21+O22+O23+O24+O25+O26)/840*100%</f>
        <v>0.25535714285714284</v>
      </c>
    </row>
    <row r="22" spans="1:16" ht="14.25" customHeight="1" x14ac:dyDescent="0.2">
      <c r="A22" s="276"/>
      <c r="B22" s="277"/>
      <c r="C22" s="282"/>
      <c r="D22" s="15"/>
      <c r="E22" s="117"/>
      <c r="F22" s="10"/>
      <c r="G22" s="18"/>
      <c r="H22" s="279"/>
      <c r="I22" s="117">
        <f t="shared" ref="I22:I41" si="5">I21-(M22*L22+F22*N22)</f>
        <v>-21.5</v>
      </c>
      <c r="J22" s="280"/>
      <c r="K22" s="11" t="s">
        <v>734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7">
        <f t="shared" si="5"/>
        <v>-21.5</v>
      </c>
      <c r="J23" s="280"/>
      <c r="K23" s="11" t="s">
        <v>735</v>
      </c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6.5</v>
      </c>
      <c r="G24" s="18">
        <v>2</v>
      </c>
      <c r="H24" s="279"/>
      <c r="I24" s="117">
        <f t="shared" ref="I24" si="6">336-(M24*L24+F24*N24)</f>
        <v>-28</v>
      </c>
      <c r="J24" s="280"/>
      <c r="K24" s="11" t="s">
        <v>736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112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17">
        <f t="shared" si="5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7">
        <f t="shared" si="5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43654</v>
      </c>
      <c r="B27" s="277" t="s">
        <v>163</v>
      </c>
      <c r="C27" s="286" t="s">
        <v>43</v>
      </c>
      <c r="D27" s="14" t="s">
        <v>360</v>
      </c>
      <c r="E27" s="10" t="s">
        <v>39</v>
      </c>
      <c r="F27" s="10">
        <v>1</v>
      </c>
      <c r="G27" s="18">
        <v>1.2</v>
      </c>
      <c r="H27" s="279"/>
      <c r="I27" s="117">
        <f t="shared" ref="I27" si="7">336-(M27*L27+F27*N27)</f>
        <v>-79</v>
      </c>
      <c r="J27" s="280" t="s">
        <v>76</v>
      </c>
      <c r="K27" s="11" t="s">
        <v>734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415</v>
      </c>
      <c r="O27" s="13">
        <f t="shared" si="0"/>
        <v>498</v>
      </c>
      <c r="P27" s="281">
        <f>(O27+O28+O29+O30+O31+O32)/840*100%</f>
        <v>1.0142857142857142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17">
        <f t="shared" si="5"/>
        <v>-79</v>
      </c>
      <c r="J28" s="280"/>
      <c r="K28" s="11" t="s">
        <v>737</v>
      </c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17">
        <f t="shared" si="5"/>
        <v>-79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514</v>
      </c>
      <c r="E30" s="10" t="s">
        <v>21</v>
      </c>
      <c r="F30" s="10">
        <v>6</v>
      </c>
      <c r="G30" s="18">
        <v>6</v>
      </c>
      <c r="H30" s="279"/>
      <c r="I30" s="117">
        <f t="shared" ref="I30" si="8">336-(M30*L30+F30*N30)</f>
        <v>12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54</v>
      </c>
      <c r="O30" s="13">
        <f t="shared" si="0"/>
        <v>324</v>
      </c>
      <c r="P30" s="281"/>
    </row>
    <row r="31" spans="1:16" ht="14.25" customHeight="1" x14ac:dyDescent="0.2">
      <c r="A31" s="276"/>
      <c r="B31" s="277"/>
      <c r="C31" s="286"/>
      <c r="D31" s="14" t="s">
        <v>82</v>
      </c>
      <c r="E31" s="10" t="s">
        <v>30</v>
      </c>
      <c r="F31" s="10"/>
      <c r="G31" s="18"/>
      <c r="H31" s="279"/>
      <c r="I31" s="117">
        <f t="shared" si="5"/>
        <v>-18</v>
      </c>
      <c r="J31" s="280"/>
      <c r="K31" s="11"/>
      <c r="L31" s="12">
        <v>1</v>
      </c>
      <c r="M31" s="13">
        <f>SUMPRODUCT((D31=[1]程序注册表!$C$2:$C$2999)*(E31=[1]程序注册表!$F$2:$F$2999)*([1]程序注册表!$U$2:$U$2999))</f>
        <v>30</v>
      </c>
      <c r="N31" s="13">
        <f>SUMPRODUCT((D31=[1]程序注册表!$C$2:$C$2999)*(E31=[1]程序注册表!$F$2:$F$2999)*([1]程序注册表!$X$2:$X$2999))</f>
        <v>86</v>
      </c>
      <c r="O31" s="13">
        <f t="shared" si="0"/>
        <v>30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7">
        <f t="shared" si="5"/>
        <v>-18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43654</v>
      </c>
      <c r="B33" s="277" t="s">
        <v>163</v>
      </c>
      <c r="C33" s="286" t="s">
        <v>48</v>
      </c>
      <c r="D33" s="15" t="s">
        <v>360</v>
      </c>
      <c r="E33" s="10" t="s">
        <v>603</v>
      </c>
      <c r="F33" s="10">
        <v>1.2</v>
      </c>
      <c r="G33" s="18">
        <v>3.5</v>
      </c>
      <c r="H33" s="279"/>
      <c r="I33" s="117">
        <f t="shared" ref="I33" si="9">336-(M33*L33+F33*N33)</f>
        <v>232.8</v>
      </c>
      <c r="J33" s="280" t="s">
        <v>77</v>
      </c>
      <c r="K33" s="11" t="s">
        <v>738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301</v>
      </c>
      <c r="P33" s="281">
        <f>(O33+O34+O35+O36+O37+O38)/840*100%</f>
        <v>0.80476190476190479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17">
        <f t="shared" si="5"/>
        <v>232.8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7">
        <f t="shared" si="5"/>
        <v>232.8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1.4</v>
      </c>
      <c r="G36" s="18">
        <v>1.5</v>
      </c>
      <c r="H36" s="279"/>
      <c r="I36" s="117">
        <f t="shared" ref="I36" si="10">336-(M36*L36+F36*N36)</f>
        <v>-14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375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17">
        <f t="shared" si="5"/>
        <v>-14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7">
        <f t="shared" si="5"/>
        <v>-14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43654</v>
      </c>
      <c r="B39" s="277" t="s">
        <v>565</v>
      </c>
      <c r="C39" s="286" t="s">
        <v>52</v>
      </c>
      <c r="D39" s="15" t="s">
        <v>572</v>
      </c>
      <c r="E39" s="10" t="s">
        <v>30</v>
      </c>
      <c r="F39" s="10">
        <v>6</v>
      </c>
      <c r="G39" s="18">
        <v>6</v>
      </c>
      <c r="H39" s="279"/>
      <c r="I39" s="117">
        <f t="shared" ref="I39" si="11">336-(M39*L39+F39*N39)</f>
        <v>-84</v>
      </c>
      <c r="J39" s="280"/>
      <c r="K39" s="11"/>
      <c r="L39" s="12">
        <v>0</v>
      </c>
      <c r="M39" s="13">
        <f>SUMPRODUCT((D39=[1]程序注册表!$C$2:$C$2999)*(E39=[1]程序注册表!$F$2:$F$2999)*([1]程序注册表!$U$2:$U$2999))</f>
        <v>30</v>
      </c>
      <c r="N39" s="13">
        <f>SUMPRODUCT((D39=[1]程序注册表!$C$2:$C$2999)*(E39=[1]程序注册表!$F$2:$F$2999)*([1]程序注册表!$X$2:$X$2999))</f>
        <v>70</v>
      </c>
      <c r="O39" s="13">
        <f t="shared" si="0"/>
        <v>420</v>
      </c>
      <c r="P39" s="281">
        <f>(O39+O40+O41)/420*100%</f>
        <v>1</v>
      </c>
    </row>
    <row r="40" spans="1:16" ht="14.25" customHeight="1" x14ac:dyDescent="0.2">
      <c r="A40" s="276"/>
      <c r="B40" s="277"/>
      <c r="C40" s="286"/>
      <c r="D40" s="15" t="s">
        <v>386</v>
      </c>
      <c r="E40" s="10"/>
      <c r="F40" s="10"/>
      <c r="G40" s="18"/>
      <c r="H40" s="279"/>
      <c r="I40" s="117">
        <f t="shared" si="5"/>
        <v>-84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7">
        <f t="shared" si="5"/>
        <v>-84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43654</v>
      </c>
      <c r="B42" s="277" t="s">
        <v>163</v>
      </c>
      <c r="C42" s="287" t="s">
        <v>53</v>
      </c>
      <c r="D42" s="15"/>
      <c r="E42" s="10"/>
      <c r="F42" s="10"/>
      <c r="G42" s="18"/>
      <c r="H42" s="279"/>
      <c r="I42" s="117">
        <f>420-(M42*L42+F42*N42)</f>
        <v>420</v>
      </c>
      <c r="J42" s="280" t="s">
        <v>105</v>
      </c>
      <c r="K42" s="11"/>
      <c r="L42" s="12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0"/>
        <v>0</v>
      </c>
      <c r="P42" s="281">
        <f>(O42+O43+O44+O45+O46+O47)/840*100%</f>
        <v>0.75952380952380949</v>
      </c>
    </row>
    <row r="43" spans="1:16" ht="14.25" customHeight="1" x14ac:dyDescent="0.2">
      <c r="A43" s="276"/>
      <c r="B43" s="277"/>
      <c r="C43" s="287"/>
      <c r="D43" s="14" t="s">
        <v>475</v>
      </c>
      <c r="E43" s="10" t="s">
        <v>135</v>
      </c>
      <c r="F43" s="10">
        <v>30</v>
      </c>
      <c r="G43" s="18">
        <v>26</v>
      </c>
      <c r="H43" s="279"/>
      <c r="I43" s="117">
        <f t="shared" ref="I43:I44" si="12">I42-(M43*L43+F43*N43)</f>
        <v>30</v>
      </c>
      <c r="J43" s="280"/>
      <c r="K43" s="11" t="s">
        <v>730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12</v>
      </c>
      <c r="O43" s="13">
        <f t="shared" si="0"/>
        <v>342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7">
        <f t="shared" si="12"/>
        <v>30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659</v>
      </c>
      <c r="E45" s="10" t="s">
        <v>84</v>
      </c>
      <c r="F45" s="10">
        <v>6</v>
      </c>
      <c r="G45" s="18">
        <v>4</v>
      </c>
      <c r="H45" s="279"/>
      <c r="I45" s="117">
        <f>420-(M45*L45+F45*N45)</f>
        <v>-24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74</v>
      </c>
      <c r="O45" s="13">
        <f t="shared" si="0"/>
        <v>296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17">
        <f t="shared" ref="I46:I47" si="13">I45-(M46*L46+F46*N46)</f>
        <v>-24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7">
        <f t="shared" si="13"/>
        <v>-24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43654</v>
      </c>
      <c r="B48" s="277" t="s">
        <v>163</v>
      </c>
      <c r="C48" s="287" t="s">
        <v>58</v>
      </c>
      <c r="D48" s="15" t="s">
        <v>659</v>
      </c>
      <c r="E48" s="10" t="s">
        <v>84</v>
      </c>
      <c r="F48" s="10">
        <v>6</v>
      </c>
      <c r="G48" s="18">
        <v>4</v>
      </c>
      <c r="H48" s="279"/>
      <c r="I48" s="117">
        <f>420-(M48*L48+F48*N48)</f>
        <v>-24</v>
      </c>
      <c r="J48" s="280" t="s">
        <v>152</v>
      </c>
      <c r="K48" s="11"/>
      <c r="L48" s="12">
        <v>0</v>
      </c>
      <c r="M48" s="13">
        <f>SUMPRODUCT((D48=[1]程序注册表!$C$2:$C$2999)*(E48=[1]程序注册表!$F$2:$F$2999)*([1]程序注册表!$U$2:$U$2999))</f>
        <v>60</v>
      </c>
      <c r="N48" s="13">
        <f>SUMPRODUCT((D48=[1]程序注册表!$C$2:$C$2999)*(E48=[1]程序注册表!$F$2:$F$2999)*([1]程序注册表!$X$2:$X$2999))</f>
        <v>74</v>
      </c>
      <c r="O48" s="13">
        <f t="shared" si="0"/>
        <v>296</v>
      </c>
      <c r="P48" s="281">
        <f>(O48+O49+O50+O51+O52+O53)/840*100%</f>
        <v>0.80595238095238098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17">
        <f t="shared" ref="I49:I50" si="14">I48-(M49*L49+F49*N49)</f>
        <v>-24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17">
        <f t="shared" si="14"/>
        <v>-24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4" t="s">
        <v>699</v>
      </c>
      <c r="E51" s="10" t="s">
        <v>42</v>
      </c>
      <c r="F51" s="10">
        <v>10</v>
      </c>
      <c r="G51" s="18">
        <v>9</v>
      </c>
      <c r="H51" s="279"/>
      <c r="I51" s="117">
        <f>420-(M51*L51+F51*N51)</f>
        <v>0</v>
      </c>
      <c r="J51" s="280"/>
      <c r="K51" s="11" t="s">
        <v>739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39</v>
      </c>
      <c r="O51" s="13">
        <f t="shared" si="0"/>
        <v>381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7">
        <f t="shared" ref="I52:I53" si="15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7">
        <f t="shared" si="15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43654</v>
      </c>
      <c r="B54" s="277" t="s">
        <v>565</v>
      </c>
      <c r="C54" s="287" t="s">
        <v>61</v>
      </c>
      <c r="D54" s="15" t="s">
        <v>273</v>
      </c>
      <c r="E54" s="10" t="s">
        <v>84</v>
      </c>
      <c r="F54" s="10"/>
      <c r="G54" s="18">
        <v>24</v>
      </c>
      <c r="H54" s="279"/>
      <c r="I54" s="117">
        <f>420-(M54*L54+F54*N54)</f>
        <v>420</v>
      </c>
      <c r="J54" s="280" t="s">
        <v>288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20</v>
      </c>
      <c r="O54" s="13">
        <f t="shared" si="0"/>
        <v>480</v>
      </c>
      <c r="P54" s="281">
        <f>(O54+O55+O56)/420*100%</f>
        <v>1.1428571428571428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17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7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1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1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1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1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1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1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1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1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411" priority="8" operator="greaterThan">
      <formula>0</formula>
    </cfRule>
    <cfRule type="cellIs" dxfId="410" priority="9" operator="lessThanOrEqual">
      <formula>0</formula>
    </cfRule>
  </conditionalFormatting>
  <conditionalFormatting sqref="I6:I20 I42:I56">
    <cfRule type="cellIs" dxfId="409" priority="4" operator="greaterThan">
      <formula>0</formula>
    </cfRule>
    <cfRule type="cellIs" dxfId="408" priority="5" operator="lessThanOrEqual">
      <formula>0</formula>
    </cfRule>
  </conditionalFormatting>
  <conditionalFormatting sqref="I3:I5">
    <cfRule type="cellIs" dxfId="407" priority="6" operator="greaterThan">
      <formula>0</formula>
    </cfRule>
    <cfRule type="cellIs" dxfId="406" priority="7" operator="lessThanOrEqual">
      <formula>0</formula>
    </cfRule>
  </conditionalFormatting>
  <conditionalFormatting sqref="I21:I41">
    <cfRule type="cellIs" dxfId="405" priority="2" operator="greaterThan">
      <formula>0</formula>
    </cfRule>
    <cfRule type="cellIs" dxfId="404" priority="3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C2FB8-90A5-4645-B30D-89893BC12352}">
  <dimension ref="A1:P248"/>
  <sheetViews>
    <sheetView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17" t="s">
        <v>2</v>
      </c>
      <c r="C2" s="118" t="s">
        <v>3</v>
      </c>
      <c r="D2" s="117" t="s">
        <v>4</v>
      </c>
      <c r="E2" s="118" t="s">
        <v>5</v>
      </c>
      <c r="F2" s="118" t="s">
        <v>6</v>
      </c>
      <c r="G2" s="118" t="s">
        <v>7</v>
      </c>
      <c r="H2" s="118" t="s">
        <v>8</v>
      </c>
      <c r="I2" s="118" t="s">
        <v>9</v>
      </c>
      <c r="J2" s="118" t="s">
        <v>10</v>
      </c>
      <c r="K2" s="117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43655</v>
      </c>
      <c r="B3" s="277" t="s">
        <v>129</v>
      </c>
      <c r="C3" s="278" t="s">
        <v>18</v>
      </c>
      <c r="D3" s="15" t="s">
        <v>597</v>
      </c>
      <c r="E3" s="10" t="s">
        <v>84</v>
      </c>
      <c r="F3" s="10">
        <v>8</v>
      </c>
      <c r="G3" s="117">
        <v>7</v>
      </c>
      <c r="H3" s="279"/>
      <c r="I3" s="117">
        <f>420-(M3*L3+F3*N3)</f>
        <v>20</v>
      </c>
      <c r="J3" s="280" t="s">
        <v>72</v>
      </c>
      <c r="K3" s="11" t="s">
        <v>752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50</v>
      </c>
      <c r="O3" s="13">
        <f t="shared" ref="O3:O66" si="0">N3*G3+M3*L3</f>
        <v>350</v>
      </c>
      <c r="P3" s="281">
        <f>(O3+O4+O5+O6+O7+O8)/840*100%</f>
        <v>0.87142857142857144</v>
      </c>
    </row>
    <row r="4" spans="1:16" ht="14.25" customHeight="1" x14ac:dyDescent="0.2">
      <c r="A4" s="276"/>
      <c r="B4" s="277"/>
      <c r="C4" s="278"/>
      <c r="D4" s="15"/>
      <c r="E4" s="10"/>
      <c r="F4" s="10"/>
      <c r="G4" s="117"/>
      <c r="H4" s="279"/>
      <c r="I4" s="117">
        <f>I3-(M4*L4+F4*N4)</f>
        <v>20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17"/>
      <c r="H5" s="279"/>
      <c r="I5" s="117">
        <f>I4-(M5*L5+F5*N5)</f>
        <v>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714</v>
      </c>
      <c r="E6" s="10" t="s">
        <v>30</v>
      </c>
      <c r="F6" s="10">
        <v>6</v>
      </c>
      <c r="G6" s="117">
        <v>6</v>
      </c>
      <c r="H6" s="279"/>
      <c r="I6" s="117">
        <f>420-(M6*L6+F6*N6)</f>
        <v>156</v>
      </c>
      <c r="J6" s="280"/>
      <c r="K6" s="11" t="s">
        <v>753</v>
      </c>
      <c r="L6" s="12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44</v>
      </c>
      <c r="O6" s="13">
        <f t="shared" si="0"/>
        <v>264</v>
      </c>
      <c r="P6" s="281"/>
    </row>
    <row r="7" spans="1:16" ht="14.25" customHeight="1" x14ac:dyDescent="0.2">
      <c r="A7" s="276"/>
      <c r="B7" s="277"/>
      <c r="C7" s="278"/>
      <c r="D7" s="15" t="s">
        <v>741</v>
      </c>
      <c r="E7" s="10" t="s">
        <v>30</v>
      </c>
      <c r="F7" s="10"/>
      <c r="G7" s="117">
        <v>2</v>
      </c>
      <c r="H7" s="279"/>
      <c r="I7" s="117">
        <f>I6-(M7*L7+F7*N7)</f>
        <v>96</v>
      </c>
      <c r="J7" s="280"/>
      <c r="K7" s="11"/>
      <c r="L7" s="12">
        <v>1</v>
      </c>
      <c r="M7" s="13">
        <f>SUMPRODUCT((D7=[1]程序注册表!$C$2:$C$2999)*(E7=[1]程序注册表!$F$2:$F$2999)*([1]程序注册表!$U$2:$U$2999))</f>
        <v>60</v>
      </c>
      <c r="N7" s="13">
        <f>SUMPRODUCT((D7=[1]程序注册表!$C$2:$C$2999)*(E7=[1]程序注册表!$F$2:$F$2999)*([1]程序注册表!$X$2:$X$2999))</f>
        <v>29</v>
      </c>
      <c r="O7" s="13">
        <f t="shared" si="0"/>
        <v>118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17">
        <f>I7-(M8*L8+F8*N8)</f>
        <v>96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43655</v>
      </c>
      <c r="B9" s="277" t="s">
        <v>129</v>
      </c>
      <c r="C9" s="278" t="s">
        <v>25</v>
      </c>
      <c r="D9" s="15" t="s">
        <v>401</v>
      </c>
      <c r="E9" s="10" t="s">
        <v>30</v>
      </c>
      <c r="F9" s="10">
        <v>6</v>
      </c>
      <c r="G9" s="16">
        <v>5</v>
      </c>
      <c r="H9" s="279"/>
      <c r="I9" s="117">
        <f>420-(M9*L9+F9*N9)</f>
        <v>264</v>
      </c>
      <c r="J9" s="280" t="s">
        <v>99</v>
      </c>
      <c r="K9" s="11" t="s">
        <v>754</v>
      </c>
      <c r="L9" s="12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26</v>
      </c>
      <c r="O9" s="13">
        <f t="shared" si="0"/>
        <v>130</v>
      </c>
      <c r="P9" s="281">
        <f>(O9+O10+O11+O12+O13+O14)/840*100%</f>
        <v>0.52440476190476193</v>
      </c>
    </row>
    <row r="10" spans="1:16" ht="14.25" customHeight="1" x14ac:dyDescent="0.2">
      <c r="A10" s="276"/>
      <c r="B10" s="277"/>
      <c r="C10" s="278"/>
      <c r="D10" s="15" t="s">
        <v>401</v>
      </c>
      <c r="E10" s="10" t="s">
        <v>135</v>
      </c>
      <c r="F10" s="10">
        <v>6</v>
      </c>
      <c r="G10" s="16">
        <v>4</v>
      </c>
      <c r="H10" s="279"/>
      <c r="I10" s="117">
        <f t="shared" ref="I10:I11" si="1">I9-(M10*L10+F10*N10)</f>
        <v>96</v>
      </c>
      <c r="J10" s="280"/>
      <c r="K10" s="11" t="s">
        <v>755</v>
      </c>
      <c r="L10" s="12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23</v>
      </c>
      <c r="O10" s="13">
        <f t="shared" si="0"/>
        <v>122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17">
        <f t="shared" si="1"/>
        <v>96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741</v>
      </c>
      <c r="E12" s="10" t="s">
        <v>30</v>
      </c>
      <c r="F12" s="10"/>
      <c r="G12" s="16">
        <v>6.5</v>
      </c>
      <c r="H12" s="279"/>
      <c r="I12" s="117">
        <f>420-(M12*L12+F12*N12)</f>
        <v>420</v>
      </c>
      <c r="J12" s="280"/>
      <c r="K12" s="11" t="s">
        <v>753</v>
      </c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29</v>
      </c>
      <c r="O12" s="13">
        <f t="shared" si="0"/>
        <v>188.5</v>
      </c>
      <c r="P12" s="281"/>
    </row>
    <row r="13" spans="1:16" ht="14.25" customHeight="1" x14ac:dyDescent="0.2">
      <c r="A13" s="276"/>
      <c r="B13" s="277"/>
      <c r="C13" s="278"/>
      <c r="D13" s="14"/>
      <c r="E13" s="10"/>
      <c r="F13" s="10"/>
      <c r="G13" s="16"/>
      <c r="H13" s="279"/>
      <c r="I13" s="117">
        <f t="shared" ref="I13:I14" si="2">I12-(M13*L13+F13*N13)</f>
        <v>420</v>
      </c>
      <c r="J13" s="280"/>
      <c r="K13" s="11" t="s">
        <v>756</v>
      </c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17"/>
      <c r="H14" s="279"/>
      <c r="I14" s="117">
        <f t="shared" si="2"/>
        <v>420</v>
      </c>
      <c r="J14" s="280"/>
      <c r="K14" s="11" t="s">
        <v>757</v>
      </c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43655</v>
      </c>
      <c r="B15" s="277" t="s">
        <v>129</v>
      </c>
      <c r="C15" s="278" t="s">
        <v>31</v>
      </c>
      <c r="D15" s="15" t="s">
        <v>727</v>
      </c>
      <c r="E15" s="10" t="s">
        <v>84</v>
      </c>
      <c r="F15" s="10">
        <v>7.5</v>
      </c>
      <c r="G15" s="117">
        <v>7</v>
      </c>
      <c r="H15" s="279"/>
      <c r="I15" s="117">
        <f>420-(M15*L15+F15*N15)</f>
        <v>15</v>
      </c>
      <c r="J15" s="280" t="s">
        <v>100</v>
      </c>
      <c r="K15" s="11" t="s">
        <v>755</v>
      </c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50</v>
      </c>
      <c r="O15" s="13">
        <f t="shared" si="0"/>
        <v>380</v>
      </c>
      <c r="P15" s="281">
        <f>(O15+O16+O17+O18+O19+O20)/840*100%</f>
        <v>0.68154761904761907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17"/>
      <c r="H16" s="279"/>
      <c r="I16" s="117">
        <f t="shared" ref="I16:I17" si="3">I15-(M16*L16+F16*N16)</f>
        <v>15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17"/>
      <c r="H17" s="279"/>
      <c r="I17" s="117">
        <f t="shared" si="3"/>
        <v>15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713</v>
      </c>
      <c r="E18" s="10" t="s">
        <v>357</v>
      </c>
      <c r="F18" s="10">
        <v>3</v>
      </c>
      <c r="G18" s="117">
        <v>2.5</v>
      </c>
      <c r="H18" s="279"/>
      <c r="I18" s="117">
        <f>420-(M18*L18+F18*N18)</f>
        <v>201</v>
      </c>
      <c r="J18" s="280"/>
      <c r="K18" s="11" t="s">
        <v>758</v>
      </c>
      <c r="L18" s="12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53</v>
      </c>
      <c r="O18" s="13">
        <f t="shared" si="0"/>
        <v>192.5</v>
      </c>
      <c r="P18" s="281"/>
    </row>
    <row r="19" spans="1:16" ht="14.25" customHeight="1" x14ac:dyDescent="0.2">
      <c r="A19" s="276"/>
      <c r="B19" s="277"/>
      <c r="C19" s="278"/>
      <c r="D19" s="15" t="s">
        <v>635</v>
      </c>
      <c r="E19" s="10" t="s">
        <v>742</v>
      </c>
      <c r="F19" s="10"/>
      <c r="G19" s="117"/>
      <c r="H19" s="279"/>
      <c r="I19" s="117">
        <f t="shared" ref="I19:I20" si="4">I18-(M19*L19+F19*N19)</f>
        <v>201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v>15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17"/>
      <c r="H20" s="279"/>
      <c r="I20" s="117">
        <f t="shared" si="4"/>
        <v>201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43655</v>
      </c>
      <c r="B21" s="277" t="s">
        <v>129</v>
      </c>
      <c r="C21" s="282" t="s">
        <v>36</v>
      </c>
      <c r="D21" s="1" t="s">
        <v>359</v>
      </c>
      <c r="E21" s="10" t="s">
        <v>21</v>
      </c>
      <c r="F21" s="10">
        <v>3.5</v>
      </c>
      <c r="G21" s="18">
        <v>1</v>
      </c>
      <c r="H21" s="279"/>
      <c r="I21" s="117">
        <f>336-(M21*L21+F21*N21)</f>
        <v>-21.5</v>
      </c>
      <c r="J21" s="280" t="s">
        <v>101</v>
      </c>
      <c r="K21" s="11" t="s">
        <v>759</v>
      </c>
      <c r="L21" s="12">
        <v>1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145</v>
      </c>
      <c r="P21" s="281">
        <f>(O21+O22+O23+O24+O25+O26)/840*100%</f>
        <v>0.30595238095238098</v>
      </c>
    </row>
    <row r="22" spans="1:16" ht="14.25" customHeight="1" x14ac:dyDescent="0.2">
      <c r="A22" s="276"/>
      <c r="B22" s="277"/>
      <c r="C22" s="282"/>
      <c r="D22" s="15"/>
      <c r="E22" s="117"/>
      <c r="F22" s="10"/>
      <c r="G22" s="18"/>
      <c r="H22" s="279"/>
      <c r="I22" s="117">
        <f t="shared" ref="I22:I41" si="5">I21-(M22*L22+F22*N22)</f>
        <v>-21.5</v>
      </c>
      <c r="J22" s="280"/>
      <c r="K22" s="11" t="s">
        <v>760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17">
        <f t="shared" si="5"/>
        <v>-21.5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2</v>
      </c>
      <c r="H24" s="279"/>
      <c r="I24" s="117">
        <f t="shared" ref="I24" si="6">336-(M24*L24+F24*N24)</f>
        <v>-28</v>
      </c>
      <c r="J24" s="280"/>
      <c r="K24" s="11" t="s">
        <v>759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112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17">
        <f t="shared" si="5"/>
        <v>-28</v>
      </c>
      <c r="J25" s="280"/>
      <c r="K25" s="11" t="s">
        <v>760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17">
        <f t="shared" si="5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43655</v>
      </c>
      <c r="B27" s="277" t="s">
        <v>129</v>
      </c>
      <c r="C27" s="286" t="s">
        <v>43</v>
      </c>
      <c r="D27" s="14" t="s">
        <v>360</v>
      </c>
      <c r="E27" s="10" t="s">
        <v>42</v>
      </c>
      <c r="F27" s="10">
        <v>1.8</v>
      </c>
      <c r="G27" s="18">
        <v>1.5</v>
      </c>
      <c r="H27" s="279"/>
      <c r="I27" s="117">
        <f t="shared" ref="I27" si="7">336-(M27*L27+F27*N27)</f>
        <v>-4.1999999999999886</v>
      </c>
      <c r="J27" s="280" t="s">
        <v>672</v>
      </c>
      <c r="K27" s="11" t="s">
        <v>761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189</v>
      </c>
      <c r="O27" s="13">
        <f t="shared" si="0"/>
        <v>283.5</v>
      </c>
      <c r="P27" s="281">
        <f>(O27+O28+O29+O30+O31+O32)/840*100%</f>
        <v>0.43392857142857144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17">
        <f t="shared" si="5"/>
        <v>-4.1999999999999886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17">
        <f t="shared" si="5"/>
        <v>-4.1999999999999886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514</v>
      </c>
      <c r="E30" s="10" t="s">
        <v>762</v>
      </c>
      <c r="F30" s="10">
        <v>1.5</v>
      </c>
      <c r="G30" s="18">
        <v>1.5</v>
      </c>
      <c r="H30" s="279"/>
      <c r="I30" s="117">
        <f t="shared" ref="I30" si="8">336-(M30*L30+F30*N30)</f>
        <v>255</v>
      </c>
      <c r="J30" s="280"/>
      <c r="K30" s="11" t="s">
        <v>763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54</v>
      </c>
      <c r="O30" s="13">
        <f t="shared" si="0"/>
        <v>81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17">
        <f t="shared" si="5"/>
        <v>255</v>
      </c>
      <c r="J31" s="280"/>
      <c r="K31" s="11"/>
      <c r="L31" s="12">
        <v>1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17">
        <f t="shared" si="5"/>
        <v>255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43655</v>
      </c>
      <c r="B33" s="277" t="s">
        <v>17</v>
      </c>
      <c r="C33" s="286" t="s">
        <v>48</v>
      </c>
      <c r="D33" s="15" t="s">
        <v>360</v>
      </c>
      <c r="E33" s="10" t="s">
        <v>628</v>
      </c>
      <c r="F33" s="10">
        <v>4</v>
      </c>
      <c r="G33" s="18">
        <v>3</v>
      </c>
      <c r="H33" s="279"/>
      <c r="I33" s="117">
        <f t="shared" ref="I33" si="9">336-(M33*L33+F33*N33)</f>
        <v>-640</v>
      </c>
      <c r="J33" s="280" t="s">
        <v>45</v>
      </c>
      <c r="K33" s="11" t="s">
        <v>766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732</v>
      </c>
      <c r="P33" s="281">
        <f>(O33+O34+O35+O36+O37+O38)/840*100%</f>
        <v>1.1690476190476191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17">
        <f t="shared" si="5"/>
        <v>-640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17">
        <f t="shared" si="5"/>
        <v>-640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628</v>
      </c>
      <c r="F36" s="10">
        <v>1.4</v>
      </c>
      <c r="G36" s="18">
        <v>1</v>
      </c>
      <c r="H36" s="279"/>
      <c r="I36" s="117">
        <f t="shared" ref="I36" si="10">336-(M36*L36+F36*N36)</f>
        <v>-14</v>
      </c>
      <c r="J36" s="280"/>
      <c r="K36" s="11" t="s">
        <v>765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250</v>
      </c>
      <c r="P36" s="281"/>
    </row>
    <row r="37" spans="1:16" ht="14.25" customHeight="1" x14ac:dyDescent="0.2">
      <c r="A37" s="276"/>
      <c r="B37" s="277"/>
      <c r="C37" s="286"/>
      <c r="D37" s="15"/>
      <c r="E37" s="10" t="s">
        <v>764</v>
      </c>
      <c r="F37" s="10"/>
      <c r="G37" s="18">
        <v>2</v>
      </c>
      <c r="H37" s="279"/>
      <c r="I37" s="117">
        <f t="shared" si="5"/>
        <v>-14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17">
        <f t="shared" si="5"/>
        <v>-14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43655</v>
      </c>
      <c r="B39" s="277" t="s">
        <v>670</v>
      </c>
      <c r="C39" s="286" t="s">
        <v>52</v>
      </c>
      <c r="D39" s="15" t="s">
        <v>513</v>
      </c>
      <c r="E39" s="10" t="s">
        <v>272</v>
      </c>
      <c r="F39" s="10"/>
      <c r="G39" s="18">
        <v>4</v>
      </c>
      <c r="H39" s="279"/>
      <c r="I39" s="117">
        <f t="shared" ref="I39" si="11">336-(M39*L39+F39*N39)</f>
        <v>336</v>
      </c>
      <c r="J39" s="280" t="s">
        <v>104</v>
      </c>
      <c r="K39" s="11" t="s">
        <v>767</v>
      </c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17">
        <f t="shared" si="5"/>
        <v>336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17">
        <f t="shared" si="5"/>
        <v>336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43655</v>
      </c>
      <c r="B42" s="277" t="s">
        <v>129</v>
      </c>
      <c r="C42" s="287" t="s">
        <v>53</v>
      </c>
      <c r="D42" s="14" t="s">
        <v>475</v>
      </c>
      <c r="E42" s="10" t="s">
        <v>135</v>
      </c>
      <c r="F42" s="10">
        <v>10</v>
      </c>
      <c r="G42" s="18">
        <v>10</v>
      </c>
      <c r="H42" s="279"/>
      <c r="I42" s="117">
        <f>420-(M42*L42+F42*N42)</f>
        <v>300</v>
      </c>
      <c r="J42" s="280" t="s">
        <v>78</v>
      </c>
      <c r="K42" s="11" t="s">
        <v>765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12</v>
      </c>
      <c r="O42" s="13">
        <f t="shared" si="0"/>
        <v>120</v>
      </c>
      <c r="P42" s="281">
        <f>(O42+O43+O44+O45+O46+O47)/840*100%</f>
        <v>0.5267857142857143</v>
      </c>
    </row>
    <row r="43" spans="1:16" ht="14.25" customHeight="1" x14ac:dyDescent="0.2">
      <c r="A43" s="276"/>
      <c r="B43" s="277"/>
      <c r="C43" s="287"/>
      <c r="D43" s="14" t="s">
        <v>744</v>
      </c>
      <c r="E43" s="10" t="s">
        <v>742</v>
      </c>
      <c r="F43" s="10">
        <v>1</v>
      </c>
      <c r="G43" s="18">
        <v>1</v>
      </c>
      <c r="H43" s="279"/>
      <c r="I43" s="117">
        <f t="shared" ref="I43:I44" si="12">I42-(M43*L43+F43*N43)</f>
        <v>300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17">
        <f t="shared" si="12"/>
        <v>300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4" t="s">
        <v>699</v>
      </c>
      <c r="E45" s="10" t="s">
        <v>21</v>
      </c>
      <c r="F45" s="10">
        <v>10</v>
      </c>
      <c r="G45" s="18">
        <v>7.5</v>
      </c>
      <c r="H45" s="279"/>
      <c r="I45" s="117">
        <f>420-(M45*L45+F45*N45)</f>
        <v>0</v>
      </c>
      <c r="J45" s="280"/>
      <c r="K45" s="11" t="s">
        <v>753</v>
      </c>
      <c r="L45" s="12">
        <v>1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39</v>
      </c>
      <c r="O45" s="13">
        <f t="shared" si="0"/>
        <v>322.5</v>
      </c>
      <c r="P45" s="281"/>
    </row>
    <row r="46" spans="1:16" ht="14.25" customHeight="1" x14ac:dyDescent="0.2">
      <c r="A46" s="276"/>
      <c r="B46" s="277"/>
      <c r="C46" s="287"/>
      <c r="D46" s="14" t="s">
        <v>699</v>
      </c>
      <c r="E46" s="10" t="s">
        <v>764</v>
      </c>
      <c r="F46" s="10"/>
      <c r="G46" s="18">
        <v>1</v>
      </c>
      <c r="H46" s="279"/>
      <c r="I46" s="117">
        <f t="shared" ref="I46:I47" si="13">I45-(M46*L46+F46*N46)</f>
        <v>0</v>
      </c>
      <c r="J46" s="280"/>
      <c r="K46" s="11" t="s">
        <v>768</v>
      </c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17">
        <f t="shared" si="13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43655</v>
      </c>
      <c r="B48" s="277" t="s">
        <v>129</v>
      </c>
      <c r="C48" s="287" t="s">
        <v>58</v>
      </c>
      <c r="D48" s="15" t="s">
        <v>659</v>
      </c>
      <c r="E48" s="10" t="s">
        <v>84</v>
      </c>
      <c r="F48" s="10">
        <v>6</v>
      </c>
      <c r="G48" s="18">
        <v>4.5</v>
      </c>
      <c r="H48" s="279"/>
      <c r="I48" s="117">
        <f>420-(M48*L48+F48*N48)</f>
        <v>-24</v>
      </c>
      <c r="J48" s="280" t="s">
        <v>106</v>
      </c>
      <c r="K48" s="11" t="s">
        <v>769</v>
      </c>
      <c r="L48" s="12">
        <v>0</v>
      </c>
      <c r="M48" s="13">
        <f>SUMPRODUCT((D48=[1]程序注册表!$C$2:$C$2999)*(E48=[1]程序注册表!$F$2:$F$2999)*([1]程序注册表!$U$2:$U$2999))</f>
        <v>60</v>
      </c>
      <c r="N48" s="13">
        <f>SUMPRODUCT((D48=[1]程序注册表!$C$2:$C$2999)*(E48=[1]程序注册表!$F$2:$F$2999)*([1]程序注册表!$X$2:$X$2999))</f>
        <v>74</v>
      </c>
      <c r="O48" s="13">
        <f t="shared" si="0"/>
        <v>333</v>
      </c>
      <c r="P48" s="281">
        <f>(O48+O49+O50+O51+O52+O53)/840*100%</f>
        <v>0.85</v>
      </c>
    </row>
    <row r="49" spans="1:16" ht="14.25" customHeight="1" x14ac:dyDescent="0.2">
      <c r="A49" s="276"/>
      <c r="B49" s="277"/>
      <c r="C49" s="287"/>
      <c r="D49" s="9"/>
      <c r="E49" s="10"/>
      <c r="F49" s="10"/>
      <c r="G49" s="18"/>
      <c r="H49" s="279"/>
      <c r="I49" s="117">
        <f t="shared" ref="I49:I50" si="14">I48-(M49*L49+F49*N49)</f>
        <v>-24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17">
        <f t="shared" si="14"/>
        <v>-24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9" t="s">
        <v>699</v>
      </c>
      <c r="E51" s="10" t="s">
        <v>42</v>
      </c>
      <c r="F51" s="10">
        <v>10</v>
      </c>
      <c r="G51" s="18">
        <v>9</v>
      </c>
      <c r="H51" s="279"/>
      <c r="I51" s="117">
        <f>420-(M51*L51+F51*N51)</f>
        <v>0</v>
      </c>
      <c r="J51" s="280"/>
      <c r="K51" s="11" t="s">
        <v>770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39</v>
      </c>
      <c r="O51" s="13">
        <f t="shared" si="0"/>
        <v>381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17">
        <f t="shared" ref="I52:I53" si="15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17">
        <f t="shared" si="15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43655</v>
      </c>
      <c r="B54" s="277" t="s">
        <v>670</v>
      </c>
      <c r="C54" s="287" t="s">
        <v>61</v>
      </c>
      <c r="D54" s="1" t="s">
        <v>273</v>
      </c>
      <c r="E54" s="10" t="s">
        <v>84</v>
      </c>
      <c r="F54" s="10"/>
      <c r="G54" s="18">
        <v>24</v>
      </c>
      <c r="H54" s="279"/>
      <c r="I54" s="117">
        <f>420-(M54*L54+F54*N54)</f>
        <v>420</v>
      </c>
      <c r="J54" s="280" t="s">
        <v>107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20</v>
      </c>
      <c r="O54" s="13">
        <f t="shared" si="0"/>
        <v>480</v>
      </c>
      <c r="P54" s="281">
        <f>(O54+O55+O56)/420*100%</f>
        <v>1.1428571428571428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17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17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1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1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1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1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1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1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1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19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403" priority="7" operator="greaterThan">
      <formula>0</formula>
    </cfRule>
    <cfRule type="cellIs" dxfId="402" priority="8" operator="lessThanOrEqual">
      <formula>0</formula>
    </cfRule>
  </conditionalFormatting>
  <conditionalFormatting sqref="I6:I20 I42:I56">
    <cfRule type="cellIs" dxfId="401" priority="3" operator="greaterThan">
      <formula>0</formula>
    </cfRule>
    <cfRule type="cellIs" dxfId="400" priority="4" operator="lessThanOrEqual">
      <formula>0</formula>
    </cfRule>
  </conditionalFormatting>
  <conditionalFormatting sqref="I3:I5">
    <cfRule type="cellIs" dxfId="399" priority="5" operator="greaterThan">
      <formula>0</formula>
    </cfRule>
    <cfRule type="cellIs" dxfId="398" priority="6" operator="lessThanOrEqual">
      <formula>0</formula>
    </cfRule>
  </conditionalFormatting>
  <conditionalFormatting sqref="I21:I41">
    <cfRule type="cellIs" dxfId="397" priority="1" operator="greaterThan">
      <formula>0</formula>
    </cfRule>
    <cfRule type="cellIs" dxfId="39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7A693-1662-4E86-8446-11585E6EACE1}">
  <dimension ref="A1:P248"/>
  <sheetViews>
    <sheetView topLeftCell="A39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22" t="s">
        <v>2</v>
      </c>
      <c r="C2" s="120" t="s">
        <v>3</v>
      </c>
      <c r="D2" s="122" t="s">
        <v>4</v>
      </c>
      <c r="E2" s="120" t="s">
        <v>5</v>
      </c>
      <c r="F2" s="120" t="s">
        <v>6</v>
      </c>
      <c r="G2" s="120" t="s">
        <v>7</v>
      </c>
      <c r="H2" s="120" t="s">
        <v>8</v>
      </c>
      <c r="I2" s="120" t="s">
        <v>9</v>
      </c>
      <c r="J2" s="120" t="s">
        <v>10</v>
      </c>
      <c r="K2" s="122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43655</v>
      </c>
      <c r="B3" s="277" t="s">
        <v>151</v>
      </c>
      <c r="C3" s="278" t="s">
        <v>18</v>
      </c>
      <c r="D3" s="15" t="s">
        <v>597</v>
      </c>
      <c r="E3" s="10" t="s">
        <v>84</v>
      </c>
      <c r="F3" s="10">
        <v>0.5</v>
      </c>
      <c r="G3" s="122">
        <v>0.5</v>
      </c>
      <c r="H3" s="279"/>
      <c r="I3" s="122">
        <f>420-(M3*L3+F3*N3)</f>
        <v>395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50</v>
      </c>
      <c r="O3" s="13">
        <f t="shared" ref="O3:O66" si="0">N3*G3+M3*L3</f>
        <v>25</v>
      </c>
      <c r="P3" s="281">
        <f>(O3+O4+O5+O6+O7+O8)/840*100%</f>
        <v>0.84702380952380951</v>
      </c>
    </row>
    <row r="4" spans="1:16" ht="14.25" customHeight="1" x14ac:dyDescent="0.2">
      <c r="A4" s="276"/>
      <c r="B4" s="277"/>
      <c r="C4" s="278"/>
      <c r="D4" s="1" t="s">
        <v>121</v>
      </c>
      <c r="E4" s="10" t="s">
        <v>746</v>
      </c>
      <c r="F4" s="10">
        <v>14.5</v>
      </c>
      <c r="G4" s="122">
        <v>14</v>
      </c>
      <c r="H4" s="279"/>
      <c r="I4" s="122">
        <f>I3-(M4*L4+F4*N4)</f>
        <v>2.5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25</v>
      </c>
      <c r="O4" s="13">
        <f t="shared" si="0"/>
        <v>380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22"/>
      <c r="H5" s="279"/>
      <c r="I5" s="122">
        <f>I4-(M5*L5+F5*N5)</f>
        <v>2.5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741</v>
      </c>
      <c r="E6" s="10" t="s">
        <v>30</v>
      </c>
      <c r="F6" s="10">
        <v>14.5</v>
      </c>
      <c r="G6" s="122">
        <v>8.5</v>
      </c>
      <c r="H6" s="279"/>
      <c r="I6" s="122">
        <f>420-(M6*L6+F6*N6)</f>
        <v>-60.5</v>
      </c>
      <c r="J6" s="284"/>
      <c r="K6" s="11" t="s">
        <v>772</v>
      </c>
      <c r="L6" s="12">
        <v>1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29</v>
      </c>
      <c r="O6" s="13">
        <f t="shared" si="0"/>
        <v>306.5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22"/>
      <c r="H7" s="279"/>
      <c r="I7" s="122">
        <f>I6-(M7*L7+F7*N7)</f>
        <v>-60.5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22">
        <f>I7-(M8*L8+F8*N8)</f>
        <v>-60.5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43655</v>
      </c>
      <c r="B9" s="277" t="s">
        <v>151</v>
      </c>
      <c r="C9" s="278" t="s">
        <v>25</v>
      </c>
      <c r="D9" s="1" t="s">
        <v>548</v>
      </c>
      <c r="E9" s="10" t="s">
        <v>747</v>
      </c>
      <c r="F9" s="10">
        <v>5.8</v>
      </c>
      <c r="G9" s="16">
        <v>7</v>
      </c>
      <c r="H9" s="279"/>
      <c r="I9" s="122">
        <f>420-(M9*L9+F9*N9)</f>
        <v>0.40000000000003411</v>
      </c>
      <c r="J9" s="283" t="s">
        <v>27</v>
      </c>
      <c r="K9" s="11" t="s">
        <v>772</v>
      </c>
      <c r="L9" s="12">
        <v>1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494</v>
      </c>
      <c r="P9" s="281">
        <f>(O9+O10+O11+O12+O13+O14)/840*100%</f>
        <v>0.91011904761904761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22">
        <f t="shared" ref="I10:I11" si="1">I9-(M10*L10+F10*N10)</f>
        <v>0.40000000000003411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22">
        <f t="shared" si="1"/>
        <v>0.40000000000003411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741</v>
      </c>
      <c r="E12" s="10" t="s">
        <v>30</v>
      </c>
      <c r="F12" s="10">
        <v>4.5</v>
      </c>
      <c r="G12" s="16">
        <v>4.5</v>
      </c>
      <c r="H12" s="279"/>
      <c r="I12" s="122">
        <f>420-(M12*L12+F12*N12)</f>
        <v>289.5</v>
      </c>
      <c r="J12" s="284"/>
      <c r="K12" s="11" t="s">
        <v>773</v>
      </c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29</v>
      </c>
      <c r="O12" s="13">
        <f t="shared" si="0"/>
        <v>130.5</v>
      </c>
      <c r="P12" s="281"/>
    </row>
    <row r="13" spans="1:16" ht="14.25" customHeight="1" x14ac:dyDescent="0.2">
      <c r="A13" s="276"/>
      <c r="B13" s="277"/>
      <c r="C13" s="278"/>
      <c r="D13" s="1" t="s">
        <v>548</v>
      </c>
      <c r="E13" s="10" t="s">
        <v>748</v>
      </c>
      <c r="F13" s="10">
        <v>2.5</v>
      </c>
      <c r="G13" s="16">
        <v>1</v>
      </c>
      <c r="H13" s="279"/>
      <c r="I13" s="122">
        <f t="shared" ref="I13:I14" si="2">I12-(M13*L13+F13*N13)</f>
        <v>29.5</v>
      </c>
      <c r="J13" s="284"/>
      <c r="K13" s="11"/>
      <c r="L13" s="12">
        <v>1</v>
      </c>
      <c r="M13" s="13">
        <f>SUMPRODUCT((D13=[1]程序注册表!$C$2:$C$2999)*(E13=[1]程序注册表!$F$2:$F$2999)*([1]程序注册表!$U$2:$U$2999))</f>
        <v>60</v>
      </c>
      <c r="N13" s="13">
        <f>SUMPRODUCT((D13=[1]程序注册表!$C$2:$C$2999)*(E13=[1]程序注册表!$F$2:$F$2999)*([1]程序注册表!$X$2:$X$2999))</f>
        <v>80</v>
      </c>
      <c r="O13" s="13">
        <f t="shared" si="0"/>
        <v>140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22"/>
      <c r="H14" s="279"/>
      <c r="I14" s="122">
        <f t="shared" si="2"/>
        <v>29.5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43655</v>
      </c>
      <c r="B15" s="277" t="s">
        <v>151</v>
      </c>
      <c r="C15" s="278" t="s">
        <v>31</v>
      </c>
      <c r="D15" s="1" t="s">
        <v>121</v>
      </c>
      <c r="E15" s="10" t="s">
        <v>746</v>
      </c>
      <c r="F15" s="10">
        <v>16</v>
      </c>
      <c r="G15" s="122">
        <v>14</v>
      </c>
      <c r="H15" s="279"/>
      <c r="I15" s="122">
        <f>420-(M15*L15+F15*N15)</f>
        <v>-10</v>
      </c>
      <c r="J15" s="280" t="s">
        <v>34</v>
      </c>
      <c r="K15" s="11" t="s">
        <v>772</v>
      </c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25</v>
      </c>
      <c r="O15" s="13">
        <f t="shared" si="0"/>
        <v>380</v>
      </c>
      <c r="P15" s="281">
        <f>(O15+O16+O17+O18+O19+O20)/840*100%</f>
        <v>0.51547619047619042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22"/>
      <c r="H16" s="279"/>
      <c r="I16" s="122">
        <f t="shared" ref="I16:I17" si="3">I15-(M16*L16+F16*N16)</f>
        <v>-10</v>
      </c>
      <c r="J16" s="280"/>
      <c r="K16" s="11" t="s">
        <v>774</v>
      </c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22"/>
      <c r="H17" s="279"/>
      <c r="I17" s="122">
        <f t="shared" si="3"/>
        <v>-10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713</v>
      </c>
      <c r="E18" s="10" t="s">
        <v>357</v>
      </c>
      <c r="F18" s="10">
        <v>1</v>
      </c>
      <c r="G18" s="122">
        <v>1</v>
      </c>
      <c r="H18" s="279"/>
      <c r="I18" s="122">
        <f>420-(M18*L18+F18*N18)</f>
        <v>367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53</v>
      </c>
      <c r="O18" s="13">
        <f t="shared" si="0"/>
        <v>53</v>
      </c>
      <c r="P18" s="281"/>
    </row>
    <row r="19" spans="1:16" ht="14.25" customHeight="1" x14ac:dyDescent="0.2">
      <c r="A19" s="276"/>
      <c r="B19" s="277"/>
      <c r="C19" s="278"/>
      <c r="D19" s="15" t="s">
        <v>635</v>
      </c>
      <c r="E19" s="10" t="s">
        <v>272</v>
      </c>
      <c r="F19" s="10">
        <v>1.5</v>
      </c>
      <c r="G19" s="122">
        <v>1.5</v>
      </c>
      <c r="H19" s="279"/>
      <c r="I19" s="122">
        <f t="shared" ref="I19:I20" si="4">I18-(M19*L19+F19*N19)</f>
        <v>367</v>
      </c>
      <c r="J19" s="280"/>
      <c r="K19" s="11" t="s">
        <v>779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22"/>
      <c r="H20" s="279"/>
      <c r="I20" s="122">
        <f t="shared" si="4"/>
        <v>367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43655</v>
      </c>
      <c r="B21" s="277" t="s">
        <v>151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2</v>
      </c>
      <c r="H21" s="279"/>
      <c r="I21" s="122">
        <f>336-(M21*L21+F21*N21)</f>
        <v>-4</v>
      </c>
      <c r="J21" s="283" t="s">
        <v>38</v>
      </c>
      <c r="K21" s="11" t="s">
        <v>775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170</v>
      </c>
      <c r="P21" s="281">
        <f>(O21+O22+O23+O24+O25+O26)/840*100%</f>
        <v>0.36904761904761907</v>
      </c>
    </row>
    <row r="22" spans="1:16" ht="14.25" customHeight="1" x14ac:dyDescent="0.2">
      <c r="A22" s="276"/>
      <c r="B22" s="277"/>
      <c r="C22" s="282"/>
      <c r="D22" s="15"/>
      <c r="E22" s="122"/>
      <c r="F22" s="10"/>
      <c r="G22" s="18"/>
      <c r="H22" s="279"/>
      <c r="I22" s="122">
        <f t="shared" ref="I22:I41" si="5">I21-(M22*L22+F22*N22)</f>
        <v>-4</v>
      </c>
      <c r="J22" s="284"/>
      <c r="K22" s="11" t="s">
        <v>776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22">
        <f t="shared" si="5"/>
        <v>-4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2.5</v>
      </c>
      <c r="H24" s="279"/>
      <c r="I24" s="122">
        <f t="shared" ref="I24" si="6">336-(M24*L24+F24*N24)</f>
        <v>-28</v>
      </c>
      <c r="J24" s="284"/>
      <c r="K24" s="11" t="s">
        <v>777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140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22">
        <f t="shared" si="5"/>
        <v>-28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22">
        <f t="shared" si="5"/>
        <v>-28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43655</v>
      </c>
      <c r="B27" s="277" t="s">
        <v>151</v>
      </c>
      <c r="C27" s="286" t="s">
        <v>43</v>
      </c>
      <c r="D27" s="14" t="s">
        <v>360</v>
      </c>
      <c r="E27" s="10" t="s">
        <v>42</v>
      </c>
      <c r="F27" s="10">
        <v>1.8</v>
      </c>
      <c r="G27" s="18">
        <v>1.6</v>
      </c>
      <c r="H27" s="279"/>
      <c r="I27" s="122">
        <f t="shared" ref="I27" si="7">336-(M27*L27+F27*N27)</f>
        <v>-4.1999999999999886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189</v>
      </c>
      <c r="O27" s="13">
        <f t="shared" si="0"/>
        <v>302.40000000000003</v>
      </c>
      <c r="P27" s="281">
        <f>(O27+O28+O29+O30+O31+O32)/840*100%</f>
        <v>0.5647619047619048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22">
        <f t="shared" si="5"/>
        <v>-4.1999999999999886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22">
        <f t="shared" si="5"/>
        <v>-4.1999999999999886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82</v>
      </c>
      <c r="E30" s="10" t="s">
        <v>272</v>
      </c>
      <c r="F30" s="10">
        <v>1.5</v>
      </c>
      <c r="G30" s="18">
        <v>1</v>
      </c>
      <c r="H30" s="279"/>
      <c r="I30" s="122">
        <f t="shared" ref="I30" si="8">336-(M30*L30+F30*N30)</f>
        <v>336</v>
      </c>
      <c r="J30" s="284"/>
      <c r="K30" s="11" t="s">
        <v>743</v>
      </c>
      <c r="L30" s="12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4" t="s">
        <v>82</v>
      </c>
      <c r="E31" s="10" t="s">
        <v>65</v>
      </c>
      <c r="F31" s="10"/>
      <c r="G31" s="18">
        <v>2</v>
      </c>
      <c r="H31" s="279"/>
      <c r="I31" s="122">
        <f t="shared" si="5"/>
        <v>336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30</v>
      </c>
      <c r="N31" s="13">
        <f>SUMPRODUCT((D31=[1]程序注册表!$C$2:$C$2999)*(E31=[1]程序注册表!$F$2:$F$2999)*([1]程序注册表!$X$2:$X$2999))</f>
        <v>86</v>
      </c>
      <c r="O31" s="13">
        <f t="shared" si="0"/>
        <v>172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22">
        <f t="shared" si="5"/>
        <v>336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43655</v>
      </c>
      <c r="B33" s="277" t="s">
        <v>751</v>
      </c>
      <c r="C33" s="286" t="s">
        <v>48</v>
      </c>
      <c r="D33" s="15" t="s">
        <v>360</v>
      </c>
      <c r="E33" s="10" t="s">
        <v>628</v>
      </c>
      <c r="F33" s="10">
        <v>4</v>
      </c>
      <c r="G33" s="18">
        <v>1.5</v>
      </c>
      <c r="H33" s="279"/>
      <c r="I33" s="122">
        <f t="shared" ref="I33" si="9">336-(M33*L33+F33*N33)</f>
        <v>-640</v>
      </c>
      <c r="J33" s="283" t="s">
        <v>103</v>
      </c>
      <c r="K33" s="11"/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366</v>
      </c>
      <c r="P33" s="281">
        <f>(O33+O34+O35+O36+O37+O38)/840*100%</f>
        <v>0.57904761904761903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22">
        <f t="shared" si="5"/>
        <v>-640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22">
        <f t="shared" si="5"/>
        <v>-640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603</v>
      </c>
      <c r="F36" s="10">
        <v>1.4</v>
      </c>
      <c r="G36" s="18">
        <v>1.4</v>
      </c>
      <c r="H36" s="279"/>
      <c r="I36" s="122">
        <f t="shared" ref="I36" si="10">336-(M36*L36+F36*N36)</f>
        <v>215.60000000000002</v>
      </c>
      <c r="J36" s="284"/>
      <c r="K36" s="11" t="s">
        <v>780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120.39999999999999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272</v>
      </c>
      <c r="F37" s="10"/>
      <c r="G37" s="18">
        <v>2</v>
      </c>
      <c r="H37" s="279"/>
      <c r="I37" s="122">
        <f t="shared" si="5"/>
        <v>215.60000000000002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22">
        <f t="shared" si="5"/>
        <v>215.60000000000002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43655</v>
      </c>
      <c r="B39" s="277" t="s">
        <v>151</v>
      </c>
      <c r="C39" s="286" t="s">
        <v>52</v>
      </c>
      <c r="D39" s="15" t="s">
        <v>544</v>
      </c>
      <c r="E39" s="10" t="s">
        <v>745</v>
      </c>
      <c r="F39" s="10"/>
      <c r="G39" s="18">
        <v>4</v>
      </c>
      <c r="H39" s="279"/>
      <c r="I39" s="122">
        <f t="shared" ref="I39" si="11">336-(M39*L39+F39*N39)</f>
        <v>336</v>
      </c>
      <c r="J39" s="280" t="s">
        <v>70</v>
      </c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0.66666666666666663</v>
      </c>
    </row>
    <row r="40" spans="1:16" ht="14.25" customHeight="1" x14ac:dyDescent="0.2">
      <c r="A40" s="276"/>
      <c r="B40" s="277"/>
      <c r="C40" s="286"/>
      <c r="D40" s="15" t="s">
        <v>572</v>
      </c>
      <c r="E40" s="10" t="s">
        <v>357</v>
      </c>
      <c r="F40" s="10"/>
      <c r="G40" s="18">
        <v>4</v>
      </c>
      <c r="H40" s="279"/>
      <c r="I40" s="122">
        <f t="shared" si="5"/>
        <v>336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30</v>
      </c>
      <c r="N40" s="13">
        <f>SUMPRODUCT((D40=[1]程序注册表!$C$2:$C$2999)*(E40=[1]程序注册表!$F$2:$F$2999)*([1]程序注册表!$X$2:$X$2999))</f>
        <v>70</v>
      </c>
      <c r="O40" s="13">
        <f t="shared" si="0"/>
        <v>280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>
        <v>1</v>
      </c>
      <c r="H41" s="279"/>
      <c r="I41" s="122">
        <f t="shared" si="5"/>
        <v>336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43655</v>
      </c>
      <c r="B42" s="277" t="s">
        <v>151</v>
      </c>
      <c r="C42" s="287" t="s">
        <v>53</v>
      </c>
      <c r="D42" s="1" t="s">
        <v>573</v>
      </c>
      <c r="E42" s="10" t="s">
        <v>747</v>
      </c>
      <c r="F42" s="10"/>
      <c r="G42" s="18">
        <v>7</v>
      </c>
      <c r="H42" s="279"/>
      <c r="I42" s="122">
        <f>420-(M42*L42+F42*N42)</f>
        <v>390</v>
      </c>
      <c r="J42" s="284" t="s">
        <v>91</v>
      </c>
      <c r="K42" s="11" t="s">
        <v>773</v>
      </c>
      <c r="L42" s="12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0"/>
        <v>296</v>
      </c>
      <c r="P42" s="281">
        <f>(O42+O43+O44+O45+O46+O47)/840*100%</f>
        <v>0.77023809523809528</v>
      </c>
    </row>
    <row r="43" spans="1:16" ht="14.25" customHeight="1" x14ac:dyDescent="0.2">
      <c r="A43" s="276"/>
      <c r="B43" s="277"/>
      <c r="C43" s="287"/>
      <c r="D43" s="14"/>
      <c r="E43" s="10"/>
      <c r="F43" s="10"/>
      <c r="G43" s="18"/>
      <c r="H43" s="279"/>
      <c r="I43" s="122">
        <f t="shared" ref="I43:I44" si="12">I42-(M43*L43+F43*N43)</f>
        <v>390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22">
        <f t="shared" si="12"/>
        <v>390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4" t="s">
        <v>699</v>
      </c>
      <c r="E45" s="10" t="s">
        <v>21</v>
      </c>
      <c r="F45" s="10"/>
      <c r="G45" s="18">
        <v>9</v>
      </c>
      <c r="H45" s="279"/>
      <c r="I45" s="122">
        <f>420-(M45*L45+F45*N45)</f>
        <v>420</v>
      </c>
      <c r="J45" s="284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39</v>
      </c>
      <c r="O45" s="13">
        <f t="shared" si="0"/>
        <v>351</v>
      </c>
      <c r="P45" s="281"/>
    </row>
    <row r="46" spans="1:16" ht="14.25" customHeight="1" x14ac:dyDescent="0.2">
      <c r="A46" s="276"/>
      <c r="B46" s="277"/>
      <c r="C46" s="287"/>
      <c r="D46" s="14"/>
      <c r="E46" s="10"/>
      <c r="F46" s="10"/>
      <c r="G46" s="18"/>
      <c r="H46" s="279"/>
      <c r="I46" s="122">
        <f t="shared" ref="I46:I47" si="13">I45-(M46*L46+F46*N46)</f>
        <v>420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22">
        <f t="shared" si="13"/>
        <v>420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43655</v>
      </c>
      <c r="B48" s="277" t="s">
        <v>151</v>
      </c>
      <c r="C48" s="287" t="s">
        <v>58</v>
      </c>
      <c r="D48" s="1" t="s">
        <v>67</v>
      </c>
      <c r="E48" s="10" t="s">
        <v>749</v>
      </c>
      <c r="F48" s="10">
        <v>7.5</v>
      </c>
      <c r="G48" s="18">
        <v>4.5</v>
      </c>
      <c r="H48" s="279"/>
      <c r="I48" s="122">
        <f>420-(M48*L48+F48*N48)</f>
        <v>-7.5</v>
      </c>
      <c r="J48" s="280" t="s">
        <v>130</v>
      </c>
      <c r="K48" s="11" t="s">
        <v>778</v>
      </c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0"/>
        <v>268.5</v>
      </c>
      <c r="P48" s="281">
        <f>(O48+O49+O50+O51+O52+O53)/840*100%</f>
        <v>0.70059523809523805</v>
      </c>
    </row>
    <row r="49" spans="1:16" ht="14.25" customHeight="1" x14ac:dyDescent="0.2">
      <c r="A49" s="276"/>
      <c r="B49" s="277"/>
      <c r="C49" s="287"/>
      <c r="D49" s="9"/>
      <c r="E49" s="10"/>
      <c r="F49" s="10"/>
      <c r="G49" s="18"/>
      <c r="H49" s="279"/>
      <c r="I49" s="122">
        <f t="shared" ref="I49:I50" si="14">I48-(M49*L49+F49*N49)</f>
        <v>-7.5</v>
      </c>
      <c r="J49" s="280"/>
      <c r="K49" s="11" t="s">
        <v>773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22">
        <f t="shared" si="14"/>
        <v>-7.5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" t="s">
        <v>67</v>
      </c>
      <c r="E51" s="10" t="s">
        <v>750</v>
      </c>
      <c r="F51" s="10">
        <v>13.5</v>
      </c>
      <c r="G51" s="18">
        <v>10</v>
      </c>
      <c r="H51" s="279"/>
      <c r="I51" s="122">
        <f>420-(M51*L51+F51*N51)</f>
        <v>-1.5</v>
      </c>
      <c r="J51" s="280"/>
      <c r="K51" s="11" t="s">
        <v>778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29</v>
      </c>
      <c r="O51" s="13">
        <f t="shared" si="0"/>
        <v>320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22">
        <f t="shared" ref="I52:I53" si="15">I51-(M52*L52+F52*N52)</f>
        <v>-1.5</v>
      </c>
      <c r="J52" s="280"/>
      <c r="K52" s="11" t="s">
        <v>772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22">
        <f t="shared" si="15"/>
        <v>-1.5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43655</v>
      </c>
      <c r="B54" s="277" t="s">
        <v>151</v>
      </c>
      <c r="C54" s="287" t="s">
        <v>61</v>
      </c>
      <c r="D54" s="1"/>
      <c r="E54" s="10"/>
      <c r="F54" s="10"/>
      <c r="G54" s="18"/>
      <c r="H54" s="279"/>
      <c r="I54" s="122">
        <f>420-(M54*L54+F54*N54)</f>
        <v>420</v>
      </c>
      <c r="J54" s="280"/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22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22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2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2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2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2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2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2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2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2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395" priority="7" operator="greaterThan">
      <formula>0</formula>
    </cfRule>
    <cfRule type="cellIs" dxfId="394" priority="8" operator="lessThanOrEqual">
      <formula>0</formula>
    </cfRule>
  </conditionalFormatting>
  <conditionalFormatting sqref="I6:I20 I42:I56">
    <cfRule type="cellIs" dxfId="393" priority="3" operator="greaterThan">
      <formula>0</formula>
    </cfRule>
    <cfRule type="cellIs" dxfId="392" priority="4" operator="lessThanOrEqual">
      <formula>0</formula>
    </cfRule>
  </conditionalFormatting>
  <conditionalFormatting sqref="I3:I5">
    <cfRule type="cellIs" dxfId="391" priority="5" operator="greaterThan">
      <formula>0</formula>
    </cfRule>
    <cfRule type="cellIs" dxfId="390" priority="6" operator="lessThanOrEqual">
      <formula>0</formula>
    </cfRule>
  </conditionalFormatting>
  <conditionalFormatting sqref="I21:I41">
    <cfRule type="cellIs" dxfId="389" priority="1" operator="greaterThan">
      <formula>0</formula>
    </cfRule>
    <cfRule type="cellIs" dxfId="388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086E-A550-4152-844C-5973518604CF}">
  <dimension ref="A1:P248"/>
  <sheetViews>
    <sheetView topLeftCell="A22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25" t="s">
        <v>2</v>
      </c>
      <c r="C2" s="123" t="s">
        <v>3</v>
      </c>
      <c r="D2" s="125" t="s">
        <v>4</v>
      </c>
      <c r="E2" s="123" t="s">
        <v>5</v>
      </c>
      <c r="F2" s="123" t="s">
        <v>6</v>
      </c>
      <c r="G2" s="123" t="s">
        <v>7</v>
      </c>
      <c r="H2" s="123" t="s">
        <v>8</v>
      </c>
      <c r="I2" s="123" t="s">
        <v>9</v>
      </c>
      <c r="J2" s="123" t="s">
        <v>10</v>
      </c>
      <c r="K2" s="125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43655</v>
      </c>
      <c r="B3" s="277" t="s">
        <v>163</v>
      </c>
      <c r="C3" s="278" t="s">
        <v>18</v>
      </c>
      <c r="D3" s="15"/>
      <c r="E3" s="10"/>
      <c r="F3" s="10"/>
      <c r="G3" s="128"/>
      <c r="H3" s="279"/>
      <c r="I3" s="125">
        <f>420-(M3*L3+F3*N3)</f>
        <v>420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:O66" si="0">N3*G3+M3*L3</f>
        <v>0</v>
      </c>
      <c r="P3" s="281">
        <f>(O3+O4+O5+O6+O7+O8)/840*100%</f>
        <v>0.92083333333333328</v>
      </c>
    </row>
    <row r="4" spans="1:16" ht="14.25" customHeight="1" x14ac:dyDescent="0.2">
      <c r="A4" s="276"/>
      <c r="B4" s="277"/>
      <c r="C4" s="278"/>
      <c r="D4" s="15" t="s">
        <v>121</v>
      </c>
      <c r="E4" s="10" t="s">
        <v>135</v>
      </c>
      <c r="F4" s="10">
        <v>16</v>
      </c>
      <c r="G4" s="128">
        <v>16</v>
      </c>
      <c r="H4" s="279"/>
      <c r="I4" s="125">
        <f>I3-(M4*L4+F4*N4)</f>
        <v>6</v>
      </c>
      <c r="J4" s="280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24</v>
      </c>
      <c r="O4" s="13">
        <f t="shared" si="0"/>
        <v>414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28"/>
      <c r="H5" s="279"/>
      <c r="I5" s="125">
        <f>I4-(M5*L5+F5*N5)</f>
        <v>6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3.2</v>
      </c>
      <c r="G6" s="128">
        <v>2.5</v>
      </c>
      <c r="H6" s="279"/>
      <c r="I6" s="125">
        <f>420-(M6*L6+F6*N6)</f>
        <v>-4.8000000000000114</v>
      </c>
      <c r="J6" s="280"/>
      <c r="K6" s="11" t="s">
        <v>782</v>
      </c>
      <c r="L6" s="12">
        <v>1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345</v>
      </c>
      <c r="P6" s="281"/>
    </row>
    <row r="7" spans="1:16" ht="14.25" customHeight="1" x14ac:dyDescent="0.2">
      <c r="A7" s="276"/>
      <c r="B7" s="277"/>
      <c r="C7" s="278"/>
      <c r="D7" s="15" t="s">
        <v>741</v>
      </c>
      <c r="E7" s="10" t="s">
        <v>30</v>
      </c>
      <c r="F7" s="10"/>
      <c r="G7" s="128">
        <v>0.5</v>
      </c>
      <c r="H7" s="279"/>
      <c r="I7" s="125">
        <f>I6-(M7*L7+F7*N7)</f>
        <v>-4.8000000000000114</v>
      </c>
      <c r="J7" s="280"/>
      <c r="K7" s="11" t="s">
        <v>783</v>
      </c>
      <c r="L7" s="12">
        <v>0</v>
      </c>
      <c r="M7" s="13">
        <f>SUMPRODUCT((D7=[1]程序注册表!$C$2:$C$2999)*(E7=[1]程序注册表!$F$2:$F$2999)*([1]程序注册表!$U$2:$U$2999))</f>
        <v>60</v>
      </c>
      <c r="N7" s="13">
        <f>SUMPRODUCT((D7=[1]程序注册表!$C$2:$C$2999)*(E7=[1]程序注册表!$F$2:$F$2999)*([1]程序注册表!$X$2:$X$2999))</f>
        <v>29</v>
      </c>
      <c r="O7" s="13">
        <f t="shared" si="0"/>
        <v>14.5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25">
        <f>I7-(M8*L8+F8*N8)</f>
        <v>-4.8000000000000114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43655</v>
      </c>
      <c r="B9" s="277" t="s">
        <v>163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25">
        <f>420-(M9*L9+F9*N9)</f>
        <v>-14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25">
        <f t="shared" ref="I10:I11" si="1">I9-(M10*L10+F10*N10)</f>
        <v>-14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25">
        <f t="shared" si="1"/>
        <v>-14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/>
      <c r="E12" s="10"/>
      <c r="F12" s="10"/>
      <c r="G12" s="16"/>
      <c r="H12" s="279"/>
      <c r="I12" s="125">
        <f>420-(M12*L12+F12*N12)</f>
        <v>420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0</v>
      </c>
      <c r="N12" s="13">
        <f>SUMPRODUCT((D12=[1]程序注册表!$C$2:$C$2999)*(E12=[1]程序注册表!$F$2:$F$2999)*([1]程序注册表!$X$2:$X$2999))</f>
        <v>0</v>
      </c>
      <c r="O12" s="13">
        <f t="shared" si="0"/>
        <v>0</v>
      </c>
      <c r="P12" s="281"/>
    </row>
    <row r="13" spans="1:16" ht="14.25" customHeight="1" x14ac:dyDescent="0.2">
      <c r="A13" s="276"/>
      <c r="B13" s="277"/>
      <c r="C13" s="278"/>
      <c r="D13" s="15" t="s">
        <v>548</v>
      </c>
      <c r="E13" s="10" t="s">
        <v>21</v>
      </c>
      <c r="F13" s="10">
        <v>5</v>
      </c>
      <c r="G13" s="16">
        <v>5</v>
      </c>
      <c r="H13" s="279"/>
      <c r="I13" s="125">
        <f t="shared" ref="I13:I14" si="2">I12-(M13*L13+F13*N13)</f>
        <v>20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60</v>
      </c>
      <c r="N13" s="13">
        <f>SUMPRODUCT((D13=[1]程序注册表!$C$2:$C$2999)*(E13=[1]程序注册表!$F$2:$F$2999)*([1]程序注册表!$X$2:$X$2999))</f>
        <v>80</v>
      </c>
      <c r="O13" s="13">
        <f t="shared" si="0"/>
        <v>400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28"/>
      <c r="H14" s="279"/>
      <c r="I14" s="125">
        <f t="shared" si="2"/>
        <v>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v>15</v>
      </c>
      <c r="O14" s="13">
        <f t="shared" si="0"/>
        <v>0</v>
      </c>
      <c r="P14" s="281"/>
    </row>
    <row r="15" spans="1:16" ht="14.25" customHeight="1" x14ac:dyDescent="0.2">
      <c r="A15" s="276">
        <v>43655</v>
      </c>
      <c r="B15" s="277" t="s">
        <v>163</v>
      </c>
      <c r="C15" s="278" t="s">
        <v>31</v>
      </c>
      <c r="D15" s="15" t="s">
        <v>121</v>
      </c>
      <c r="E15" s="10" t="s">
        <v>135</v>
      </c>
      <c r="F15" s="10">
        <v>16</v>
      </c>
      <c r="G15" s="128">
        <v>15</v>
      </c>
      <c r="H15" s="279"/>
      <c r="I15" s="125">
        <f>420-(M15*L15+F15*N15)</f>
        <v>6</v>
      </c>
      <c r="J15" s="280" t="s">
        <v>74</v>
      </c>
      <c r="K15" s="11" t="s">
        <v>784</v>
      </c>
      <c r="L15" s="12">
        <v>1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0"/>
        <v>390</v>
      </c>
      <c r="P15" s="281">
        <f>(O15+O16+O17+O18+O19+O20)/840*100%</f>
        <v>0.4642857142857143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28"/>
      <c r="H16" s="279"/>
      <c r="I16" s="125">
        <f t="shared" ref="I16:I17" si="3">I15-(M16*L16+F16*N16)</f>
        <v>6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25"/>
      <c r="H17" s="279"/>
      <c r="I17" s="125">
        <f t="shared" si="3"/>
        <v>6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771</v>
      </c>
      <c r="F18" s="10">
        <v>1</v>
      </c>
      <c r="G18" s="125">
        <v>0.5</v>
      </c>
      <c r="H18" s="279"/>
      <c r="I18" s="125">
        <f>420-(M18*L18+F18*N18)</f>
        <v>420</v>
      </c>
      <c r="J18" s="280"/>
      <c r="K18" s="11" t="s">
        <v>785</v>
      </c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15" t="s">
        <v>633</v>
      </c>
      <c r="E19" s="10" t="s">
        <v>771</v>
      </c>
      <c r="F19" s="10">
        <v>1</v>
      </c>
      <c r="G19" s="125">
        <v>1</v>
      </c>
      <c r="H19" s="279"/>
      <c r="I19" s="125">
        <f t="shared" ref="I19:I20" si="4">I18-(M19*L19+F19*N19)</f>
        <v>420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25"/>
      <c r="H20" s="279"/>
      <c r="I20" s="125">
        <f t="shared" si="4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43655</v>
      </c>
      <c r="B21" s="277" t="s">
        <v>163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2</v>
      </c>
      <c r="H21" s="279"/>
      <c r="I21" s="125">
        <f>336-(M21*L21+F21*N21)</f>
        <v>-4</v>
      </c>
      <c r="J21" s="280" t="s">
        <v>75</v>
      </c>
      <c r="K21" s="11" t="s">
        <v>785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170</v>
      </c>
      <c r="P21" s="281">
        <f>(O21+O22+O23+O24+O25+O26)/840*100%</f>
        <v>0.33571428571428569</v>
      </c>
    </row>
    <row r="22" spans="1:16" ht="14.25" customHeight="1" x14ac:dyDescent="0.2">
      <c r="A22" s="276"/>
      <c r="B22" s="277"/>
      <c r="C22" s="282"/>
      <c r="D22" s="15"/>
      <c r="E22" s="125"/>
      <c r="F22" s="10"/>
      <c r="G22" s="18"/>
      <c r="H22" s="279"/>
      <c r="I22" s="125">
        <f t="shared" ref="I22:I41" si="5">I21-(M22*L22+F22*N22)</f>
        <v>-4</v>
      </c>
      <c r="J22" s="280"/>
      <c r="K22" s="11" t="s">
        <v>786</v>
      </c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25">
        <f t="shared" si="5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2</v>
      </c>
      <c r="H24" s="279"/>
      <c r="I24" s="125">
        <f t="shared" ref="I24" si="6">336-(M24*L24+F24*N24)</f>
        <v>-28</v>
      </c>
      <c r="J24" s="280"/>
      <c r="K24" s="11" t="s">
        <v>786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112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25">
        <f t="shared" si="5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25">
        <f t="shared" si="5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43655</v>
      </c>
      <c r="B27" s="277" t="s">
        <v>163</v>
      </c>
      <c r="C27" s="286" t="s">
        <v>43</v>
      </c>
      <c r="D27" s="14" t="s">
        <v>360</v>
      </c>
      <c r="E27" s="10" t="s">
        <v>42</v>
      </c>
      <c r="F27" s="10">
        <v>1.8</v>
      </c>
      <c r="G27" s="18">
        <v>1.5</v>
      </c>
      <c r="H27" s="279"/>
      <c r="I27" s="125">
        <f t="shared" ref="I27" si="7">336-(M27*L27+F27*N27)</f>
        <v>-4.1999999999999886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189</v>
      </c>
      <c r="O27" s="13">
        <f t="shared" si="0"/>
        <v>283.5</v>
      </c>
      <c r="P27" s="281">
        <f>(O27+O28+O29+O30+O31+O32)/840*100%</f>
        <v>1.1410714285714285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25">
        <f t="shared" si="5"/>
        <v>-4.1999999999999886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25">
        <f t="shared" si="5"/>
        <v>-4.1999999999999886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82</v>
      </c>
      <c r="E30" s="10" t="s">
        <v>30</v>
      </c>
      <c r="F30" s="10">
        <v>4</v>
      </c>
      <c r="G30" s="18">
        <v>3</v>
      </c>
      <c r="H30" s="279"/>
      <c r="I30" s="125">
        <f t="shared" ref="I30" si="8">336-(M30*L30+F30*N30)</f>
        <v>-8</v>
      </c>
      <c r="J30" s="280"/>
      <c r="K30" s="11" t="s">
        <v>140</v>
      </c>
      <c r="L30" s="12">
        <v>0</v>
      </c>
      <c r="M30" s="13">
        <f>SUMPRODUCT((D30=[1]程序注册表!$C$2:$C$2999)*(E30=[1]程序注册表!$F$2:$F$2999)*([1]程序注册表!$U$2:$U$2999))</f>
        <v>30</v>
      </c>
      <c r="N30" s="13">
        <f>SUMPRODUCT((D30=[1]程序注册表!$C$2:$C$2999)*(E30=[1]程序注册表!$F$2:$F$2999)*([1]程序注册表!$X$2:$X$2999))</f>
        <v>86</v>
      </c>
      <c r="O30" s="13">
        <f t="shared" si="0"/>
        <v>258</v>
      </c>
      <c r="P30" s="281"/>
    </row>
    <row r="31" spans="1:16" ht="14.25" customHeight="1" x14ac:dyDescent="0.2">
      <c r="A31" s="276"/>
      <c r="B31" s="277"/>
      <c r="C31" s="286"/>
      <c r="D31" s="14" t="s">
        <v>82</v>
      </c>
      <c r="E31" s="10" t="s">
        <v>39</v>
      </c>
      <c r="F31" s="10"/>
      <c r="G31" s="18">
        <v>1</v>
      </c>
      <c r="H31" s="279"/>
      <c r="I31" s="125">
        <f t="shared" si="5"/>
        <v>-8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417</v>
      </c>
      <c r="O31" s="13">
        <f t="shared" si="0"/>
        <v>417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25">
        <f t="shared" si="5"/>
        <v>-8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43655</v>
      </c>
      <c r="B33" s="277" t="s">
        <v>163</v>
      </c>
      <c r="C33" s="286" t="s">
        <v>48</v>
      </c>
      <c r="D33" s="15" t="s">
        <v>360</v>
      </c>
      <c r="E33" s="10" t="s">
        <v>628</v>
      </c>
      <c r="F33" s="10">
        <v>4</v>
      </c>
      <c r="G33" s="18">
        <v>2</v>
      </c>
      <c r="H33" s="279"/>
      <c r="I33" s="125">
        <f t="shared" ref="I33" si="9">336-(M33*L33+F33*N33)</f>
        <v>-640</v>
      </c>
      <c r="J33" s="280" t="s">
        <v>77</v>
      </c>
      <c r="K33" s="11" t="s">
        <v>787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488</v>
      </c>
      <c r="P33" s="281">
        <f>(O33+O34+O35+O36+O37+O38)/840*100%</f>
        <v>0.80119047619047623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25">
        <f t="shared" si="5"/>
        <v>-640</v>
      </c>
      <c r="J34" s="280"/>
      <c r="K34" s="11" t="s">
        <v>788</v>
      </c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25">
        <f t="shared" si="5"/>
        <v>-640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603</v>
      </c>
      <c r="F36" s="10">
        <v>1</v>
      </c>
      <c r="G36" s="18">
        <v>0.5</v>
      </c>
      <c r="H36" s="279"/>
      <c r="I36" s="125">
        <f t="shared" ref="I36" si="10">336-(M36*L36+F36*N36)</f>
        <v>86</v>
      </c>
      <c r="J36" s="280"/>
      <c r="K36" s="11" t="s">
        <v>789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v>250</v>
      </c>
      <c r="O36" s="13">
        <f t="shared" si="0"/>
        <v>125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66</v>
      </c>
      <c r="F37" s="10">
        <v>0.5</v>
      </c>
      <c r="G37" s="18"/>
      <c r="H37" s="279"/>
      <c r="I37" s="125">
        <f t="shared" si="5"/>
        <v>-34.5</v>
      </c>
      <c r="J37" s="280"/>
      <c r="K37" s="11"/>
      <c r="L37" s="12">
        <v>1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121</v>
      </c>
      <c r="O37" s="13">
        <f t="shared" si="0"/>
        <v>60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25">
        <f t="shared" si="5"/>
        <v>-34.5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43655</v>
      </c>
      <c r="B39" s="277" t="s">
        <v>565</v>
      </c>
      <c r="C39" s="286" t="s">
        <v>52</v>
      </c>
      <c r="D39" s="15"/>
      <c r="E39" s="10"/>
      <c r="F39" s="10"/>
      <c r="G39" s="18"/>
      <c r="H39" s="279"/>
      <c r="I39" s="125">
        <f t="shared" ref="I39" si="11">336-(M39*L39+F39*N39)</f>
        <v>336</v>
      </c>
      <c r="J39" s="280" t="s">
        <v>90</v>
      </c>
      <c r="K39" s="11"/>
      <c r="L39" s="12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1.769047619047619</v>
      </c>
    </row>
    <row r="40" spans="1:16" ht="14.25" customHeight="1" x14ac:dyDescent="0.2">
      <c r="A40" s="276"/>
      <c r="B40" s="277"/>
      <c r="C40" s="286"/>
      <c r="D40" s="15" t="s">
        <v>572</v>
      </c>
      <c r="E40" s="10" t="s">
        <v>357</v>
      </c>
      <c r="F40" s="10">
        <v>10</v>
      </c>
      <c r="G40" s="18">
        <v>10</v>
      </c>
      <c r="H40" s="279"/>
      <c r="I40" s="125">
        <f t="shared" si="5"/>
        <v>-364</v>
      </c>
      <c r="J40" s="280"/>
      <c r="K40" s="11" t="s">
        <v>790</v>
      </c>
      <c r="L40" s="12">
        <v>0</v>
      </c>
      <c r="M40" s="13">
        <f>SUMPRODUCT((D40=[1]程序注册表!$C$2:$C$2999)*(E40=[1]程序注册表!$F$2:$F$2999)*([1]程序注册表!$U$2:$U$2999))</f>
        <v>30</v>
      </c>
      <c r="N40" s="13">
        <f>SUMPRODUCT((D40=[1]程序注册表!$C$2:$C$2999)*(E40=[1]程序注册表!$F$2:$F$2999)*([1]程序注册表!$X$2:$X$2999))</f>
        <v>70</v>
      </c>
      <c r="O40" s="13">
        <f t="shared" si="0"/>
        <v>700</v>
      </c>
      <c r="P40" s="281"/>
    </row>
    <row r="41" spans="1:16" ht="14.25" customHeight="1" x14ac:dyDescent="0.2">
      <c r="A41" s="276"/>
      <c r="B41" s="277"/>
      <c r="C41" s="286"/>
      <c r="D41" s="14" t="s">
        <v>82</v>
      </c>
      <c r="E41" s="10" t="s">
        <v>30</v>
      </c>
      <c r="F41" s="10"/>
      <c r="G41" s="18">
        <v>0.5</v>
      </c>
      <c r="H41" s="279"/>
      <c r="I41" s="125">
        <f t="shared" si="5"/>
        <v>-364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30</v>
      </c>
      <c r="N41" s="13">
        <f>SUMPRODUCT((D41=[1]程序注册表!$C$2:$C$2999)*(E41=[1]程序注册表!$F$2:$F$2999)*([1]程序注册表!$X$2:$X$2999))</f>
        <v>86</v>
      </c>
      <c r="O41" s="13">
        <f t="shared" si="0"/>
        <v>43</v>
      </c>
      <c r="P41" s="281"/>
    </row>
    <row r="42" spans="1:16" ht="14.25" customHeight="1" x14ac:dyDescent="0.2">
      <c r="A42" s="276">
        <v>43655</v>
      </c>
      <c r="B42" s="277" t="s">
        <v>163</v>
      </c>
      <c r="C42" s="287" t="s">
        <v>53</v>
      </c>
      <c r="D42" s="1" t="s">
        <v>573</v>
      </c>
      <c r="E42" s="10" t="s">
        <v>42</v>
      </c>
      <c r="F42" s="10">
        <v>3</v>
      </c>
      <c r="G42" s="18">
        <v>3</v>
      </c>
      <c r="H42" s="279"/>
      <c r="I42" s="125">
        <f>420-(M42*L42+F42*N42)</f>
        <v>306</v>
      </c>
      <c r="J42" s="280" t="s">
        <v>105</v>
      </c>
      <c r="K42" s="11" t="s">
        <v>785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0"/>
        <v>114</v>
      </c>
      <c r="P42" s="281">
        <f>(O42+O43+O44+O45+O46+O47)/840*100%</f>
        <v>0.67142857142857137</v>
      </c>
    </row>
    <row r="43" spans="1:16" ht="14.25" customHeight="1" x14ac:dyDescent="0.2">
      <c r="A43" s="276"/>
      <c r="B43" s="277"/>
      <c r="C43" s="287"/>
      <c r="D43" s="15" t="s">
        <v>29</v>
      </c>
      <c r="E43" s="10" t="s">
        <v>30</v>
      </c>
      <c r="F43" s="10">
        <v>11</v>
      </c>
      <c r="G43" s="18">
        <v>5.5</v>
      </c>
      <c r="H43" s="279"/>
      <c r="I43" s="125">
        <f t="shared" ref="I43:I44" si="12">I42-(M43*L43+F43*N43)</f>
        <v>-10</v>
      </c>
      <c r="J43" s="280"/>
      <c r="K43" s="11" t="s">
        <v>791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26</v>
      </c>
      <c r="O43" s="13">
        <f t="shared" si="0"/>
        <v>173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25">
        <f t="shared" si="12"/>
        <v>-10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4" t="s">
        <v>699</v>
      </c>
      <c r="E45" s="10" t="s">
        <v>21</v>
      </c>
      <c r="F45" s="10">
        <v>2</v>
      </c>
      <c r="G45" s="18">
        <v>2</v>
      </c>
      <c r="H45" s="279"/>
      <c r="I45" s="125">
        <f>420-(M45*L45+F45*N45)</f>
        <v>342</v>
      </c>
      <c r="J45" s="280"/>
      <c r="K45" s="11" t="s">
        <v>785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39</v>
      </c>
      <c r="O45" s="13">
        <f t="shared" si="0"/>
        <v>78</v>
      </c>
      <c r="P45" s="281"/>
    </row>
    <row r="46" spans="1:16" ht="14.25" customHeight="1" x14ac:dyDescent="0.2">
      <c r="A46" s="276"/>
      <c r="B46" s="277"/>
      <c r="C46" s="287"/>
      <c r="D46" s="15" t="s">
        <v>29</v>
      </c>
      <c r="E46" s="10" t="s">
        <v>30</v>
      </c>
      <c r="F46" s="10">
        <v>12</v>
      </c>
      <c r="G46" s="18">
        <v>6.5</v>
      </c>
      <c r="H46" s="279"/>
      <c r="I46" s="125">
        <f t="shared" ref="I46:I47" si="13">I45-(M46*L46+F46*N46)</f>
        <v>0</v>
      </c>
      <c r="J46" s="280"/>
      <c r="K46" s="11" t="s">
        <v>791</v>
      </c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26</v>
      </c>
      <c r="O46" s="13">
        <f t="shared" si="0"/>
        <v>199</v>
      </c>
      <c r="P46" s="281"/>
    </row>
    <row r="47" spans="1:16" ht="14.25" customHeight="1" x14ac:dyDescent="0.2">
      <c r="A47" s="276"/>
      <c r="B47" s="277"/>
      <c r="C47" s="287"/>
      <c r="D47" s="17"/>
      <c r="E47" s="10"/>
      <c r="F47" s="10"/>
      <c r="G47" s="18"/>
      <c r="H47" s="279"/>
      <c r="I47" s="125">
        <f t="shared" si="13"/>
        <v>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43655</v>
      </c>
      <c r="B48" s="277" t="s">
        <v>163</v>
      </c>
      <c r="C48" s="287" t="s">
        <v>58</v>
      </c>
      <c r="D48" s="15" t="s">
        <v>67</v>
      </c>
      <c r="E48" s="10" t="s">
        <v>319</v>
      </c>
      <c r="F48" s="10">
        <v>7.5</v>
      </c>
      <c r="G48" s="18">
        <v>6</v>
      </c>
      <c r="H48" s="279"/>
      <c r="I48" s="125">
        <f>420-(M48*L48+F48*N48)</f>
        <v>-7.5</v>
      </c>
      <c r="J48" s="280" t="s">
        <v>152</v>
      </c>
      <c r="K48" s="11" t="s">
        <v>785</v>
      </c>
      <c r="L48" s="12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0"/>
        <v>348</v>
      </c>
      <c r="P48" s="281">
        <f>(O48+O49+O50+O51+O52+O53)/840*100%</f>
        <v>0.79523809523809519</v>
      </c>
    </row>
    <row r="49" spans="1:16" ht="14.25" customHeight="1" x14ac:dyDescent="0.2">
      <c r="A49" s="276"/>
      <c r="B49" s="277"/>
      <c r="C49" s="287"/>
      <c r="D49" s="14"/>
      <c r="E49" s="10"/>
      <c r="F49" s="10"/>
      <c r="G49" s="18"/>
      <c r="H49" s="279"/>
      <c r="I49" s="125">
        <f t="shared" ref="I49:I50" si="14">I48-(M49*L49+F49*N49)</f>
        <v>-7.5</v>
      </c>
      <c r="J49" s="280"/>
      <c r="K49" s="11" t="s">
        <v>792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25">
        <f t="shared" si="14"/>
        <v>-7.5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67</v>
      </c>
      <c r="E51" s="10" t="s">
        <v>84</v>
      </c>
      <c r="F51" s="10">
        <v>13.5</v>
      </c>
      <c r="G51" s="18">
        <v>10</v>
      </c>
      <c r="H51" s="279"/>
      <c r="I51" s="125">
        <f>420-(M51*L51+F51*N51)</f>
        <v>-1.5</v>
      </c>
      <c r="J51" s="280"/>
      <c r="K51" s="11" t="s">
        <v>793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29</v>
      </c>
      <c r="O51" s="13">
        <f t="shared" si="0"/>
        <v>320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25">
        <f t="shared" ref="I52:I53" si="15">I51-(M52*L52+F52*N52)</f>
        <v>-1.5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25">
        <f t="shared" si="15"/>
        <v>-1.5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43655</v>
      </c>
      <c r="B54" s="277" t="s">
        <v>565</v>
      </c>
      <c r="C54" s="287" t="s">
        <v>61</v>
      </c>
      <c r="D54" s="1"/>
      <c r="E54" s="10"/>
      <c r="F54" s="10"/>
      <c r="G54" s="18"/>
      <c r="H54" s="279"/>
      <c r="I54" s="125">
        <f>420-(M54*L54+F54*N54)</f>
        <v>420</v>
      </c>
      <c r="J54" s="280" t="s">
        <v>288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25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25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2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2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2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2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2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2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2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24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387" priority="7" operator="greaterThan">
      <formula>0</formula>
    </cfRule>
    <cfRule type="cellIs" dxfId="386" priority="8" operator="lessThanOrEqual">
      <formula>0</formula>
    </cfRule>
  </conditionalFormatting>
  <conditionalFormatting sqref="I6:I20 I42:I56">
    <cfRule type="cellIs" dxfId="385" priority="3" operator="greaterThan">
      <formula>0</formula>
    </cfRule>
    <cfRule type="cellIs" dxfId="384" priority="4" operator="lessThanOrEqual">
      <formula>0</formula>
    </cfRule>
  </conditionalFormatting>
  <conditionalFormatting sqref="I3:I5">
    <cfRule type="cellIs" dxfId="383" priority="5" operator="greaterThan">
      <formula>0</formula>
    </cfRule>
    <cfRule type="cellIs" dxfId="382" priority="6" operator="lessThanOrEqual">
      <formula>0</formula>
    </cfRule>
  </conditionalFormatting>
  <conditionalFormatting sqref="I21:I41">
    <cfRule type="cellIs" dxfId="381" priority="1" operator="greaterThan">
      <formula>0</formula>
    </cfRule>
    <cfRule type="cellIs" dxfId="38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5BE3A-5EE9-47A5-BED4-FF4C0A9CE58D}">
  <dimension ref="A1:P248"/>
  <sheetViews>
    <sheetView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28" t="s">
        <v>2</v>
      </c>
      <c r="C2" s="126" t="s">
        <v>3</v>
      </c>
      <c r="D2" s="128" t="s">
        <v>4</v>
      </c>
      <c r="E2" s="126" t="s">
        <v>5</v>
      </c>
      <c r="F2" s="126" t="s">
        <v>6</v>
      </c>
      <c r="G2" s="126" t="s">
        <v>7</v>
      </c>
      <c r="H2" s="126" t="s">
        <v>8</v>
      </c>
      <c r="I2" s="126" t="s">
        <v>9</v>
      </c>
      <c r="J2" s="126" t="s">
        <v>10</v>
      </c>
      <c r="K2" s="128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43656</v>
      </c>
      <c r="B3" s="277" t="s">
        <v>129</v>
      </c>
      <c r="C3" s="278" t="s">
        <v>18</v>
      </c>
      <c r="D3" s="1" t="s">
        <v>121</v>
      </c>
      <c r="E3" s="10" t="s">
        <v>30</v>
      </c>
      <c r="F3" s="10">
        <v>3</v>
      </c>
      <c r="G3" s="128">
        <v>2</v>
      </c>
      <c r="H3" s="279"/>
      <c r="I3" s="128">
        <f>420-(M3*L3+F3*N3)</f>
        <v>345</v>
      </c>
      <c r="J3" s="280" t="s">
        <v>72</v>
      </c>
      <c r="K3" s="11" t="s">
        <v>802</v>
      </c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25</v>
      </c>
      <c r="O3" s="13">
        <f t="shared" ref="O3" si="0">N3*G3+M3*L3</f>
        <v>50</v>
      </c>
      <c r="P3" s="281">
        <f>(O3+O4+O5+O6+O7+O8)/840*100%</f>
        <v>1.0023809523809524</v>
      </c>
    </row>
    <row r="4" spans="1:16" ht="14.25" customHeight="1" x14ac:dyDescent="0.2">
      <c r="A4" s="276"/>
      <c r="B4" s="277"/>
      <c r="C4" s="278"/>
      <c r="D4" s="15" t="s">
        <v>781</v>
      </c>
      <c r="E4" s="10" t="s">
        <v>30</v>
      </c>
      <c r="F4" s="10">
        <v>10</v>
      </c>
      <c r="G4" s="128">
        <v>11</v>
      </c>
      <c r="H4" s="279"/>
      <c r="I4" s="128">
        <f>I3-(M4*L4+F4*N4)</f>
        <v>-15</v>
      </c>
      <c r="J4" s="280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33</v>
      </c>
      <c r="O4" s="13">
        <f t="shared" ref="O4:O67" si="1">N4*G4+M4*L4</f>
        <v>393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28"/>
      <c r="H5" s="279"/>
      <c r="I5" s="128">
        <f>I4-(M5*L5+F5*N5)</f>
        <v>-15</v>
      </c>
      <c r="J5" s="280"/>
      <c r="K5" s="11" t="s">
        <v>803</v>
      </c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" t="s">
        <v>573</v>
      </c>
      <c r="E6" s="10" t="s">
        <v>21</v>
      </c>
      <c r="F6" s="10">
        <v>4</v>
      </c>
      <c r="G6" s="128">
        <v>3.5</v>
      </c>
      <c r="H6" s="279"/>
      <c r="I6" s="128">
        <f>420-(M6*L6+F6*N6)</f>
        <v>-36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1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28"/>
      <c r="H7" s="279"/>
      <c r="I7" s="128">
        <f>I6-(M7*L7+F7*N7)</f>
        <v>-36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28">
        <f>I7-(M8*L8+F8*N8)</f>
        <v>-36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43656</v>
      </c>
      <c r="B9" s="277" t="s">
        <v>129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28">
        <f>420-(M9*L9+F9*N9)</f>
        <v>-14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1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28">
        <f t="shared" ref="I10:I11" si="2">I9-(M10*L10+F10*N10)</f>
        <v>-14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28">
        <f t="shared" si="2"/>
        <v>-14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28">
        <f>420-(M12*L12+F12*N12)</f>
        <v>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1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28">
        <f t="shared" ref="I13:I14" si="3">I12-(M13*L13+F13*N13)</f>
        <v>20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28"/>
      <c r="H14" s="279"/>
      <c r="I14" s="128">
        <f t="shared" si="3"/>
        <v>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43656</v>
      </c>
      <c r="B15" s="277" t="s">
        <v>129</v>
      </c>
      <c r="C15" s="278" t="s">
        <v>31</v>
      </c>
      <c r="D15" s="15" t="s">
        <v>121</v>
      </c>
      <c r="E15" s="10" t="s">
        <v>135</v>
      </c>
      <c r="F15" s="10">
        <v>4</v>
      </c>
      <c r="G15" s="128">
        <v>4</v>
      </c>
      <c r="H15" s="279"/>
      <c r="I15" s="128">
        <f>420-(M15*L15+F15*N15)</f>
        <v>324</v>
      </c>
      <c r="J15" s="280" t="s">
        <v>100</v>
      </c>
      <c r="K15" s="11" t="s">
        <v>804</v>
      </c>
      <c r="L15" s="12">
        <v>0</v>
      </c>
      <c r="M15" s="13">
        <f>SUMPRODUCT((D15=[1]程序注册表!$C$2:$C$2999)*(E15=[1]程序注册表!$F$2:$F$2999)*([1]程序注册表!$U$2:$U$2999))</f>
        <v>30</v>
      </c>
      <c r="N15" s="13">
        <f>SUMPRODUCT((D15=[1]程序注册表!$C$2:$C$2999)*(E15=[1]程序注册表!$F$2:$F$2999)*([1]程序注册表!$X$2:$X$2999))</f>
        <v>24</v>
      </c>
      <c r="O15" s="13">
        <f t="shared" si="1"/>
        <v>96</v>
      </c>
      <c r="P15" s="281">
        <f>(O15+O16+O17+O18+O19+O20)/840*100%</f>
        <v>0.25238095238095237</v>
      </c>
    </row>
    <row r="16" spans="1:16" ht="14.25" customHeight="1" x14ac:dyDescent="0.2">
      <c r="A16" s="276"/>
      <c r="B16" s="277"/>
      <c r="C16" s="278"/>
      <c r="D16" s="15" t="s">
        <v>213</v>
      </c>
      <c r="E16" s="10" t="s">
        <v>794</v>
      </c>
      <c r="F16" s="10">
        <v>2</v>
      </c>
      <c r="G16" s="128">
        <v>2</v>
      </c>
      <c r="H16" s="279"/>
      <c r="I16" s="128">
        <f t="shared" ref="I16:I17" si="4">I15-(M16*L16+F16*N16)</f>
        <v>324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 t="s">
        <v>741</v>
      </c>
      <c r="E17" s="10" t="s">
        <v>797</v>
      </c>
      <c r="F17" s="10"/>
      <c r="G17" s="128">
        <v>0.5</v>
      </c>
      <c r="H17" s="279"/>
      <c r="I17" s="128">
        <f t="shared" si="4"/>
        <v>324</v>
      </c>
      <c r="J17" s="280"/>
      <c r="K17" s="11"/>
      <c r="L17" s="12">
        <v>1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359</v>
      </c>
      <c r="E18" s="10" t="s">
        <v>42</v>
      </c>
      <c r="F18" s="10">
        <v>7</v>
      </c>
      <c r="G18" s="128">
        <v>1</v>
      </c>
      <c r="H18" s="279"/>
      <c r="I18" s="128">
        <f>420-(M18*L18+F18*N18)</f>
        <v>-32</v>
      </c>
      <c r="J18" s="280"/>
      <c r="K18" s="11" t="s">
        <v>805</v>
      </c>
      <c r="L18" s="12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56</v>
      </c>
      <c r="O18" s="13">
        <f t="shared" si="1"/>
        <v>116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28">
        <v>1.5</v>
      </c>
      <c r="H19" s="279"/>
      <c r="I19" s="128">
        <f t="shared" ref="I19:I20" si="5">I18-(M19*L19+F19*N19)</f>
        <v>-32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28"/>
      <c r="H20" s="279"/>
      <c r="I20" s="128">
        <f t="shared" si="5"/>
        <v>-32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43656</v>
      </c>
      <c r="B21" s="277" t="s">
        <v>129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2</v>
      </c>
      <c r="H21" s="279"/>
      <c r="I21" s="128">
        <f>336-(M21*L21+F21*N21)</f>
        <v>-4</v>
      </c>
      <c r="J21" s="280" t="s">
        <v>101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170</v>
      </c>
      <c r="P21" s="281">
        <f>(O21+O22+O23+O24+O25+O26)/840*100%</f>
        <v>0.46904761904761905</v>
      </c>
    </row>
    <row r="22" spans="1:16" ht="14.25" customHeight="1" x14ac:dyDescent="0.2">
      <c r="A22" s="276"/>
      <c r="B22" s="277"/>
      <c r="C22" s="282"/>
      <c r="D22" s="15"/>
      <c r="E22" s="128"/>
      <c r="F22" s="10"/>
      <c r="G22" s="18"/>
      <c r="H22" s="279"/>
      <c r="I22" s="128">
        <f t="shared" ref="I22:I41" si="6">I21-(M22*L22+F22*N22)</f>
        <v>-4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28">
        <f t="shared" si="6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4</v>
      </c>
      <c r="H24" s="279"/>
      <c r="I24" s="128">
        <f t="shared" ref="I24" si="7">336-(M24*L24+F24*N24)</f>
        <v>-28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1"/>
        <v>224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28">
        <f t="shared" si="6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28">
        <f t="shared" si="6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43656</v>
      </c>
      <c r="B27" s="277" t="s">
        <v>129</v>
      </c>
      <c r="C27" s="286" t="s">
        <v>43</v>
      </c>
      <c r="D27" s="14" t="s">
        <v>360</v>
      </c>
      <c r="E27" s="10" t="s">
        <v>42</v>
      </c>
      <c r="F27" s="10">
        <v>1.8</v>
      </c>
      <c r="G27" s="18">
        <v>1.5</v>
      </c>
      <c r="H27" s="279"/>
      <c r="I27" s="128">
        <f t="shared" ref="I27" si="8">336-(M27*L27+F27*N27)</f>
        <v>-4.1999999999999886</v>
      </c>
      <c r="J27" s="280" t="s">
        <v>672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189</v>
      </c>
      <c r="O27" s="13">
        <f t="shared" si="1"/>
        <v>283.5</v>
      </c>
      <c r="P27" s="281">
        <f>(O27+O28+O29+O30+O31+O32)/840*100%</f>
        <v>0.93321428571428566</v>
      </c>
    </row>
    <row r="28" spans="1:16" ht="14.25" customHeight="1" x14ac:dyDescent="0.2">
      <c r="A28" s="276"/>
      <c r="B28" s="277"/>
      <c r="C28" s="286"/>
      <c r="D28" s="14"/>
      <c r="E28" s="10"/>
      <c r="F28" s="10"/>
      <c r="G28" s="18"/>
      <c r="H28" s="279"/>
      <c r="I28" s="128">
        <f t="shared" si="6"/>
        <v>-4.1999999999999886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28">
        <f t="shared" si="6"/>
        <v>-4.1999999999999886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4" t="s">
        <v>82</v>
      </c>
      <c r="E30" s="10" t="s">
        <v>39</v>
      </c>
      <c r="F30" s="10">
        <v>0.8</v>
      </c>
      <c r="G30" s="18">
        <v>1.2</v>
      </c>
      <c r="H30" s="279"/>
      <c r="I30" s="128">
        <f t="shared" ref="I30" si="9">336-(M30*L30+F30*N30)</f>
        <v>2.3999999999999773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417</v>
      </c>
      <c r="O30" s="13">
        <f t="shared" si="1"/>
        <v>500.4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28">
        <f t="shared" si="6"/>
        <v>2.3999999999999773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28">
        <f t="shared" si="6"/>
        <v>2.3999999999999773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43656</v>
      </c>
      <c r="B33" s="277" t="s">
        <v>129</v>
      </c>
      <c r="C33" s="286" t="s">
        <v>48</v>
      </c>
      <c r="D33" s="15" t="s">
        <v>360</v>
      </c>
      <c r="E33" s="10" t="s">
        <v>66</v>
      </c>
      <c r="F33" s="10">
        <v>2.2999999999999998</v>
      </c>
      <c r="G33" s="18">
        <v>1.6</v>
      </c>
      <c r="H33" s="279"/>
      <c r="I33" s="128">
        <f t="shared" ref="I33" si="10">336-(M33*L33+F33*N33)</f>
        <v>-2.2999999999999545</v>
      </c>
      <c r="J33" s="280" t="s">
        <v>45</v>
      </c>
      <c r="K33" s="11"/>
      <c r="L33" s="12">
        <v>1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121</v>
      </c>
      <c r="O33" s="13">
        <f t="shared" si="1"/>
        <v>253.60000000000002</v>
      </c>
      <c r="P33" s="281">
        <f>(O33+O34+O35+O36+O37+O38)/840*100%</f>
        <v>0.64940476190476193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28">
        <f t="shared" si="6"/>
        <v>-2.2999999999999545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28">
        <f t="shared" si="6"/>
        <v>-2.2999999999999545</v>
      </c>
      <c r="J35" s="280"/>
      <c r="K35" s="11" t="s">
        <v>806</v>
      </c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4" t="s">
        <v>82</v>
      </c>
      <c r="E36" s="10" t="s">
        <v>39</v>
      </c>
      <c r="F36" s="10">
        <v>0.8</v>
      </c>
      <c r="G36" s="18">
        <v>0.7</v>
      </c>
      <c r="H36" s="279"/>
      <c r="I36" s="128">
        <f t="shared" ref="I36" si="11">336-(M36*L36+F36*N36)</f>
        <v>2.3999999999999773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417</v>
      </c>
      <c r="O36" s="13">
        <f t="shared" si="1"/>
        <v>291.89999999999998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28">
        <f t="shared" si="6"/>
        <v>2.3999999999999773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28">
        <f t="shared" si="6"/>
        <v>2.3999999999999773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43656</v>
      </c>
      <c r="B39" s="277" t="s">
        <v>670</v>
      </c>
      <c r="C39" s="286" t="s">
        <v>52</v>
      </c>
      <c r="D39" s="14" t="s">
        <v>796</v>
      </c>
      <c r="E39" s="10" t="s">
        <v>30</v>
      </c>
      <c r="F39" s="10"/>
      <c r="G39" s="18">
        <v>4</v>
      </c>
      <c r="H39" s="279"/>
      <c r="I39" s="128">
        <f t="shared" ref="I39" si="12">336-(M39*L39+F39*N39)</f>
        <v>336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1"/>
        <v>304</v>
      </c>
      <c r="P39" s="281">
        <f>(O39+O40+O41)/420*100%</f>
        <v>0.72380952380952379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28">
        <f t="shared" si="6"/>
        <v>336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28">
        <f t="shared" si="6"/>
        <v>336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43656</v>
      </c>
      <c r="B42" s="277" t="s">
        <v>129</v>
      </c>
      <c r="C42" s="287" t="s">
        <v>53</v>
      </c>
      <c r="D42" s="15" t="s">
        <v>29</v>
      </c>
      <c r="E42" s="10" t="s">
        <v>30</v>
      </c>
      <c r="F42" s="10">
        <v>2</v>
      </c>
      <c r="G42" s="18">
        <v>7</v>
      </c>
      <c r="H42" s="279"/>
      <c r="I42" s="128">
        <f>420-(M42*L42+F42*N42)</f>
        <v>368</v>
      </c>
      <c r="J42" s="280" t="s">
        <v>78</v>
      </c>
      <c r="K42" s="11" t="s">
        <v>807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26</v>
      </c>
      <c r="O42" s="13">
        <f t="shared" si="1"/>
        <v>182</v>
      </c>
      <c r="P42" s="281">
        <f>(O42+O43+O44+O45+O46+O47)/840*100%</f>
        <v>0.67500000000000004</v>
      </c>
    </row>
    <row r="43" spans="1:16" ht="14.25" customHeight="1" x14ac:dyDescent="0.2">
      <c r="A43" s="276"/>
      <c r="B43" s="277"/>
      <c r="C43" s="287"/>
      <c r="D43" s="1" t="s">
        <v>573</v>
      </c>
      <c r="E43" s="10" t="s">
        <v>42</v>
      </c>
      <c r="F43" s="10"/>
      <c r="G43" s="135">
        <v>1.5</v>
      </c>
      <c r="H43" s="279"/>
      <c r="I43" s="128">
        <f t="shared" ref="I43:I44" si="13">I42-(M43*L43+F43*N43)</f>
        <v>338</v>
      </c>
      <c r="J43" s="280"/>
      <c r="K43" s="11" t="s">
        <v>806</v>
      </c>
      <c r="L43" s="12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38</v>
      </c>
      <c r="O43" s="13">
        <f t="shared" si="1"/>
        <v>87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28">
        <f t="shared" si="13"/>
        <v>338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29</v>
      </c>
      <c r="E45" s="10" t="s">
        <v>30</v>
      </c>
      <c r="F45" s="10">
        <v>10</v>
      </c>
      <c r="G45" s="18">
        <v>1</v>
      </c>
      <c r="H45" s="279"/>
      <c r="I45" s="128">
        <f>420-(M45*L45+F45*N45)</f>
        <v>160</v>
      </c>
      <c r="J45" s="280"/>
      <c r="K45" s="11" t="s">
        <v>807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26</v>
      </c>
      <c r="O45" s="13">
        <f t="shared" si="1"/>
        <v>26</v>
      </c>
      <c r="P45" s="281"/>
    </row>
    <row r="46" spans="1:16" ht="14.25" customHeight="1" x14ac:dyDescent="0.2">
      <c r="A46" s="276"/>
      <c r="B46" s="277"/>
      <c r="C46" s="287"/>
      <c r="D46" s="15" t="s">
        <v>795</v>
      </c>
      <c r="E46" s="10" t="s">
        <v>30</v>
      </c>
      <c r="F46" s="10">
        <v>20</v>
      </c>
      <c r="G46" s="18">
        <v>17</v>
      </c>
      <c r="H46" s="279"/>
      <c r="I46" s="128">
        <f t="shared" ref="I46:I47" si="14">I45-(M46*L46+F46*N46)</f>
        <v>-160</v>
      </c>
      <c r="J46" s="280"/>
      <c r="K46" s="11"/>
      <c r="L46" s="12">
        <v>0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16</v>
      </c>
      <c r="O46" s="13">
        <f t="shared" si="1"/>
        <v>272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28">
        <f t="shared" si="14"/>
        <v>-160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43656</v>
      </c>
      <c r="B48" s="277" t="s">
        <v>129</v>
      </c>
      <c r="C48" s="287" t="s">
        <v>58</v>
      </c>
      <c r="D48" s="15" t="s">
        <v>67</v>
      </c>
      <c r="E48" s="10" t="s">
        <v>319</v>
      </c>
      <c r="F48" s="10">
        <v>7.5</v>
      </c>
      <c r="G48" s="18">
        <v>7</v>
      </c>
      <c r="H48" s="279"/>
      <c r="I48" s="128">
        <f>420-(M48*L48+F48*N48)</f>
        <v>22.5</v>
      </c>
      <c r="J48" s="280" t="s">
        <v>106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1"/>
        <v>371</v>
      </c>
      <c r="P48" s="281">
        <f>(O48+O49+O50+O51+O52+O53)/840*100%</f>
        <v>0.89047619047619042</v>
      </c>
    </row>
    <row r="49" spans="1:16" ht="14.25" customHeight="1" x14ac:dyDescent="0.2">
      <c r="A49" s="276"/>
      <c r="B49" s="277"/>
      <c r="C49" s="287"/>
      <c r="D49" s="9"/>
      <c r="E49" s="132"/>
      <c r="F49" s="132"/>
      <c r="G49" s="18"/>
      <c r="H49" s="279"/>
      <c r="I49" s="128">
        <f t="shared" ref="I49:I50" si="15">I48-(M49*L49+F49*N49)</f>
        <v>22.5</v>
      </c>
      <c r="J49" s="280"/>
      <c r="K49" s="11" t="s">
        <v>808</v>
      </c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28">
        <f t="shared" si="15"/>
        <v>22.5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" t="s">
        <v>67</v>
      </c>
      <c r="E51" s="10" t="s">
        <v>84</v>
      </c>
      <c r="F51" s="10">
        <v>13.5</v>
      </c>
      <c r="G51" s="18">
        <v>13</v>
      </c>
      <c r="H51" s="279"/>
      <c r="I51" s="128">
        <f>420-(M51*L51+F51*N51)</f>
        <v>28.5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29</v>
      </c>
      <c r="O51" s="13">
        <f t="shared" si="1"/>
        <v>377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28">
        <f t="shared" ref="I52:I53" si="16">I51-(M52*L52+F52*N52)</f>
        <v>28.5</v>
      </c>
      <c r="J52" s="280"/>
      <c r="K52" s="11" t="s">
        <v>808</v>
      </c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28">
        <f t="shared" si="16"/>
        <v>28.5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43656</v>
      </c>
      <c r="B54" s="277" t="s">
        <v>670</v>
      </c>
      <c r="C54" s="287" t="s">
        <v>61</v>
      </c>
      <c r="D54" s="1"/>
      <c r="E54" s="10"/>
      <c r="F54" s="10"/>
      <c r="G54" s="18"/>
      <c r="H54" s="279"/>
      <c r="I54" s="128">
        <f>420-(M54*L54+F54*N54)</f>
        <v>420</v>
      </c>
      <c r="J54" s="280" t="s">
        <v>107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28">
        <f t="shared" ref="I55:I56" si="17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28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8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8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19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9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9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9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9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9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9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19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23" si="20">N196*G196+M196*L196</f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ref="O224:O233" si="21">N224*G224+M224*L224</f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127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127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127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127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127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127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127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127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379" priority="7" operator="greaterThan">
      <formula>0</formula>
    </cfRule>
    <cfRule type="cellIs" dxfId="378" priority="8" operator="lessThanOrEqual">
      <formula>0</formula>
    </cfRule>
  </conditionalFormatting>
  <conditionalFormatting sqref="I6:I20 I42:I56">
    <cfRule type="cellIs" dxfId="377" priority="3" operator="greaterThan">
      <formula>0</formula>
    </cfRule>
    <cfRule type="cellIs" dxfId="376" priority="4" operator="lessThanOrEqual">
      <formula>0</formula>
    </cfRule>
  </conditionalFormatting>
  <conditionalFormatting sqref="I3:I5">
    <cfRule type="cellIs" dxfId="375" priority="5" operator="greaterThan">
      <formula>0</formula>
    </cfRule>
    <cfRule type="cellIs" dxfId="374" priority="6" operator="lessThanOrEqual">
      <formula>0</formula>
    </cfRule>
  </conditionalFormatting>
  <conditionalFormatting sqref="I21:I41">
    <cfRule type="cellIs" dxfId="373" priority="1" operator="greaterThan">
      <formula>0</formula>
    </cfRule>
    <cfRule type="cellIs" dxfId="37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F715-8A56-4091-AF94-218C086FFACF}">
  <dimension ref="A1:P248"/>
  <sheetViews>
    <sheetView topLeftCell="A38" workbookViewId="0">
      <selection activeCell="A3" sqref="A3:B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29" t="s">
        <v>2</v>
      </c>
      <c r="C2" s="130" t="s">
        <v>3</v>
      </c>
      <c r="D2" s="129" t="s">
        <v>4</v>
      </c>
      <c r="E2" s="130" t="s">
        <v>5</v>
      </c>
      <c r="F2" s="130" t="s">
        <v>6</v>
      </c>
      <c r="G2" s="130" t="s">
        <v>7</v>
      </c>
      <c r="H2" s="130" t="s">
        <v>8</v>
      </c>
      <c r="I2" s="130" t="s">
        <v>9</v>
      </c>
      <c r="J2" s="130" t="s">
        <v>10</v>
      </c>
      <c r="K2" s="12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43656</v>
      </c>
      <c r="B3" s="277" t="s">
        <v>151</v>
      </c>
      <c r="C3" s="278" t="s">
        <v>18</v>
      </c>
      <c r="D3" s="15" t="s">
        <v>781</v>
      </c>
      <c r="E3" s="10" t="s">
        <v>30</v>
      </c>
      <c r="F3" s="10">
        <v>4</v>
      </c>
      <c r="G3" s="129">
        <v>4</v>
      </c>
      <c r="H3" s="279"/>
      <c r="I3" s="129">
        <f>420-(M3*L3+F3*N3)</f>
        <v>288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33</v>
      </c>
      <c r="O3" s="13">
        <f t="shared" ref="O3" si="0">N3*G3+M3*L3</f>
        <v>132</v>
      </c>
      <c r="P3" s="281">
        <f>(O3+O4+O5+O6+O7+O8)/840*100%</f>
        <v>0.96250000000000002</v>
      </c>
    </row>
    <row r="4" spans="1:16" ht="14.25" customHeight="1" x14ac:dyDescent="0.2">
      <c r="A4" s="276"/>
      <c r="B4" s="277"/>
      <c r="C4" s="278"/>
      <c r="D4" s="1" t="s">
        <v>629</v>
      </c>
      <c r="E4" s="10" t="s">
        <v>798</v>
      </c>
      <c r="F4" s="10">
        <v>4.5</v>
      </c>
      <c r="G4" s="129">
        <v>4.5</v>
      </c>
      <c r="H4" s="279"/>
      <c r="I4" s="129">
        <f>I3-(M4*L4+F4*N4)</f>
        <v>10.5</v>
      </c>
      <c r="J4" s="284"/>
      <c r="K4" s="11"/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55</v>
      </c>
      <c r="O4" s="13">
        <f t="shared" ref="O4:O67" si="1">N4*G4+M4*L4</f>
        <v>277.5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29"/>
      <c r="H5" s="279"/>
      <c r="I5" s="129">
        <f>I4-(M5*L5+F5*N5)</f>
        <v>10.5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" t="s">
        <v>573</v>
      </c>
      <c r="E6" s="10" t="s">
        <v>21</v>
      </c>
      <c r="F6" s="10">
        <v>4</v>
      </c>
      <c r="G6" s="129">
        <v>3.5</v>
      </c>
      <c r="H6" s="279"/>
      <c r="I6" s="129">
        <f>420-(M6*L6+F6*N6)</f>
        <v>-36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1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29"/>
      <c r="H7" s="279"/>
      <c r="I7" s="129">
        <f>I6-(M7*L7+F7*N7)</f>
        <v>-36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29">
        <f>I7-(M8*L8+F8*N8)</f>
        <v>-36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43656</v>
      </c>
      <c r="B9" s="277" t="s">
        <v>151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29">
        <f>420-(M9*L9+F9*N9)</f>
        <v>-14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1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29">
        <f t="shared" ref="I10:I11" si="2">I9-(M10*L10+F10*N10)</f>
        <v>-14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29">
        <f t="shared" si="2"/>
        <v>-14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29">
        <f>420-(M12*L12+F12*N12)</f>
        <v>20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1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29">
        <f t="shared" ref="I13:I14" si="3">I12-(M13*L13+F13*N13)</f>
        <v>20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29"/>
      <c r="H14" s="279"/>
      <c r="I14" s="129">
        <f t="shared" si="3"/>
        <v>20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43656</v>
      </c>
      <c r="B15" s="277" t="s">
        <v>151</v>
      </c>
      <c r="C15" s="278" t="s">
        <v>31</v>
      </c>
      <c r="D15" s="15"/>
      <c r="E15" s="10" t="s">
        <v>809</v>
      </c>
      <c r="F15" s="10"/>
      <c r="G15" s="129">
        <v>4</v>
      </c>
      <c r="H15" s="279"/>
      <c r="I15" s="129">
        <f>420-(M15*L15+F15*N15)</f>
        <v>420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0</v>
      </c>
      <c r="N15" s="13">
        <f>SUMPRODUCT((D15=[1]程序注册表!$C$2:$C$2999)*(E15=[1]程序注册表!$F$2:$F$2999)*([1]程序注册表!$X$2:$X$2999))</f>
        <v>0</v>
      </c>
      <c r="O15" s="13">
        <f t="shared" si="1"/>
        <v>0</v>
      </c>
      <c r="P15" s="281">
        <f>(O15+O16+O17+O18+O19+O20)/840*100%</f>
        <v>0.51904761904761909</v>
      </c>
    </row>
    <row r="16" spans="1:16" ht="14.25" customHeight="1" x14ac:dyDescent="0.2">
      <c r="A16" s="276"/>
      <c r="B16" s="277"/>
      <c r="C16" s="278"/>
      <c r="D16" s="1" t="s">
        <v>629</v>
      </c>
      <c r="E16" s="10" t="s">
        <v>21</v>
      </c>
      <c r="F16" s="10">
        <v>1</v>
      </c>
      <c r="G16" s="129">
        <v>0.8</v>
      </c>
      <c r="H16" s="279"/>
      <c r="I16" s="129">
        <f t="shared" ref="I16:I17" si="4">I15-(M16*L16+F16*N16)</f>
        <v>340</v>
      </c>
      <c r="J16" s="280"/>
      <c r="K16" s="11" t="s">
        <v>805</v>
      </c>
      <c r="L16" s="12">
        <v>0</v>
      </c>
      <c r="M16" s="13">
        <f>SUMPRODUCT((D16=[1]程序注册表!$C$2:$C$2999)*(E16=[1]程序注册表!$F$2:$F$2999)*([1]程序注册表!$U$2:$U$2999))</f>
        <v>60</v>
      </c>
      <c r="N16" s="13">
        <f>SUMPRODUCT((D16=[1]程序注册表!$C$2:$C$2999)*(E16=[1]程序注册表!$F$2:$F$2999)*([1]程序注册表!$X$2:$X$2999))</f>
        <v>80</v>
      </c>
      <c r="O16" s="13">
        <f t="shared" si="1"/>
        <v>64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29"/>
      <c r="H17" s="279"/>
      <c r="I17" s="129">
        <f t="shared" si="4"/>
        <v>340</v>
      </c>
      <c r="J17" s="280"/>
      <c r="K17" s="11" t="s">
        <v>810</v>
      </c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42</v>
      </c>
      <c r="F18" s="10">
        <v>7</v>
      </c>
      <c r="G18" s="129">
        <v>6</v>
      </c>
      <c r="H18" s="279"/>
      <c r="I18" s="129">
        <f>420-(M18*L18+F18*N18)</f>
        <v>-14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62</v>
      </c>
      <c r="O18" s="13">
        <f t="shared" si="1"/>
        <v>372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29"/>
      <c r="H19" s="279"/>
      <c r="I19" s="129">
        <f t="shared" ref="I19:I20" si="5">I18-(M19*L19+F19*N19)</f>
        <v>-14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29"/>
      <c r="H20" s="279"/>
      <c r="I20" s="129">
        <f t="shared" si="5"/>
        <v>-14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43656</v>
      </c>
      <c r="B21" s="277" t="s">
        <v>151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2</v>
      </c>
      <c r="H21" s="279"/>
      <c r="I21" s="129">
        <f>336-(M21*L21+F21*N21)</f>
        <v>-4</v>
      </c>
      <c r="J21" s="283" t="s">
        <v>38</v>
      </c>
      <c r="K21" s="11" t="s">
        <v>811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170</v>
      </c>
      <c r="P21" s="281">
        <f>(O21+O22+O23+O24+O25+O26)/840*100%</f>
        <v>0.40238095238095239</v>
      </c>
    </row>
    <row r="22" spans="1:16" ht="14.25" customHeight="1" x14ac:dyDescent="0.2">
      <c r="A22" s="276"/>
      <c r="B22" s="277"/>
      <c r="C22" s="282"/>
      <c r="D22" s="15"/>
      <c r="E22" s="129"/>
      <c r="F22" s="10"/>
      <c r="G22" s="18"/>
      <c r="H22" s="279"/>
      <c r="I22" s="129">
        <f t="shared" ref="I22:I41" si="6">I21-(M22*L22+F22*N22)</f>
        <v>-4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29">
        <f t="shared" si="6"/>
        <v>-4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3</v>
      </c>
      <c r="H24" s="279"/>
      <c r="I24" s="129">
        <f t="shared" ref="I24" si="7">336-(M24*L24+F24*N24)</f>
        <v>-28</v>
      </c>
      <c r="J24" s="284"/>
      <c r="K24" s="11" t="s">
        <v>812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1"/>
        <v>168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29">
        <f t="shared" si="6"/>
        <v>-28</v>
      </c>
      <c r="J25" s="284"/>
      <c r="K25" s="11" t="s">
        <v>813</v>
      </c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29">
        <f t="shared" si="6"/>
        <v>-28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43656</v>
      </c>
      <c r="B27" s="277" t="s">
        <v>151</v>
      </c>
      <c r="C27" s="286" t="s">
        <v>43</v>
      </c>
      <c r="D27" s="14" t="s">
        <v>82</v>
      </c>
      <c r="E27" s="10" t="s">
        <v>39</v>
      </c>
      <c r="F27" s="10">
        <v>0.5</v>
      </c>
      <c r="G27" s="18">
        <v>0.5</v>
      </c>
      <c r="H27" s="279"/>
      <c r="I27" s="129">
        <f t="shared" ref="I27" si="8">336-(M27*L27+F27*N27)</f>
        <v>127.5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417</v>
      </c>
      <c r="O27" s="13">
        <f t="shared" si="1"/>
        <v>208.5</v>
      </c>
      <c r="P27" s="281">
        <f>(O27+O28+O29+O30+O31+O32)/840*100%</f>
        <v>0.77714285714285714</v>
      </c>
    </row>
    <row r="28" spans="1:16" ht="14.25" customHeight="1" x14ac:dyDescent="0.2">
      <c r="A28" s="276"/>
      <c r="B28" s="277"/>
      <c r="C28" s="286"/>
      <c r="D28" s="15" t="s">
        <v>360</v>
      </c>
      <c r="E28" s="10" t="s">
        <v>799</v>
      </c>
      <c r="F28" s="10">
        <v>0.5</v>
      </c>
      <c r="G28" s="18">
        <v>0.6</v>
      </c>
      <c r="H28" s="279"/>
      <c r="I28" s="129">
        <f t="shared" si="6"/>
        <v>-16.5</v>
      </c>
      <c r="J28" s="284"/>
      <c r="K28" s="11" t="s">
        <v>814</v>
      </c>
      <c r="L28" s="12">
        <v>1</v>
      </c>
      <c r="M28" s="13">
        <f>SUMPRODUCT((D28=[1]程序注册表!$C$2:$C$2999)*(E28=[1]程序注册表!$F$2:$F$2999)*([1]程序注册表!$U$2:$U$2999))</f>
        <v>60</v>
      </c>
      <c r="N28" s="13">
        <f>SUMPRODUCT((D28=[1]程序注册表!$C$2:$C$2999)*(E28=[1]程序注册表!$F$2:$F$2999)*([1]程序注册表!$X$2:$X$2999))</f>
        <v>168</v>
      </c>
      <c r="O28" s="13">
        <f t="shared" si="1"/>
        <v>160.80000000000001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29">
        <f t="shared" si="6"/>
        <v>-16.5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1.5</v>
      </c>
      <c r="H30" s="279"/>
      <c r="I30" s="129">
        <f t="shared" ref="I30" si="9">336-(M30*L30+F30*N30)</f>
        <v>-4.1999999999999886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1"/>
        <v>283.5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29">
        <f t="shared" si="6"/>
        <v>-4.1999999999999886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29">
        <f t="shared" si="6"/>
        <v>-4.1999999999999886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43656</v>
      </c>
      <c r="B33" s="277" t="s">
        <v>151</v>
      </c>
      <c r="C33" s="286" t="s">
        <v>48</v>
      </c>
      <c r="D33" s="14" t="s">
        <v>82</v>
      </c>
      <c r="E33" s="10" t="s">
        <v>39</v>
      </c>
      <c r="F33" s="10">
        <v>0.5</v>
      </c>
      <c r="G33" s="18">
        <v>0.5</v>
      </c>
      <c r="H33" s="279"/>
      <c r="I33" s="129">
        <f t="shared" ref="I33" si="10">336-(M33*L33+F33*N33)</f>
        <v>127.5</v>
      </c>
      <c r="J33" s="283" t="s">
        <v>103</v>
      </c>
      <c r="K33" s="11" t="s">
        <v>802</v>
      </c>
      <c r="L33" s="12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417</v>
      </c>
      <c r="O33" s="13">
        <f t="shared" si="1"/>
        <v>208.5</v>
      </c>
      <c r="P33" s="281">
        <f>(O33+O34+O35+O36+O37+O38)/840*100%</f>
        <v>0.91488095238095235</v>
      </c>
    </row>
    <row r="34" spans="1:16" ht="14.25" customHeight="1" x14ac:dyDescent="0.2">
      <c r="A34" s="276"/>
      <c r="B34" s="277"/>
      <c r="C34" s="286"/>
      <c r="D34" s="14" t="s">
        <v>82</v>
      </c>
      <c r="E34" s="10" t="s">
        <v>800</v>
      </c>
      <c r="F34" s="10">
        <v>3</v>
      </c>
      <c r="G34" s="18">
        <v>3</v>
      </c>
      <c r="H34" s="279"/>
      <c r="I34" s="129">
        <f t="shared" si="6"/>
        <v>-130.5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30</v>
      </c>
      <c r="N34" s="13">
        <f>SUMPRODUCT((D34=[1]程序注册表!$C$2:$C$2999)*(E34=[1]程序注册表!$F$2:$F$2999)*([1]程序注册表!$X$2:$X$2999))</f>
        <v>86</v>
      </c>
      <c r="O34" s="13">
        <f t="shared" si="1"/>
        <v>258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29">
        <f t="shared" si="6"/>
        <v>-130.5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4"/>
      <c r="E36" s="10"/>
      <c r="F36" s="10"/>
      <c r="G36" s="18"/>
      <c r="H36" s="279"/>
      <c r="I36" s="129">
        <f t="shared" ref="I36" si="11">336-(M36*L36+F36*N36)</f>
        <v>336</v>
      </c>
      <c r="J36" s="284"/>
      <c r="K36" s="11"/>
      <c r="L36" s="12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1"/>
        <v>0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66</v>
      </c>
      <c r="F37" s="10">
        <v>2</v>
      </c>
      <c r="G37" s="18">
        <v>2</v>
      </c>
      <c r="H37" s="279"/>
      <c r="I37" s="129">
        <f t="shared" si="6"/>
        <v>34</v>
      </c>
      <c r="J37" s="284"/>
      <c r="K37" s="11"/>
      <c r="L37" s="12">
        <v>1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121</v>
      </c>
      <c r="O37" s="13">
        <f t="shared" si="1"/>
        <v>302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29">
        <f t="shared" si="6"/>
        <v>34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43656</v>
      </c>
      <c r="B39" s="277" t="s">
        <v>151</v>
      </c>
      <c r="C39" s="286" t="s">
        <v>52</v>
      </c>
      <c r="D39" s="14" t="s">
        <v>796</v>
      </c>
      <c r="E39" s="10" t="s">
        <v>30</v>
      </c>
      <c r="F39" s="10">
        <v>5</v>
      </c>
      <c r="G39" s="18"/>
      <c r="H39" s="279"/>
      <c r="I39" s="129">
        <f t="shared" ref="I39" si="12">336-(M39*L39+F39*N39)</f>
        <v>-44</v>
      </c>
      <c r="J39" s="280" t="s">
        <v>70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1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29">
        <f t="shared" si="6"/>
        <v>-44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29">
        <f t="shared" si="6"/>
        <v>-44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43656</v>
      </c>
      <c r="B42" s="277" t="s">
        <v>151</v>
      </c>
      <c r="C42" s="287" t="s">
        <v>53</v>
      </c>
      <c r="D42" s="1" t="s">
        <v>573</v>
      </c>
      <c r="E42" s="10" t="s">
        <v>798</v>
      </c>
      <c r="F42" s="10">
        <v>11</v>
      </c>
      <c r="G42" s="18">
        <v>8</v>
      </c>
      <c r="H42" s="279"/>
      <c r="I42" s="129">
        <f>420-(M42*L42+F42*N42)</f>
        <v>2</v>
      </c>
      <c r="J42" s="284" t="s">
        <v>54</v>
      </c>
      <c r="K42" s="11" t="s">
        <v>807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1"/>
        <v>304</v>
      </c>
      <c r="P42" s="281">
        <f>(O42+O43+O44+O45+O46+O47)/840*100%</f>
        <v>0.70476190476190481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29">
        <f t="shared" ref="I43:I44" si="13">I42-(M43*L43+F43*N43)</f>
        <v>2</v>
      </c>
      <c r="J43" s="284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29">
        <f t="shared" si="13"/>
        <v>2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9" t="s">
        <v>795</v>
      </c>
      <c r="E45" s="10" t="s">
        <v>800</v>
      </c>
      <c r="F45" s="10">
        <v>26</v>
      </c>
      <c r="G45" s="18">
        <v>18</v>
      </c>
      <c r="H45" s="279"/>
      <c r="I45" s="129">
        <f>420-(M45*L45+F45*N45)</f>
        <v>4</v>
      </c>
      <c r="J45" s="284"/>
      <c r="K45" s="11" t="s">
        <v>807</v>
      </c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16</v>
      </c>
      <c r="O45" s="13">
        <f t="shared" si="1"/>
        <v>288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29">
        <f t="shared" ref="I46:I47" si="14">I45-(M46*L46+F46*N46)</f>
        <v>4</v>
      </c>
      <c r="J46" s="284"/>
      <c r="K46" s="11"/>
      <c r="L46" s="12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29">
        <f t="shared" si="14"/>
        <v>4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43656</v>
      </c>
      <c r="B48" s="277" t="s">
        <v>151</v>
      </c>
      <c r="C48" s="287" t="s">
        <v>58</v>
      </c>
      <c r="D48" s="15" t="s">
        <v>67</v>
      </c>
      <c r="E48" s="10" t="s">
        <v>319</v>
      </c>
      <c r="F48" s="10">
        <v>7.5</v>
      </c>
      <c r="G48" s="18">
        <v>7.5</v>
      </c>
      <c r="H48" s="279"/>
      <c r="I48" s="129">
        <f>420-(M48*L48+F48*N48)</f>
        <v>22.5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1"/>
        <v>397.5</v>
      </c>
      <c r="P48" s="281">
        <f>(O48+O49+O50+O51+O52+O53)/840*100%</f>
        <v>0.96726190476190477</v>
      </c>
    </row>
    <row r="49" spans="1:16" ht="14.25" customHeight="1" x14ac:dyDescent="0.2">
      <c r="A49" s="276"/>
      <c r="B49" s="277"/>
      <c r="C49" s="287"/>
      <c r="D49" s="9"/>
      <c r="E49" s="132"/>
      <c r="F49" s="132"/>
      <c r="G49" s="18"/>
      <c r="H49" s="279"/>
      <c r="I49" s="129">
        <f t="shared" ref="I49:I50" si="15">I48-(M49*L49+F49*N49)</f>
        <v>22.5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29">
        <f t="shared" si="15"/>
        <v>22.5</v>
      </c>
      <c r="J50" s="280"/>
      <c r="K50" s="11" t="s">
        <v>802</v>
      </c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" t="s">
        <v>67</v>
      </c>
      <c r="E51" s="10" t="s">
        <v>84</v>
      </c>
      <c r="F51" s="10">
        <v>7</v>
      </c>
      <c r="G51" s="18">
        <v>7</v>
      </c>
      <c r="H51" s="279"/>
      <c r="I51" s="129">
        <f>420-(M51*L51+F51*N51)</f>
        <v>217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29</v>
      </c>
      <c r="O51" s="13">
        <f t="shared" si="1"/>
        <v>203</v>
      </c>
      <c r="P51" s="281"/>
    </row>
    <row r="52" spans="1:16" ht="14.25" customHeight="1" x14ac:dyDescent="0.2">
      <c r="A52" s="276"/>
      <c r="B52" s="277"/>
      <c r="C52" s="287"/>
      <c r="D52" s="1" t="s">
        <v>94</v>
      </c>
      <c r="E52" s="10" t="s">
        <v>798</v>
      </c>
      <c r="F52" s="10">
        <v>14</v>
      </c>
      <c r="G52" s="18">
        <v>14</v>
      </c>
      <c r="H52" s="279"/>
      <c r="I52" s="129">
        <f t="shared" ref="I52:I53" si="16">I51-(M52*L52+F52*N52)</f>
        <v>5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13</v>
      </c>
      <c r="O52" s="13">
        <f t="shared" si="1"/>
        <v>212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29">
        <f t="shared" si="16"/>
        <v>5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43656</v>
      </c>
      <c r="B54" s="277" t="s">
        <v>151</v>
      </c>
      <c r="C54" s="287" t="s">
        <v>61</v>
      </c>
      <c r="D54" s="1"/>
      <c r="E54" s="10"/>
      <c r="F54" s="10"/>
      <c r="G54" s="18"/>
      <c r="H54" s="279"/>
      <c r="I54" s="129">
        <f>420-(M54*L54+F54*N54)</f>
        <v>420</v>
      </c>
      <c r="J54" s="280" t="s">
        <v>91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29">
        <f t="shared" ref="I55:I56" si="17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29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8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8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53" si="19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ref="O154:O194" si="20">N154*G154+M154*L154</f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13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13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13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13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13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13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13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13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71" priority="7" operator="greaterThan">
      <formula>0</formula>
    </cfRule>
    <cfRule type="cellIs" dxfId="370" priority="8" operator="lessThanOrEqual">
      <formula>0</formula>
    </cfRule>
  </conditionalFormatting>
  <conditionalFormatting sqref="I6:I20 I42:I56">
    <cfRule type="cellIs" dxfId="369" priority="3" operator="greaterThan">
      <formula>0</formula>
    </cfRule>
    <cfRule type="cellIs" dxfId="368" priority="4" operator="lessThanOrEqual">
      <formula>0</formula>
    </cfRule>
  </conditionalFormatting>
  <conditionalFormatting sqref="I3:I5">
    <cfRule type="cellIs" dxfId="367" priority="5" operator="greaterThan">
      <formula>0</formula>
    </cfRule>
    <cfRule type="cellIs" dxfId="366" priority="6" operator="lessThanOrEqual">
      <formula>0</formula>
    </cfRule>
  </conditionalFormatting>
  <conditionalFormatting sqref="I21:I41">
    <cfRule type="cellIs" dxfId="365" priority="1" operator="greaterThan">
      <formula>0</formula>
    </cfRule>
    <cfRule type="cellIs" dxfId="364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6203-BD79-4D87-B83B-90D65E16273F}">
  <dimension ref="A1:P248"/>
  <sheetViews>
    <sheetView topLeftCell="A22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35" t="s">
        <v>2</v>
      </c>
      <c r="C2" s="133" t="s">
        <v>3</v>
      </c>
      <c r="D2" s="135" t="s">
        <v>4</v>
      </c>
      <c r="E2" s="133" t="s">
        <v>5</v>
      </c>
      <c r="F2" s="133" t="s">
        <v>6</v>
      </c>
      <c r="G2" s="133" t="s">
        <v>7</v>
      </c>
      <c r="H2" s="133" t="s">
        <v>8</v>
      </c>
      <c r="I2" s="133" t="s">
        <v>9</v>
      </c>
      <c r="J2" s="133" t="s">
        <v>10</v>
      </c>
      <c r="K2" s="135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43656</v>
      </c>
      <c r="B3" s="277" t="s">
        <v>163</v>
      </c>
      <c r="C3" s="278" t="s">
        <v>18</v>
      </c>
      <c r="D3" s="15"/>
      <c r="E3" s="10"/>
      <c r="F3" s="10"/>
      <c r="G3" s="135"/>
      <c r="H3" s="279"/>
      <c r="I3" s="135">
        <f>420-(M3*L3+F3*N3)</f>
        <v>420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:O66" si="0">N3*G3+M3*L3</f>
        <v>0</v>
      </c>
      <c r="P3" s="281">
        <f>(O3+O4+O5+O6+O7+O8)/840*100%</f>
        <v>0.99880952380952381</v>
      </c>
    </row>
    <row r="4" spans="1:16" ht="14.25" customHeight="1" x14ac:dyDescent="0.2">
      <c r="A4" s="276"/>
      <c r="B4" s="277"/>
      <c r="C4" s="278"/>
      <c r="D4" s="1" t="s">
        <v>629</v>
      </c>
      <c r="E4" s="10" t="s">
        <v>42</v>
      </c>
      <c r="F4" s="10">
        <v>8</v>
      </c>
      <c r="G4" s="135">
        <v>8</v>
      </c>
      <c r="H4" s="279"/>
      <c r="I4" s="135">
        <f>I3-(M4*L4+F4*N4)</f>
        <v>-20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55</v>
      </c>
      <c r="O4" s="13">
        <f t="shared" si="0"/>
        <v>440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35"/>
      <c r="H5" s="279"/>
      <c r="I5" s="135">
        <f>I4-(M5*L5+F5*N5)</f>
        <v>-20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" t="s">
        <v>573</v>
      </c>
      <c r="E6" s="10" t="s">
        <v>21</v>
      </c>
      <c r="F6" s="10">
        <v>4</v>
      </c>
      <c r="G6" s="135">
        <v>3.5</v>
      </c>
      <c r="H6" s="279"/>
      <c r="I6" s="135">
        <f>420-(M6*L6+F6*N6)</f>
        <v>-36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35"/>
      <c r="H7" s="279"/>
      <c r="I7" s="135">
        <f>I6-(M7*L7+F7*N7)</f>
        <v>-36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35">
        <f>I7-(M8*L8+F8*N8)</f>
        <v>-36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43656</v>
      </c>
      <c r="B9" s="277" t="s">
        <v>163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35">
        <f>420-(M9*L9+F9*N9)</f>
        <v>-14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35">
        <f t="shared" ref="I10:I11" si="1">I9-(M10*L10+F10*N10)</f>
        <v>-14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35">
        <f t="shared" si="1"/>
        <v>-14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35">
        <f>420-(M12*L12+F12*N12)</f>
        <v>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35">
        <f t="shared" ref="I13:I14" si="2">I12-(M13*L13+F13*N13)</f>
        <v>20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35"/>
      <c r="H14" s="279"/>
      <c r="I14" s="135">
        <f t="shared" si="2"/>
        <v>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43656</v>
      </c>
      <c r="B15" s="277" t="s">
        <v>163</v>
      </c>
      <c r="C15" s="278" t="s">
        <v>31</v>
      </c>
      <c r="D15" s="1" t="s">
        <v>629</v>
      </c>
      <c r="E15" s="10" t="s">
        <v>21</v>
      </c>
      <c r="F15" s="10">
        <v>5.3</v>
      </c>
      <c r="G15" s="135">
        <v>4</v>
      </c>
      <c r="H15" s="279"/>
      <c r="I15" s="135">
        <f>420-(M15*L15+F15*N15)</f>
        <v>-4</v>
      </c>
      <c r="J15" s="280" t="s">
        <v>74</v>
      </c>
      <c r="K15" s="11" t="s">
        <v>816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80</v>
      </c>
      <c r="O15" s="13">
        <f t="shared" si="0"/>
        <v>320</v>
      </c>
      <c r="P15" s="281">
        <f>(O15+O16+O17+O18+O19+O20)/840*100%</f>
        <v>0.45476190476190476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35"/>
      <c r="H16" s="279"/>
      <c r="I16" s="135">
        <f t="shared" ref="I16:I17" si="3">I15-(M16*L16+F16*N16)</f>
        <v>-4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35"/>
      <c r="H17" s="279"/>
      <c r="I17" s="135">
        <f t="shared" si="3"/>
        <v>-4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42</v>
      </c>
      <c r="F18" s="10">
        <v>7</v>
      </c>
      <c r="G18" s="135">
        <v>1</v>
      </c>
      <c r="H18" s="279"/>
      <c r="I18" s="135">
        <f>420-(M18*L18+F18*N18)</f>
        <v>-14</v>
      </c>
      <c r="J18" s="280"/>
      <c r="K18" s="11" t="s">
        <v>816</v>
      </c>
      <c r="L18" s="12">
        <v>0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62</v>
      </c>
      <c r="O18" s="13">
        <f t="shared" si="0"/>
        <v>62</v>
      </c>
      <c r="P18" s="281"/>
    </row>
    <row r="19" spans="1:16" ht="14.25" customHeight="1" x14ac:dyDescent="0.2">
      <c r="A19" s="276"/>
      <c r="B19" s="277"/>
      <c r="C19" s="278"/>
      <c r="D19" s="15" t="s">
        <v>26</v>
      </c>
      <c r="E19" s="10" t="s">
        <v>272</v>
      </c>
      <c r="F19" s="10"/>
      <c r="G19" s="135">
        <v>2</v>
      </c>
      <c r="H19" s="279"/>
      <c r="I19" s="135">
        <f t="shared" ref="I19:I20" si="4">I18-(M19*L19+F19*N19)</f>
        <v>-14</v>
      </c>
      <c r="J19" s="280"/>
      <c r="K19" s="11" t="s">
        <v>817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35"/>
      <c r="H20" s="279"/>
      <c r="I20" s="135">
        <f t="shared" si="4"/>
        <v>-14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43656</v>
      </c>
      <c r="B21" s="277" t="s">
        <v>163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2</v>
      </c>
      <c r="H21" s="279"/>
      <c r="I21" s="135">
        <f>336-(M21*L21+F21*N21)</f>
        <v>-4</v>
      </c>
      <c r="J21" s="280" t="s">
        <v>75</v>
      </c>
      <c r="K21" s="11" t="s">
        <v>818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170</v>
      </c>
      <c r="P21" s="281">
        <f>(O21+O22+O23+O24+O25+O26)/840*100%</f>
        <v>0.40238095238095239</v>
      </c>
    </row>
    <row r="22" spans="1:16" ht="14.25" customHeight="1" x14ac:dyDescent="0.2">
      <c r="A22" s="276"/>
      <c r="B22" s="277"/>
      <c r="C22" s="282"/>
      <c r="D22" s="15"/>
      <c r="E22" s="135"/>
      <c r="F22" s="10"/>
      <c r="G22" s="18"/>
      <c r="H22" s="279"/>
      <c r="I22" s="135">
        <f t="shared" ref="I22:I41" si="5">I21-(M22*L22+F22*N22)</f>
        <v>-4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35">
        <f t="shared" si="5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3</v>
      </c>
      <c r="H24" s="279"/>
      <c r="I24" s="135">
        <f t="shared" ref="I24" si="6">336-(M24*L24+F24*N24)</f>
        <v>-28</v>
      </c>
      <c r="J24" s="280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168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35">
        <f t="shared" si="5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35">
        <f t="shared" si="5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43656</v>
      </c>
      <c r="B27" s="277" t="s">
        <v>163</v>
      </c>
      <c r="C27" s="286" t="s">
        <v>43</v>
      </c>
      <c r="D27" s="14"/>
      <c r="E27" s="10"/>
      <c r="F27" s="10"/>
      <c r="G27" s="18"/>
      <c r="H27" s="279"/>
      <c r="I27" s="135">
        <f t="shared" ref="I27" si="7">336-(M27*L27+F27*N27)</f>
        <v>336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0"/>
        <v>0</v>
      </c>
      <c r="P27" s="281">
        <f>(O27+O28+O29+O30+O31+O32)/840*100%</f>
        <v>0.69750000000000012</v>
      </c>
    </row>
    <row r="28" spans="1:16" ht="14.25" customHeight="1" x14ac:dyDescent="0.2">
      <c r="A28" s="276"/>
      <c r="B28" s="277"/>
      <c r="C28" s="286"/>
      <c r="D28" s="15" t="s">
        <v>360</v>
      </c>
      <c r="E28" s="10" t="s">
        <v>24</v>
      </c>
      <c r="F28" s="10">
        <v>2</v>
      </c>
      <c r="G28" s="18">
        <v>1.8</v>
      </c>
      <c r="H28" s="279"/>
      <c r="I28" s="135">
        <f t="shared" si="5"/>
        <v>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60</v>
      </c>
      <c r="N28" s="13">
        <f>SUMPRODUCT((D28=[1]程序注册表!$C$2:$C$2999)*(E28=[1]程序注册表!$F$2:$F$2999)*([1]程序注册表!$X$2:$X$2999))</f>
        <v>168</v>
      </c>
      <c r="O28" s="13">
        <f t="shared" si="0"/>
        <v>302.40000000000003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35">
        <f t="shared" si="5"/>
        <v>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1.5</v>
      </c>
      <c r="H30" s="279"/>
      <c r="I30" s="135">
        <f t="shared" ref="I30" si="8">336-(M30*L30+F30*N30)</f>
        <v>-4.1999999999999886</v>
      </c>
      <c r="J30" s="280"/>
      <c r="K30" s="11" t="s">
        <v>819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0"/>
        <v>283.5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35">
        <f t="shared" si="5"/>
        <v>-4.1999999999999886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35">
        <f t="shared" si="5"/>
        <v>-4.1999999999999886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43656</v>
      </c>
      <c r="B33" s="277" t="s">
        <v>163</v>
      </c>
      <c r="C33" s="286" t="s">
        <v>48</v>
      </c>
      <c r="D33" s="14"/>
      <c r="E33" s="10"/>
      <c r="F33" s="10"/>
      <c r="G33" s="18"/>
      <c r="H33" s="279"/>
      <c r="I33" s="135">
        <f t="shared" ref="I33" si="9">336-(M33*L33+F33*N33)</f>
        <v>336</v>
      </c>
      <c r="J33" s="280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0.92261904761904767</v>
      </c>
    </row>
    <row r="34" spans="1:16" ht="14.25" customHeight="1" x14ac:dyDescent="0.2">
      <c r="A34" s="276"/>
      <c r="B34" s="277"/>
      <c r="C34" s="286"/>
      <c r="D34" s="14" t="s">
        <v>82</v>
      </c>
      <c r="E34" s="10" t="s">
        <v>30</v>
      </c>
      <c r="F34" s="10">
        <v>4</v>
      </c>
      <c r="G34" s="18">
        <v>5.5</v>
      </c>
      <c r="H34" s="279"/>
      <c r="I34" s="135">
        <f t="shared" si="5"/>
        <v>-8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30</v>
      </c>
      <c r="N34" s="13">
        <f>SUMPRODUCT((D34=[1]程序注册表!$C$2:$C$2999)*(E34=[1]程序注册表!$F$2:$F$2999)*([1]程序注册表!$X$2:$X$2999))</f>
        <v>86</v>
      </c>
      <c r="O34" s="13">
        <f t="shared" si="0"/>
        <v>473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35">
        <f t="shared" si="5"/>
        <v>-8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4"/>
      <c r="E36" s="10"/>
      <c r="F36" s="10"/>
      <c r="G36" s="18"/>
      <c r="H36" s="279"/>
      <c r="I36" s="135">
        <f t="shared" ref="I36" si="10">336-(M36*L36+F36*N36)</f>
        <v>336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0"/>
        <v>0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66</v>
      </c>
      <c r="F37" s="10">
        <v>2</v>
      </c>
      <c r="G37" s="18">
        <v>2</v>
      </c>
      <c r="H37" s="279"/>
      <c r="I37" s="135">
        <f t="shared" si="5"/>
        <v>34</v>
      </c>
      <c r="J37" s="280"/>
      <c r="K37" s="11"/>
      <c r="L37" s="12">
        <v>1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121</v>
      </c>
      <c r="O37" s="13">
        <f t="shared" si="0"/>
        <v>302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35">
        <f t="shared" si="5"/>
        <v>34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43656</v>
      </c>
      <c r="B39" s="277" t="s">
        <v>565</v>
      </c>
      <c r="C39" s="286" t="s">
        <v>52</v>
      </c>
      <c r="D39" s="14" t="s">
        <v>796</v>
      </c>
      <c r="E39" s="10" t="s">
        <v>30</v>
      </c>
      <c r="F39" s="10">
        <v>5</v>
      </c>
      <c r="G39" s="18">
        <v>1</v>
      </c>
      <c r="H39" s="279"/>
      <c r="I39" s="135">
        <f t="shared" ref="I39" si="11">336-(M39*L39+F39*N39)</f>
        <v>-44</v>
      </c>
      <c r="J39" s="280" t="s">
        <v>90</v>
      </c>
      <c r="K39" s="11" t="s">
        <v>820</v>
      </c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0"/>
        <v>76</v>
      </c>
      <c r="P39" s="281">
        <f>(O39+O40+O41)/420*100%</f>
        <v>0.18095238095238095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35">
        <f t="shared" si="5"/>
        <v>-44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35">
        <f t="shared" si="5"/>
        <v>-44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43656</v>
      </c>
      <c r="B42" s="277" t="s">
        <v>163</v>
      </c>
      <c r="C42" s="287" t="s">
        <v>53</v>
      </c>
      <c r="D42" s="15" t="s">
        <v>573</v>
      </c>
      <c r="E42" s="10" t="s">
        <v>42</v>
      </c>
      <c r="F42" s="10">
        <v>11</v>
      </c>
      <c r="G42" s="18">
        <v>6.5</v>
      </c>
      <c r="H42" s="279"/>
      <c r="I42" s="135">
        <f>420-(M42*L42+F42*N42)</f>
        <v>2</v>
      </c>
      <c r="J42" s="280" t="s">
        <v>821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0"/>
        <v>247</v>
      </c>
      <c r="P42" s="281">
        <f>(O42+O43+O44+O45+O46+O47)/840*100%</f>
        <v>0.72857142857142854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35">
        <f t="shared" ref="I43:I44" si="12">I42-(M43*L43+F43*N43)</f>
        <v>2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35">
        <f t="shared" si="12"/>
        <v>2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4" t="s">
        <v>795</v>
      </c>
      <c r="E45" s="10" t="s">
        <v>30</v>
      </c>
      <c r="F45" s="10">
        <v>1</v>
      </c>
      <c r="G45" s="18">
        <v>5</v>
      </c>
      <c r="H45" s="279"/>
      <c r="I45" s="135">
        <f>420-(M45*L45+F45*N45)</f>
        <v>404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16</v>
      </c>
      <c r="O45" s="13">
        <f t="shared" si="0"/>
        <v>80</v>
      </c>
      <c r="P45" s="281"/>
    </row>
    <row r="46" spans="1:16" ht="14.25" customHeight="1" x14ac:dyDescent="0.2">
      <c r="A46" s="276"/>
      <c r="B46" s="277"/>
      <c r="C46" s="287"/>
      <c r="D46" s="14" t="s">
        <v>801</v>
      </c>
      <c r="E46" s="10" t="s">
        <v>42</v>
      </c>
      <c r="F46" s="10">
        <v>17</v>
      </c>
      <c r="G46" s="18">
        <v>15</v>
      </c>
      <c r="H46" s="279"/>
      <c r="I46" s="135">
        <f t="shared" ref="I46:I47" si="13">I45-(M46*L46+F46*N46)</f>
        <v>85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17</v>
      </c>
      <c r="O46" s="13">
        <f t="shared" si="0"/>
        <v>285</v>
      </c>
      <c r="P46" s="281"/>
    </row>
    <row r="47" spans="1:16" ht="14.25" customHeight="1" x14ac:dyDescent="0.2">
      <c r="A47" s="276"/>
      <c r="B47" s="277"/>
      <c r="C47" s="287"/>
      <c r="D47" s="14"/>
      <c r="E47" s="10"/>
      <c r="F47" s="10"/>
      <c r="G47" s="18"/>
      <c r="H47" s="279"/>
      <c r="I47" s="135">
        <f t="shared" si="13"/>
        <v>85</v>
      </c>
      <c r="J47" s="280"/>
      <c r="K47" s="11"/>
      <c r="L47" s="12">
        <v>1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43656</v>
      </c>
      <c r="B48" s="277" t="s">
        <v>163</v>
      </c>
      <c r="C48" s="287" t="s">
        <v>58</v>
      </c>
      <c r="D48" s="15" t="s">
        <v>67</v>
      </c>
      <c r="E48" s="10" t="s">
        <v>319</v>
      </c>
      <c r="F48" s="10">
        <v>7.5</v>
      </c>
      <c r="G48" s="18">
        <v>7.4</v>
      </c>
      <c r="H48" s="279"/>
      <c r="I48" s="135">
        <f>420-(M48*L48+F48*N48)</f>
        <v>22.5</v>
      </c>
      <c r="J48" s="280" t="s">
        <v>152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0"/>
        <v>392.20000000000005</v>
      </c>
      <c r="P48" s="281">
        <f>(O48+O49+O50+O51+O52+O53)/840*100%</f>
        <v>0.8276190476190477</v>
      </c>
    </row>
    <row r="49" spans="1:16" ht="14.25" customHeight="1" x14ac:dyDescent="0.2">
      <c r="A49" s="276"/>
      <c r="B49" s="277"/>
      <c r="C49" s="287"/>
      <c r="D49" s="14"/>
      <c r="E49" s="10"/>
      <c r="F49" s="10"/>
      <c r="G49" s="18"/>
      <c r="H49" s="279"/>
      <c r="I49" s="135">
        <f t="shared" ref="I49:I50" si="14">I48-(M49*L49+F49*N49)</f>
        <v>22.5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35">
        <f t="shared" si="14"/>
        <v>22.5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94</v>
      </c>
      <c r="E51" s="10" t="s">
        <v>42</v>
      </c>
      <c r="F51" s="10">
        <v>6</v>
      </c>
      <c r="G51" s="18">
        <v>6</v>
      </c>
      <c r="H51" s="279"/>
      <c r="I51" s="135">
        <f>420-(M51*L51+F51*N51)</f>
        <v>342</v>
      </c>
      <c r="J51" s="280"/>
      <c r="K51" s="11" t="s">
        <v>822</v>
      </c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13</v>
      </c>
      <c r="O51" s="13">
        <f t="shared" si="0"/>
        <v>78</v>
      </c>
      <c r="P51" s="281"/>
    </row>
    <row r="52" spans="1:16" ht="14.25" customHeight="1" x14ac:dyDescent="0.2">
      <c r="A52" s="276"/>
      <c r="B52" s="277"/>
      <c r="C52" s="287"/>
      <c r="D52" s="15" t="s">
        <v>94</v>
      </c>
      <c r="E52" s="10" t="s">
        <v>21</v>
      </c>
      <c r="F52" s="10">
        <v>20</v>
      </c>
      <c r="G52" s="18">
        <v>15</v>
      </c>
      <c r="H52" s="279"/>
      <c r="I52" s="135">
        <f t="shared" ref="I52:I53" si="15">I51-(M52*L52+F52*N52)</f>
        <v>52</v>
      </c>
      <c r="J52" s="280"/>
      <c r="K52" s="11"/>
      <c r="L52" s="12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13</v>
      </c>
      <c r="O52" s="13">
        <f t="shared" si="0"/>
        <v>225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35">
        <f t="shared" si="15"/>
        <v>52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43656</v>
      </c>
      <c r="B54" s="277" t="s">
        <v>565</v>
      </c>
      <c r="C54" s="287" t="s">
        <v>61</v>
      </c>
      <c r="D54" s="15" t="s">
        <v>781</v>
      </c>
      <c r="E54" s="10" t="s">
        <v>30</v>
      </c>
      <c r="F54" s="10"/>
      <c r="G54" s="18">
        <v>3</v>
      </c>
      <c r="H54" s="279"/>
      <c r="I54" s="135">
        <f>420-(M54*L54+F54*N54)</f>
        <v>420</v>
      </c>
      <c r="J54" s="280" t="s">
        <v>821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33</v>
      </c>
      <c r="O54" s="13">
        <f t="shared" si="0"/>
        <v>99</v>
      </c>
      <c r="P54" s="281">
        <f>(O54+O55+O56)/420*100%</f>
        <v>0.23571428571428571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35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35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3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3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3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3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3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3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3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34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363" priority="9" operator="greaterThan">
      <formula>0</formula>
    </cfRule>
    <cfRule type="cellIs" dxfId="362" priority="10" operator="lessThanOrEqual">
      <formula>0</formula>
    </cfRule>
  </conditionalFormatting>
  <conditionalFormatting sqref="I6:I20 I42:I56">
    <cfRule type="cellIs" dxfId="361" priority="5" operator="greaterThan">
      <formula>0</formula>
    </cfRule>
    <cfRule type="cellIs" dxfId="360" priority="6" operator="lessThanOrEqual">
      <formula>0</formula>
    </cfRule>
  </conditionalFormatting>
  <conditionalFormatting sqref="I3:I5">
    <cfRule type="cellIs" dxfId="359" priority="7" operator="greaterThan">
      <formula>0</formula>
    </cfRule>
    <cfRule type="cellIs" dxfId="358" priority="8" operator="lessThanOrEqual">
      <formula>0</formula>
    </cfRule>
  </conditionalFormatting>
  <conditionalFormatting sqref="I21:I41">
    <cfRule type="cellIs" dxfId="357" priority="3" operator="greaterThan">
      <formula>0</formula>
    </cfRule>
    <cfRule type="cellIs" dxfId="356" priority="4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CEAFA-BF47-4790-A1A9-9331CFE9A645}">
  <dimension ref="A1:P248"/>
  <sheetViews>
    <sheetView topLeftCell="A19"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36" t="s">
        <v>2</v>
      </c>
      <c r="C2" s="137" t="s">
        <v>3</v>
      </c>
      <c r="D2" s="136" t="s">
        <v>4</v>
      </c>
      <c r="E2" s="137" t="s">
        <v>5</v>
      </c>
      <c r="F2" s="137" t="s">
        <v>6</v>
      </c>
      <c r="G2" s="137" t="s">
        <v>7</v>
      </c>
      <c r="H2" s="137" t="s">
        <v>8</v>
      </c>
      <c r="I2" s="137" t="s">
        <v>9</v>
      </c>
      <c r="J2" s="137" t="s">
        <v>10</v>
      </c>
      <c r="K2" s="136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43657</v>
      </c>
      <c r="B3" s="277" t="s">
        <v>129</v>
      </c>
      <c r="C3" s="278" t="s">
        <v>18</v>
      </c>
      <c r="D3" s="15" t="s">
        <v>629</v>
      </c>
      <c r="E3" s="10" t="s">
        <v>42</v>
      </c>
      <c r="F3" s="10">
        <v>8</v>
      </c>
      <c r="G3" s="136">
        <v>5.5</v>
      </c>
      <c r="H3" s="279"/>
      <c r="I3" s="136">
        <f>420-(M3*L3+F3*N3)</f>
        <v>-20</v>
      </c>
      <c r="J3" s="280" t="s">
        <v>72</v>
      </c>
      <c r="K3" s="11"/>
      <c r="L3" s="12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55</v>
      </c>
      <c r="O3" s="13">
        <f t="shared" ref="O3" si="0">N3*G3+M3*L3</f>
        <v>302.5</v>
      </c>
      <c r="P3" s="281">
        <f>(O3+O4+O5+O6+O7+O8)/840*100%</f>
        <v>0.83511904761904765</v>
      </c>
    </row>
    <row r="4" spans="1:16" ht="14.25" customHeight="1" x14ac:dyDescent="0.2">
      <c r="A4" s="276"/>
      <c r="B4" s="277"/>
      <c r="C4" s="278"/>
      <c r="D4" s="1" t="s">
        <v>171</v>
      </c>
      <c r="E4" s="10" t="s">
        <v>825</v>
      </c>
      <c r="F4" s="10"/>
      <c r="G4" s="136">
        <v>8</v>
      </c>
      <c r="H4" s="279"/>
      <c r="I4" s="136">
        <f>I3-(M4*L4+F4*N4)</f>
        <v>-20</v>
      </c>
      <c r="J4" s="280"/>
      <c r="K4" s="11" t="s">
        <v>829</v>
      </c>
      <c r="L4" s="12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36"/>
      <c r="H5" s="279"/>
      <c r="I5" s="136">
        <f>I4-(M5*L5+F5*N5)</f>
        <v>-20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3.7</v>
      </c>
      <c r="G6" s="136">
        <v>3.5</v>
      </c>
      <c r="H6" s="279"/>
      <c r="I6" s="136">
        <f>420-(M6*L6+F6*N6)</f>
        <v>-1.8000000000000114</v>
      </c>
      <c r="J6" s="280"/>
      <c r="K6" s="11" t="s">
        <v>830</v>
      </c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1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36"/>
      <c r="H7" s="279"/>
      <c r="I7" s="136">
        <f>I6-(M7*L7+F7*N7)</f>
        <v>-1.8000000000000114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36">
        <f>I7-(M8*L8+F8*N8)</f>
        <v>-1.8000000000000114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43657</v>
      </c>
      <c r="B9" s="277" t="s">
        <v>129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36">
        <f>420-(M9*L9+F9*N9)</f>
        <v>-14</v>
      </c>
      <c r="J9" s="280" t="s">
        <v>99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1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36">
        <f t="shared" ref="I10:I11" si="2">I9-(M10*L10+F10*N10)</f>
        <v>-14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36">
        <f t="shared" si="2"/>
        <v>-14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36">
        <f>420-(M12*L12+F12*N12)</f>
        <v>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1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36">
        <f t="shared" ref="I13:I14" si="3">I12-(M13*L13+F13*N13)</f>
        <v>20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36"/>
      <c r="H14" s="279"/>
      <c r="I14" s="136">
        <f t="shared" si="3"/>
        <v>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43657</v>
      </c>
      <c r="B15" s="277" t="s">
        <v>129</v>
      </c>
      <c r="C15" s="278" t="s">
        <v>31</v>
      </c>
      <c r="D15" s="15" t="s">
        <v>629</v>
      </c>
      <c r="E15" s="10" t="s">
        <v>21</v>
      </c>
      <c r="F15" s="10">
        <v>5.3</v>
      </c>
      <c r="G15" s="136">
        <v>5</v>
      </c>
      <c r="H15" s="279"/>
      <c r="I15" s="136">
        <f>420-(M15*L15+F15*N15)</f>
        <v>-4</v>
      </c>
      <c r="J15" s="280" t="s">
        <v>100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80</v>
      </c>
      <c r="O15" s="13">
        <f t="shared" si="1"/>
        <v>400</v>
      </c>
      <c r="P15" s="281">
        <f>(O15+O16+O17+O18+O19+O20)/840*100%</f>
        <v>0.47619047619047616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36"/>
      <c r="H16" s="279"/>
      <c r="I16" s="136">
        <f t="shared" ref="I16:I17" si="4">I15-(M16*L16+F16*N16)</f>
        <v>-4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36"/>
      <c r="H17" s="279"/>
      <c r="I17" s="136">
        <f t="shared" si="4"/>
        <v>-4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26</v>
      </c>
      <c r="E18" s="10" t="s">
        <v>272</v>
      </c>
      <c r="F18" s="10"/>
      <c r="G18" s="136">
        <v>8</v>
      </c>
      <c r="H18" s="279"/>
      <c r="I18" s="136">
        <f>420-(M18*L18+F18*N18)</f>
        <v>420</v>
      </c>
      <c r="J18" s="280"/>
      <c r="K18" s="11" t="s">
        <v>831</v>
      </c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1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36"/>
      <c r="H19" s="279"/>
      <c r="I19" s="136">
        <f t="shared" ref="I19:I20" si="5">I18-(M19*L19+F19*N19)</f>
        <v>420</v>
      </c>
      <c r="J19" s="280"/>
      <c r="K19" s="11"/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36"/>
      <c r="H20" s="279"/>
      <c r="I20" s="136">
        <f t="shared" si="5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43657</v>
      </c>
      <c r="B21" s="277" t="s">
        <v>129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3</v>
      </c>
      <c r="H21" s="279"/>
      <c r="I21" s="136">
        <f>336-(M21*L21+F21*N21)</f>
        <v>-4</v>
      </c>
      <c r="J21" s="280" t="s">
        <v>101</v>
      </c>
      <c r="K21" s="11" t="s">
        <v>832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255</v>
      </c>
      <c r="P21" s="281">
        <f>(O21+O22+O23+O24+O25+O26)/840*100%</f>
        <v>0.63690476190476186</v>
      </c>
    </row>
    <row r="22" spans="1:16" ht="14.25" customHeight="1" x14ac:dyDescent="0.2">
      <c r="A22" s="276"/>
      <c r="B22" s="277"/>
      <c r="C22" s="282"/>
      <c r="D22" s="15"/>
      <c r="E22" s="136"/>
      <c r="F22" s="10"/>
      <c r="G22" s="18"/>
      <c r="H22" s="279"/>
      <c r="I22" s="136">
        <f t="shared" ref="I22:I41" si="6">I21-(M22*L22+F22*N22)</f>
        <v>-4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36">
        <f t="shared" si="6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5</v>
      </c>
      <c r="H24" s="279"/>
      <c r="I24" s="136">
        <f t="shared" ref="I24" si="7">336-(M24*L24+F24*N24)</f>
        <v>-28</v>
      </c>
      <c r="J24" s="280"/>
      <c r="K24" s="11" t="s">
        <v>832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1"/>
        <v>280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36">
        <f t="shared" si="6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36">
        <f t="shared" si="6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43657</v>
      </c>
      <c r="B27" s="277" t="s">
        <v>129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36">
        <f t="shared" ref="I27" si="8">336-(M27*L27+F27*N27)</f>
        <v>0</v>
      </c>
      <c r="J27" s="280" t="s">
        <v>672</v>
      </c>
      <c r="K27" s="11" t="s">
        <v>833</v>
      </c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1"/>
        <v>302.40000000000003</v>
      </c>
      <c r="P27" s="281">
        <f>(O27+O28+O29+O30+O31+O32)/840*100%</f>
        <v>0.69750000000000012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36">
        <f t="shared" si="6"/>
        <v>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36">
        <f t="shared" si="6"/>
        <v>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1.5</v>
      </c>
      <c r="H30" s="279"/>
      <c r="I30" s="136">
        <f t="shared" ref="I30" si="9">336-(M30*L30+F30*N30)</f>
        <v>-4.1999999999999886</v>
      </c>
      <c r="J30" s="280"/>
      <c r="K30" s="11" t="s">
        <v>832</v>
      </c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1"/>
        <v>283.5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36">
        <f t="shared" si="6"/>
        <v>-4.1999999999999886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36">
        <f t="shared" si="6"/>
        <v>-4.1999999999999886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43657</v>
      </c>
      <c r="B33" s="277" t="s">
        <v>129</v>
      </c>
      <c r="C33" s="286" t="s">
        <v>48</v>
      </c>
      <c r="D33" s="14" t="s">
        <v>82</v>
      </c>
      <c r="E33" s="10" t="s">
        <v>30</v>
      </c>
      <c r="F33" s="10">
        <v>4</v>
      </c>
      <c r="G33" s="18">
        <v>4</v>
      </c>
      <c r="H33" s="279"/>
      <c r="I33" s="136">
        <f t="shared" ref="I33" si="10">336-(M33*L33+F33*N33)</f>
        <v>-8</v>
      </c>
      <c r="J33" s="280" t="s">
        <v>45</v>
      </c>
      <c r="K33" s="11"/>
      <c r="L33" s="12">
        <v>0</v>
      </c>
      <c r="M33" s="13">
        <f>SUMPRODUCT((D33=[1]程序注册表!$C$2:$C$2999)*(E33=[1]程序注册表!$F$2:$F$2999)*([1]程序注册表!$U$2:$U$2999))</f>
        <v>30</v>
      </c>
      <c r="N33" s="13">
        <f>SUMPRODUCT((D33=[1]程序注册表!$C$2:$C$2999)*(E33=[1]程序注册表!$F$2:$F$2999)*([1]程序注册表!$X$2:$X$2999))</f>
        <v>86</v>
      </c>
      <c r="O33" s="13">
        <f t="shared" si="1"/>
        <v>344</v>
      </c>
      <c r="P33" s="281">
        <f>(O33+O34+O35+O36+O37+O38)/840*100%</f>
        <v>0.68511904761904763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36">
        <f t="shared" si="6"/>
        <v>-8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36">
        <f t="shared" si="6"/>
        <v>-8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66</v>
      </c>
      <c r="F36" s="10">
        <v>1</v>
      </c>
      <c r="G36" s="18">
        <v>0.5</v>
      </c>
      <c r="H36" s="279"/>
      <c r="I36" s="136">
        <f t="shared" ref="I36" si="11">336-(M36*L36+F36*N36)</f>
        <v>215</v>
      </c>
      <c r="J36" s="280"/>
      <c r="K36" s="11" t="s">
        <v>834</v>
      </c>
      <c r="L36" s="12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121</v>
      </c>
      <c r="O36" s="13">
        <f t="shared" si="1"/>
        <v>60.5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33</v>
      </c>
      <c r="F37" s="10"/>
      <c r="G37" s="18">
        <v>0.3</v>
      </c>
      <c r="H37" s="279"/>
      <c r="I37" s="136">
        <f t="shared" si="6"/>
        <v>125</v>
      </c>
      <c r="J37" s="280"/>
      <c r="K37" s="11" t="s">
        <v>835</v>
      </c>
      <c r="L37" s="12">
        <v>1</v>
      </c>
      <c r="M37" s="13">
        <f>SUMPRODUCT((D37=[1]程序注册表!$C$2:$C$2999)*(E37=[1]程序注册表!$F$2:$F$2999)*([1]程序注册表!$U$2:$U$2999))</f>
        <v>90</v>
      </c>
      <c r="N37" s="13">
        <f>SUMPRODUCT((D37=[1]程序注册表!$C$2:$C$2999)*(E37=[1]程序注册表!$F$2:$F$2999)*([1]程序注册表!$X$2:$X$2999))</f>
        <v>270</v>
      </c>
      <c r="O37" s="13">
        <f t="shared" si="1"/>
        <v>171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36">
        <f t="shared" si="6"/>
        <v>125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43657</v>
      </c>
      <c r="B39" s="277" t="s">
        <v>824</v>
      </c>
      <c r="C39" s="286" t="s">
        <v>52</v>
      </c>
      <c r="D39" s="14" t="s">
        <v>796</v>
      </c>
      <c r="E39" s="10" t="s">
        <v>30</v>
      </c>
      <c r="F39" s="10">
        <v>5</v>
      </c>
      <c r="G39" s="18">
        <v>5.5</v>
      </c>
      <c r="H39" s="279"/>
      <c r="I39" s="136">
        <f t="shared" ref="I39" si="12">336-(M39*L39+F39*N39)</f>
        <v>-44</v>
      </c>
      <c r="J39" s="280" t="s">
        <v>104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1"/>
        <v>418</v>
      </c>
      <c r="P39" s="281">
        <f>(O39+O40+O41)/420*100%</f>
        <v>0.99523809523809526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36">
        <f t="shared" si="6"/>
        <v>-44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36">
        <f t="shared" si="6"/>
        <v>-44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43657</v>
      </c>
      <c r="B42" s="277" t="s">
        <v>129</v>
      </c>
      <c r="C42" s="287" t="s">
        <v>53</v>
      </c>
      <c r="D42" s="15" t="s">
        <v>573</v>
      </c>
      <c r="E42" s="10" t="s">
        <v>42</v>
      </c>
      <c r="F42" s="10">
        <v>11</v>
      </c>
      <c r="G42" s="18">
        <v>1.5</v>
      </c>
      <c r="H42" s="279"/>
      <c r="I42" s="136">
        <f>420-(M42*L42+F42*N42)</f>
        <v>2</v>
      </c>
      <c r="J42" s="280" t="s">
        <v>78</v>
      </c>
      <c r="K42" s="11"/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1"/>
        <v>57</v>
      </c>
      <c r="P42" s="281">
        <f>(O42+O43+O44+O45+O46+O47)/840*100%</f>
        <v>0.60595238095238091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36">
        <f t="shared" ref="I43:I44" si="13">I42-(M43*L43+F43*N43)</f>
        <v>2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36">
        <f t="shared" si="13"/>
        <v>2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815</v>
      </c>
      <c r="E45" s="10" t="s">
        <v>30</v>
      </c>
      <c r="F45" s="10">
        <v>17</v>
      </c>
      <c r="G45" s="18">
        <v>17</v>
      </c>
      <c r="H45" s="279"/>
      <c r="I45" s="136">
        <f>420-(M45*L45+F45*N45)</f>
        <v>118</v>
      </c>
      <c r="J45" s="280"/>
      <c r="K45" s="11"/>
      <c r="L45" s="12">
        <v>1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16</v>
      </c>
      <c r="O45" s="13">
        <f t="shared" si="1"/>
        <v>302</v>
      </c>
      <c r="P45" s="281"/>
    </row>
    <row r="46" spans="1:16" ht="14.25" customHeight="1" x14ac:dyDescent="0.2">
      <c r="A46" s="276"/>
      <c r="B46" s="277"/>
      <c r="C46" s="287"/>
      <c r="D46" s="15" t="s">
        <v>67</v>
      </c>
      <c r="E46" s="10" t="s">
        <v>42</v>
      </c>
      <c r="F46" s="10"/>
      <c r="G46" s="18">
        <v>2</v>
      </c>
      <c r="H46" s="279"/>
      <c r="I46" s="136">
        <f t="shared" ref="I46:I47" si="14">I45-(M46*L46+F46*N46)</f>
        <v>58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1"/>
        <v>150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36">
        <f t="shared" si="14"/>
        <v>58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43657</v>
      </c>
      <c r="B48" s="277" t="s">
        <v>129</v>
      </c>
      <c r="C48" s="287" t="s">
        <v>58</v>
      </c>
      <c r="D48" s="15" t="s">
        <v>67</v>
      </c>
      <c r="E48" s="10" t="s">
        <v>319</v>
      </c>
      <c r="F48" s="10">
        <v>7.5</v>
      </c>
      <c r="G48" s="18">
        <v>6</v>
      </c>
      <c r="H48" s="279"/>
      <c r="I48" s="136">
        <f>420-(M48*L48+F48*N48)</f>
        <v>22.5</v>
      </c>
      <c r="J48" s="280" t="s">
        <v>106</v>
      </c>
      <c r="K48" s="11" t="s">
        <v>836</v>
      </c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1"/>
        <v>318</v>
      </c>
      <c r="P48" s="281">
        <f>(O48+O49+O50+O51+O52+O53)/840*100%</f>
        <v>0.705952380952381</v>
      </c>
    </row>
    <row r="49" spans="1:16" ht="14.25" customHeight="1" x14ac:dyDescent="0.2">
      <c r="A49" s="276"/>
      <c r="B49" s="277"/>
      <c r="C49" s="287"/>
      <c r="D49" s="14"/>
      <c r="E49" s="10"/>
      <c r="F49" s="10"/>
      <c r="G49" s="18"/>
      <c r="H49" s="279"/>
      <c r="I49" s="136">
        <f t="shared" ref="I49:I50" si="15">I48-(M49*L49+F49*N49)</f>
        <v>22.5</v>
      </c>
      <c r="J49" s="280"/>
      <c r="K49" s="11"/>
      <c r="L49" s="12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36">
        <f t="shared" si="15"/>
        <v>22.5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823</v>
      </c>
      <c r="E51" s="10" t="s">
        <v>30</v>
      </c>
      <c r="F51" s="10">
        <v>10</v>
      </c>
      <c r="G51" s="18">
        <v>7</v>
      </c>
      <c r="H51" s="279"/>
      <c r="I51" s="136">
        <f>420-(M51*L51+F51*N51)</f>
        <v>40</v>
      </c>
      <c r="J51" s="280"/>
      <c r="K51" s="11" t="s">
        <v>837</v>
      </c>
      <c r="L51" s="12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35</v>
      </c>
      <c r="O51" s="13">
        <f t="shared" si="1"/>
        <v>275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36">
        <f t="shared" ref="I52:I53" si="16">I51-(M52*L52+F52*N52)</f>
        <v>40</v>
      </c>
      <c r="J52" s="280"/>
      <c r="K52" s="11" t="s">
        <v>838</v>
      </c>
      <c r="L52" s="12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1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36">
        <f t="shared" si="16"/>
        <v>40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43657</v>
      </c>
      <c r="B54" s="277" t="s">
        <v>824</v>
      </c>
      <c r="C54" s="287" t="s">
        <v>61</v>
      </c>
      <c r="D54" s="15" t="s">
        <v>781</v>
      </c>
      <c r="E54" s="10" t="s">
        <v>30</v>
      </c>
      <c r="F54" s="10"/>
      <c r="G54" s="18"/>
      <c r="H54" s="279"/>
      <c r="I54" s="136">
        <f>420-(M54*L54+F54*N54)</f>
        <v>420</v>
      </c>
      <c r="J54" s="280" t="s">
        <v>107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33</v>
      </c>
      <c r="O54" s="13">
        <f t="shared" si="1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36">
        <f t="shared" ref="I55:I56" si="17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36">
        <f t="shared" si="17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8">N68*G68+M68*L68</f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8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34" si="19">N132*G132+M132*L132</f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ref="O135:O194" si="20">N135*G135+M135*L135</f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20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20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20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20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20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20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20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20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20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20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20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20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20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20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20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20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20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20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20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20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20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20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20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20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20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20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13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13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13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13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13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13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J232" s="23"/>
      <c r="L232" s="13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x14ac:dyDescent="0.2">
      <c r="A233" s="19"/>
      <c r="D233" s="21"/>
      <c r="L233" s="138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21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355" priority="7" operator="greaterThan">
      <formula>0</formula>
    </cfRule>
    <cfRule type="cellIs" dxfId="354" priority="8" operator="lessThanOrEqual">
      <formula>0</formula>
    </cfRule>
  </conditionalFormatting>
  <conditionalFormatting sqref="I6:I20 I42:I56">
    <cfRule type="cellIs" dxfId="353" priority="3" operator="greaterThan">
      <formula>0</formula>
    </cfRule>
    <cfRule type="cellIs" dxfId="352" priority="4" operator="lessThanOrEqual">
      <formula>0</formula>
    </cfRule>
  </conditionalFormatting>
  <conditionalFormatting sqref="I3:I5">
    <cfRule type="cellIs" dxfId="351" priority="5" operator="greaterThan">
      <formula>0</formula>
    </cfRule>
    <cfRule type="cellIs" dxfId="350" priority="6" operator="lessThanOrEqual">
      <formula>0</formula>
    </cfRule>
  </conditionalFormatting>
  <conditionalFormatting sqref="I21:I41">
    <cfRule type="cellIs" dxfId="349" priority="1" operator="greaterThan">
      <formula>0</formula>
    </cfRule>
    <cfRule type="cellIs" dxfId="34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946FB-7658-4029-9D1F-41C06B4698EE}">
  <dimension ref="A1:P248"/>
  <sheetViews>
    <sheetView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36" t="s">
        <v>2</v>
      </c>
      <c r="C2" s="137" t="s">
        <v>3</v>
      </c>
      <c r="D2" s="136" t="s">
        <v>4</v>
      </c>
      <c r="E2" s="137" t="s">
        <v>5</v>
      </c>
      <c r="F2" s="137" t="s">
        <v>6</v>
      </c>
      <c r="G2" s="137" t="s">
        <v>7</v>
      </c>
      <c r="H2" s="137" t="s">
        <v>8</v>
      </c>
      <c r="I2" s="137" t="s">
        <v>9</v>
      </c>
      <c r="J2" s="137" t="s">
        <v>10</v>
      </c>
      <c r="K2" s="136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43657</v>
      </c>
      <c r="B3" s="277" t="s">
        <v>151</v>
      </c>
      <c r="C3" s="278" t="s">
        <v>18</v>
      </c>
      <c r="D3" s="1" t="s">
        <v>171</v>
      </c>
      <c r="E3" s="10" t="s">
        <v>825</v>
      </c>
      <c r="F3" s="10">
        <v>21</v>
      </c>
      <c r="G3" s="136">
        <v>21</v>
      </c>
      <c r="H3" s="279"/>
      <c r="I3" s="136">
        <f>420-(M3*L3+F3*N3)</f>
        <v>420</v>
      </c>
      <c r="J3" s="283" t="s">
        <v>19</v>
      </c>
      <c r="K3" s="11"/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:O66" si="0">N3*G3+M3*L3</f>
        <v>0</v>
      </c>
      <c r="P3" s="281">
        <f>(O3+O4+O5+O6+O7+O8)/840*100%</f>
        <v>0.55595238095238098</v>
      </c>
    </row>
    <row r="4" spans="1:16" ht="14.25" customHeight="1" x14ac:dyDescent="0.2">
      <c r="A4" s="276"/>
      <c r="B4" s="277"/>
      <c r="C4" s="278"/>
      <c r="D4" s="1" t="s">
        <v>29</v>
      </c>
      <c r="E4" s="10" t="s">
        <v>826</v>
      </c>
      <c r="F4" s="10">
        <v>3</v>
      </c>
      <c r="G4" s="136">
        <v>2</v>
      </c>
      <c r="H4" s="279"/>
      <c r="I4" s="136">
        <f>I3-(M4*L4+F4*N4)</f>
        <v>333</v>
      </c>
      <c r="J4" s="284"/>
      <c r="K4" s="11" t="s">
        <v>842</v>
      </c>
      <c r="L4" s="12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19</v>
      </c>
      <c r="O4" s="13">
        <f t="shared" si="0"/>
        <v>68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36"/>
      <c r="H5" s="279"/>
      <c r="I5" s="136">
        <f>I4-(M5*L5+F5*N5)</f>
        <v>333</v>
      </c>
      <c r="J5" s="284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4</v>
      </c>
      <c r="G6" s="136">
        <v>3.5</v>
      </c>
      <c r="H6" s="279"/>
      <c r="I6" s="136">
        <f>420-(M6*L6+F6*N6)</f>
        <v>-36</v>
      </c>
      <c r="J6" s="284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36"/>
      <c r="H7" s="279"/>
      <c r="I7" s="136">
        <f>I6-(M7*L7+F7*N7)</f>
        <v>-36</v>
      </c>
      <c r="J7" s="284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36">
        <f>I7-(M8*L8+F8*N8)</f>
        <v>-36</v>
      </c>
      <c r="J8" s="285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43657</v>
      </c>
      <c r="B9" s="277" t="s">
        <v>151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7</v>
      </c>
      <c r="H9" s="279"/>
      <c r="I9" s="136">
        <f>420-(M9*L9+F9*N9)</f>
        <v>-14</v>
      </c>
      <c r="J9" s="283" t="s">
        <v>27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434</v>
      </c>
      <c r="P9" s="281">
        <f>(O9+O10+O11+O12+O13+O14)/840*100%</f>
        <v>0.99285714285714288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36">
        <f t="shared" ref="I10:I11" si="1">I9-(M10*L10+F10*N10)</f>
        <v>-14</v>
      </c>
      <c r="J10" s="284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36">
        <f t="shared" si="1"/>
        <v>-14</v>
      </c>
      <c r="J11" s="284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36">
        <f>420-(M12*L12+F12*N12)</f>
        <v>20</v>
      </c>
      <c r="J12" s="284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36">
        <f t="shared" ref="I13:I14" si="2">I12-(M13*L13+F13*N13)</f>
        <v>20</v>
      </c>
      <c r="J13" s="284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36"/>
      <c r="H14" s="279"/>
      <c r="I14" s="136">
        <f t="shared" si="2"/>
        <v>20</v>
      </c>
      <c r="J14" s="285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43657</v>
      </c>
      <c r="B15" s="277" t="s">
        <v>151</v>
      </c>
      <c r="C15" s="278" t="s">
        <v>31</v>
      </c>
      <c r="D15" s="15" t="s">
        <v>629</v>
      </c>
      <c r="E15" s="10" t="s">
        <v>21</v>
      </c>
      <c r="F15" s="10">
        <v>5</v>
      </c>
      <c r="G15" s="136">
        <v>5.3</v>
      </c>
      <c r="H15" s="279"/>
      <c r="I15" s="136">
        <f>420-(M15*L15+F15*N15)</f>
        <v>20</v>
      </c>
      <c r="J15" s="280" t="s">
        <v>34</v>
      </c>
      <c r="K15" s="11"/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80</v>
      </c>
      <c r="O15" s="13">
        <f t="shared" si="0"/>
        <v>424</v>
      </c>
      <c r="P15" s="281">
        <f>(O15+O16+O17+O18+O19+O20)/840*100%</f>
        <v>0.50476190476190474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36"/>
      <c r="H16" s="279"/>
      <c r="I16" s="136">
        <f t="shared" ref="I16:I17" si="3">I15-(M16*L16+F16*N16)</f>
        <v>20</v>
      </c>
      <c r="J16" s="280"/>
      <c r="K16" s="11"/>
      <c r="L16" s="12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36"/>
      <c r="H17" s="279"/>
      <c r="I17" s="136">
        <f t="shared" si="3"/>
        <v>20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26</v>
      </c>
      <c r="E18" s="10" t="s">
        <v>272</v>
      </c>
      <c r="F18" s="10"/>
      <c r="G18" s="136">
        <v>3</v>
      </c>
      <c r="H18" s="279"/>
      <c r="I18" s="136">
        <f>420-(M18*L18+F18*N18)</f>
        <v>420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36"/>
      <c r="H19" s="279"/>
      <c r="I19" s="136">
        <f t="shared" ref="I19:I20" si="4">I18-(M19*L19+F19*N19)</f>
        <v>420</v>
      </c>
      <c r="J19" s="280"/>
      <c r="K19" s="11" t="s">
        <v>840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36"/>
      <c r="H20" s="279"/>
      <c r="I20" s="136">
        <f t="shared" si="4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43657</v>
      </c>
      <c r="B21" s="277" t="s">
        <v>151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3</v>
      </c>
      <c r="H21" s="279"/>
      <c r="I21" s="136">
        <f>336-(M21*L21+F21*N21)</f>
        <v>-4</v>
      </c>
      <c r="J21" s="283" t="s">
        <v>38</v>
      </c>
      <c r="K21" s="11"/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255</v>
      </c>
      <c r="P21" s="281">
        <f>(O21+O22+O23+O24+O25+O26)/840*100%</f>
        <v>0.63690476190476186</v>
      </c>
    </row>
    <row r="22" spans="1:16" ht="14.25" customHeight="1" x14ac:dyDescent="0.2">
      <c r="A22" s="276"/>
      <c r="B22" s="277"/>
      <c r="C22" s="282"/>
      <c r="D22" s="15"/>
      <c r="E22" s="136"/>
      <c r="F22" s="10"/>
      <c r="G22" s="18"/>
      <c r="H22" s="279"/>
      <c r="I22" s="136">
        <f t="shared" ref="I22:I41" si="5">I21-(M22*L22+F22*N22)</f>
        <v>-4</v>
      </c>
      <c r="J22" s="284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36">
        <f t="shared" si="5"/>
        <v>-4</v>
      </c>
      <c r="J23" s="284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5</v>
      </c>
      <c r="H24" s="279"/>
      <c r="I24" s="136">
        <f t="shared" ref="I24" si="6">336-(M24*L24+F24*N24)</f>
        <v>-28</v>
      </c>
      <c r="J24" s="284"/>
      <c r="K24" s="11"/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280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36">
        <f t="shared" si="5"/>
        <v>-28</v>
      </c>
      <c r="J25" s="284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36">
        <f t="shared" si="5"/>
        <v>-28</v>
      </c>
      <c r="J26" s="285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43657</v>
      </c>
      <c r="B27" s="277" t="s">
        <v>151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36">
        <f t="shared" ref="I27" si="7">336-(M27*L27+F27*N27)</f>
        <v>0</v>
      </c>
      <c r="J27" s="283" t="s">
        <v>49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302.40000000000003</v>
      </c>
      <c r="P27" s="281">
        <f>(O27+O28+O29+O30+O31+O32)/840*100%</f>
        <v>0.69750000000000012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36">
        <f t="shared" si="5"/>
        <v>0</v>
      </c>
      <c r="J28" s="284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36">
        <f t="shared" si="5"/>
        <v>0</v>
      </c>
      <c r="J29" s="284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1.5</v>
      </c>
      <c r="H30" s="279"/>
      <c r="I30" s="136">
        <f t="shared" ref="I30" si="8">336-(M30*L30+F30*N30)</f>
        <v>-4.1999999999999886</v>
      </c>
      <c r="J30" s="284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0"/>
        <v>283.5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36">
        <f t="shared" si="5"/>
        <v>-4.1999999999999886</v>
      </c>
      <c r="J31" s="284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36">
        <f t="shared" si="5"/>
        <v>-4.1999999999999886</v>
      </c>
      <c r="J32" s="285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43657</v>
      </c>
      <c r="B33" s="277" t="s">
        <v>151</v>
      </c>
      <c r="C33" s="286" t="s">
        <v>48</v>
      </c>
      <c r="D33" s="14" t="s">
        <v>82</v>
      </c>
      <c r="E33" s="10" t="s">
        <v>30</v>
      </c>
      <c r="F33" s="10">
        <v>4</v>
      </c>
      <c r="G33" s="18">
        <v>2</v>
      </c>
      <c r="H33" s="279"/>
      <c r="I33" s="136">
        <f t="shared" ref="I33" si="9">336-(M33*L33+F33*N33)</f>
        <v>-8</v>
      </c>
      <c r="J33" s="283" t="s">
        <v>103</v>
      </c>
      <c r="K33" s="11" t="s">
        <v>841</v>
      </c>
      <c r="L33" s="12">
        <v>0</v>
      </c>
      <c r="M33" s="13">
        <f>SUMPRODUCT((D33=[1]程序注册表!$C$2:$C$2999)*(E33=[1]程序注册表!$F$2:$F$2999)*([1]程序注册表!$U$2:$U$2999))</f>
        <v>30</v>
      </c>
      <c r="N33" s="13">
        <f>SUMPRODUCT((D33=[1]程序注册表!$C$2:$C$2999)*(E33=[1]程序注册表!$F$2:$F$2999)*([1]程序注册表!$X$2:$X$2999))</f>
        <v>86</v>
      </c>
      <c r="O33" s="13">
        <f t="shared" si="0"/>
        <v>172</v>
      </c>
      <c r="P33" s="281">
        <f>(O33+O34+O35+O36+O37+O38)/840*100%</f>
        <v>0.52619047619047621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36">
        <f t="shared" si="5"/>
        <v>-8</v>
      </c>
      <c r="J34" s="284"/>
      <c r="K34" s="11"/>
      <c r="L34" s="12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36">
        <f t="shared" si="5"/>
        <v>-8</v>
      </c>
      <c r="J35" s="284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</v>
      </c>
      <c r="H36" s="279"/>
      <c r="I36" s="136">
        <f t="shared" ref="I36" si="10">336-(M36*L36+F36*N36)</f>
        <v>12</v>
      </c>
      <c r="J36" s="284"/>
      <c r="K36" s="11" t="s">
        <v>841</v>
      </c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270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36">
        <f t="shared" si="5"/>
        <v>12</v>
      </c>
      <c r="J37" s="284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36">
        <f t="shared" si="5"/>
        <v>12</v>
      </c>
      <c r="J38" s="285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43657</v>
      </c>
      <c r="B39" s="277" t="s">
        <v>151</v>
      </c>
      <c r="C39" s="286" t="s">
        <v>52</v>
      </c>
      <c r="D39" s="14" t="s">
        <v>796</v>
      </c>
      <c r="E39" s="10" t="s">
        <v>30</v>
      </c>
      <c r="F39" s="10">
        <v>5</v>
      </c>
      <c r="G39" s="18">
        <v>5</v>
      </c>
      <c r="H39" s="279"/>
      <c r="I39" s="136">
        <f t="shared" ref="I39" si="11">336-(M39*L39+F39*N39)</f>
        <v>-44</v>
      </c>
      <c r="J39" s="280" t="s">
        <v>70</v>
      </c>
      <c r="K39" s="11"/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0"/>
        <v>380</v>
      </c>
      <c r="P39" s="281">
        <f>(O39+O40+O41)/420*100%</f>
        <v>0.90476190476190477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36">
        <f t="shared" si="5"/>
        <v>-44</v>
      </c>
      <c r="J40" s="280"/>
      <c r="K40" s="11"/>
      <c r="L40" s="12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36">
        <f t="shared" si="5"/>
        <v>-44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43657</v>
      </c>
      <c r="B42" s="277" t="s">
        <v>751</v>
      </c>
      <c r="C42" s="287" t="s">
        <v>53</v>
      </c>
      <c r="D42" s="15" t="s">
        <v>573</v>
      </c>
      <c r="E42" s="10" t="s">
        <v>42</v>
      </c>
      <c r="F42" s="10"/>
      <c r="G42" s="18">
        <v>3</v>
      </c>
      <c r="H42" s="279"/>
      <c r="I42" s="136">
        <f>420-(M42*L42+F42*N42)</f>
        <v>420</v>
      </c>
      <c r="J42" s="284" t="s">
        <v>827</v>
      </c>
      <c r="K42" s="11" t="s">
        <v>841</v>
      </c>
      <c r="L42" s="12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38</v>
      </c>
      <c r="O42" s="13">
        <f t="shared" si="0"/>
        <v>114</v>
      </c>
      <c r="P42" s="281">
        <f>(O42+O43+O44+O45+O46+O47)/840*100%</f>
        <v>0.54880952380952386</v>
      </c>
    </row>
    <row r="43" spans="1:16" ht="14.25" customHeight="1" x14ac:dyDescent="0.2">
      <c r="A43" s="276"/>
      <c r="B43" s="277"/>
      <c r="C43" s="287"/>
      <c r="D43" s="15" t="s">
        <v>67</v>
      </c>
      <c r="E43" s="10" t="s">
        <v>21</v>
      </c>
      <c r="F43" s="10"/>
      <c r="G43" s="18">
        <v>1</v>
      </c>
      <c r="H43" s="279"/>
      <c r="I43" s="136">
        <f t="shared" ref="I43:I44" si="12">I42-(M43*L43+F43*N43)</f>
        <v>360</v>
      </c>
      <c r="J43" s="284"/>
      <c r="K43" s="11"/>
      <c r="L43" s="12">
        <v>1</v>
      </c>
      <c r="M43" s="13">
        <f>SUMPRODUCT((D43=[1]程序注册表!$C$2:$C$2999)*(E43=[1]程序注册表!$F$2:$F$2999)*([1]程序注册表!$U$2:$U$2999))</f>
        <v>60</v>
      </c>
      <c r="N43" s="13">
        <f>SUMPRODUCT((D43=[1]程序注册表!$C$2:$C$2999)*(E43=[1]程序注册表!$F$2:$F$2999)*([1]程序注册表!$X$2:$X$2999))</f>
        <v>47</v>
      </c>
      <c r="O43" s="13">
        <f t="shared" si="0"/>
        <v>107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36">
        <f t="shared" si="12"/>
        <v>360</v>
      </c>
      <c r="J44" s="284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67</v>
      </c>
      <c r="E45" s="10" t="s">
        <v>42</v>
      </c>
      <c r="F45" s="10"/>
      <c r="G45" s="18">
        <v>4</v>
      </c>
      <c r="H45" s="279"/>
      <c r="I45" s="136">
        <f>420-(M45*L45+F45*N45)</f>
        <v>360</v>
      </c>
      <c r="J45" s="284"/>
      <c r="K45" s="11"/>
      <c r="L45" s="12">
        <v>1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240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36">
        <f t="shared" ref="I46:I47" si="13">I45-(M46*L46+F46*N46)</f>
        <v>360</v>
      </c>
      <c r="J46" s="284"/>
      <c r="K46" s="11"/>
      <c r="L46" s="12">
        <v>1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36">
        <f t="shared" si="13"/>
        <v>360</v>
      </c>
      <c r="J47" s="285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43657</v>
      </c>
      <c r="B48" s="277" t="s">
        <v>151</v>
      </c>
      <c r="C48" s="287" t="s">
        <v>58</v>
      </c>
      <c r="D48" s="15" t="s">
        <v>67</v>
      </c>
      <c r="E48" s="10" t="s">
        <v>319</v>
      </c>
      <c r="F48" s="10">
        <v>2</v>
      </c>
      <c r="G48" s="18">
        <v>2</v>
      </c>
      <c r="H48" s="279"/>
      <c r="I48" s="136">
        <f>420-(M48*L48+F48*N48)</f>
        <v>314</v>
      </c>
      <c r="J48" s="280" t="s">
        <v>130</v>
      </c>
      <c r="K48" s="11"/>
      <c r="L48" s="12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0"/>
        <v>106</v>
      </c>
      <c r="P48" s="281">
        <f>(O48+O49+O50+O51+O52+O53)/840*100%</f>
        <v>1.0023809523809524</v>
      </c>
    </row>
    <row r="49" spans="1:16" ht="14.25" customHeight="1" x14ac:dyDescent="0.2">
      <c r="A49" s="276"/>
      <c r="B49" s="277"/>
      <c r="C49" s="287"/>
      <c r="D49" s="1" t="s">
        <v>29</v>
      </c>
      <c r="E49" s="10" t="s">
        <v>828</v>
      </c>
      <c r="F49" s="10">
        <v>11</v>
      </c>
      <c r="G49" s="18">
        <v>11</v>
      </c>
      <c r="H49" s="279"/>
      <c r="I49" s="136">
        <f t="shared" ref="I49:I50" si="14">I48-(M49*L49+F49*N49)</f>
        <v>-2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26</v>
      </c>
      <c r="O49" s="13">
        <f t="shared" si="0"/>
        <v>316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36">
        <f t="shared" si="14"/>
        <v>-2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823</v>
      </c>
      <c r="E51" s="10" t="s">
        <v>30</v>
      </c>
      <c r="F51" s="10">
        <v>12</v>
      </c>
      <c r="G51" s="18">
        <v>12</v>
      </c>
      <c r="H51" s="279"/>
      <c r="I51" s="136">
        <f>420-(M51*L51+F51*N51)</f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35</v>
      </c>
      <c r="O51" s="13">
        <f t="shared" si="0"/>
        <v>420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36">
        <f t="shared" ref="I52:I53" si="15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36">
        <f t="shared" si="15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43657</v>
      </c>
      <c r="B54" s="277" t="s">
        <v>151</v>
      </c>
      <c r="C54" s="287" t="s">
        <v>61</v>
      </c>
      <c r="D54" s="15" t="s">
        <v>781</v>
      </c>
      <c r="E54" s="10" t="s">
        <v>30</v>
      </c>
      <c r="F54" s="10"/>
      <c r="G54" s="18">
        <v>6</v>
      </c>
      <c r="H54" s="279"/>
      <c r="I54" s="136">
        <f>420-(M54*L54+F54*N54)</f>
        <v>420</v>
      </c>
      <c r="J54" s="280" t="s">
        <v>91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33</v>
      </c>
      <c r="O54" s="13">
        <f t="shared" si="0"/>
        <v>198</v>
      </c>
      <c r="P54" s="281">
        <f>(O54+O55+O56)/420*100%</f>
        <v>0.47142857142857142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36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36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3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3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3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3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3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3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3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38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47" priority="7" operator="greaterThan">
      <formula>0</formula>
    </cfRule>
    <cfRule type="cellIs" dxfId="346" priority="8" operator="lessThanOrEqual">
      <formula>0</formula>
    </cfRule>
  </conditionalFormatting>
  <conditionalFormatting sqref="I6:I20 I42:I56">
    <cfRule type="cellIs" dxfId="345" priority="3" operator="greaterThan">
      <formula>0</formula>
    </cfRule>
    <cfRule type="cellIs" dxfId="344" priority="4" operator="lessThanOrEqual">
      <formula>0</formula>
    </cfRule>
  </conditionalFormatting>
  <conditionalFormatting sqref="I3:I5">
    <cfRule type="cellIs" dxfId="343" priority="5" operator="greaterThan">
      <formula>0</formula>
    </cfRule>
    <cfRule type="cellIs" dxfId="342" priority="6" operator="lessThanOrEqual">
      <formula>0</formula>
    </cfRule>
  </conditionalFormatting>
  <conditionalFormatting sqref="I21:I41">
    <cfRule type="cellIs" dxfId="341" priority="1" operator="greaterThan">
      <formula>0</formula>
    </cfRule>
    <cfRule type="cellIs" dxfId="34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465D-3CDA-4A71-8813-B00DDF5AFC22}">
  <dimension ref="A1:P248"/>
  <sheetViews>
    <sheetView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"/>
      <c r="M1" s="1"/>
      <c r="N1" s="1"/>
      <c r="O1" s="1"/>
      <c r="P1" s="1"/>
    </row>
    <row r="2" spans="1:16" ht="42" customHeight="1" x14ac:dyDescent="0.2">
      <c r="A2" s="3" t="s">
        <v>1</v>
      </c>
      <c r="B2" s="139" t="s">
        <v>2</v>
      </c>
      <c r="C2" s="140" t="s">
        <v>3</v>
      </c>
      <c r="D2" s="139" t="s">
        <v>4</v>
      </c>
      <c r="E2" s="140" t="s">
        <v>5</v>
      </c>
      <c r="F2" s="140" t="s">
        <v>6</v>
      </c>
      <c r="G2" s="140" t="s">
        <v>7</v>
      </c>
      <c r="H2" s="140" t="s">
        <v>8</v>
      </c>
      <c r="I2" s="140" t="s">
        <v>9</v>
      </c>
      <c r="J2" s="140" t="s">
        <v>10</v>
      </c>
      <c r="K2" s="139" t="s">
        <v>11</v>
      </c>
      <c r="L2" s="6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43657</v>
      </c>
      <c r="B3" s="277" t="s">
        <v>163</v>
      </c>
      <c r="C3" s="278" t="s">
        <v>18</v>
      </c>
      <c r="D3" s="15"/>
      <c r="E3" s="10"/>
      <c r="F3" s="10"/>
      <c r="G3" s="139"/>
      <c r="H3" s="279"/>
      <c r="I3" s="139">
        <f>420-(M3*L3+F3*N3)</f>
        <v>420</v>
      </c>
      <c r="J3" s="280" t="s">
        <v>98</v>
      </c>
      <c r="K3" s="11"/>
      <c r="L3" s="12">
        <v>0</v>
      </c>
      <c r="M3" s="13">
        <f>SUMPRODUCT((D3=[1]程序注册表!$C$2:$C$2999)*(E3=[1]程序注册表!$F$2:$F$2999)*([1]程序注册表!$U$2:$U$2999))</f>
        <v>0</v>
      </c>
      <c r="N3" s="13">
        <f>SUMPRODUCT((D3=[1]程序注册表!$C$2:$C$2999)*(E3=[1]程序注册表!$F$2:$F$2999)*([1]程序注册表!$X$2:$X$2999))</f>
        <v>0</v>
      </c>
      <c r="O3" s="13">
        <f t="shared" ref="O3:O66" si="0">N3*G3+M3*L3</f>
        <v>0</v>
      </c>
      <c r="P3" s="281">
        <f>(O3+O4+O5+O6+O7+O8)/840*100%</f>
        <v>0.97261904761904761</v>
      </c>
    </row>
    <row r="4" spans="1:16" ht="14.25" customHeight="1" x14ac:dyDescent="0.2">
      <c r="A4" s="276"/>
      <c r="B4" s="277"/>
      <c r="C4" s="278"/>
      <c r="D4" s="15" t="s">
        <v>29</v>
      </c>
      <c r="E4" s="10" t="s">
        <v>287</v>
      </c>
      <c r="F4" s="10">
        <v>22</v>
      </c>
      <c r="G4" s="139">
        <v>22</v>
      </c>
      <c r="H4" s="279"/>
      <c r="I4" s="139">
        <f>I3-(M4*L4+F4*N4)</f>
        <v>2</v>
      </c>
      <c r="J4" s="280"/>
      <c r="K4" s="11"/>
      <c r="L4" s="12">
        <v>0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19</v>
      </c>
      <c r="O4" s="13">
        <f t="shared" si="0"/>
        <v>418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39"/>
      <c r="H5" s="279"/>
      <c r="I5" s="139">
        <f>I4-(M5*L5+F5*N5)</f>
        <v>2</v>
      </c>
      <c r="J5" s="280"/>
      <c r="K5" s="11"/>
      <c r="L5" s="12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4</v>
      </c>
      <c r="G6" s="139">
        <v>3.5</v>
      </c>
      <c r="H6" s="279"/>
      <c r="I6" s="139">
        <f>420-(M6*L6+F6*N6)</f>
        <v>-36</v>
      </c>
      <c r="J6" s="280"/>
      <c r="K6" s="11"/>
      <c r="L6" s="12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39"/>
      <c r="H7" s="279"/>
      <c r="I7" s="139">
        <f>I6-(M7*L7+F7*N7)</f>
        <v>-36</v>
      </c>
      <c r="J7" s="280"/>
      <c r="K7" s="11"/>
      <c r="L7" s="12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39">
        <f>I7-(M8*L8+F8*N8)</f>
        <v>-36</v>
      </c>
      <c r="J8" s="280"/>
      <c r="K8" s="11"/>
      <c r="L8" s="12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43657</v>
      </c>
      <c r="B9" s="277" t="s">
        <v>163</v>
      </c>
      <c r="C9" s="278" t="s">
        <v>25</v>
      </c>
      <c r="D9" s="15" t="s">
        <v>548</v>
      </c>
      <c r="E9" s="10" t="s">
        <v>42</v>
      </c>
      <c r="F9" s="10">
        <v>7</v>
      </c>
      <c r="G9" s="16">
        <v>6</v>
      </c>
      <c r="H9" s="279"/>
      <c r="I9" s="139">
        <f>420-(M9*L9+F9*N9)</f>
        <v>-14</v>
      </c>
      <c r="J9" s="280" t="s">
        <v>73</v>
      </c>
      <c r="K9" s="11"/>
      <c r="L9" s="12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372</v>
      </c>
      <c r="P9" s="281">
        <f>(O9+O10+O11+O12+O13+O14)/840*100%</f>
        <v>0.919047619047619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39">
        <f t="shared" ref="I10:I11" si="1">I9-(M10*L10+F10*N10)</f>
        <v>-14</v>
      </c>
      <c r="J10" s="280"/>
      <c r="K10" s="11"/>
      <c r="L10" s="12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39">
        <f t="shared" si="1"/>
        <v>-14</v>
      </c>
      <c r="J11" s="280"/>
      <c r="K11" s="11"/>
      <c r="L11" s="12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39">
        <f>420-(M12*L12+F12*N12)</f>
        <v>20</v>
      </c>
      <c r="J12" s="280"/>
      <c r="K12" s="11"/>
      <c r="L12" s="12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39">
        <f t="shared" ref="I13:I14" si="2">I12-(M13*L13+F13*N13)</f>
        <v>20</v>
      </c>
      <c r="J13" s="280"/>
      <c r="K13" s="11"/>
      <c r="L13" s="12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39"/>
      <c r="H14" s="279"/>
      <c r="I14" s="139">
        <f t="shared" si="2"/>
        <v>20</v>
      </c>
      <c r="J14" s="280"/>
      <c r="K14" s="11"/>
      <c r="L14" s="12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43657</v>
      </c>
      <c r="B15" s="277" t="s">
        <v>163</v>
      </c>
      <c r="C15" s="278" t="s">
        <v>31</v>
      </c>
      <c r="D15" s="15" t="s">
        <v>629</v>
      </c>
      <c r="E15" s="10" t="s">
        <v>21</v>
      </c>
      <c r="F15" s="10">
        <v>3</v>
      </c>
      <c r="G15" s="139">
        <v>3</v>
      </c>
      <c r="H15" s="279"/>
      <c r="I15" s="139">
        <f>420-(M15*L15+F15*N15)</f>
        <v>180</v>
      </c>
      <c r="J15" s="280" t="s">
        <v>74</v>
      </c>
      <c r="K15" s="11" t="s">
        <v>843</v>
      </c>
      <c r="L15" s="12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80</v>
      </c>
      <c r="O15" s="13">
        <f t="shared" si="0"/>
        <v>240</v>
      </c>
      <c r="P15" s="281">
        <f>(O15+O16+O17+O18+O19+O20)/840*100%</f>
        <v>0.2857142857142857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24</v>
      </c>
      <c r="F16" s="10"/>
      <c r="G16" s="139"/>
      <c r="H16" s="279"/>
      <c r="I16" s="139">
        <f t="shared" ref="I16:I17" si="3">I15-(M16*L16+F16*N16)</f>
        <v>180</v>
      </c>
      <c r="J16" s="280"/>
      <c r="K16" s="11" t="s">
        <v>844</v>
      </c>
      <c r="L16" s="12">
        <v>0</v>
      </c>
      <c r="M16" s="13">
        <f>SUMPRODUCT((D16=[1]程序注册表!$C$2:$C$2999)*(E16=[1]程序注册表!$F$2:$F$2999)*([1]程序注册表!$U$2:$U$2999))</f>
        <v>5</v>
      </c>
      <c r="N16" s="13">
        <f>SUMPRODUCT((D16=[1]程序注册表!$C$2:$C$2999)*(E16=[1]程序注册表!$F$2:$F$2999)*([1]程序注册表!$X$2:$X$2999))</f>
        <v>66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39"/>
      <c r="H17" s="279"/>
      <c r="I17" s="139">
        <f t="shared" si="3"/>
        <v>180</v>
      </c>
      <c r="J17" s="280"/>
      <c r="K17" s="11"/>
      <c r="L17" s="12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26</v>
      </c>
      <c r="E18" s="10" t="s">
        <v>272</v>
      </c>
      <c r="F18" s="10"/>
      <c r="G18" s="139"/>
      <c r="H18" s="279"/>
      <c r="I18" s="139">
        <f>420-(M18*L18+F18*N18)</f>
        <v>420</v>
      </c>
      <c r="J18" s="280"/>
      <c r="K18" s="11"/>
      <c r="L18" s="12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39"/>
      <c r="H19" s="279"/>
      <c r="I19" s="139">
        <f t="shared" ref="I19:I20" si="4">I18-(M19*L19+F19*N19)</f>
        <v>420</v>
      </c>
      <c r="J19" s="280"/>
      <c r="K19" s="11" t="s">
        <v>440</v>
      </c>
      <c r="L19" s="12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39"/>
      <c r="H20" s="279"/>
      <c r="I20" s="139">
        <f t="shared" si="4"/>
        <v>420</v>
      </c>
      <c r="J20" s="280"/>
      <c r="K20" s="11"/>
      <c r="L20" s="12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43657</v>
      </c>
      <c r="B21" s="277" t="s">
        <v>163</v>
      </c>
      <c r="C21" s="282" t="s">
        <v>36</v>
      </c>
      <c r="D21" s="1" t="s">
        <v>359</v>
      </c>
      <c r="E21" s="10" t="s">
        <v>21</v>
      </c>
      <c r="F21" s="10">
        <v>4</v>
      </c>
      <c r="G21" s="18">
        <v>3</v>
      </c>
      <c r="H21" s="279"/>
      <c r="I21" s="139">
        <f>336-(M21*L21+F21*N21)</f>
        <v>-4</v>
      </c>
      <c r="J21" s="280" t="s">
        <v>75</v>
      </c>
      <c r="K21" s="11" t="s">
        <v>845</v>
      </c>
      <c r="L21" s="12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255</v>
      </c>
      <c r="P21" s="281">
        <f>(O21+O22+O23+O24+O25+O26)/840*100%</f>
        <v>0.63690476190476186</v>
      </c>
    </row>
    <row r="22" spans="1:16" ht="14.25" customHeight="1" x14ac:dyDescent="0.2">
      <c r="A22" s="276"/>
      <c r="B22" s="277"/>
      <c r="C22" s="282"/>
      <c r="D22" s="15"/>
      <c r="E22" s="139"/>
      <c r="F22" s="10"/>
      <c r="G22" s="18"/>
      <c r="H22" s="279"/>
      <c r="I22" s="139">
        <f t="shared" ref="I22:I41" si="5">I21-(M22*L22+F22*N22)</f>
        <v>-4</v>
      </c>
      <c r="J22" s="280"/>
      <c r="K22" s="11"/>
      <c r="L22" s="12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39">
        <f t="shared" si="5"/>
        <v>-4</v>
      </c>
      <c r="J23" s="280"/>
      <c r="K23" s="11"/>
      <c r="L23" s="12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359</v>
      </c>
      <c r="E24" s="10" t="s">
        <v>42</v>
      </c>
      <c r="F24" s="10">
        <v>6.5</v>
      </c>
      <c r="G24" s="18">
        <v>5</v>
      </c>
      <c r="H24" s="279"/>
      <c r="I24" s="139">
        <f t="shared" ref="I24" si="6">336-(M24*L24+F24*N24)</f>
        <v>-28</v>
      </c>
      <c r="J24" s="280"/>
      <c r="K24" s="11" t="s">
        <v>845</v>
      </c>
      <c r="L24" s="12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280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39">
        <f t="shared" si="5"/>
        <v>-28</v>
      </c>
      <c r="J25" s="280"/>
      <c r="K25" s="11"/>
      <c r="L25" s="12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39">
        <f t="shared" si="5"/>
        <v>-28</v>
      </c>
      <c r="J26" s="280"/>
      <c r="K26" s="11"/>
      <c r="L26" s="12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43657</v>
      </c>
      <c r="B27" s="277" t="s">
        <v>163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39">
        <f t="shared" ref="I27" si="7">336-(M27*L27+F27*N27)</f>
        <v>0</v>
      </c>
      <c r="J27" s="280" t="s">
        <v>76</v>
      </c>
      <c r="K27" s="11"/>
      <c r="L27" s="12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302.40000000000003</v>
      </c>
      <c r="P27" s="281">
        <f>(O27+O28+O29+O30+O31+O32)/840*100%</f>
        <v>0.69750000000000012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39">
        <f t="shared" si="5"/>
        <v>0</v>
      </c>
      <c r="J28" s="280"/>
      <c r="K28" s="11"/>
      <c r="L28" s="12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39">
        <f t="shared" si="5"/>
        <v>0</v>
      </c>
      <c r="J29" s="280"/>
      <c r="K29" s="11"/>
      <c r="L29" s="12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1.5</v>
      </c>
      <c r="H30" s="279"/>
      <c r="I30" s="139">
        <f t="shared" ref="I30" si="8">336-(M30*L30+F30*N30)</f>
        <v>-4.1999999999999886</v>
      </c>
      <c r="J30" s="280"/>
      <c r="K30" s="11"/>
      <c r="L30" s="12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0"/>
        <v>283.5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39">
        <f t="shared" si="5"/>
        <v>-4.1999999999999886</v>
      </c>
      <c r="J31" s="280"/>
      <c r="K31" s="11"/>
      <c r="L31" s="12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39">
        <f t="shared" si="5"/>
        <v>-4.1999999999999886</v>
      </c>
      <c r="J32" s="280"/>
      <c r="K32" s="11"/>
      <c r="L32" s="12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43657</v>
      </c>
      <c r="B33" s="277" t="s">
        <v>163</v>
      </c>
      <c r="C33" s="286" t="s">
        <v>48</v>
      </c>
      <c r="D33" s="14" t="s">
        <v>82</v>
      </c>
      <c r="E33" s="10" t="s">
        <v>30</v>
      </c>
      <c r="F33" s="10">
        <v>4</v>
      </c>
      <c r="G33" s="18">
        <v>4</v>
      </c>
      <c r="H33" s="279"/>
      <c r="I33" s="139">
        <f t="shared" ref="I33" si="9">336-(M33*L33+F33*N33)</f>
        <v>-8</v>
      </c>
      <c r="J33" s="280" t="s">
        <v>77</v>
      </c>
      <c r="K33" s="11"/>
      <c r="L33" s="12">
        <v>0</v>
      </c>
      <c r="M33" s="13">
        <f>SUMPRODUCT((D33=[1]程序注册表!$C$2:$C$2999)*(E33=[1]程序注册表!$F$2:$F$2999)*([1]程序注册表!$U$2:$U$2999))</f>
        <v>30</v>
      </c>
      <c r="N33" s="13">
        <f>SUMPRODUCT((D33=[1]程序注册表!$C$2:$C$2999)*(E33=[1]程序注册表!$F$2:$F$2999)*([1]程序注册表!$X$2:$X$2999))</f>
        <v>86</v>
      </c>
      <c r="O33" s="13">
        <f t="shared" si="0"/>
        <v>344</v>
      </c>
      <c r="P33" s="281">
        <f>(O33+O34+O35+O36+O37+O38)/840*100%</f>
        <v>1.1398809523809523</v>
      </c>
    </row>
    <row r="34" spans="1:16" ht="14.25" customHeight="1" x14ac:dyDescent="0.2">
      <c r="A34" s="276"/>
      <c r="B34" s="277"/>
      <c r="C34" s="286"/>
      <c r="D34" s="14" t="s">
        <v>82</v>
      </c>
      <c r="E34" s="10" t="s">
        <v>584</v>
      </c>
      <c r="F34" s="10"/>
      <c r="G34" s="18">
        <v>0.5</v>
      </c>
      <c r="H34" s="279"/>
      <c r="I34" s="139">
        <f t="shared" si="5"/>
        <v>-8</v>
      </c>
      <c r="J34" s="280"/>
      <c r="K34" s="11"/>
      <c r="L34" s="12">
        <v>0</v>
      </c>
      <c r="M34" s="13">
        <f>SUMPRODUCT((D34=[1]程序注册表!$C$2:$C$2999)*(E34=[1]程序注册表!$F$2:$F$2999)*([1]程序注册表!$U$2:$U$2999))</f>
        <v>60</v>
      </c>
      <c r="N34" s="13">
        <f>SUMPRODUCT((D34=[1]程序注册表!$C$2:$C$2999)*(E34=[1]程序注册表!$F$2:$F$2999)*([1]程序注册表!$X$2:$X$2999))</f>
        <v>417</v>
      </c>
      <c r="O34" s="13">
        <f t="shared" si="0"/>
        <v>208.5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39">
        <f t="shared" si="5"/>
        <v>-8</v>
      </c>
      <c r="J35" s="280"/>
      <c r="K35" s="11"/>
      <c r="L35" s="12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1.5</v>
      </c>
      <c r="H36" s="279"/>
      <c r="I36" s="139">
        <f t="shared" ref="I36" si="10">336-(M36*L36+F36*N36)</f>
        <v>12</v>
      </c>
      <c r="J36" s="280"/>
      <c r="K36" s="11"/>
      <c r="L36" s="12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405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39">
        <f t="shared" si="5"/>
        <v>12</v>
      </c>
      <c r="J37" s="280"/>
      <c r="K37" s="11"/>
      <c r="L37" s="12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39">
        <f t="shared" si="5"/>
        <v>12</v>
      </c>
      <c r="J38" s="280"/>
      <c r="K38" s="11"/>
      <c r="L38" s="12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43657</v>
      </c>
      <c r="B39" s="277" t="s">
        <v>565</v>
      </c>
      <c r="C39" s="286" t="s">
        <v>52</v>
      </c>
      <c r="D39" s="14" t="s">
        <v>796</v>
      </c>
      <c r="E39" s="10" t="s">
        <v>30</v>
      </c>
      <c r="F39" s="10">
        <v>2</v>
      </c>
      <c r="G39" s="18">
        <v>2</v>
      </c>
      <c r="H39" s="279"/>
      <c r="I39" s="139">
        <f t="shared" ref="I39" si="11">336-(M39*L39+F39*N39)</f>
        <v>184</v>
      </c>
      <c r="J39" s="280" t="s">
        <v>90</v>
      </c>
      <c r="K39" s="11" t="s">
        <v>846</v>
      </c>
      <c r="L39" s="12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76</v>
      </c>
      <c r="O39" s="13">
        <f t="shared" si="0"/>
        <v>152</v>
      </c>
      <c r="P39" s="281">
        <f>(O39+O40+O41)/420*100%</f>
        <v>0.53333333333333333</v>
      </c>
    </row>
    <row r="40" spans="1:16" ht="14.25" customHeight="1" x14ac:dyDescent="0.2">
      <c r="A40" s="276"/>
      <c r="B40" s="277"/>
      <c r="C40" s="286"/>
      <c r="D40" s="15" t="s">
        <v>597</v>
      </c>
      <c r="E40" s="10" t="s">
        <v>42</v>
      </c>
      <c r="F40" s="10">
        <v>3</v>
      </c>
      <c r="G40" s="18">
        <v>0.8</v>
      </c>
      <c r="H40" s="279"/>
      <c r="I40" s="139">
        <f t="shared" si="5"/>
        <v>79</v>
      </c>
      <c r="J40" s="280"/>
      <c r="K40" s="11"/>
      <c r="L40" s="12">
        <v>1</v>
      </c>
      <c r="M40" s="13">
        <f>SUMPRODUCT((D40=[1]程序注册表!$C$2:$C$2999)*(E40=[1]程序注册表!$F$2:$F$2999)*([1]程序注册表!$U$2:$U$2999))</f>
        <v>60</v>
      </c>
      <c r="N40" s="13">
        <f>SUMPRODUCT((D40=[1]程序注册表!$C$2:$C$2999)*(E40=[1]程序注册表!$F$2:$F$2999)*([1]程序注册表!$X$2:$X$2999))</f>
        <v>15</v>
      </c>
      <c r="O40" s="13">
        <f t="shared" si="0"/>
        <v>72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39">
        <f t="shared" si="5"/>
        <v>79</v>
      </c>
      <c r="J41" s="280"/>
      <c r="K41" s="11"/>
      <c r="L41" s="12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43657</v>
      </c>
      <c r="B42" s="277" t="s">
        <v>163</v>
      </c>
      <c r="C42" s="287" t="s">
        <v>53</v>
      </c>
      <c r="D42" s="15" t="s">
        <v>67</v>
      </c>
      <c r="E42" s="10" t="s">
        <v>21</v>
      </c>
      <c r="F42" s="10">
        <v>9</v>
      </c>
      <c r="G42" s="18">
        <v>9</v>
      </c>
      <c r="H42" s="279"/>
      <c r="I42" s="139">
        <f>420-(M42*L42+F42*N42)</f>
        <v>-3</v>
      </c>
      <c r="J42" s="280" t="s">
        <v>288</v>
      </c>
      <c r="K42" s="11"/>
      <c r="L42" s="12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423</v>
      </c>
      <c r="P42" s="281">
        <f>(O42+O43+O44+O45+O46+O47)/840*100%</f>
        <v>0.98571428571428577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39">
        <f t="shared" ref="I43:I44" si="12">I42-(M43*L43+F43*N43)</f>
        <v>-3</v>
      </c>
      <c r="J43" s="280"/>
      <c r="K43" s="11"/>
      <c r="L43" s="12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39">
        <f t="shared" si="12"/>
        <v>-3</v>
      </c>
      <c r="J44" s="280"/>
      <c r="K44" s="11"/>
      <c r="L44" s="12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67</v>
      </c>
      <c r="E45" s="10" t="s">
        <v>42</v>
      </c>
      <c r="F45" s="10">
        <v>9</v>
      </c>
      <c r="G45" s="18">
        <v>9</v>
      </c>
      <c r="H45" s="279"/>
      <c r="I45" s="139">
        <f>420-(M45*L45+F45*N45)</f>
        <v>15</v>
      </c>
      <c r="J45" s="280"/>
      <c r="K45" s="11"/>
      <c r="L45" s="12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405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39">
        <f t="shared" ref="I46:I47" si="13">I45-(M46*L46+F46*N46)</f>
        <v>15</v>
      </c>
      <c r="J46" s="280"/>
      <c r="K46" s="11"/>
      <c r="L46" s="12">
        <v>1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39">
        <f t="shared" si="13"/>
        <v>15</v>
      </c>
      <c r="J47" s="280"/>
      <c r="K47" s="11"/>
      <c r="L47" s="12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43657</v>
      </c>
      <c r="B48" s="277" t="s">
        <v>163</v>
      </c>
      <c r="C48" s="287" t="s">
        <v>58</v>
      </c>
      <c r="D48" s="15"/>
      <c r="E48" s="10"/>
      <c r="F48" s="10"/>
      <c r="G48" s="18"/>
      <c r="H48" s="279"/>
      <c r="I48" s="139">
        <f>420-(M48*L48+F48*N48)</f>
        <v>420</v>
      </c>
      <c r="J48" s="280" t="s">
        <v>152</v>
      </c>
      <c r="K48" s="11"/>
      <c r="L48" s="12">
        <v>0</v>
      </c>
      <c r="M48" s="13">
        <f>SUMPRODUCT((D48=[1]程序注册表!$C$2:$C$2999)*(E48=[1]程序注册表!$F$2:$F$2999)*([1]程序注册表!$U$2:$U$2999))</f>
        <v>0</v>
      </c>
      <c r="N48" s="13">
        <f>SUMPRODUCT((D48=[1]程序注册表!$C$2:$C$2999)*(E48=[1]程序注册表!$F$2:$F$2999)*([1]程序注册表!$X$2:$X$2999))</f>
        <v>0</v>
      </c>
      <c r="O48" s="13">
        <f t="shared" si="0"/>
        <v>0</v>
      </c>
      <c r="P48" s="281">
        <f>(O48+O49+O50+O51+O52+O53)/840*100%</f>
        <v>1.0309523809523808</v>
      </c>
    </row>
    <row r="49" spans="1:16" ht="14.25" customHeight="1" x14ac:dyDescent="0.2">
      <c r="A49" s="276"/>
      <c r="B49" s="277"/>
      <c r="C49" s="287"/>
      <c r="D49" s="1" t="s">
        <v>29</v>
      </c>
      <c r="E49" s="10" t="s">
        <v>30</v>
      </c>
      <c r="F49" s="10">
        <v>15</v>
      </c>
      <c r="G49" s="18">
        <v>16</v>
      </c>
      <c r="H49" s="279"/>
      <c r="I49" s="139">
        <f t="shared" ref="I49:I50" si="14">I48-(M49*L49+F49*N49)</f>
        <v>0</v>
      </c>
      <c r="J49" s="280"/>
      <c r="K49" s="11"/>
      <c r="L49" s="12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26</v>
      </c>
      <c r="O49" s="13">
        <f t="shared" si="0"/>
        <v>446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39">
        <f t="shared" si="14"/>
        <v>0</v>
      </c>
      <c r="J50" s="280"/>
      <c r="K50" s="11"/>
      <c r="L50" s="12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823</v>
      </c>
      <c r="E51" s="10" t="s">
        <v>30</v>
      </c>
      <c r="F51" s="10">
        <v>12</v>
      </c>
      <c r="G51" s="18">
        <v>12</v>
      </c>
      <c r="H51" s="279"/>
      <c r="I51" s="139">
        <f>420-(M51*L51+F51*N51)</f>
        <v>0</v>
      </c>
      <c r="J51" s="280"/>
      <c r="K51" s="11"/>
      <c r="L51" s="12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35</v>
      </c>
      <c r="O51" s="13">
        <f t="shared" si="0"/>
        <v>420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39">
        <f t="shared" ref="I52:I53" si="15">I51-(M52*L52+F52*N52)</f>
        <v>0</v>
      </c>
      <c r="J52" s="280"/>
      <c r="K52" s="11"/>
      <c r="L52" s="12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39">
        <f t="shared" si="15"/>
        <v>0</v>
      </c>
      <c r="J53" s="280"/>
      <c r="K53" s="11"/>
      <c r="L53" s="12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43657</v>
      </c>
      <c r="B54" s="277" t="s">
        <v>565</v>
      </c>
      <c r="C54" s="287" t="s">
        <v>61</v>
      </c>
      <c r="D54" s="15" t="s">
        <v>781</v>
      </c>
      <c r="E54" s="10" t="s">
        <v>30</v>
      </c>
      <c r="F54" s="10"/>
      <c r="G54" s="18">
        <v>4</v>
      </c>
      <c r="H54" s="279"/>
      <c r="I54" s="139">
        <f>420-(M54*L54+F54*N54)</f>
        <v>420</v>
      </c>
      <c r="J54" s="280" t="s">
        <v>288</v>
      </c>
      <c r="K54" s="11" t="s">
        <v>497</v>
      </c>
      <c r="L54" s="12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33</v>
      </c>
      <c r="O54" s="13">
        <f t="shared" si="0"/>
        <v>132</v>
      </c>
      <c r="P54" s="281">
        <f>(O54+O55+O56)/420*100%</f>
        <v>0.31428571428571428</v>
      </c>
    </row>
    <row r="55" spans="1:16" ht="14.25" customHeight="1" x14ac:dyDescent="0.2">
      <c r="A55" s="276"/>
      <c r="B55" s="277"/>
      <c r="C55" s="287"/>
      <c r="D55" s="48" t="s">
        <v>671</v>
      </c>
      <c r="E55" s="10"/>
      <c r="F55" s="10"/>
      <c r="G55" s="18"/>
      <c r="H55" s="279"/>
      <c r="I55" s="139">
        <f t="shared" ref="I55:I56" si="16">I54-(M55*L55+F55*N55)</f>
        <v>420</v>
      </c>
      <c r="J55" s="280"/>
      <c r="K55" s="11"/>
      <c r="L55" s="12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39">
        <f t="shared" si="16"/>
        <v>420</v>
      </c>
      <c r="J56" s="280"/>
      <c r="K56" s="11"/>
      <c r="L56" s="12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4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7.2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ht="15" customHeight="1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3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2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4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4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4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4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4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4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4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x14ac:dyDescent="0.2">
      <c r="A233" s="19"/>
      <c r="D233" s="21"/>
      <c r="L233" s="141">
        <v>0</v>
      </c>
      <c r="M233" s="13">
        <f>SUMPRODUCT((D233=[1]程序注册表!$C$2:$C$2999)*(E233=[1]程序注册表!$F$2:$F$2999)*([1]程序注册表!$U$2:$U$2999))</f>
        <v>0</v>
      </c>
      <c r="N233" s="13">
        <f>SUMPRODUCT((D233=[1]程序注册表!$C$2:$C$2999)*(E233=[1]程序注册表!$F$2:$F$2999)*([1]程序注册表!$X$2:$X$2999))</f>
        <v>0</v>
      </c>
      <c r="O233" s="13">
        <f t="shared" si="19"/>
        <v>0</v>
      </c>
      <c r="P233" s="24"/>
    </row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39" priority="7" operator="greaterThan">
      <formula>0</formula>
    </cfRule>
    <cfRule type="cellIs" dxfId="338" priority="8" operator="lessThanOrEqual">
      <formula>0</formula>
    </cfRule>
  </conditionalFormatting>
  <conditionalFormatting sqref="I6:I20 I42:I56">
    <cfRule type="cellIs" dxfId="337" priority="3" operator="greaterThan">
      <formula>0</formula>
    </cfRule>
    <cfRule type="cellIs" dxfId="336" priority="4" operator="lessThanOrEqual">
      <formula>0</formula>
    </cfRule>
  </conditionalFormatting>
  <conditionalFormatting sqref="I3:I5">
    <cfRule type="cellIs" dxfId="335" priority="5" operator="greaterThan">
      <formula>0</formula>
    </cfRule>
    <cfRule type="cellIs" dxfId="334" priority="6" operator="lessThanOrEqual">
      <formula>0</formula>
    </cfRule>
  </conditionalFormatting>
  <conditionalFormatting sqref="I21:I41">
    <cfRule type="cellIs" dxfId="333" priority="1" operator="greaterThan">
      <formula>0</formula>
    </cfRule>
    <cfRule type="cellIs" dxfId="332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AE86D-26CB-4B65-AA4D-42671FA54C0F}">
  <dimension ref="A1:P247"/>
  <sheetViews>
    <sheetView topLeftCell="A39" workbookViewId="0">
      <selection activeCell="A3" sqref="A3:B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42" t="s">
        <v>2</v>
      </c>
      <c r="C2" s="143" t="s">
        <v>3</v>
      </c>
      <c r="D2" s="142" t="s">
        <v>4</v>
      </c>
      <c r="E2" s="143" t="s">
        <v>5</v>
      </c>
      <c r="F2" s="143" t="s">
        <v>6</v>
      </c>
      <c r="G2" s="143" t="s">
        <v>7</v>
      </c>
      <c r="H2" s="143" t="s">
        <v>8</v>
      </c>
      <c r="I2" s="143" t="s">
        <v>9</v>
      </c>
      <c r="J2" s="143" t="s">
        <v>10</v>
      </c>
      <c r="K2" s="142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43658</v>
      </c>
      <c r="B3" s="277" t="s">
        <v>129</v>
      </c>
      <c r="C3" s="278" t="s">
        <v>18</v>
      </c>
      <c r="D3" s="15" t="s">
        <v>29</v>
      </c>
      <c r="E3" s="10" t="s">
        <v>287</v>
      </c>
      <c r="F3" s="10">
        <v>9</v>
      </c>
      <c r="G3" s="142">
        <v>9</v>
      </c>
      <c r="H3" s="279"/>
      <c r="I3" s="142">
        <f>420-(M3*L3+F3*N3)</f>
        <v>249</v>
      </c>
      <c r="J3" s="280" t="s">
        <v>72</v>
      </c>
      <c r="K3" s="11" t="s">
        <v>884</v>
      </c>
      <c r="L3" s="144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19</v>
      </c>
      <c r="O3" s="13">
        <f t="shared" ref="O3:O56" si="0">N3*G3+M3*L3</f>
        <v>171</v>
      </c>
      <c r="P3" s="281">
        <f>(O3+O4+O5+O6+O7+O8)/840*100%</f>
        <v>0.8571428571428571</v>
      </c>
    </row>
    <row r="4" spans="1:16" ht="14.25" customHeight="1" x14ac:dyDescent="0.2">
      <c r="A4" s="276"/>
      <c r="B4" s="277"/>
      <c r="C4" s="278"/>
      <c r="D4" s="1" t="s">
        <v>155</v>
      </c>
      <c r="E4" s="10" t="s">
        <v>882</v>
      </c>
      <c r="F4" s="10">
        <v>6</v>
      </c>
      <c r="G4" s="142">
        <v>6</v>
      </c>
      <c r="H4" s="279"/>
      <c r="I4" s="142">
        <f>I3-(M4*L4+F4*N4)</f>
        <v>99</v>
      </c>
      <c r="J4" s="280"/>
      <c r="K4" s="11" t="s">
        <v>885</v>
      </c>
      <c r="L4" s="144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20</v>
      </c>
      <c r="O4" s="13">
        <f t="shared" si="0"/>
        <v>150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42"/>
      <c r="H5" s="279"/>
      <c r="I5" s="142">
        <f>I4-(M5*L5+F5*N5)</f>
        <v>99</v>
      </c>
      <c r="J5" s="280"/>
      <c r="K5" s="11"/>
      <c r="L5" s="144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4</v>
      </c>
      <c r="G6" s="142">
        <v>3.5</v>
      </c>
      <c r="H6" s="279"/>
      <c r="I6" s="142">
        <f>420-(M6*L6+F6*N6)</f>
        <v>-36</v>
      </c>
      <c r="J6" s="280"/>
      <c r="K6" s="11" t="s">
        <v>883</v>
      </c>
      <c r="L6" s="144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42"/>
      <c r="H7" s="279"/>
      <c r="I7" s="142">
        <f>I6-(M7*L7+F7*N7)</f>
        <v>-36</v>
      </c>
      <c r="J7" s="280"/>
      <c r="K7" s="11"/>
      <c r="L7" s="144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42">
        <f>I7-(M8*L8+F8*N8)</f>
        <v>-36</v>
      </c>
      <c r="J8" s="280"/>
      <c r="K8" s="11"/>
      <c r="L8" s="144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43658</v>
      </c>
      <c r="B9" s="277" t="s">
        <v>129</v>
      </c>
      <c r="C9" s="278" t="s">
        <v>25</v>
      </c>
      <c r="D9" s="15" t="s">
        <v>548</v>
      </c>
      <c r="E9" s="10" t="s">
        <v>42</v>
      </c>
      <c r="F9" s="10">
        <v>5.5</v>
      </c>
      <c r="G9" s="16">
        <v>5.5</v>
      </c>
      <c r="H9" s="279"/>
      <c r="I9" s="142">
        <f>420-(M9*L9+F9*N9)</f>
        <v>79</v>
      </c>
      <c r="J9" s="280" t="s">
        <v>99</v>
      </c>
      <c r="K9" s="11"/>
      <c r="L9" s="144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62</v>
      </c>
      <c r="O9" s="13">
        <f t="shared" si="0"/>
        <v>341</v>
      </c>
      <c r="P9" s="281">
        <f>(O9+O10+O11+O12+O13+O14)/840*100%</f>
        <v>0.9732142857142857</v>
      </c>
    </row>
    <row r="10" spans="1:16" ht="14.25" customHeight="1" x14ac:dyDescent="0.2">
      <c r="A10" s="276"/>
      <c r="B10" s="277"/>
      <c r="C10" s="278"/>
      <c r="D10" s="15" t="s">
        <v>573</v>
      </c>
      <c r="E10" s="10" t="s">
        <v>24</v>
      </c>
      <c r="F10" s="10">
        <v>0.5</v>
      </c>
      <c r="G10" s="16">
        <v>0.5</v>
      </c>
      <c r="H10" s="279"/>
      <c r="I10" s="142">
        <f t="shared" ref="I10:I11" si="1">I9-(M10*L10+F10*N10)</f>
        <v>2.5</v>
      </c>
      <c r="J10" s="280"/>
      <c r="K10" s="11"/>
      <c r="L10" s="144">
        <v>1</v>
      </c>
      <c r="M10" s="13">
        <f>SUMPRODUCT((D10=[1]程序注册表!$C$2:$C$2999)*(E10=[1]程序注册表!$F$2:$F$2999)*([1]程序注册表!$U$2:$U$2999))</f>
        <v>60</v>
      </c>
      <c r="N10" s="13">
        <f>SUMPRODUCT((D10=[1]程序注册表!$C$2:$C$2999)*(E10=[1]程序注册表!$F$2:$F$2999)*([1]程序注册表!$X$2:$X$2999))</f>
        <v>33</v>
      </c>
      <c r="O10" s="13">
        <f t="shared" si="0"/>
        <v>76.5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42">
        <f t="shared" si="1"/>
        <v>2.5</v>
      </c>
      <c r="J11" s="280"/>
      <c r="K11" s="11"/>
      <c r="L11" s="144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42">
        <f>420-(M12*L12+F12*N12)</f>
        <v>20</v>
      </c>
      <c r="J12" s="280"/>
      <c r="K12" s="11"/>
      <c r="L12" s="144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42">
        <f t="shared" ref="I13:I14" si="2">I12-(M13*L13+F13*N13)</f>
        <v>20</v>
      </c>
      <c r="J13" s="280"/>
      <c r="K13" s="11"/>
      <c r="L13" s="144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42"/>
      <c r="H14" s="279"/>
      <c r="I14" s="142">
        <f t="shared" si="2"/>
        <v>20</v>
      </c>
      <c r="J14" s="280"/>
      <c r="K14" s="11"/>
      <c r="L14" s="144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43658</v>
      </c>
      <c r="B15" s="277" t="s">
        <v>129</v>
      </c>
      <c r="C15" s="278" t="s">
        <v>31</v>
      </c>
      <c r="D15" s="15" t="s">
        <v>597</v>
      </c>
      <c r="E15" s="10" t="s">
        <v>21</v>
      </c>
      <c r="F15" s="10">
        <v>8</v>
      </c>
      <c r="G15" s="142">
        <v>8</v>
      </c>
      <c r="H15" s="279"/>
      <c r="I15" s="142">
        <f>420-(M15*L15+F15*N15)</f>
        <v>372</v>
      </c>
      <c r="J15" s="280" t="s">
        <v>100</v>
      </c>
      <c r="K15" s="11" t="s">
        <v>886</v>
      </c>
      <c r="L15" s="144">
        <v>0</v>
      </c>
      <c r="M15" s="13">
        <f>SUMPRODUCT((D15=[1]程序注册表!$C$2:$C$2999)*(E15=[1]程序注册表!$F$2:$F$2999)*([1]程序注册表!$U$2:$U$2999))</f>
        <v>60</v>
      </c>
      <c r="N15" s="13">
        <f>SUMPRODUCT((D15=[1]程序注册表!$C$2:$C$2999)*(E15=[1]程序注册表!$F$2:$F$2999)*([1]程序注册表!$X$2:$X$2999))</f>
        <v>6</v>
      </c>
      <c r="O15" s="13">
        <f t="shared" si="0"/>
        <v>48</v>
      </c>
      <c r="P15" s="281">
        <f>(O15+O16+O17+O18+O19+O20)/840*100%</f>
        <v>0.33809523809523812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24</v>
      </c>
      <c r="F16" s="10">
        <v>5.5</v>
      </c>
      <c r="G16" s="142">
        <v>3.5</v>
      </c>
      <c r="H16" s="279"/>
      <c r="I16" s="142">
        <f t="shared" ref="I16:I17" si="3">I15-(M16*L16+F16*N16)</f>
        <v>4</v>
      </c>
      <c r="J16" s="280"/>
      <c r="K16" s="11" t="s">
        <v>887</v>
      </c>
      <c r="L16" s="144">
        <v>1</v>
      </c>
      <c r="M16" s="13">
        <f>SUMPRODUCT((D16=[1]程序注册表!$C$2:$C$2999)*(E16=[1]程序注册表!$F$2:$F$2999)*([1]程序注册表!$U$2:$U$2999))</f>
        <v>5</v>
      </c>
      <c r="N16" s="13">
        <f>SUMPRODUCT((D16=[1]程序注册表!$C$2:$C$2999)*(E16=[1]程序注册表!$F$2:$F$2999)*([1]程序注册表!$X$2:$X$2999))</f>
        <v>66</v>
      </c>
      <c r="O16" s="13">
        <f t="shared" si="0"/>
        <v>236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42"/>
      <c r="H17" s="279"/>
      <c r="I17" s="142">
        <f t="shared" si="3"/>
        <v>4</v>
      </c>
      <c r="J17" s="280"/>
      <c r="K17" s="11" t="s">
        <v>888</v>
      </c>
      <c r="L17" s="144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26</v>
      </c>
      <c r="E18" s="10" t="s">
        <v>272</v>
      </c>
      <c r="F18" s="10"/>
      <c r="G18" s="142"/>
      <c r="H18" s="279"/>
      <c r="I18" s="142">
        <f>420-(M18*L18+F18*N18)</f>
        <v>420</v>
      </c>
      <c r="J18" s="280"/>
      <c r="K18" s="11" t="s">
        <v>889</v>
      </c>
      <c r="L18" s="144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0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42"/>
      <c r="H19" s="279"/>
      <c r="I19" s="142">
        <f t="shared" ref="I19:I20" si="4">I18-(M19*L19+F19*N19)</f>
        <v>420</v>
      </c>
      <c r="J19" s="280"/>
      <c r="K19" s="11"/>
      <c r="L19" s="144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42"/>
      <c r="H20" s="279"/>
      <c r="I20" s="142">
        <f t="shared" si="4"/>
        <v>420</v>
      </c>
      <c r="J20" s="280"/>
      <c r="K20" s="11"/>
      <c r="L20" s="144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43658</v>
      </c>
      <c r="B21" s="277" t="s">
        <v>129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3</v>
      </c>
      <c r="H21" s="279"/>
      <c r="I21" s="142">
        <f>336-(M21*L21+F21*N21)</f>
        <v>-4</v>
      </c>
      <c r="J21" s="280" t="s">
        <v>101</v>
      </c>
      <c r="K21" s="11" t="s">
        <v>890</v>
      </c>
      <c r="L21" s="144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255</v>
      </c>
      <c r="P21" s="281">
        <f>(O21+O22+O23+O24+O25+O26)/840*100%</f>
        <v>0.57023809523809521</v>
      </c>
    </row>
    <row r="22" spans="1:16" ht="14.25" customHeight="1" x14ac:dyDescent="0.2">
      <c r="A22" s="276"/>
      <c r="B22" s="277"/>
      <c r="C22" s="282"/>
      <c r="D22" s="15"/>
      <c r="E22" s="142"/>
      <c r="F22" s="10"/>
      <c r="G22" s="18"/>
      <c r="H22" s="279"/>
      <c r="I22" s="142">
        <f t="shared" ref="I22:I41" si="5">I21-(M22*L22+F22*N22)</f>
        <v>-4</v>
      </c>
      <c r="J22" s="280"/>
      <c r="K22" s="11"/>
      <c r="L22" s="144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42">
        <f t="shared" si="5"/>
        <v>-4</v>
      </c>
      <c r="J23" s="280"/>
      <c r="K23" s="11"/>
      <c r="L23" s="144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6.5</v>
      </c>
      <c r="G24" s="18">
        <v>4</v>
      </c>
      <c r="H24" s="279"/>
      <c r="I24" s="142">
        <f t="shared" ref="I24" si="6">336-(M24*L24+F24*N24)</f>
        <v>-28</v>
      </c>
      <c r="J24" s="280"/>
      <c r="K24" s="11" t="s">
        <v>891</v>
      </c>
      <c r="L24" s="144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224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42">
        <f t="shared" si="5"/>
        <v>-28</v>
      </c>
      <c r="J25" s="280"/>
      <c r="K25" s="11"/>
      <c r="L25" s="144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42">
        <f t="shared" si="5"/>
        <v>-28</v>
      </c>
      <c r="J26" s="280"/>
      <c r="K26" s="11"/>
      <c r="L26" s="144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43658</v>
      </c>
      <c r="B27" s="277" t="s">
        <v>129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42">
        <f t="shared" ref="I27" si="7">336-(M27*L27+F27*N27)</f>
        <v>0</v>
      </c>
      <c r="J27" s="280" t="s">
        <v>672</v>
      </c>
      <c r="K27" s="11" t="s">
        <v>888</v>
      </c>
      <c r="L27" s="144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302.40000000000003</v>
      </c>
      <c r="P27" s="281">
        <f>(O27+O28+O29+O30+O31+O32)/840*100%</f>
        <v>0.63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42">
        <f t="shared" si="5"/>
        <v>0</v>
      </c>
      <c r="J28" s="280"/>
      <c r="K28" s="11"/>
      <c r="L28" s="144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42">
        <f t="shared" si="5"/>
        <v>0</v>
      </c>
      <c r="J29" s="280"/>
      <c r="K29" s="11"/>
      <c r="L29" s="144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68</v>
      </c>
      <c r="F30" s="10">
        <v>1.8</v>
      </c>
      <c r="G30" s="18">
        <v>1.2</v>
      </c>
      <c r="H30" s="279"/>
      <c r="I30" s="142">
        <f t="shared" ref="I30" si="8">336-(M30*L30+F30*N30)</f>
        <v>-4.1999999999999886</v>
      </c>
      <c r="J30" s="280"/>
      <c r="K30" s="11" t="s">
        <v>892</v>
      </c>
      <c r="L30" s="144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189</v>
      </c>
      <c r="O30" s="13">
        <f t="shared" si="0"/>
        <v>226.79999999999998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42">
        <f t="shared" si="5"/>
        <v>-4.1999999999999886</v>
      </c>
      <c r="J31" s="280"/>
      <c r="K31" s="11" t="s">
        <v>888</v>
      </c>
      <c r="L31" s="144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42">
        <f t="shared" si="5"/>
        <v>-4.1999999999999886</v>
      </c>
      <c r="J32" s="280"/>
      <c r="K32" s="11"/>
      <c r="L32" s="144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43658</v>
      </c>
      <c r="B33" s="277" t="s">
        <v>17</v>
      </c>
      <c r="C33" s="286" t="s">
        <v>48</v>
      </c>
      <c r="D33" s="14" t="s">
        <v>82</v>
      </c>
      <c r="E33" s="10" t="s">
        <v>30</v>
      </c>
      <c r="F33" s="10">
        <v>0.5</v>
      </c>
      <c r="G33" s="18">
        <v>0.5</v>
      </c>
      <c r="H33" s="279"/>
      <c r="I33" s="142">
        <f t="shared" ref="I33" si="9">336-(M33*L33+F33*N33)</f>
        <v>293</v>
      </c>
      <c r="J33" s="280" t="s">
        <v>45</v>
      </c>
      <c r="K33" s="11" t="s">
        <v>894</v>
      </c>
      <c r="L33" s="144">
        <v>0</v>
      </c>
      <c r="M33" s="13">
        <f>SUMPRODUCT((D33=[1]程序注册表!$C$2:$C$2999)*(E33=[1]程序注册表!$F$2:$F$2999)*([1]程序注册表!$U$2:$U$2999))</f>
        <v>30</v>
      </c>
      <c r="N33" s="13">
        <f>SUMPRODUCT((D33=[1]程序注册表!$C$2:$C$2999)*(E33=[1]程序注册表!$F$2:$F$2999)*([1]程序注册表!$X$2:$X$2999))</f>
        <v>86</v>
      </c>
      <c r="O33" s="13">
        <f t="shared" si="0"/>
        <v>43</v>
      </c>
      <c r="P33" s="281">
        <f>(O33+O34+O35+O36+O37+O38)/840*100%</f>
        <v>0.76976190476190476</v>
      </c>
    </row>
    <row r="34" spans="1:16" ht="14.25" customHeight="1" x14ac:dyDescent="0.2">
      <c r="A34" s="276"/>
      <c r="B34" s="277"/>
      <c r="C34" s="286"/>
      <c r="D34" s="15" t="s">
        <v>360</v>
      </c>
      <c r="E34" s="10" t="s">
        <v>893</v>
      </c>
      <c r="F34" s="10">
        <v>0.9</v>
      </c>
      <c r="G34" s="18">
        <v>0.9</v>
      </c>
      <c r="H34" s="279"/>
      <c r="I34" s="142">
        <f t="shared" si="5"/>
        <v>13.399999999999977</v>
      </c>
      <c r="J34" s="280"/>
      <c r="K34" s="11" t="s">
        <v>895</v>
      </c>
      <c r="L34" s="144">
        <v>1</v>
      </c>
      <c r="M34" s="13">
        <f>SUMPRODUCT((D34=[1]程序注册表!$C$2:$C$2999)*(E34=[1]程序注册表!$F$2:$F$2999)*([1]程序注册表!$U$2:$U$2999))</f>
        <v>60</v>
      </c>
      <c r="N34" s="13">
        <f>SUMPRODUCT((D34=[1]程序注册表!$C$2:$C$2999)*(E34=[1]程序注册表!$F$2:$F$2999)*([1]程序注册表!$X$2:$X$2999))</f>
        <v>244</v>
      </c>
      <c r="O34" s="13">
        <f t="shared" si="0"/>
        <v>279.60000000000002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42">
        <f t="shared" si="5"/>
        <v>13.399999999999977</v>
      </c>
      <c r="J35" s="280"/>
      <c r="K35" s="11"/>
      <c r="L35" s="144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1.2</v>
      </c>
      <c r="H36" s="279"/>
      <c r="I36" s="142">
        <f t="shared" ref="I36" si="10">336-(M36*L36+F36*N36)</f>
        <v>12</v>
      </c>
      <c r="J36" s="280"/>
      <c r="K36" s="11"/>
      <c r="L36" s="144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324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42">
        <f t="shared" si="5"/>
        <v>12</v>
      </c>
      <c r="J37" s="280"/>
      <c r="K37" s="11"/>
      <c r="L37" s="144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42">
        <f t="shared" si="5"/>
        <v>12</v>
      </c>
      <c r="J38" s="280"/>
      <c r="K38" s="11"/>
      <c r="L38" s="144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43658</v>
      </c>
      <c r="B39" s="277" t="s">
        <v>670</v>
      </c>
      <c r="C39" s="286" t="s">
        <v>52</v>
      </c>
      <c r="D39" s="15" t="s">
        <v>597</v>
      </c>
      <c r="E39" s="10" t="s">
        <v>42</v>
      </c>
      <c r="F39" s="10">
        <v>5</v>
      </c>
      <c r="G39" s="18">
        <v>28</v>
      </c>
      <c r="H39" s="279"/>
      <c r="I39" s="142">
        <f t="shared" ref="I39" si="11">336-(M39*L39+F39*N39)</f>
        <v>261</v>
      </c>
      <c r="J39" s="280" t="s">
        <v>104</v>
      </c>
      <c r="K39" s="11"/>
      <c r="L39" s="144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15</v>
      </c>
      <c r="O39" s="13">
        <f t="shared" si="0"/>
        <v>420</v>
      </c>
      <c r="P39" s="281">
        <f>(O39+O40+O41)/420*100%</f>
        <v>1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42">
        <f t="shared" si="5"/>
        <v>261</v>
      </c>
      <c r="J40" s="280"/>
      <c r="K40" s="11"/>
      <c r="L40" s="144">
        <v>1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42">
        <f t="shared" si="5"/>
        <v>261</v>
      </c>
      <c r="J41" s="280"/>
      <c r="K41" s="11" t="s">
        <v>55</v>
      </c>
      <c r="L41" s="144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43658</v>
      </c>
      <c r="B42" s="277" t="s">
        <v>17</v>
      </c>
      <c r="C42" s="287" t="s">
        <v>53</v>
      </c>
      <c r="D42" s="15" t="s">
        <v>67</v>
      </c>
      <c r="E42" s="10" t="s">
        <v>21</v>
      </c>
      <c r="F42" s="10">
        <v>13</v>
      </c>
      <c r="G42" s="18">
        <v>13</v>
      </c>
      <c r="H42" s="279"/>
      <c r="I42" s="142">
        <f>630-(M42*L42+F42*N42)</f>
        <v>19</v>
      </c>
      <c r="J42" s="280" t="s">
        <v>78</v>
      </c>
      <c r="K42" s="11"/>
      <c r="L42" s="144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611</v>
      </c>
      <c r="P42" s="281">
        <f>(O42+O43+O44+O45+O46+O47)/840*100%</f>
        <v>1.3702380952380953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42">
        <f t="shared" ref="I43:I47" si="12">I42-(M43*L43+F43*N43)</f>
        <v>19</v>
      </c>
      <c r="J43" s="280"/>
      <c r="K43" s="11"/>
      <c r="L43" s="144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42">
        <f t="shared" si="12"/>
        <v>19</v>
      </c>
      <c r="J44" s="280"/>
      <c r="K44" s="11"/>
      <c r="L44" s="144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67</v>
      </c>
      <c r="E45" s="10" t="s">
        <v>42</v>
      </c>
      <c r="F45" s="10">
        <v>14</v>
      </c>
      <c r="G45" s="18">
        <v>12</v>
      </c>
      <c r="H45" s="279"/>
      <c r="I45" s="142">
        <f>630-(M45*L45+F45*N45)</f>
        <v>0</v>
      </c>
      <c r="J45" s="280"/>
      <c r="K45" s="11"/>
      <c r="L45" s="144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540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42">
        <f t="shared" si="12"/>
        <v>0</v>
      </c>
      <c r="J46" s="280"/>
      <c r="K46" s="11"/>
      <c r="L46" s="144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42">
        <f t="shared" si="12"/>
        <v>0</v>
      </c>
      <c r="J47" s="280"/>
      <c r="K47" s="11"/>
      <c r="L47" s="144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43658</v>
      </c>
      <c r="B48" s="277" t="s">
        <v>129</v>
      </c>
      <c r="C48" s="287" t="s">
        <v>58</v>
      </c>
      <c r="D48" s="1" t="s">
        <v>29</v>
      </c>
      <c r="E48" s="10" t="s">
        <v>30</v>
      </c>
      <c r="F48" s="10">
        <v>6</v>
      </c>
      <c r="G48" s="18">
        <v>6</v>
      </c>
      <c r="H48" s="279"/>
      <c r="I48" s="142">
        <f>420-(M48*L48+F48*N48)</f>
        <v>264</v>
      </c>
      <c r="J48" s="280" t="s">
        <v>106</v>
      </c>
      <c r="K48" s="11" t="s">
        <v>884</v>
      </c>
      <c r="L48" s="144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26</v>
      </c>
      <c r="O48" s="13">
        <f t="shared" si="0"/>
        <v>156</v>
      </c>
      <c r="P48" s="281">
        <f>(O48+O49+O50+O51+O52+O53)/840*100%</f>
        <v>0.94166666666666665</v>
      </c>
    </row>
    <row r="49" spans="1:16" ht="14.25" customHeight="1" x14ac:dyDescent="0.2">
      <c r="A49" s="276"/>
      <c r="B49" s="277"/>
      <c r="C49" s="287"/>
      <c r="D49" s="15" t="s">
        <v>128</v>
      </c>
      <c r="E49" s="10" t="s">
        <v>42</v>
      </c>
      <c r="F49" s="10">
        <v>16</v>
      </c>
      <c r="G49" s="18">
        <v>10</v>
      </c>
      <c r="H49" s="279"/>
      <c r="I49" s="142">
        <f t="shared" ref="I49:I50" si="13">I48-(M49*L49+F49*N49)</f>
        <v>-6</v>
      </c>
      <c r="J49" s="280"/>
      <c r="K49" s="11" t="s">
        <v>896</v>
      </c>
      <c r="L49" s="144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15</v>
      </c>
      <c r="O49" s="13">
        <f t="shared" si="0"/>
        <v>180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42">
        <f t="shared" si="13"/>
        <v>-6</v>
      </c>
      <c r="J50" s="280"/>
      <c r="K50" s="11"/>
      <c r="L50" s="144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823</v>
      </c>
      <c r="E51" s="10" t="s">
        <v>30</v>
      </c>
      <c r="F51" s="10">
        <v>12</v>
      </c>
      <c r="G51" s="18">
        <v>13</v>
      </c>
      <c r="H51" s="279"/>
      <c r="I51" s="142">
        <f>420-(M51*L51+F51*N51)</f>
        <v>0</v>
      </c>
      <c r="J51" s="280"/>
      <c r="K51" s="11"/>
      <c r="L51" s="144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35</v>
      </c>
      <c r="O51" s="13">
        <f t="shared" si="0"/>
        <v>455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42">
        <f t="shared" ref="I52:I53" si="14">I51-(M52*L52+F52*N52)</f>
        <v>0</v>
      </c>
      <c r="J52" s="280"/>
      <c r="K52" s="11"/>
      <c r="L52" s="144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42">
        <f t="shared" si="14"/>
        <v>0</v>
      </c>
      <c r="J53" s="280"/>
      <c r="K53" s="11"/>
      <c r="L53" s="144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43658</v>
      </c>
      <c r="B54" s="277" t="s">
        <v>670</v>
      </c>
      <c r="C54" s="287" t="s">
        <v>61</v>
      </c>
      <c r="D54" s="15" t="s">
        <v>781</v>
      </c>
      <c r="E54" s="10" t="s">
        <v>30</v>
      </c>
      <c r="F54" s="10"/>
      <c r="G54" s="18">
        <v>3</v>
      </c>
      <c r="H54" s="279"/>
      <c r="I54" s="142">
        <f>420-(M54*L54+F54*N54)</f>
        <v>390</v>
      </c>
      <c r="J54" s="280" t="s">
        <v>107</v>
      </c>
      <c r="K54" s="11" t="s">
        <v>497</v>
      </c>
      <c r="L54" s="144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33</v>
      </c>
      <c r="O54" s="13">
        <f t="shared" si="0"/>
        <v>129</v>
      </c>
      <c r="P54" s="281">
        <f>(O54+O55+O56)/420*100%</f>
        <v>0.6166666666666667</v>
      </c>
    </row>
    <row r="55" spans="1:16" ht="14.25" customHeight="1" x14ac:dyDescent="0.2">
      <c r="A55" s="276"/>
      <c r="B55" s="277"/>
      <c r="C55" s="287"/>
      <c r="D55" s="15" t="s">
        <v>839</v>
      </c>
      <c r="E55" s="10" t="s">
        <v>42</v>
      </c>
      <c r="F55" s="10"/>
      <c r="G55" s="18">
        <v>10</v>
      </c>
      <c r="H55" s="279"/>
      <c r="I55" s="142">
        <f t="shared" ref="I55:I56" si="15">I54-(M55*L55+F55*N55)</f>
        <v>390</v>
      </c>
      <c r="J55" s="280"/>
      <c r="K55" s="11" t="s">
        <v>897</v>
      </c>
      <c r="L55" s="144">
        <v>0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13</v>
      </c>
      <c r="O55" s="13">
        <f t="shared" si="0"/>
        <v>130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42">
        <f t="shared" si="15"/>
        <v>390</v>
      </c>
      <c r="J56" s="280"/>
      <c r="K56" s="11"/>
      <c r="L56" s="144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ref="O57:O65" si="16">N57*G57+M57*L57</f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6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6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6"/>
        <v>0</v>
      </c>
      <c r="P60" s="24"/>
    </row>
    <row r="61" spans="1:16" ht="17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6"/>
        <v>0</v>
      </c>
      <c r="P61" s="24"/>
    </row>
    <row r="62" spans="1:16" ht="1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6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6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6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6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ref="O66:O129" si="17">N66*G66+M66*L66</f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7"/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ref="O130:O193" si="18">N130*G130+M130*L130</f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8"/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ref="O194:O232" si="19">N194*G194+M194*L194</f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19"/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44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4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4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4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4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4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4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L232" s="14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31" priority="7" operator="greaterThan">
      <formula>0</formula>
    </cfRule>
    <cfRule type="cellIs" dxfId="330" priority="8" operator="lessThanOrEqual">
      <formula>0</formula>
    </cfRule>
  </conditionalFormatting>
  <conditionalFormatting sqref="I6:I20 I42:I56">
    <cfRule type="cellIs" dxfId="329" priority="3" operator="greaterThan">
      <formula>0</formula>
    </cfRule>
    <cfRule type="cellIs" dxfId="328" priority="4" operator="lessThanOrEqual">
      <formula>0</formula>
    </cfRule>
  </conditionalFormatting>
  <conditionalFormatting sqref="I3:I5">
    <cfRule type="cellIs" dxfId="327" priority="5" operator="greaterThan">
      <formula>0</formula>
    </cfRule>
    <cfRule type="cellIs" dxfId="326" priority="6" operator="lessThanOrEqual">
      <formula>0</formula>
    </cfRule>
  </conditionalFormatting>
  <conditionalFormatting sqref="I21:I41">
    <cfRule type="cellIs" dxfId="325" priority="1" operator="greaterThan">
      <formula>0</formula>
    </cfRule>
    <cfRule type="cellIs" dxfId="324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1CE52-0B96-4BE3-94A8-3930C97C6812}">
  <dimension ref="A1:P247"/>
  <sheetViews>
    <sheetView topLeftCell="A19" workbookViewId="0">
      <selection activeCell="H45" sqref="H45:H47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42" t="s">
        <v>2</v>
      </c>
      <c r="C2" s="143" t="s">
        <v>3</v>
      </c>
      <c r="D2" s="142" t="s">
        <v>4</v>
      </c>
      <c r="E2" s="143" t="s">
        <v>5</v>
      </c>
      <c r="F2" s="143" t="s">
        <v>6</v>
      </c>
      <c r="G2" s="143" t="s">
        <v>7</v>
      </c>
      <c r="H2" s="143" t="s">
        <v>8</v>
      </c>
      <c r="I2" s="143" t="s">
        <v>9</v>
      </c>
      <c r="J2" s="143" t="s">
        <v>10</v>
      </c>
      <c r="K2" s="142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43658</v>
      </c>
      <c r="B3" s="277" t="s">
        <v>151</v>
      </c>
      <c r="C3" s="278" t="s">
        <v>18</v>
      </c>
      <c r="D3" s="15" t="s">
        <v>171</v>
      </c>
      <c r="E3" s="10" t="s">
        <v>30</v>
      </c>
      <c r="F3" s="10">
        <v>20</v>
      </c>
      <c r="G3" s="142">
        <v>19</v>
      </c>
      <c r="H3" s="279"/>
      <c r="I3" s="142">
        <f>420-(M3*L3+F3*N3)</f>
        <v>0</v>
      </c>
      <c r="J3" s="283" t="s">
        <v>19</v>
      </c>
      <c r="K3" s="11" t="s">
        <v>854</v>
      </c>
      <c r="L3" s="144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21</v>
      </c>
      <c r="O3" s="13">
        <f t="shared" ref="O3" si="0">N3*G3+M3*L3</f>
        <v>399</v>
      </c>
      <c r="P3" s="281">
        <f>(O3+O4+O5+O6+O7+O8)/840*100%</f>
        <v>0.95</v>
      </c>
    </row>
    <row r="4" spans="1:16" ht="14.25" customHeight="1" x14ac:dyDescent="0.2">
      <c r="A4" s="276"/>
      <c r="B4" s="277"/>
      <c r="C4" s="278"/>
      <c r="D4" s="15"/>
      <c r="E4" s="10"/>
      <c r="F4" s="10"/>
      <c r="G4" s="142"/>
      <c r="H4" s="279"/>
      <c r="I4" s="142">
        <f>I3-(M4*L4+F4*N4)</f>
        <v>0</v>
      </c>
      <c r="J4" s="284"/>
      <c r="K4" s="11"/>
      <c r="L4" s="144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42"/>
      <c r="H5" s="279"/>
      <c r="I5" s="142">
        <f>I4-(M5*L5+F5*N5)</f>
        <v>0</v>
      </c>
      <c r="J5" s="284"/>
      <c r="K5" s="11"/>
      <c r="L5" s="144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4</v>
      </c>
      <c r="G6" s="142">
        <v>3.5</v>
      </c>
      <c r="H6" s="279"/>
      <c r="I6" s="142">
        <f>420-(M6*L6+F6*N6)</f>
        <v>-36</v>
      </c>
      <c r="J6" s="284"/>
      <c r="K6" s="11"/>
      <c r="L6" s="144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1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42"/>
      <c r="H7" s="279"/>
      <c r="I7" s="142">
        <f>I6-(M7*L7+F7*N7)</f>
        <v>-36</v>
      </c>
      <c r="J7" s="284"/>
      <c r="K7" s="11"/>
      <c r="L7" s="144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42">
        <f>I7-(M8*L8+F8*N8)</f>
        <v>-36</v>
      </c>
      <c r="J8" s="285"/>
      <c r="K8" s="11"/>
      <c r="L8" s="144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43658</v>
      </c>
      <c r="B9" s="277" t="s">
        <v>151</v>
      </c>
      <c r="C9" s="278" t="s">
        <v>25</v>
      </c>
      <c r="D9" s="15" t="s">
        <v>573</v>
      </c>
      <c r="E9" s="10" t="s">
        <v>24</v>
      </c>
      <c r="F9" s="10">
        <v>12</v>
      </c>
      <c r="G9" s="16">
        <v>12</v>
      </c>
      <c r="H9" s="279"/>
      <c r="I9" s="142">
        <f>420-(M9*L9+F9*N9)</f>
        <v>24</v>
      </c>
      <c r="J9" s="283" t="s">
        <v>27</v>
      </c>
      <c r="K9" s="11"/>
      <c r="L9" s="144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33</v>
      </c>
      <c r="O9" s="13">
        <f t="shared" si="1"/>
        <v>396</v>
      </c>
      <c r="P9" s="281">
        <f>(O9+O10+O11+O12+O13+O14)/840*100%</f>
        <v>0.94761904761904758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42">
        <f t="shared" ref="I10:I11" si="2">I9-(M10*L10+F10*N10)</f>
        <v>24</v>
      </c>
      <c r="J10" s="284"/>
      <c r="K10" s="11"/>
      <c r="L10" s="144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1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42">
        <f t="shared" si="2"/>
        <v>24</v>
      </c>
      <c r="J11" s="284"/>
      <c r="K11" s="11"/>
      <c r="L11" s="144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42">
        <f>420-(M12*L12+F12*N12)</f>
        <v>20</v>
      </c>
      <c r="J12" s="284"/>
      <c r="K12" s="11"/>
      <c r="L12" s="144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1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42">
        <f t="shared" ref="I13:I14" si="3">I12-(M13*L13+F13*N13)</f>
        <v>20</v>
      </c>
      <c r="J13" s="284"/>
      <c r="K13" s="11"/>
      <c r="L13" s="144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42"/>
      <c r="H14" s="279"/>
      <c r="I14" s="142">
        <f t="shared" si="3"/>
        <v>20</v>
      </c>
      <c r="J14" s="285"/>
      <c r="K14" s="11"/>
      <c r="L14" s="144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43658</v>
      </c>
      <c r="B15" s="277" t="s">
        <v>151</v>
      </c>
      <c r="C15" s="278" t="s">
        <v>31</v>
      </c>
      <c r="D15" s="15" t="s">
        <v>597</v>
      </c>
      <c r="E15" s="10" t="s">
        <v>24</v>
      </c>
      <c r="F15" s="10">
        <v>6.5</v>
      </c>
      <c r="G15" s="142">
        <v>5.5</v>
      </c>
      <c r="H15" s="279"/>
      <c r="I15" s="142">
        <f>420-(M15*L15+F15*N15)</f>
        <v>-9</v>
      </c>
      <c r="J15" s="280" t="s">
        <v>34</v>
      </c>
      <c r="K15" s="11"/>
      <c r="L15" s="144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1"/>
        <v>363</v>
      </c>
      <c r="P15" s="281">
        <f>(O15+O16+O17+O18+O19+O20)/840*100%</f>
        <v>0.43928571428571428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/>
      <c r="G16" s="142">
        <v>1</v>
      </c>
      <c r="H16" s="279"/>
      <c r="I16" s="142">
        <f t="shared" ref="I16:I17" si="4">I15-(M16*L16+F16*N16)</f>
        <v>-9</v>
      </c>
      <c r="J16" s="280"/>
      <c r="K16" s="11"/>
      <c r="L16" s="144">
        <v>0</v>
      </c>
      <c r="M16" s="13">
        <f>SUMPRODUCT((D16=[1]程序注册表!$C$2:$C$2999)*(E16=[1]程序注册表!$F$2:$F$2999)*([1]程序注册表!$U$2:$U$2999))</f>
        <v>60</v>
      </c>
      <c r="N16" s="13">
        <f>SUMPRODUCT((D16=[1]程序注册表!$C$2:$C$2999)*(E16=[1]程序注册表!$F$2:$F$2999)*([1]程序注册表!$X$2:$X$2999))</f>
        <v>6</v>
      </c>
      <c r="O16" s="13">
        <f t="shared" si="1"/>
        <v>6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42"/>
      <c r="H17" s="279"/>
      <c r="I17" s="142">
        <f t="shared" si="4"/>
        <v>-9</v>
      </c>
      <c r="J17" s="280"/>
      <c r="K17" s="11"/>
      <c r="L17" s="144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26</v>
      </c>
      <c r="E18" s="10" t="s">
        <v>272</v>
      </c>
      <c r="F18" s="10"/>
      <c r="G18" s="142">
        <v>7</v>
      </c>
      <c r="H18" s="279"/>
      <c r="I18" s="142">
        <f>420-(M18*L18+F18*N18)</f>
        <v>420</v>
      </c>
      <c r="J18" s="280"/>
      <c r="K18" s="11" t="s">
        <v>855</v>
      </c>
      <c r="L18" s="144">
        <v>0</v>
      </c>
      <c r="M18" s="13">
        <f>SUMPRODUCT((D18=[1]程序注册表!$C$2:$C$2999)*(E18=[1]程序注册表!$F$2:$F$2999)*([1]程序注册表!$U$2:$U$2999))</f>
        <v>0</v>
      </c>
      <c r="N18" s="13">
        <f>SUMPRODUCT((D18=[1]程序注册表!$C$2:$C$2999)*(E18=[1]程序注册表!$F$2:$F$2999)*([1]程序注册表!$X$2:$X$2999))</f>
        <v>0</v>
      </c>
      <c r="O18" s="13">
        <f t="shared" si="1"/>
        <v>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42"/>
      <c r="H19" s="279"/>
      <c r="I19" s="142">
        <f t="shared" ref="I19:I20" si="5">I18-(M19*L19+F19*N19)</f>
        <v>420</v>
      </c>
      <c r="J19" s="280"/>
      <c r="K19" s="11" t="s">
        <v>856</v>
      </c>
      <c r="L19" s="144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42"/>
      <c r="H20" s="279"/>
      <c r="I20" s="142">
        <f t="shared" si="5"/>
        <v>420</v>
      </c>
      <c r="J20" s="280"/>
      <c r="K20" s="11"/>
      <c r="L20" s="144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43658</v>
      </c>
      <c r="B21" s="277" t="s">
        <v>151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3</v>
      </c>
      <c r="H21" s="279"/>
      <c r="I21" s="142">
        <f>336-(M21*L21+F21*N21)</f>
        <v>-4</v>
      </c>
      <c r="J21" s="283" t="s">
        <v>38</v>
      </c>
      <c r="K21" s="11"/>
      <c r="L21" s="144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255</v>
      </c>
      <c r="P21" s="281">
        <f>(O21+O22+O23+O24+O25+O26)/840*100%</f>
        <v>0.57023809523809521</v>
      </c>
    </row>
    <row r="22" spans="1:16" ht="14.25" customHeight="1" x14ac:dyDescent="0.2">
      <c r="A22" s="276"/>
      <c r="B22" s="277"/>
      <c r="C22" s="282"/>
      <c r="D22" s="15"/>
      <c r="E22" s="142"/>
      <c r="F22" s="10"/>
      <c r="G22" s="18"/>
      <c r="H22" s="279"/>
      <c r="I22" s="142">
        <f t="shared" ref="I22:I41" si="6">I21-(M22*L22+F22*N22)</f>
        <v>-4</v>
      </c>
      <c r="J22" s="284"/>
      <c r="K22" s="11" t="s">
        <v>857</v>
      </c>
      <c r="L22" s="144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42">
        <f t="shared" si="6"/>
        <v>-4</v>
      </c>
      <c r="J23" s="284"/>
      <c r="K23" s="11"/>
      <c r="L23" s="144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6.5</v>
      </c>
      <c r="G24" s="18">
        <v>4</v>
      </c>
      <c r="H24" s="279"/>
      <c r="I24" s="142">
        <f t="shared" ref="I24" si="7">336-(M24*L24+F24*N24)</f>
        <v>-28</v>
      </c>
      <c r="J24" s="284"/>
      <c r="K24" s="11" t="s">
        <v>858</v>
      </c>
      <c r="L24" s="144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1"/>
        <v>224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42">
        <f t="shared" si="6"/>
        <v>-28</v>
      </c>
      <c r="J25" s="284"/>
      <c r="K25" s="11"/>
      <c r="L25" s="144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42">
        <f t="shared" si="6"/>
        <v>-28</v>
      </c>
      <c r="J26" s="285"/>
      <c r="K26" s="11"/>
      <c r="L26" s="144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43658</v>
      </c>
      <c r="B27" s="277" t="s">
        <v>151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42">
        <f t="shared" ref="I27" si="8">336-(M27*L27+F27*N27)</f>
        <v>0</v>
      </c>
      <c r="J27" s="283" t="s">
        <v>49</v>
      </c>
      <c r="K27" s="11"/>
      <c r="L27" s="144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1"/>
        <v>302.40000000000003</v>
      </c>
      <c r="P27" s="281">
        <f>(O27+O28+O29+O30+O31+O32)/840*100%</f>
        <v>0.69071428571428573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42">
        <f t="shared" si="6"/>
        <v>0</v>
      </c>
      <c r="J28" s="284"/>
      <c r="K28" s="11"/>
      <c r="L28" s="144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42">
        <f t="shared" si="6"/>
        <v>0</v>
      </c>
      <c r="J29" s="284"/>
      <c r="K29" s="11" t="s">
        <v>859</v>
      </c>
      <c r="L29" s="144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2.8</v>
      </c>
      <c r="G30" s="18">
        <v>1.8</v>
      </c>
      <c r="H30" s="279"/>
      <c r="I30" s="142">
        <f t="shared" ref="I30" si="9">336-(M30*L30+F30*N30)</f>
        <v>-62.799999999999955</v>
      </c>
      <c r="J30" s="284"/>
      <c r="K30" s="11"/>
      <c r="L30" s="144">
        <v>1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1"/>
        <v>277.8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42">
        <f t="shared" si="6"/>
        <v>-62.799999999999955</v>
      </c>
      <c r="J31" s="284"/>
      <c r="K31" s="11"/>
      <c r="L31" s="144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42">
        <f t="shared" si="6"/>
        <v>-62.799999999999955</v>
      </c>
      <c r="J32" s="285"/>
      <c r="K32" s="11"/>
      <c r="L32" s="144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43658</v>
      </c>
      <c r="B33" s="277"/>
      <c r="C33" s="286" t="s">
        <v>48</v>
      </c>
      <c r="D33" s="14"/>
      <c r="E33" s="10"/>
      <c r="F33" s="10"/>
      <c r="G33" s="18"/>
      <c r="H33" s="279"/>
      <c r="I33" s="142">
        <f t="shared" ref="I33" si="10">336-(M33*L33+F33*N33)</f>
        <v>336</v>
      </c>
      <c r="J33" s="283"/>
      <c r="K33" s="11"/>
      <c r="L33" s="144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1"/>
        <v>0</v>
      </c>
      <c r="P33" s="281">
        <f>(O33+O34+O35+O36+O37+O38)/840*100%</f>
        <v>0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42">
        <f t="shared" si="6"/>
        <v>336</v>
      </c>
      <c r="J34" s="284"/>
      <c r="K34" s="11"/>
      <c r="L34" s="144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42">
        <f t="shared" si="6"/>
        <v>336</v>
      </c>
      <c r="J35" s="284"/>
      <c r="K35" s="11"/>
      <c r="L35" s="144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/>
      <c r="E36" s="10"/>
      <c r="F36" s="10"/>
      <c r="G36" s="18"/>
      <c r="H36" s="279"/>
      <c r="I36" s="142">
        <f t="shared" ref="I36" si="11">336-(M36*L36+F36*N36)</f>
        <v>336</v>
      </c>
      <c r="J36" s="284"/>
      <c r="K36" s="11"/>
      <c r="L36" s="144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1"/>
        <v>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42">
        <f t="shared" si="6"/>
        <v>336</v>
      </c>
      <c r="J37" s="284"/>
      <c r="K37" s="11"/>
      <c r="L37" s="144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42">
        <f t="shared" si="6"/>
        <v>336</v>
      </c>
      <c r="J38" s="285"/>
      <c r="K38" s="11"/>
      <c r="L38" s="144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43658</v>
      </c>
      <c r="B39" s="277" t="s">
        <v>151</v>
      </c>
      <c r="C39" s="286" t="s">
        <v>52</v>
      </c>
      <c r="D39" s="15" t="s">
        <v>597</v>
      </c>
      <c r="E39" s="10" t="s">
        <v>42</v>
      </c>
      <c r="F39" s="10">
        <v>5</v>
      </c>
      <c r="G39" s="18">
        <v>3</v>
      </c>
      <c r="H39" s="279"/>
      <c r="I39" s="142">
        <f t="shared" ref="I39" si="12">336-(M39*L39+F39*N39)</f>
        <v>261</v>
      </c>
      <c r="J39" s="280" t="s">
        <v>70</v>
      </c>
      <c r="K39" s="11"/>
      <c r="L39" s="144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15</v>
      </c>
      <c r="O39" s="13">
        <f t="shared" si="1"/>
        <v>45</v>
      </c>
      <c r="P39" s="281">
        <f>(O39+O40+O41)/420*100%</f>
        <v>0.10714285714285714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42">
        <f t="shared" si="6"/>
        <v>261</v>
      </c>
      <c r="J40" s="280"/>
      <c r="K40" s="11" t="s">
        <v>860</v>
      </c>
      <c r="L40" s="144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42">
        <f t="shared" si="6"/>
        <v>261</v>
      </c>
      <c r="J41" s="280"/>
      <c r="K41" s="11" t="s">
        <v>55</v>
      </c>
      <c r="L41" s="144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/>
      <c r="B42" s="277"/>
      <c r="C42" s="287" t="s">
        <v>53</v>
      </c>
      <c r="D42" s="15"/>
      <c r="E42" s="10"/>
      <c r="F42" s="10"/>
      <c r="G42" s="18"/>
      <c r="H42" s="279"/>
      <c r="I42" s="142">
        <f>420-(M42*L42+F42*N42)</f>
        <v>420</v>
      </c>
      <c r="J42" s="284"/>
      <c r="K42" s="11"/>
      <c r="L42" s="144">
        <v>0</v>
      </c>
      <c r="M42" s="13">
        <f>SUMPRODUCT((D42=[1]程序注册表!$C$2:$C$2999)*(E42=[1]程序注册表!$F$2:$F$2999)*([1]程序注册表!$U$2:$U$2999))</f>
        <v>0</v>
      </c>
      <c r="N42" s="13">
        <f>SUMPRODUCT((D42=[1]程序注册表!$C$2:$C$2999)*(E42=[1]程序注册表!$F$2:$F$2999)*([1]程序注册表!$X$2:$X$2999))</f>
        <v>0</v>
      </c>
      <c r="O42" s="13">
        <f t="shared" si="1"/>
        <v>0</v>
      </c>
      <c r="P42" s="281">
        <f>(O42+O43+O44+O45+O46+O47)/840*100%</f>
        <v>0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42">
        <f t="shared" ref="I43:I44" si="13">I42-(M43*L43+F43*N43)</f>
        <v>420</v>
      </c>
      <c r="J43" s="284"/>
      <c r="K43" s="11"/>
      <c r="L43" s="144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42">
        <f t="shared" si="13"/>
        <v>420</v>
      </c>
      <c r="J44" s="284"/>
      <c r="K44" s="11"/>
      <c r="L44" s="144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/>
      <c r="E45" s="10"/>
      <c r="F45" s="10"/>
      <c r="G45" s="18"/>
      <c r="H45" s="279"/>
      <c r="I45" s="142">
        <f>420-(M45*L45+F45*N45)</f>
        <v>420</v>
      </c>
      <c r="J45" s="284"/>
      <c r="K45" s="11"/>
      <c r="L45" s="144">
        <v>0</v>
      </c>
      <c r="M45" s="13">
        <f>SUMPRODUCT((D45=[1]程序注册表!$C$2:$C$2999)*(E45=[1]程序注册表!$F$2:$F$2999)*([1]程序注册表!$U$2:$U$2999))</f>
        <v>0</v>
      </c>
      <c r="N45" s="13">
        <f>SUMPRODUCT((D45=[1]程序注册表!$C$2:$C$2999)*(E45=[1]程序注册表!$F$2:$F$2999)*([1]程序注册表!$X$2:$X$2999))</f>
        <v>0</v>
      </c>
      <c r="O45" s="13">
        <f t="shared" si="1"/>
        <v>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42">
        <f t="shared" ref="I46:I47" si="14">I45-(M46*L46+F46*N46)</f>
        <v>420</v>
      </c>
      <c r="J46" s="284"/>
      <c r="K46" s="11"/>
      <c r="L46" s="144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42">
        <f t="shared" si="14"/>
        <v>420</v>
      </c>
      <c r="J47" s="285"/>
      <c r="K47" s="11"/>
      <c r="L47" s="144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43658</v>
      </c>
      <c r="B48" s="277" t="s">
        <v>151</v>
      </c>
      <c r="C48" s="287" t="s">
        <v>58</v>
      </c>
      <c r="D48" s="15" t="s">
        <v>128</v>
      </c>
      <c r="E48" s="10" t="s">
        <v>42</v>
      </c>
      <c r="F48" s="10">
        <v>28</v>
      </c>
      <c r="G48" s="18">
        <v>27</v>
      </c>
      <c r="H48" s="279"/>
      <c r="I48" s="142">
        <f>420-(M48*L48+F48*N48)</f>
        <v>0</v>
      </c>
      <c r="J48" s="280" t="s">
        <v>130</v>
      </c>
      <c r="K48" s="11"/>
      <c r="L48" s="144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15</v>
      </c>
      <c r="O48" s="13">
        <f t="shared" si="1"/>
        <v>405</v>
      </c>
      <c r="P48" s="281">
        <f>(O48+O49+O50+O51+O52+O53)/840*100%</f>
        <v>1.055952380952381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42">
        <f t="shared" ref="I49:I50" si="15">I48-(M49*L49+F49*N49)</f>
        <v>0</v>
      </c>
      <c r="J49" s="280"/>
      <c r="K49" s="11"/>
      <c r="L49" s="144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42">
        <f t="shared" si="15"/>
        <v>0</v>
      </c>
      <c r="J50" s="280"/>
      <c r="K50" s="11"/>
      <c r="L50" s="144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823</v>
      </c>
      <c r="E51" s="10" t="s">
        <v>30</v>
      </c>
      <c r="F51" s="10">
        <v>4</v>
      </c>
      <c r="G51" s="18">
        <v>7</v>
      </c>
      <c r="H51" s="279"/>
      <c r="I51" s="142">
        <f>420-(M51*L51+F51*N51)</f>
        <v>280</v>
      </c>
      <c r="J51" s="280"/>
      <c r="K51" s="11"/>
      <c r="L51" s="144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35</v>
      </c>
      <c r="O51" s="13">
        <f t="shared" si="1"/>
        <v>245</v>
      </c>
      <c r="P51" s="281"/>
    </row>
    <row r="52" spans="1:16" ht="14.25" customHeight="1" x14ac:dyDescent="0.2">
      <c r="A52" s="276"/>
      <c r="B52" s="277"/>
      <c r="C52" s="287"/>
      <c r="D52" s="9" t="s">
        <v>847</v>
      </c>
      <c r="E52" s="10" t="s">
        <v>848</v>
      </c>
      <c r="F52" s="10">
        <v>1</v>
      </c>
      <c r="G52" s="18">
        <v>1</v>
      </c>
      <c r="H52" s="279"/>
      <c r="I52" s="142">
        <f t="shared" ref="I52:I53" si="16">I51-(M52*L52+F52*N52)</f>
        <v>233</v>
      </c>
      <c r="J52" s="280"/>
      <c r="K52" s="11"/>
      <c r="L52" s="144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17</v>
      </c>
      <c r="O52" s="13">
        <f t="shared" si="1"/>
        <v>47</v>
      </c>
      <c r="P52" s="281"/>
    </row>
    <row r="53" spans="1:16" ht="14.25" customHeight="1" x14ac:dyDescent="0.2">
      <c r="A53" s="276"/>
      <c r="B53" s="277"/>
      <c r="C53" s="287"/>
      <c r="D53" s="9" t="s">
        <v>847</v>
      </c>
      <c r="E53" s="10" t="s">
        <v>849</v>
      </c>
      <c r="F53" s="10">
        <v>10</v>
      </c>
      <c r="G53" s="18">
        <v>8</v>
      </c>
      <c r="H53" s="279"/>
      <c r="I53" s="142">
        <f t="shared" si="16"/>
        <v>3</v>
      </c>
      <c r="J53" s="280"/>
      <c r="K53" s="11"/>
      <c r="L53" s="144">
        <v>1</v>
      </c>
      <c r="M53" s="13">
        <f>SUMPRODUCT((D53=[1]程序注册表!$C$2:$C$2999)*(E53=[1]程序注册表!$F$2:$F$2999)*([1]程序注册表!$U$2:$U$2999))</f>
        <v>30</v>
      </c>
      <c r="N53" s="13">
        <f>SUMPRODUCT((D53=[1]程序注册表!$C$2:$C$2999)*(E53=[1]程序注册表!$F$2:$F$2999)*([1]程序注册表!$X$2:$X$2999))</f>
        <v>20</v>
      </c>
      <c r="O53" s="13">
        <f t="shared" si="1"/>
        <v>190</v>
      </c>
      <c r="P53" s="281"/>
    </row>
    <row r="54" spans="1:16" ht="14.25" customHeight="1" x14ac:dyDescent="0.2">
      <c r="A54" s="276">
        <v>43658</v>
      </c>
      <c r="B54" s="277" t="s">
        <v>151</v>
      </c>
      <c r="C54" s="287" t="s">
        <v>61</v>
      </c>
      <c r="D54" s="15" t="s">
        <v>839</v>
      </c>
      <c r="E54" s="10" t="s">
        <v>42</v>
      </c>
      <c r="F54" s="10"/>
      <c r="G54" s="18">
        <v>4</v>
      </c>
      <c r="H54" s="279"/>
      <c r="I54" s="142">
        <f>420-(M54*L54+F54*N54)</f>
        <v>390</v>
      </c>
      <c r="J54" s="280" t="s">
        <v>91</v>
      </c>
      <c r="K54" s="11" t="s">
        <v>497</v>
      </c>
      <c r="L54" s="144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1"/>
        <v>82</v>
      </c>
      <c r="P54" s="281">
        <f>(O54+O55+O56)/420*100%</f>
        <v>1.3761904761904762</v>
      </c>
    </row>
    <row r="55" spans="1:16" ht="14.25" customHeight="1" x14ac:dyDescent="0.2">
      <c r="A55" s="276"/>
      <c r="B55" s="277"/>
      <c r="C55" s="287"/>
      <c r="D55" s="15"/>
      <c r="E55" s="10" t="s">
        <v>852</v>
      </c>
      <c r="F55" s="10"/>
      <c r="G55" s="18">
        <v>62</v>
      </c>
      <c r="H55" s="279"/>
      <c r="I55" s="142">
        <f t="shared" ref="I55:I56" si="17">I54-(M55*L55+F55*N55)</f>
        <v>390</v>
      </c>
      <c r="J55" s="280"/>
      <c r="K55" s="11" t="s">
        <v>853</v>
      </c>
      <c r="L55" s="144">
        <v>0</v>
      </c>
      <c r="M55" s="13">
        <f>SUMPRODUCT((D55=[1]程序注册表!$C$2:$C$2999)*(E55=[1]程序注册表!$F$2:$F$2999)*([1]程序注册表!$U$2:$U$2999))</f>
        <v>0</v>
      </c>
      <c r="N55" s="13">
        <v>8</v>
      </c>
      <c r="O55" s="13">
        <f t="shared" si="1"/>
        <v>496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42">
        <f t="shared" si="17"/>
        <v>390</v>
      </c>
      <c r="J56" s="280"/>
      <c r="K56" s="11"/>
      <c r="L56" s="144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44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44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44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44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7.25" customHeight="1" x14ac:dyDescent="0.2">
      <c r="A61" s="19"/>
      <c r="D61" s="21"/>
      <c r="J61" s="23"/>
      <c r="L61" s="144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5" customHeight="1" x14ac:dyDescent="0.2">
      <c r="A62" s="19"/>
      <c r="D62" s="21"/>
      <c r="J62" s="23"/>
      <c r="L62" s="144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44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44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44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44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44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44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8">N68*G68+M68*L68</f>
        <v>0</v>
      </c>
      <c r="P68" s="24"/>
    </row>
    <row r="69" spans="1:16" ht="15" customHeight="1" x14ac:dyDescent="0.2">
      <c r="A69" s="19"/>
      <c r="D69" s="21"/>
      <c r="J69" s="23"/>
      <c r="L69" s="144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8"/>
        <v>0</v>
      </c>
      <c r="P69" s="24"/>
    </row>
    <row r="70" spans="1:16" ht="15" customHeight="1" x14ac:dyDescent="0.2">
      <c r="A70" s="19"/>
      <c r="D70" s="21"/>
      <c r="J70" s="23"/>
      <c r="L70" s="144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8"/>
        <v>0</v>
      </c>
      <c r="P70" s="24"/>
    </row>
    <row r="71" spans="1:16" ht="15" customHeight="1" x14ac:dyDescent="0.2">
      <c r="A71" s="19"/>
      <c r="D71" s="21"/>
      <c r="J71" s="23"/>
      <c r="L71" s="144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8"/>
        <v>0</v>
      </c>
      <c r="P71" s="24"/>
    </row>
    <row r="72" spans="1:16" ht="15" customHeight="1" x14ac:dyDescent="0.2">
      <c r="A72" s="19"/>
      <c r="D72" s="21"/>
      <c r="J72" s="23"/>
      <c r="L72" s="144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8"/>
        <v>0</v>
      </c>
      <c r="P72" s="24"/>
    </row>
    <row r="73" spans="1:16" ht="15" customHeight="1" x14ac:dyDescent="0.2">
      <c r="A73" s="19"/>
      <c r="D73" s="21"/>
      <c r="J73" s="23"/>
      <c r="L73" s="144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8"/>
        <v>0</v>
      </c>
      <c r="P73" s="24"/>
    </row>
    <row r="74" spans="1:16" ht="15" customHeight="1" x14ac:dyDescent="0.2">
      <c r="A74" s="19"/>
      <c r="D74" s="21"/>
      <c r="J74" s="23"/>
      <c r="L74" s="144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8"/>
        <v>0</v>
      </c>
      <c r="P74" s="24"/>
    </row>
    <row r="75" spans="1:16" ht="15" customHeight="1" x14ac:dyDescent="0.2">
      <c r="A75" s="19"/>
      <c r="D75" s="21"/>
      <c r="J75" s="23"/>
      <c r="L75" s="144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8"/>
        <v>0</v>
      </c>
      <c r="P75" s="24"/>
    </row>
    <row r="76" spans="1:16" ht="15" customHeight="1" x14ac:dyDescent="0.2">
      <c r="A76" s="19"/>
      <c r="D76" s="21"/>
      <c r="J76" s="23"/>
      <c r="L76" s="144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8"/>
        <v>0</v>
      </c>
      <c r="P76" s="24"/>
    </row>
    <row r="77" spans="1:16" ht="15" customHeight="1" x14ac:dyDescent="0.2">
      <c r="A77" s="19"/>
      <c r="D77" s="21"/>
      <c r="J77" s="23"/>
      <c r="L77" s="144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8"/>
        <v>0</v>
      </c>
      <c r="P77" s="24"/>
    </row>
    <row r="78" spans="1:16" ht="15" customHeight="1" x14ac:dyDescent="0.2">
      <c r="A78" s="19"/>
      <c r="D78" s="21"/>
      <c r="J78" s="23"/>
      <c r="L78" s="144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8"/>
        <v>0</v>
      </c>
      <c r="P78" s="24"/>
    </row>
    <row r="79" spans="1:16" ht="15" customHeight="1" x14ac:dyDescent="0.2">
      <c r="A79" s="19"/>
      <c r="D79" s="21"/>
      <c r="J79" s="23"/>
      <c r="L79" s="144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8"/>
        <v>0</v>
      </c>
      <c r="P79" s="24"/>
    </row>
    <row r="80" spans="1:16" ht="15" customHeight="1" x14ac:dyDescent="0.2">
      <c r="A80" s="19"/>
      <c r="D80" s="21"/>
      <c r="J80" s="23"/>
      <c r="L80" s="144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8"/>
        <v>0</v>
      </c>
      <c r="P80" s="24"/>
    </row>
    <row r="81" spans="1:16" ht="15" customHeight="1" x14ac:dyDescent="0.2">
      <c r="A81" s="19"/>
      <c r="D81" s="21"/>
      <c r="J81" s="23"/>
      <c r="L81" s="144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8"/>
        <v>0</v>
      </c>
      <c r="P81" s="24"/>
    </row>
    <row r="82" spans="1:16" ht="15" customHeight="1" x14ac:dyDescent="0.2">
      <c r="A82" s="19"/>
      <c r="D82" s="21"/>
      <c r="J82" s="23"/>
      <c r="L82" s="144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8"/>
        <v>0</v>
      </c>
      <c r="P82" s="24"/>
    </row>
    <row r="83" spans="1:16" ht="15" customHeight="1" x14ac:dyDescent="0.2">
      <c r="A83" s="19"/>
      <c r="D83" s="21"/>
      <c r="J83" s="23"/>
      <c r="L83" s="144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8"/>
        <v>0</v>
      </c>
      <c r="P83" s="24"/>
    </row>
    <row r="84" spans="1:16" ht="15" customHeight="1" x14ac:dyDescent="0.2">
      <c r="A84" s="19"/>
      <c r="D84" s="21"/>
      <c r="J84" s="23"/>
      <c r="L84" s="144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8"/>
        <v>0</v>
      </c>
      <c r="P84" s="24"/>
    </row>
    <row r="85" spans="1:16" ht="15" customHeight="1" x14ac:dyDescent="0.2">
      <c r="A85" s="19"/>
      <c r="D85" s="21"/>
      <c r="J85" s="23"/>
      <c r="L85" s="144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8"/>
        <v>0</v>
      </c>
      <c r="P85" s="24"/>
    </row>
    <row r="86" spans="1:16" ht="15" customHeight="1" x14ac:dyDescent="0.2">
      <c r="A86" s="19"/>
      <c r="D86" s="21"/>
      <c r="J86" s="23"/>
      <c r="L86" s="144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8"/>
        <v>0</v>
      </c>
      <c r="P86" s="24"/>
    </row>
    <row r="87" spans="1:16" ht="15" customHeight="1" x14ac:dyDescent="0.2">
      <c r="A87" s="19"/>
      <c r="D87" s="21"/>
      <c r="J87" s="23"/>
      <c r="L87" s="144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8"/>
        <v>0</v>
      </c>
      <c r="P87" s="24"/>
    </row>
    <row r="88" spans="1:16" ht="15" customHeight="1" x14ac:dyDescent="0.2">
      <c r="A88" s="19"/>
      <c r="D88" s="21"/>
      <c r="J88" s="23"/>
      <c r="L88" s="144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8"/>
        <v>0</v>
      </c>
      <c r="P88" s="24"/>
    </row>
    <row r="89" spans="1:16" ht="15" customHeight="1" x14ac:dyDescent="0.2">
      <c r="A89" s="19"/>
      <c r="D89" s="21"/>
      <c r="J89" s="23"/>
      <c r="L89" s="144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8"/>
        <v>0</v>
      </c>
      <c r="P89" s="24"/>
    </row>
    <row r="90" spans="1:16" ht="15" customHeight="1" x14ac:dyDescent="0.2">
      <c r="A90" s="19"/>
      <c r="D90" s="21"/>
      <c r="J90" s="23"/>
      <c r="L90" s="144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8"/>
        <v>0</v>
      </c>
      <c r="P90" s="24"/>
    </row>
    <row r="91" spans="1:16" ht="15" customHeight="1" x14ac:dyDescent="0.2">
      <c r="A91" s="19"/>
      <c r="D91" s="21"/>
      <c r="J91" s="23"/>
      <c r="L91" s="144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8"/>
        <v>0</v>
      </c>
      <c r="P91" s="24"/>
    </row>
    <row r="92" spans="1:16" ht="15" customHeight="1" x14ac:dyDescent="0.2">
      <c r="A92" s="19"/>
      <c r="D92" s="21"/>
      <c r="J92" s="23"/>
      <c r="L92" s="144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8"/>
        <v>0</v>
      </c>
      <c r="P92" s="24"/>
    </row>
    <row r="93" spans="1:16" ht="15" customHeight="1" x14ac:dyDescent="0.2">
      <c r="A93" s="19"/>
      <c r="D93" s="21"/>
      <c r="J93" s="23"/>
      <c r="L93" s="144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8"/>
        <v>0</v>
      </c>
      <c r="P93" s="24"/>
    </row>
    <row r="94" spans="1:16" ht="15" customHeight="1" x14ac:dyDescent="0.2">
      <c r="A94" s="19"/>
      <c r="D94" s="21"/>
      <c r="J94" s="23"/>
      <c r="L94" s="144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8"/>
        <v>0</v>
      </c>
      <c r="P94" s="24"/>
    </row>
    <row r="95" spans="1:16" ht="15" customHeight="1" x14ac:dyDescent="0.2">
      <c r="A95" s="19"/>
      <c r="D95" s="21"/>
      <c r="J95" s="23"/>
      <c r="L95" s="144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8"/>
        <v>0</v>
      </c>
      <c r="P95" s="24"/>
    </row>
    <row r="96" spans="1:16" ht="15" customHeight="1" x14ac:dyDescent="0.2">
      <c r="A96" s="19"/>
      <c r="D96" s="21"/>
      <c r="J96" s="23"/>
      <c r="L96" s="144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8"/>
        <v>0</v>
      </c>
      <c r="P96" s="24"/>
    </row>
    <row r="97" spans="1:16" ht="15" customHeight="1" x14ac:dyDescent="0.2">
      <c r="A97" s="19"/>
      <c r="D97" s="21"/>
      <c r="J97" s="23"/>
      <c r="L97" s="144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8"/>
        <v>0</v>
      </c>
      <c r="P97" s="24"/>
    </row>
    <row r="98" spans="1:16" ht="15" customHeight="1" x14ac:dyDescent="0.2">
      <c r="A98" s="19"/>
      <c r="D98" s="21"/>
      <c r="J98" s="23"/>
      <c r="L98" s="144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8"/>
        <v>0</v>
      </c>
      <c r="P98" s="24"/>
    </row>
    <row r="99" spans="1:16" ht="15" customHeight="1" x14ac:dyDescent="0.2">
      <c r="A99" s="19"/>
      <c r="D99" s="21"/>
      <c r="J99" s="23"/>
      <c r="L99" s="144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8"/>
        <v>0</v>
      </c>
      <c r="P99" s="24"/>
    </row>
    <row r="100" spans="1:16" ht="15" customHeight="1" x14ac:dyDescent="0.2">
      <c r="A100" s="19"/>
      <c r="D100" s="21"/>
      <c r="J100" s="23"/>
      <c r="L100" s="144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8"/>
        <v>0</v>
      </c>
      <c r="P100" s="24"/>
    </row>
    <row r="101" spans="1:16" ht="15" customHeight="1" x14ac:dyDescent="0.2">
      <c r="A101" s="19"/>
      <c r="D101" s="21"/>
      <c r="J101" s="23"/>
      <c r="L101" s="144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8"/>
        <v>0</v>
      </c>
      <c r="P101" s="24"/>
    </row>
    <row r="102" spans="1:16" ht="15" customHeight="1" x14ac:dyDescent="0.2">
      <c r="A102" s="19"/>
      <c r="D102" s="21"/>
      <c r="J102" s="23"/>
      <c r="L102" s="144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8"/>
        <v>0</v>
      </c>
      <c r="P102" s="24"/>
    </row>
    <row r="103" spans="1:16" ht="15" customHeight="1" x14ac:dyDescent="0.2">
      <c r="A103" s="19"/>
      <c r="D103" s="21"/>
      <c r="J103" s="23"/>
      <c r="L103" s="144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8"/>
        <v>0</v>
      </c>
      <c r="P103" s="24"/>
    </row>
    <row r="104" spans="1:16" ht="15" customHeight="1" x14ac:dyDescent="0.2">
      <c r="A104" s="19"/>
      <c r="D104" s="21"/>
      <c r="J104" s="23"/>
      <c r="L104" s="144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8"/>
        <v>0</v>
      </c>
      <c r="P104" s="24"/>
    </row>
    <row r="105" spans="1:16" ht="15" customHeight="1" x14ac:dyDescent="0.2">
      <c r="A105" s="19"/>
      <c r="D105" s="21"/>
      <c r="J105" s="23"/>
      <c r="L105" s="144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8"/>
        <v>0</v>
      </c>
      <c r="P105" s="24"/>
    </row>
    <row r="106" spans="1:16" ht="15" customHeight="1" x14ac:dyDescent="0.2">
      <c r="A106" s="19"/>
      <c r="D106" s="21"/>
      <c r="J106" s="23"/>
      <c r="L106" s="144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8"/>
        <v>0</v>
      </c>
      <c r="P106" s="24"/>
    </row>
    <row r="107" spans="1:16" ht="15" customHeight="1" x14ac:dyDescent="0.2">
      <c r="A107" s="19"/>
      <c r="D107" s="21"/>
      <c r="J107" s="23"/>
      <c r="L107" s="144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8"/>
        <v>0</v>
      </c>
      <c r="P107" s="24"/>
    </row>
    <row r="108" spans="1:16" ht="15" customHeight="1" x14ac:dyDescent="0.2">
      <c r="A108" s="19"/>
      <c r="D108" s="21"/>
      <c r="J108" s="23"/>
      <c r="L108" s="144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8"/>
        <v>0</v>
      </c>
      <c r="P108" s="24"/>
    </row>
    <row r="109" spans="1:16" ht="15" customHeight="1" x14ac:dyDescent="0.2">
      <c r="A109" s="19"/>
      <c r="D109" s="21"/>
      <c r="J109" s="23"/>
      <c r="L109" s="144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8"/>
        <v>0</v>
      </c>
      <c r="P109" s="24"/>
    </row>
    <row r="110" spans="1:16" ht="15" customHeight="1" x14ac:dyDescent="0.2">
      <c r="A110" s="19"/>
      <c r="D110" s="21"/>
      <c r="J110" s="23"/>
      <c r="L110" s="144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8"/>
        <v>0</v>
      </c>
      <c r="P110" s="24"/>
    </row>
    <row r="111" spans="1:16" ht="15" customHeight="1" x14ac:dyDescent="0.2">
      <c r="A111" s="19"/>
      <c r="D111" s="21"/>
      <c r="J111" s="23"/>
      <c r="L111" s="144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8"/>
        <v>0</v>
      </c>
      <c r="P111" s="24"/>
    </row>
    <row r="112" spans="1:16" ht="15" customHeight="1" x14ac:dyDescent="0.2">
      <c r="A112" s="19"/>
      <c r="D112" s="21"/>
      <c r="J112" s="23"/>
      <c r="L112" s="144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8"/>
        <v>0</v>
      </c>
      <c r="P112" s="24"/>
    </row>
    <row r="113" spans="1:16" ht="15" customHeight="1" x14ac:dyDescent="0.2">
      <c r="A113" s="19"/>
      <c r="D113" s="21"/>
      <c r="J113" s="23"/>
      <c r="L113" s="144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8"/>
        <v>0</v>
      </c>
      <c r="P113" s="24"/>
    </row>
    <row r="114" spans="1:16" ht="15" customHeight="1" x14ac:dyDescent="0.2">
      <c r="A114" s="19"/>
      <c r="D114" s="21"/>
      <c r="J114" s="23"/>
      <c r="L114" s="144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8"/>
        <v>0</v>
      </c>
      <c r="P114" s="24"/>
    </row>
    <row r="115" spans="1:16" ht="15" customHeight="1" x14ac:dyDescent="0.2">
      <c r="A115" s="19"/>
      <c r="D115" s="21"/>
      <c r="J115" s="23"/>
      <c r="L115" s="144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8"/>
        <v>0</v>
      </c>
      <c r="P115" s="24"/>
    </row>
    <row r="116" spans="1:16" ht="15" customHeight="1" x14ac:dyDescent="0.2">
      <c r="A116" s="19"/>
      <c r="D116" s="21"/>
      <c r="J116" s="23"/>
      <c r="L116" s="144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8"/>
        <v>0</v>
      </c>
      <c r="P116" s="24"/>
    </row>
    <row r="117" spans="1:16" ht="15" customHeight="1" x14ac:dyDescent="0.2">
      <c r="A117" s="19"/>
      <c r="D117" s="21"/>
      <c r="J117" s="23"/>
      <c r="L117" s="144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8"/>
        <v>0</v>
      </c>
      <c r="P117" s="24"/>
    </row>
    <row r="118" spans="1:16" ht="15" customHeight="1" x14ac:dyDescent="0.2">
      <c r="A118" s="19"/>
      <c r="D118" s="21"/>
      <c r="J118" s="23"/>
      <c r="L118" s="144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8"/>
        <v>0</v>
      </c>
      <c r="P118" s="24"/>
    </row>
    <row r="119" spans="1:16" ht="15" customHeight="1" x14ac:dyDescent="0.2">
      <c r="A119" s="19"/>
      <c r="D119" s="21"/>
      <c r="J119" s="23"/>
      <c r="L119" s="144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8"/>
        <v>0</v>
      </c>
      <c r="P119" s="24"/>
    </row>
    <row r="120" spans="1:16" x14ac:dyDescent="0.2">
      <c r="A120" s="19"/>
      <c r="D120" s="21"/>
      <c r="J120" s="23"/>
      <c r="L120" s="144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8"/>
        <v>0</v>
      </c>
      <c r="P120" s="24"/>
    </row>
    <row r="121" spans="1:16" x14ac:dyDescent="0.2">
      <c r="A121" s="19"/>
      <c r="D121" s="21"/>
      <c r="J121" s="23"/>
      <c r="L121" s="144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8"/>
        <v>0</v>
      </c>
      <c r="P121" s="24"/>
    </row>
    <row r="122" spans="1:16" x14ac:dyDescent="0.2">
      <c r="A122" s="19"/>
      <c r="D122" s="21"/>
      <c r="J122" s="23"/>
      <c r="L122" s="144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8"/>
        <v>0</v>
      </c>
      <c r="P122" s="24"/>
    </row>
    <row r="123" spans="1:16" x14ac:dyDescent="0.2">
      <c r="A123" s="19"/>
      <c r="D123" s="21"/>
      <c r="J123" s="23"/>
      <c r="L123" s="144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8"/>
        <v>0</v>
      </c>
      <c r="P123" s="24"/>
    </row>
    <row r="124" spans="1:16" x14ac:dyDescent="0.2">
      <c r="A124" s="19"/>
      <c r="D124" s="21"/>
      <c r="J124" s="23"/>
      <c r="L124" s="144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8"/>
        <v>0</v>
      </c>
      <c r="P124" s="24"/>
    </row>
    <row r="125" spans="1:16" x14ac:dyDescent="0.2">
      <c r="A125" s="19"/>
      <c r="D125" s="21"/>
      <c r="J125" s="23"/>
      <c r="L125" s="144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8"/>
        <v>0</v>
      </c>
      <c r="P125" s="24"/>
    </row>
    <row r="126" spans="1:16" x14ac:dyDescent="0.2">
      <c r="A126" s="19"/>
      <c r="D126" s="21"/>
      <c r="J126" s="23"/>
      <c r="L126" s="144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8"/>
        <v>0</v>
      </c>
      <c r="P126" s="24"/>
    </row>
    <row r="127" spans="1:16" x14ac:dyDescent="0.2">
      <c r="A127" s="19"/>
      <c r="D127" s="21"/>
      <c r="J127" s="23"/>
      <c r="L127" s="144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8"/>
        <v>0</v>
      </c>
      <c r="P127" s="24"/>
    </row>
    <row r="128" spans="1:16" x14ac:dyDescent="0.2">
      <c r="A128" s="19"/>
      <c r="D128" s="21"/>
      <c r="J128" s="23"/>
      <c r="L128" s="144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8"/>
        <v>0</v>
      </c>
      <c r="P128" s="24"/>
    </row>
    <row r="129" spans="1:16" x14ac:dyDescent="0.2">
      <c r="A129" s="19"/>
      <c r="D129" s="21"/>
      <c r="J129" s="23"/>
      <c r="L129" s="144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8"/>
        <v>0</v>
      </c>
      <c r="P129" s="24"/>
    </row>
    <row r="130" spans="1:16" x14ac:dyDescent="0.2">
      <c r="A130" s="19"/>
      <c r="D130" s="21"/>
      <c r="J130" s="23"/>
      <c r="L130" s="144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8"/>
        <v>0</v>
      </c>
      <c r="P130" s="24"/>
    </row>
    <row r="131" spans="1:16" x14ac:dyDescent="0.2">
      <c r="A131" s="19"/>
      <c r="D131" s="21"/>
      <c r="J131" s="23"/>
      <c r="L131" s="144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8"/>
        <v>0</v>
      </c>
      <c r="P131" s="24"/>
    </row>
    <row r="132" spans="1:16" x14ac:dyDescent="0.2">
      <c r="A132" s="19"/>
      <c r="D132" s="21"/>
      <c r="J132" s="23"/>
      <c r="L132" s="144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60" si="19">N132*G132+M132*L132</f>
        <v>0</v>
      </c>
      <c r="P132" s="24"/>
    </row>
    <row r="133" spans="1:16" x14ac:dyDescent="0.2">
      <c r="A133" s="19"/>
      <c r="D133" s="21"/>
      <c r="J133" s="23"/>
      <c r="L133" s="144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9"/>
        <v>0</v>
      </c>
      <c r="P133" s="24"/>
    </row>
    <row r="134" spans="1:16" x14ac:dyDescent="0.2">
      <c r="A134" s="19"/>
      <c r="D134" s="21"/>
      <c r="J134" s="23"/>
      <c r="L134" s="144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9"/>
        <v>0</v>
      </c>
      <c r="P134" s="24"/>
    </row>
    <row r="135" spans="1:16" x14ac:dyDescent="0.2">
      <c r="A135" s="19"/>
      <c r="D135" s="21"/>
      <c r="J135" s="23"/>
      <c r="L135" s="144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9"/>
        <v>0</v>
      </c>
      <c r="P135" s="24"/>
    </row>
    <row r="136" spans="1:16" x14ac:dyDescent="0.2">
      <c r="A136" s="19"/>
      <c r="D136" s="21"/>
      <c r="J136" s="23"/>
      <c r="L136" s="144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9"/>
        <v>0</v>
      </c>
      <c r="P136" s="24"/>
    </row>
    <row r="137" spans="1:16" x14ac:dyDescent="0.2">
      <c r="A137" s="19"/>
      <c r="D137" s="21"/>
      <c r="J137" s="23"/>
      <c r="L137" s="144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9"/>
        <v>0</v>
      </c>
      <c r="P137" s="24"/>
    </row>
    <row r="138" spans="1:16" x14ac:dyDescent="0.2">
      <c r="A138" s="19"/>
      <c r="D138" s="21"/>
      <c r="J138" s="23"/>
      <c r="L138" s="144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9"/>
        <v>0</v>
      </c>
      <c r="P138" s="24"/>
    </row>
    <row r="139" spans="1:16" x14ac:dyDescent="0.2">
      <c r="A139" s="19"/>
      <c r="D139" s="21"/>
      <c r="J139" s="23"/>
      <c r="L139" s="144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9"/>
        <v>0</v>
      </c>
      <c r="P139" s="24"/>
    </row>
    <row r="140" spans="1:16" x14ac:dyDescent="0.2">
      <c r="A140" s="19"/>
      <c r="D140" s="21"/>
      <c r="J140" s="23"/>
      <c r="L140" s="144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9"/>
        <v>0</v>
      </c>
      <c r="P140" s="24"/>
    </row>
    <row r="141" spans="1:16" x14ac:dyDescent="0.2">
      <c r="A141" s="19"/>
      <c r="D141" s="21"/>
      <c r="J141" s="23"/>
      <c r="L141" s="144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9"/>
        <v>0</v>
      </c>
      <c r="P141" s="24"/>
    </row>
    <row r="142" spans="1:16" x14ac:dyDescent="0.2">
      <c r="A142" s="19"/>
      <c r="D142" s="21"/>
      <c r="J142" s="23"/>
      <c r="L142" s="144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9"/>
        <v>0</v>
      </c>
      <c r="P142" s="24"/>
    </row>
    <row r="143" spans="1:16" x14ac:dyDescent="0.2">
      <c r="A143" s="19"/>
      <c r="D143" s="21"/>
      <c r="J143" s="23"/>
      <c r="L143" s="144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9"/>
        <v>0</v>
      </c>
      <c r="P143" s="24"/>
    </row>
    <row r="144" spans="1:16" x14ac:dyDescent="0.2">
      <c r="A144" s="19"/>
      <c r="D144" s="21"/>
      <c r="J144" s="23"/>
      <c r="L144" s="144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9"/>
        <v>0</v>
      </c>
      <c r="P144" s="24"/>
    </row>
    <row r="145" spans="1:16" x14ac:dyDescent="0.2">
      <c r="A145" s="19"/>
      <c r="D145" s="21"/>
      <c r="J145" s="23"/>
      <c r="L145" s="144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9"/>
        <v>0</v>
      </c>
      <c r="P145" s="24"/>
    </row>
    <row r="146" spans="1:16" x14ac:dyDescent="0.2">
      <c r="A146" s="19"/>
      <c r="D146" s="21"/>
      <c r="J146" s="23"/>
      <c r="L146" s="144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9"/>
        <v>0</v>
      </c>
      <c r="P146" s="24"/>
    </row>
    <row r="147" spans="1:16" x14ac:dyDescent="0.2">
      <c r="A147" s="19"/>
      <c r="D147" s="21"/>
      <c r="J147" s="23"/>
      <c r="L147" s="144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9"/>
        <v>0</v>
      </c>
      <c r="P147" s="24"/>
    </row>
    <row r="148" spans="1:16" x14ac:dyDescent="0.2">
      <c r="A148" s="19"/>
      <c r="D148" s="21"/>
      <c r="J148" s="23"/>
      <c r="L148" s="144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9"/>
        <v>0</v>
      </c>
      <c r="P148" s="24"/>
    </row>
    <row r="149" spans="1:16" x14ac:dyDescent="0.2">
      <c r="A149" s="19"/>
      <c r="D149" s="21"/>
      <c r="J149" s="23"/>
      <c r="L149" s="144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9"/>
        <v>0</v>
      </c>
      <c r="P149" s="24"/>
    </row>
    <row r="150" spans="1:16" x14ac:dyDescent="0.2">
      <c r="A150" s="19"/>
      <c r="D150" s="21"/>
      <c r="J150" s="23"/>
      <c r="L150" s="144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9"/>
        <v>0</v>
      </c>
      <c r="P150" s="24"/>
    </row>
    <row r="151" spans="1:16" x14ac:dyDescent="0.2">
      <c r="A151" s="19"/>
      <c r="D151" s="21"/>
      <c r="J151" s="23"/>
      <c r="L151" s="144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9"/>
        <v>0</v>
      </c>
      <c r="P151" s="24"/>
    </row>
    <row r="152" spans="1:16" x14ac:dyDescent="0.2">
      <c r="A152" s="19"/>
      <c r="D152" s="21"/>
      <c r="J152" s="23"/>
      <c r="L152" s="144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9"/>
        <v>0</v>
      </c>
      <c r="P152" s="24"/>
    </row>
    <row r="153" spans="1:16" x14ac:dyDescent="0.2">
      <c r="A153" s="19"/>
      <c r="D153" s="21"/>
      <c r="J153" s="23"/>
      <c r="L153" s="144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9"/>
        <v>0</v>
      </c>
      <c r="P153" s="24"/>
    </row>
    <row r="154" spans="1:16" x14ac:dyDescent="0.2">
      <c r="A154" s="19"/>
      <c r="D154" s="21"/>
      <c r="J154" s="23"/>
      <c r="L154" s="144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9"/>
        <v>0</v>
      </c>
      <c r="P154" s="24"/>
    </row>
    <row r="155" spans="1:16" x14ac:dyDescent="0.2">
      <c r="A155" s="19"/>
      <c r="D155" s="21"/>
      <c r="J155" s="23"/>
      <c r="L155" s="144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9"/>
        <v>0</v>
      </c>
      <c r="P155" s="24"/>
    </row>
    <row r="156" spans="1:16" x14ac:dyDescent="0.2">
      <c r="A156" s="19"/>
      <c r="D156" s="21"/>
      <c r="J156" s="23"/>
      <c r="L156" s="144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9"/>
        <v>0</v>
      </c>
      <c r="P156" s="24"/>
    </row>
    <row r="157" spans="1:16" x14ac:dyDescent="0.2">
      <c r="A157" s="19"/>
      <c r="D157" s="21"/>
      <c r="J157" s="23"/>
      <c r="L157" s="144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9"/>
        <v>0</v>
      </c>
      <c r="P157" s="24"/>
    </row>
    <row r="158" spans="1:16" x14ac:dyDescent="0.2">
      <c r="A158" s="19"/>
      <c r="D158" s="21"/>
      <c r="J158" s="23"/>
      <c r="L158" s="144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9"/>
        <v>0</v>
      </c>
      <c r="P158" s="24"/>
    </row>
    <row r="159" spans="1:16" x14ac:dyDescent="0.2">
      <c r="A159" s="19"/>
      <c r="D159" s="21"/>
      <c r="J159" s="23"/>
      <c r="L159" s="144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9"/>
        <v>0</v>
      </c>
      <c r="P159" s="24"/>
    </row>
    <row r="160" spans="1:16" x14ac:dyDescent="0.2">
      <c r="A160" s="19"/>
      <c r="D160" s="21"/>
      <c r="J160" s="23"/>
      <c r="L160" s="144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ref="O161:O194" si="20">N161*G161+M161*L161</f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20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20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20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20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20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20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20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20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20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20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20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20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20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20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20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20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20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20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20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20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20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20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20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20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20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20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20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20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20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20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20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20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20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21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21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21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21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21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21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21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21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21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21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21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21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21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21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21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21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21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21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21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21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21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21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21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21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21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21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21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21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21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21"/>
        <v>0</v>
      </c>
      <c r="P224" s="24"/>
    </row>
    <row r="225" spans="1:16" x14ac:dyDescent="0.2">
      <c r="A225" s="19"/>
      <c r="D225" s="21"/>
      <c r="J225" s="23"/>
      <c r="L225" s="144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21"/>
        <v>0</v>
      </c>
      <c r="P225" s="24"/>
    </row>
    <row r="226" spans="1:16" x14ac:dyDescent="0.2">
      <c r="A226" s="19"/>
      <c r="D226" s="21"/>
      <c r="J226" s="23"/>
      <c r="L226" s="14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21"/>
        <v>0</v>
      </c>
      <c r="P226" s="24"/>
    </row>
    <row r="227" spans="1:16" x14ac:dyDescent="0.2">
      <c r="A227" s="19"/>
      <c r="D227" s="21"/>
      <c r="J227" s="23"/>
      <c r="L227" s="14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21"/>
        <v>0</v>
      </c>
      <c r="P227" s="24"/>
    </row>
    <row r="228" spans="1:16" x14ac:dyDescent="0.2">
      <c r="A228" s="19"/>
      <c r="D228" s="21"/>
      <c r="J228" s="23"/>
      <c r="L228" s="14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21"/>
        <v>0</v>
      </c>
      <c r="P228" s="24"/>
    </row>
    <row r="229" spans="1:16" x14ac:dyDescent="0.2">
      <c r="A229" s="19"/>
      <c r="D229" s="21"/>
      <c r="J229" s="23"/>
      <c r="L229" s="14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21"/>
        <v>0</v>
      </c>
      <c r="P229" s="24"/>
    </row>
    <row r="230" spans="1:16" x14ac:dyDescent="0.2">
      <c r="A230" s="19"/>
      <c r="D230" s="21"/>
      <c r="J230" s="23"/>
      <c r="L230" s="14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21"/>
        <v>0</v>
      </c>
      <c r="P230" s="24"/>
    </row>
    <row r="231" spans="1:16" x14ac:dyDescent="0.2">
      <c r="A231" s="19"/>
      <c r="D231" s="21"/>
      <c r="J231" s="23"/>
      <c r="L231" s="14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21"/>
        <v>0</v>
      </c>
      <c r="P231" s="24"/>
    </row>
    <row r="232" spans="1:16" x14ac:dyDescent="0.2">
      <c r="A232" s="19"/>
      <c r="D232" s="21"/>
      <c r="L232" s="14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21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23" priority="7" operator="greaterThan">
      <formula>0</formula>
    </cfRule>
    <cfRule type="cellIs" dxfId="322" priority="8" operator="lessThanOrEqual">
      <formula>0</formula>
    </cfRule>
  </conditionalFormatting>
  <conditionalFormatting sqref="I6:I20 I42:I56">
    <cfRule type="cellIs" dxfId="321" priority="3" operator="greaterThan">
      <formula>0</formula>
    </cfRule>
    <cfRule type="cellIs" dxfId="320" priority="4" operator="lessThanOrEqual">
      <formula>0</formula>
    </cfRule>
  </conditionalFormatting>
  <conditionalFormatting sqref="I3:I5">
    <cfRule type="cellIs" dxfId="319" priority="5" operator="greaterThan">
      <formula>0</formula>
    </cfRule>
    <cfRule type="cellIs" dxfId="318" priority="6" operator="lessThanOrEqual">
      <formula>0</formula>
    </cfRule>
  </conditionalFormatting>
  <conditionalFormatting sqref="I21:I41">
    <cfRule type="cellIs" dxfId="317" priority="1" operator="greaterThan">
      <formula>0</formula>
    </cfRule>
    <cfRule type="cellIs" dxfId="316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55F7B-9726-452D-940B-59957F99F857}">
  <dimension ref="A1:P248"/>
  <sheetViews>
    <sheetView topLeftCell="A16" workbookViewId="0">
      <selection activeCell="G50" sqref="G50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46" t="s">
        <v>2</v>
      </c>
      <c r="C2" s="147" t="s">
        <v>3</v>
      </c>
      <c r="D2" s="146" t="s">
        <v>4</v>
      </c>
      <c r="E2" s="147" t="s">
        <v>5</v>
      </c>
      <c r="F2" s="147" t="s">
        <v>6</v>
      </c>
      <c r="G2" s="147" t="s">
        <v>7</v>
      </c>
      <c r="H2" s="147" t="s">
        <v>8</v>
      </c>
      <c r="I2" s="147" t="s">
        <v>9</v>
      </c>
      <c r="J2" s="147" t="s">
        <v>10</v>
      </c>
      <c r="K2" s="146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43658</v>
      </c>
      <c r="B3" s="277" t="s">
        <v>163</v>
      </c>
      <c r="C3" s="278" t="s">
        <v>18</v>
      </c>
      <c r="D3" s="14" t="s">
        <v>401</v>
      </c>
      <c r="E3" s="10" t="s">
        <v>30</v>
      </c>
      <c r="F3" s="10">
        <v>14</v>
      </c>
      <c r="G3" s="146">
        <v>14</v>
      </c>
      <c r="H3" s="279"/>
      <c r="I3" s="146">
        <f>420-(M3*L3+F3*N3)</f>
        <v>56</v>
      </c>
      <c r="J3" s="280" t="s">
        <v>98</v>
      </c>
      <c r="K3" s="11"/>
      <c r="L3" s="148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26</v>
      </c>
      <c r="O3" s="13">
        <f t="shared" ref="O3:O66" si="0">N3*G3+M3*L3</f>
        <v>364</v>
      </c>
      <c r="P3" s="281">
        <f>(O3+O4+O5+O6+O7+O8)/840*100%</f>
        <v>0.96785714285714286</v>
      </c>
    </row>
    <row r="4" spans="1:16" ht="14.25" customHeight="1" x14ac:dyDescent="0.2">
      <c r="A4" s="276"/>
      <c r="B4" s="277"/>
      <c r="C4" s="278"/>
      <c r="D4" s="52" t="s">
        <v>155</v>
      </c>
      <c r="E4" s="10" t="s">
        <v>898</v>
      </c>
      <c r="F4" s="10">
        <v>1</v>
      </c>
      <c r="G4" s="146">
        <v>1</v>
      </c>
      <c r="H4" s="279"/>
      <c r="I4" s="146">
        <f>I3-(M4*L4+F4*N4)</f>
        <v>6</v>
      </c>
      <c r="J4" s="280"/>
      <c r="K4" s="11"/>
      <c r="L4" s="148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20</v>
      </c>
      <c r="O4" s="13">
        <f t="shared" si="0"/>
        <v>50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46"/>
      <c r="H5" s="279"/>
      <c r="I5" s="146">
        <f>I4-(M5*L5+F5*N5)</f>
        <v>6</v>
      </c>
      <c r="J5" s="280"/>
      <c r="K5" s="11"/>
      <c r="L5" s="148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4</v>
      </c>
      <c r="G6" s="146">
        <v>3.5</v>
      </c>
      <c r="H6" s="279"/>
      <c r="I6" s="146">
        <f>420-(M6*L6+F6*N6)</f>
        <v>-36</v>
      </c>
      <c r="J6" s="280"/>
      <c r="K6" s="11" t="s">
        <v>883</v>
      </c>
      <c r="L6" s="148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399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46"/>
      <c r="H7" s="279"/>
      <c r="I7" s="146">
        <f>I6-(M7*L7+F7*N7)</f>
        <v>-36</v>
      </c>
      <c r="J7" s="280"/>
      <c r="K7" s="11"/>
      <c r="L7" s="148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46">
        <f>I7-(M8*L8+F8*N8)</f>
        <v>-36</v>
      </c>
      <c r="J8" s="280"/>
      <c r="K8" s="11"/>
      <c r="L8" s="148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43658</v>
      </c>
      <c r="B9" s="277" t="s">
        <v>163</v>
      </c>
      <c r="C9" s="278" t="s">
        <v>25</v>
      </c>
      <c r="D9" s="15" t="s">
        <v>573</v>
      </c>
      <c r="E9" s="10" t="s">
        <v>24</v>
      </c>
      <c r="F9" s="10">
        <v>12</v>
      </c>
      <c r="G9" s="16">
        <v>10</v>
      </c>
      <c r="H9" s="279"/>
      <c r="I9" s="146">
        <f>420-(M9*L9+F9*N9)</f>
        <v>24</v>
      </c>
      <c r="J9" s="280" t="s">
        <v>73</v>
      </c>
      <c r="K9" s="11"/>
      <c r="L9" s="148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33</v>
      </c>
      <c r="O9" s="13">
        <f t="shared" si="0"/>
        <v>330</v>
      </c>
      <c r="P9" s="281">
        <f>(O9+O10+O11+O12+O13+O14)/840*100%</f>
        <v>0.86904761904761907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46">
        <f t="shared" ref="I10:I11" si="1">I9-(M10*L10+F10*N10)</f>
        <v>24</v>
      </c>
      <c r="J10" s="280"/>
      <c r="K10" s="11"/>
      <c r="L10" s="148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46">
        <f t="shared" si="1"/>
        <v>24</v>
      </c>
      <c r="J11" s="280"/>
      <c r="K11" s="11"/>
      <c r="L11" s="148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5</v>
      </c>
      <c r="G12" s="16">
        <v>5</v>
      </c>
      <c r="H12" s="279"/>
      <c r="I12" s="146">
        <f>420-(M12*L12+F12*N12)</f>
        <v>20</v>
      </c>
      <c r="J12" s="280"/>
      <c r="K12" s="11"/>
      <c r="L12" s="148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400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46">
        <f t="shared" ref="I13:I14" si="2">I12-(M13*L13+F13*N13)</f>
        <v>20</v>
      </c>
      <c r="J13" s="280"/>
      <c r="K13" s="11"/>
      <c r="L13" s="148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46"/>
      <c r="H14" s="279"/>
      <c r="I14" s="146">
        <f t="shared" si="2"/>
        <v>20</v>
      </c>
      <c r="J14" s="280"/>
      <c r="K14" s="11"/>
      <c r="L14" s="148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43658</v>
      </c>
      <c r="B15" s="277" t="s">
        <v>163</v>
      </c>
      <c r="C15" s="278" t="s">
        <v>31</v>
      </c>
      <c r="D15" s="15" t="s">
        <v>597</v>
      </c>
      <c r="E15" s="10" t="s">
        <v>24</v>
      </c>
      <c r="F15" s="10">
        <v>6.5</v>
      </c>
      <c r="G15" s="146">
        <v>6</v>
      </c>
      <c r="H15" s="279"/>
      <c r="I15" s="146">
        <f>420-(M15*L15+F15*N15)</f>
        <v>-9</v>
      </c>
      <c r="J15" s="280" t="s">
        <v>74</v>
      </c>
      <c r="K15" s="11"/>
      <c r="L15" s="148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396</v>
      </c>
      <c r="P15" s="281">
        <f>(O15+O16+O17+O18+O19+O20)/840*100%</f>
        <v>0.83690476190476193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46"/>
      <c r="H16" s="279"/>
      <c r="I16" s="146">
        <f t="shared" ref="I16:I17" si="3">I15-(M16*L16+F16*N16)</f>
        <v>-9</v>
      </c>
      <c r="J16" s="280"/>
      <c r="K16" s="11"/>
      <c r="L16" s="148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46"/>
      <c r="H17" s="279"/>
      <c r="I17" s="146">
        <f t="shared" si="3"/>
        <v>-9</v>
      </c>
      <c r="J17" s="280"/>
      <c r="K17" s="11"/>
      <c r="L17" s="148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42</v>
      </c>
      <c r="F18" s="10">
        <v>2</v>
      </c>
      <c r="G18" s="146">
        <v>2</v>
      </c>
      <c r="H18" s="279"/>
      <c r="I18" s="146">
        <f>420-(M18*L18+F18*N18)</f>
        <v>236</v>
      </c>
      <c r="J18" s="280"/>
      <c r="K18" s="11" t="s">
        <v>899</v>
      </c>
      <c r="L18" s="148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62</v>
      </c>
      <c r="O18" s="13">
        <f t="shared" si="0"/>
        <v>184</v>
      </c>
      <c r="P18" s="281"/>
    </row>
    <row r="19" spans="1:16" ht="14.25" customHeight="1" x14ac:dyDescent="0.2">
      <c r="A19" s="276"/>
      <c r="B19" s="277"/>
      <c r="C19" s="278"/>
      <c r="D19" s="15" t="s">
        <v>635</v>
      </c>
      <c r="E19" s="10" t="s">
        <v>21</v>
      </c>
      <c r="F19" s="10">
        <v>1.6</v>
      </c>
      <c r="G19" s="146">
        <v>0.6</v>
      </c>
      <c r="H19" s="279"/>
      <c r="I19" s="146">
        <f t="shared" ref="I19:I20" si="4">I18-(M19*L19+F19*N19)</f>
        <v>8</v>
      </c>
      <c r="J19" s="280"/>
      <c r="K19" s="11" t="s">
        <v>900</v>
      </c>
      <c r="L19" s="148">
        <v>1</v>
      </c>
      <c r="M19" s="13">
        <f>SUMPRODUCT((D19=[1]程序注册表!$C$2:$C$2999)*(E19=[1]程序注册表!$F$2:$F$2999)*([1]程序注册表!$U$2:$U$2999))</f>
        <v>60</v>
      </c>
      <c r="N19" s="13">
        <f>SUMPRODUCT((D19=[1]程序注册表!$C$2:$C$2999)*(E19=[1]程序注册表!$F$2:$F$2999)*([1]程序注册表!$X$2:$X$2999))</f>
        <v>105</v>
      </c>
      <c r="O19" s="13">
        <f t="shared" si="0"/>
        <v>123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46"/>
      <c r="H20" s="279"/>
      <c r="I20" s="146">
        <f t="shared" si="4"/>
        <v>8</v>
      </c>
      <c r="J20" s="280"/>
      <c r="K20" s="11"/>
      <c r="L20" s="148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43658</v>
      </c>
      <c r="B21" s="277" t="s">
        <v>163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3</v>
      </c>
      <c r="H21" s="279"/>
      <c r="I21" s="146">
        <f>336-(M21*L21+F21*N21)</f>
        <v>-4</v>
      </c>
      <c r="J21" s="280" t="s">
        <v>75</v>
      </c>
      <c r="K21" s="11" t="s">
        <v>890</v>
      </c>
      <c r="L21" s="148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255</v>
      </c>
      <c r="P21" s="281">
        <f>(O21+O22+O23+O24+O25+O26)/840*100%</f>
        <v>0.57023809523809521</v>
      </c>
    </row>
    <row r="22" spans="1:16" ht="14.25" customHeight="1" x14ac:dyDescent="0.2">
      <c r="A22" s="276"/>
      <c r="B22" s="277"/>
      <c r="C22" s="282"/>
      <c r="D22" s="15"/>
      <c r="E22" s="146"/>
      <c r="F22" s="10"/>
      <c r="G22" s="18"/>
      <c r="H22" s="279"/>
      <c r="I22" s="146">
        <f t="shared" ref="I22:I41" si="5">I21-(M22*L22+F22*N22)</f>
        <v>-4</v>
      </c>
      <c r="J22" s="280"/>
      <c r="K22" s="11"/>
      <c r="L22" s="148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46">
        <f t="shared" si="5"/>
        <v>-4</v>
      </c>
      <c r="J23" s="280"/>
      <c r="K23" s="11"/>
      <c r="L23" s="148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6.5</v>
      </c>
      <c r="G24" s="18">
        <v>4</v>
      </c>
      <c r="H24" s="279"/>
      <c r="I24" s="146">
        <f t="shared" ref="I24" si="6">336-(M24*L24+F24*N24)</f>
        <v>-28</v>
      </c>
      <c r="J24" s="280"/>
      <c r="K24" s="11" t="s">
        <v>901</v>
      </c>
      <c r="L24" s="148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224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46">
        <f t="shared" si="5"/>
        <v>-28</v>
      </c>
      <c r="J25" s="280"/>
      <c r="K25" s="11"/>
      <c r="L25" s="148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46">
        <f t="shared" si="5"/>
        <v>-28</v>
      </c>
      <c r="J26" s="280"/>
      <c r="K26" s="11"/>
      <c r="L26" s="148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43658</v>
      </c>
      <c r="B27" s="277" t="s">
        <v>163</v>
      </c>
      <c r="C27" s="286" t="s">
        <v>43</v>
      </c>
      <c r="D27" s="15" t="s">
        <v>360</v>
      </c>
      <c r="E27" s="10" t="s">
        <v>24</v>
      </c>
      <c r="F27" s="10">
        <v>2</v>
      </c>
      <c r="G27" s="18">
        <v>1.8</v>
      </c>
      <c r="H27" s="279"/>
      <c r="I27" s="146">
        <f t="shared" ref="I27" si="7">336-(M27*L27+F27*N27)</f>
        <v>0</v>
      </c>
      <c r="J27" s="280" t="s">
        <v>76</v>
      </c>
      <c r="K27" s="11" t="s">
        <v>888</v>
      </c>
      <c r="L27" s="148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302.40000000000003</v>
      </c>
      <c r="P27" s="281">
        <f>(O27+O28+O29+O30+O31+O32)/840*100%</f>
        <v>0.60488095238095241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46">
        <f t="shared" si="5"/>
        <v>0</v>
      </c>
      <c r="J28" s="280"/>
      <c r="K28" s="11"/>
      <c r="L28" s="148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46">
        <f t="shared" si="5"/>
        <v>0</v>
      </c>
      <c r="J29" s="280"/>
      <c r="K29" s="11"/>
      <c r="L29" s="148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2.8</v>
      </c>
      <c r="G30" s="18">
        <v>1.7</v>
      </c>
      <c r="H30" s="279"/>
      <c r="I30" s="146">
        <f t="shared" ref="I30" si="8">336-(M30*L30+F30*N30)</f>
        <v>-2.7999999999999545</v>
      </c>
      <c r="J30" s="280"/>
      <c r="K30" s="11" t="s">
        <v>903</v>
      </c>
      <c r="L30" s="148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0"/>
        <v>205.7</v>
      </c>
      <c r="P30" s="281"/>
    </row>
    <row r="31" spans="1:16" ht="14.25" customHeight="1" x14ac:dyDescent="0.2">
      <c r="A31" s="276"/>
      <c r="B31" s="277"/>
      <c r="C31" s="286"/>
      <c r="D31" s="15" t="s">
        <v>360</v>
      </c>
      <c r="E31" s="10" t="s">
        <v>902</v>
      </c>
      <c r="F31" s="10"/>
      <c r="G31" s="18">
        <v>0.3</v>
      </c>
      <c r="H31" s="279"/>
      <c r="I31" s="146">
        <f t="shared" si="5"/>
        <v>-2.7999999999999545</v>
      </c>
      <c r="J31" s="280"/>
      <c r="K31" s="11" t="s">
        <v>904</v>
      </c>
      <c r="L31" s="148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46">
        <f t="shared" si="5"/>
        <v>-2.7999999999999545</v>
      </c>
      <c r="J32" s="280"/>
      <c r="K32" s="11"/>
      <c r="L32" s="148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43658</v>
      </c>
      <c r="B33" s="277" t="s">
        <v>163</v>
      </c>
      <c r="C33" s="286" t="s">
        <v>48</v>
      </c>
      <c r="D33" s="14"/>
      <c r="E33" s="10"/>
      <c r="F33" s="10"/>
      <c r="G33" s="18"/>
      <c r="H33" s="279"/>
      <c r="I33" s="146">
        <f t="shared" ref="I33" si="9">336-(M33*L33+F33*N33)</f>
        <v>336</v>
      </c>
      <c r="J33" s="280"/>
      <c r="K33" s="11" t="s">
        <v>850</v>
      </c>
      <c r="L33" s="148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 t="shared" si="0"/>
        <v>0</v>
      </c>
      <c r="P33" s="281">
        <f>(O33+O34+O35+O36+O37+O38)/840*100%</f>
        <v>0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46">
        <f t="shared" si="5"/>
        <v>336</v>
      </c>
      <c r="J34" s="280"/>
      <c r="K34" s="11"/>
      <c r="L34" s="148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46">
        <f t="shared" si="5"/>
        <v>336</v>
      </c>
      <c r="J35" s="280"/>
      <c r="K35" s="11"/>
      <c r="L35" s="148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/>
      <c r="E36" s="10"/>
      <c r="F36" s="10"/>
      <c r="G36" s="18"/>
      <c r="H36" s="279"/>
      <c r="I36" s="146">
        <f t="shared" ref="I36" si="10">336-(M36*L36+F36*N36)</f>
        <v>336</v>
      </c>
      <c r="J36" s="280"/>
      <c r="K36" s="11" t="s">
        <v>850</v>
      </c>
      <c r="L36" s="148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 t="shared" si="0"/>
        <v>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46">
        <f t="shared" si="5"/>
        <v>336</v>
      </c>
      <c r="J37" s="280"/>
      <c r="K37" s="11"/>
      <c r="L37" s="148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46">
        <f t="shared" si="5"/>
        <v>336</v>
      </c>
      <c r="J38" s="280"/>
      <c r="K38" s="11"/>
      <c r="L38" s="148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43658</v>
      </c>
      <c r="B39" s="277" t="s">
        <v>163</v>
      </c>
      <c r="C39" s="286" t="s">
        <v>52</v>
      </c>
      <c r="D39" s="15" t="s">
        <v>597</v>
      </c>
      <c r="E39" s="10" t="s">
        <v>42</v>
      </c>
      <c r="F39" s="10">
        <v>5</v>
      </c>
      <c r="G39" s="18">
        <v>32</v>
      </c>
      <c r="H39" s="279"/>
      <c r="I39" s="146">
        <f t="shared" ref="I39" si="11">336-(M39*L39+F39*N39)</f>
        <v>261</v>
      </c>
      <c r="J39" s="280" t="s">
        <v>90</v>
      </c>
      <c r="K39" s="11"/>
      <c r="L39" s="148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15</v>
      </c>
      <c r="O39" s="13">
        <f t="shared" si="0"/>
        <v>480</v>
      </c>
      <c r="P39" s="281">
        <f>(O39+O40+O41)/420*100%</f>
        <v>1.1428571428571428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46">
        <f t="shared" si="5"/>
        <v>261</v>
      </c>
      <c r="J40" s="280"/>
      <c r="K40" s="11"/>
      <c r="L40" s="148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46">
        <f t="shared" si="5"/>
        <v>261</v>
      </c>
      <c r="J41" s="280"/>
      <c r="K41" s="11" t="s">
        <v>55</v>
      </c>
      <c r="L41" s="148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88">
        <v>43658</v>
      </c>
      <c r="B42" s="277" t="s">
        <v>71</v>
      </c>
      <c r="C42" s="287" t="s">
        <v>53</v>
      </c>
      <c r="D42" s="15" t="s">
        <v>67</v>
      </c>
      <c r="E42" s="10" t="s">
        <v>21</v>
      </c>
      <c r="F42" s="10">
        <v>13</v>
      </c>
      <c r="G42" s="18">
        <v>13</v>
      </c>
      <c r="H42" s="279"/>
      <c r="I42" s="146">
        <f>420-(M42*L42+F42*N42)</f>
        <v>-191</v>
      </c>
      <c r="J42" s="280" t="s">
        <v>54</v>
      </c>
      <c r="K42" s="11"/>
      <c r="L42" s="148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611</v>
      </c>
      <c r="P42" s="281">
        <f>(O42+O43+O44+O45+O46+O47)/840*100%</f>
        <v>1.3904761904761904</v>
      </c>
    </row>
    <row r="43" spans="1:16" ht="14.25" customHeight="1" x14ac:dyDescent="0.2">
      <c r="A43" s="289"/>
      <c r="B43" s="277"/>
      <c r="C43" s="287"/>
      <c r="D43" s="15"/>
      <c r="E43" s="10"/>
      <c r="F43" s="10"/>
      <c r="G43" s="18"/>
      <c r="H43" s="279"/>
      <c r="I43" s="146">
        <f t="shared" ref="I43:I44" si="12">I42-(M43*L43+F43*N43)</f>
        <v>-191</v>
      </c>
      <c r="J43" s="280"/>
      <c r="K43" s="11"/>
      <c r="L43" s="148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89"/>
      <c r="B44" s="277"/>
      <c r="C44" s="287"/>
      <c r="D44" s="15"/>
      <c r="E44" s="10"/>
      <c r="F44" s="10"/>
      <c r="G44" s="18"/>
      <c r="H44" s="279"/>
      <c r="I44" s="146">
        <f t="shared" si="12"/>
        <v>-191</v>
      </c>
      <c r="J44" s="280"/>
      <c r="K44" s="11"/>
      <c r="L44" s="148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89"/>
      <c r="B45" s="277"/>
      <c r="C45" s="287" t="s">
        <v>57</v>
      </c>
      <c r="D45" s="15" t="s">
        <v>67</v>
      </c>
      <c r="E45" s="10" t="s">
        <v>42</v>
      </c>
      <c r="F45" s="10">
        <v>14</v>
      </c>
      <c r="G45" s="18">
        <v>11</v>
      </c>
      <c r="H45" s="279"/>
      <c r="I45" s="146">
        <f>420-(M45*L45+F45*N45)</f>
        <v>-210</v>
      </c>
      <c r="J45" s="280"/>
      <c r="K45" s="11" t="s">
        <v>905</v>
      </c>
      <c r="L45" s="148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495</v>
      </c>
      <c r="P45" s="281"/>
    </row>
    <row r="46" spans="1:16" ht="14.25" customHeight="1" x14ac:dyDescent="0.2">
      <c r="A46" s="289"/>
      <c r="B46" s="277"/>
      <c r="C46" s="287"/>
      <c r="D46" s="9" t="s">
        <v>851</v>
      </c>
      <c r="E46" s="10" t="s">
        <v>898</v>
      </c>
      <c r="F46" s="10"/>
      <c r="G46" s="18">
        <v>2</v>
      </c>
      <c r="H46" s="279"/>
      <c r="I46" s="146">
        <f t="shared" ref="I46:I47" si="13">I45-(M46*L46+F46*N46)</f>
        <v>-210</v>
      </c>
      <c r="J46" s="280"/>
      <c r="K46" s="11"/>
      <c r="L46" s="148">
        <v>0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31</v>
      </c>
      <c r="O46" s="13">
        <f t="shared" si="0"/>
        <v>62</v>
      </c>
      <c r="P46" s="281"/>
    </row>
    <row r="47" spans="1:16" ht="14.25" customHeight="1" x14ac:dyDescent="0.2">
      <c r="A47" s="290"/>
      <c r="B47" s="277"/>
      <c r="C47" s="287"/>
      <c r="D47" s="15"/>
      <c r="E47" s="10"/>
      <c r="F47" s="10"/>
      <c r="G47" s="18"/>
      <c r="H47" s="279"/>
      <c r="I47" s="146">
        <f t="shared" si="13"/>
        <v>-210</v>
      </c>
      <c r="J47" s="280"/>
      <c r="K47" s="11"/>
      <c r="L47" s="148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43658</v>
      </c>
      <c r="B48" s="277" t="s">
        <v>163</v>
      </c>
      <c r="C48" s="287" t="s">
        <v>58</v>
      </c>
      <c r="D48" s="15" t="s">
        <v>128</v>
      </c>
      <c r="E48" s="10" t="s">
        <v>21</v>
      </c>
      <c r="F48" s="10">
        <v>28</v>
      </c>
      <c r="G48" s="18">
        <v>27</v>
      </c>
      <c r="H48" s="279"/>
      <c r="I48" s="146">
        <f>420-(M48*L48+F48*N48)</f>
        <v>0</v>
      </c>
      <c r="J48" s="280" t="s">
        <v>152</v>
      </c>
      <c r="K48" s="11"/>
      <c r="L48" s="148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15</v>
      </c>
      <c r="O48" s="13">
        <f t="shared" si="0"/>
        <v>405</v>
      </c>
      <c r="P48" s="281">
        <f>(O48+O49+O50+O51+O52+O53)/840*100%</f>
        <v>0.9642857142857143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46">
        <f t="shared" ref="I49:I50" si="14">I48-(M49*L49+F49*N49)</f>
        <v>0</v>
      </c>
      <c r="J49" s="280"/>
      <c r="K49" s="11"/>
      <c r="L49" s="148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46">
        <f t="shared" si="14"/>
        <v>0</v>
      </c>
      <c r="J50" s="280"/>
      <c r="K50" s="11"/>
      <c r="L50" s="148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9" t="s">
        <v>847</v>
      </c>
      <c r="E51" s="10" t="s">
        <v>21</v>
      </c>
      <c r="F51" s="10">
        <v>10</v>
      </c>
      <c r="G51" s="18">
        <v>9</v>
      </c>
      <c r="H51" s="279"/>
      <c r="I51" s="146">
        <f>420-(M51*L51+F51*N51)</f>
        <v>220</v>
      </c>
      <c r="J51" s="280"/>
      <c r="K51" s="11"/>
      <c r="L51" s="148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20</v>
      </c>
      <c r="O51" s="13">
        <f t="shared" si="0"/>
        <v>180</v>
      </c>
      <c r="P51" s="281"/>
    </row>
    <row r="52" spans="1:16" ht="14.25" customHeight="1" x14ac:dyDescent="0.2">
      <c r="A52" s="276"/>
      <c r="B52" s="277"/>
      <c r="C52" s="287"/>
      <c r="D52" s="15" t="s">
        <v>839</v>
      </c>
      <c r="E52" s="10" t="s">
        <v>21</v>
      </c>
      <c r="F52" s="10">
        <v>15</v>
      </c>
      <c r="G52" s="18">
        <v>15</v>
      </c>
      <c r="H52" s="279"/>
      <c r="I52" s="146">
        <f t="shared" ref="I52:I53" si="15">I51-(M52*L52+F52*N52)</f>
        <v>-5</v>
      </c>
      <c r="J52" s="280"/>
      <c r="K52" s="11"/>
      <c r="L52" s="148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13</v>
      </c>
      <c r="O52" s="13">
        <f t="shared" si="0"/>
        <v>225</v>
      </c>
      <c r="P52" s="281"/>
    </row>
    <row r="53" spans="1:16" ht="14.25" customHeight="1" x14ac:dyDescent="0.2">
      <c r="A53" s="276"/>
      <c r="B53" s="277"/>
      <c r="C53" s="287"/>
      <c r="D53" s="9"/>
      <c r="E53" s="10"/>
      <c r="F53" s="10"/>
      <c r="G53" s="18"/>
      <c r="H53" s="279"/>
      <c r="I53" s="146">
        <f t="shared" si="15"/>
        <v>-5</v>
      </c>
      <c r="J53" s="280"/>
      <c r="K53" s="11"/>
      <c r="L53" s="148">
        <v>1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43658</v>
      </c>
      <c r="B54" s="277" t="s">
        <v>565</v>
      </c>
      <c r="C54" s="287" t="s">
        <v>61</v>
      </c>
      <c r="D54" s="15" t="s">
        <v>839</v>
      </c>
      <c r="E54" s="10" t="s">
        <v>42</v>
      </c>
      <c r="F54" s="10"/>
      <c r="G54" s="18">
        <v>31</v>
      </c>
      <c r="H54" s="279"/>
      <c r="I54" s="146">
        <f>420-(M54*L54+F54*N54)</f>
        <v>420</v>
      </c>
      <c r="J54" s="280" t="s">
        <v>288</v>
      </c>
      <c r="K54" s="11" t="s">
        <v>497</v>
      </c>
      <c r="L54" s="148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13</v>
      </c>
      <c r="O54" s="13">
        <f t="shared" si="0"/>
        <v>403</v>
      </c>
      <c r="P54" s="281">
        <f>(O54+O55+O56)/420*100%</f>
        <v>0.95952380952380956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46">
        <f t="shared" ref="I55:I56" si="16">I54-(M55*L55+F55*N55)</f>
        <v>420</v>
      </c>
      <c r="J55" s="280"/>
      <c r="K55" s="11" t="s">
        <v>906</v>
      </c>
      <c r="L55" s="148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46">
        <f t="shared" si="16"/>
        <v>420</v>
      </c>
      <c r="J56" s="280"/>
      <c r="K56" s="11"/>
      <c r="L56" s="148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48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48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48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48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48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48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48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48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48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48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48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7">N67*G67+M67*L67</f>
        <v>0</v>
      </c>
      <c r="P67" s="24"/>
    </row>
    <row r="68" spans="1:16" ht="15" customHeight="1" x14ac:dyDescent="0.2">
      <c r="A68" s="19"/>
      <c r="D68" s="21"/>
      <c r="J68" s="23"/>
      <c r="L68" s="148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7"/>
        <v>0</v>
      </c>
      <c r="P68" s="24"/>
    </row>
    <row r="69" spans="1:16" ht="15" customHeight="1" x14ac:dyDescent="0.2">
      <c r="A69" s="19"/>
      <c r="D69" s="21"/>
      <c r="J69" s="23"/>
      <c r="L69" s="148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7"/>
        <v>0</v>
      </c>
      <c r="P69" s="24"/>
    </row>
    <row r="70" spans="1:16" ht="15" customHeight="1" x14ac:dyDescent="0.2">
      <c r="A70" s="19"/>
      <c r="D70" s="21"/>
      <c r="J70" s="23"/>
      <c r="L70" s="148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7"/>
        <v>0</v>
      </c>
      <c r="P70" s="24"/>
    </row>
    <row r="71" spans="1:16" ht="15" customHeight="1" x14ac:dyDescent="0.2">
      <c r="A71" s="19"/>
      <c r="D71" s="21"/>
      <c r="J71" s="23"/>
      <c r="L71" s="148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7"/>
        <v>0</v>
      </c>
      <c r="P71" s="24"/>
    </row>
    <row r="72" spans="1:16" ht="15" customHeight="1" x14ac:dyDescent="0.2">
      <c r="A72" s="19"/>
      <c r="D72" s="21"/>
      <c r="J72" s="23"/>
      <c r="L72" s="148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7"/>
        <v>0</v>
      </c>
      <c r="P72" s="24"/>
    </row>
    <row r="73" spans="1:16" ht="15" customHeight="1" x14ac:dyDescent="0.2">
      <c r="A73" s="19"/>
      <c r="D73" s="21"/>
      <c r="J73" s="23"/>
      <c r="L73" s="148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7"/>
        <v>0</v>
      </c>
      <c r="P73" s="24"/>
    </row>
    <row r="74" spans="1:16" ht="15" customHeight="1" x14ac:dyDescent="0.2">
      <c r="A74" s="19"/>
      <c r="D74" s="21"/>
      <c r="J74" s="23"/>
      <c r="L74" s="148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7"/>
        <v>0</v>
      </c>
      <c r="P74" s="24"/>
    </row>
    <row r="75" spans="1:16" ht="15" customHeight="1" x14ac:dyDescent="0.2">
      <c r="A75" s="19"/>
      <c r="D75" s="21"/>
      <c r="J75" s="23"/>
      <c r="L75" s="148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7"/>
        <v>0</v>
      </c>
      <c r="P75" s="24"/>
    </row>
    <row r="76" spans="1:16" ht="15" customHeight="1" x14ac:dyDescent="0.2">
      <c r="A76" s="19"/>
      <c r="D76" s="21"/>
      <c r="J76" s="23"/>
      <c r="L76" s="148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7"/>
        <v>0</v>
      </c>
      <c r="P76" s="24"/>
    </row>
    <row r="77" spans="1:16" ht="15" customHeight="1" x14ac:dyDescent="0.2">
      <c r="A77" s="19"/>
      <c r="D77" s="21"/>
      <c r="J77" s="23"/>
      <c r="L77" s="148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7"/>
        <v>0</v>
      </c>
      <c r="P77" s="24"/>
    </row>
    <row r="78" spans="1:16" ht="15" customHeight="1" x14ac:dyDescent="0.2">
      <c r="A78" s="19"/>
      <c r="D78" s="21"/>
      <c r="J78" s="23"/>
      <c r="L78" s="148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7"/>
        <v>0</v>
      </c>
      <c r="P78" s="24"/>
    </row>
    <row r="79" spans="1:16" ht="15" customHeight="1" x14ac:dyDescent="0.2">
      <c r="A79" s="19"/>
      <c r="D79" s="21"/>
      <c r="J79" s="23"/>
      <c r="L79" s="148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7"/>
        <v>0</v>
      </c>
      <c r="P79" s="24"/>
    </row>
    <row r="80" spans="1:16" ht="15" customHeight="1" x14ac:dyDescent="0.2">
      <c r="A80" s="19"/>
      <c r="D80" s="21"/>
      <c r="J80" s="23"/>
      <c r="L80" s="148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7"/>
        <v>0</v>
      </c>
      <c r="P80" s="24"/>
    </row>
    <row r="81" spans="1:16" ht="15" customHeight="1" x14ac:dyDescent="0.2">
      <c r="A81" s="19"/>
      <c r="D81" s="21"/>
      <c r="J81" s="23"/>
      <c r="L81" s="148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7"/>
        <v>0</v>
      </c>
      <c r="P81" s="24"/>
    </row>
    <row r="82" spans="1:16" ht="15" customHeight="1" x14ac:dyDescent="0.2">
      <c r="A82" s="19"/>
      <c r="D82" s="21"/>
      <c r="J82" s="23"/>
      <c r="L82" s="148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7"/>
        <v>0</v>
      </c>
      <c r="P82" s="24"/>
    </row>
    <row r="83" spans="1:16" ht="15" customHeight="1" x14ac:dyDescent="0.2">
      <c r="A83" s="19"/>
      <c r="D83" s="21"/>
      <c r="J83" s="23"/>
      <c r="L83" s="148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7"/>
        <v>0</v>
      </c>
      <c r="P83" s="24"/>
    </row>
    <row r="84" spans="1:16" ht="15" customHeight="1" x14ac:dyDescent="0.2">
      <c r="A84" s="19"/>
      <c r="D84" s="21"/>
      <c r="J84" s="23"/>
      <c r="L84" s="148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7"/>
        <v>0</v>
      </c>
      <c r="P84" s="24"/>
    </row>
    <row r="85" spans="1:16" ht="15" customHeight="1" x14ac:dyDescent="0.2">
      <c r="A85" s="19"/>
      <c r="D85" s="21"/>
      <c r="J85" s="23"/>
      <c r="L85" s="148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7"/>
        <v>0</v>
      </c>
      <c r="P85" s="24"/>
    </row>
    <row r="86" spans="1:16" ht="15" customHeight="1" x14ac:dyDescent="0.2">
      <c r="A86" s="19"/>
      <c r="D86" s="21"/>
      <c r="J86" s="23"/>
      <c r="L86" s="148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7"/>
        <v>0</v>
      </c>
      <c r="P86" s="24"/>
    </row>
    <row r="87" spans="1:16" ht="15" customHeight="1" x14ac:dyDescent="0.2">
      <c r="A87" s="19"/>
      <c r="D87" s="21"/>
      <c r="J87" s="23"/>
      <c r="L87" s="148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7"/>
        <v>0</v>
      </c>
      <c r="P87" s="24"/>
    </row>
    <row r="88" spans="1:16" ht="15" customHeight="1" x14ac:dyDescent="0.2">
      <c r="A88" s="19"/>
      <c r="D88" s="21"/>
      <c r="J88" s="23"/>
      <c r="L88" s="148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7"/>
        <v>0</v>
      </c>
      <c r="P88" s="24"/>
    </row>
    <row r="89" spans="1:16" ht="15" customHeight="1" x14ac:dyDescent="0.2">
      <c r="A89" s="19"/>
      <c r="D89" s="21"/>
      <c r="J89" s="23"/>
      <c r="L89" s="148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7"/>
        <v>0</v>
      </c>
      <c r="P89" s="24"/>
    </row>
    <row r="90" spans="1:16" ht="15" customHeight="1" x14ac:dyDescent="0.2">
      <c r="A90" s="19"/>
      <c r="D90" s="21"/>
      <c r="J90" s="23"/>
      <c r="L90" s="148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7"/>
        <v>0</v>
      </c>
      <c r="P90" s="24"/>
    </row>
    <row r="91" spans="1:16" ht="15" customHeight="1" x14ac:dyDescent="0.2">
      <c r="A91" s="19"/>
      <c r="D91" s="21"/>
      <c r="J91" s="23"/>
      <c r="L91" s="148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7"/>
        <v>0</v>
      </c>
      <c r="P91" s="24"/>
    </row>
    <row r="92" spans="1:16" ht="15" customHeight="1" x14ac:dyDescent="0.2">
      <c r="A92" s="19"/>
      <c r="D92" s="21"/>
      <c r="J92" s="23"/>
      <c r="L92" s="148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7"/>
        <v>0</v>
      </c>
      <c r="P92" s="24"/>
    </row>
    <row r="93" spans="1:16" ht="15" customHeight="1" x14ac:dyDescent="0.2">
      <c r="A93" s="19"/>
      <c r="D93" s="21"/>
      <c r="J93" s="23"/>
      <c r="L93" s="148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7"/>
        <v>0</v>
      </c>
      <c r="P93" s="24"/>
    </row>
    <row r="94" spans="1:16" ht="15" customHeight="1" x14ac:dyDescent="0.2">
      <c r="A94" s="19"/>
      <c r="D94" s="21"/>
      <c r="J94" s="23"/>
      <c r="L94" s="148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7"/>
        <v>0</v>
      </c>
      <c r="P94" s="24"/>
    </row>
    <row r="95" spans="1:16" ht="15" customHeight="1" x14ac:dyDescent="0.2">
      <c r="A95" s="19"/>
      <c r="D95" s="21"/>
      <c r="J95" s="23"/>
      <c r="L95" s="148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7"/>
        <v>0</v>
      </c>
      <c r="P95" s="24"/>
    </row>
    <row r="96" spans="1:16" ht="15" customHeight="1" x14ac:dyDescent="0.2">
      <c r="A96" s="19"/>
      <c r="D96" s="21"/>
      <c r="J96" s="23"/>
      <c r="L96" s="148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7"/>
        <v>0</v>
      </c>
      <c r="P96" s="24"/>
    </row>
    <row r="97" spans="1:16" ht="15" customHeight="1" x14ac:dyDescent="0.2">
      <c r="A97" s="19"/>
      <c r="D97" s="21"/>
      <c r="J97" s="23"/>
      <c r="L97" s="148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7"/>
        <v>0</v>
      </c>
      <c r="P97" s="24"/>
    </row>
    <row r="98" spans="1:16" ht="15" customHeight="1" x14ac:dyDescent="0.2">
      <c r="A98" s="19"/>
      <c r="D98" s="21"/>
      <c r="J98" s="23"/>
      <c r="L98" s="148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7"/>
        <v>0</v>
      </c>
      <c r="P98" s="24"/>
    </row>
    <row r="99" spans="1:16" ht="15" customHeight="1" x14ac:dyDescent="0.2">
      <c r="A99" s="19"/>
      <c r="D99" s="21"/>
      <c r="J99" s="23"/>
      <c r="L99" s="148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7"/>
        <v>0</v>
      </c>
      <c r="P99" s="24"/>
    </row>
    <row r="100" spans="1:16" ht="15" customHeight="1" x14ac:dyDescent="0.2">
      <c r="A100" s="19"/>
      <c r="D100" s="21"/>
      <c r="J100" s="23"/>
      <c r="L100" s="148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7"/>
        <v>0</v>
      </c>
      <c r="P100" s="24"/>
    </row>
    <row r="101" spans="1:16" ht="15" customHeight="1" x14ac:dyDescent="0.2">
      <c r="A101" s="19"/>
      <c r="D101" s="21"/>
      <c r="J101" s="23"/>
      <c r="L101" s="148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7"/>
        <v>0</v>
      </c>
      <c r="P101" s="24"/>
    </row>
    <row r="102" spans="1:16" ht="15" customHeight="1" x14ac:dyDescent="0.2">
      <c r="A102" s="19"/>
      <c r="D102" s="21"/>
      <c r="J102" s="23"/>
      <c r="L102" s="148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7"/>
        <v>0</v>
      </c>
      <c r="P102" s="24"/>
    </row>
    <row r="103" spans="1:16" ht="15" customHeight="1" x14ac:dyDescent="0.2">
      <c r="A103" s="19"/>
      <c r="D103" s="21"/>
      <c r="J103" s="23"/>
      <c r="L103" s="148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7"/>
        <v>0</v>
      </c>
      <c r="P103" s="24"/>
    </row>
    <row r="104" spans="1:16" ht="15" customHeight="1" x14ac:dyDescent="0.2">
      <c r="A104" s="19"/>
      <c r="D104" s="21"/>
      <c r="J104" s="23"/>
      <c r="L104" s="148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7"/>
        <v>0</v>
      </c>
      <c r="P104" s="24"/>
    </row>
    <row r="105" spans="1:16" ht="15" customHeight="1" x14ac:dyDescent="0.2">
      <c r="A105" s="19"/>
      <c r="D105" s="21"/>
      <c r="J105" s="23"/>
      <c r="L105" s="148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7"/>
        <v>0</v>
      </c>
      <c r="P105" s="24"/>
    </row>
    <row r="106" spans="1:16" ht="15" customHeight="1" x14ac:dyDescent="0.2">
      <c r="A106" s="19"/>
      <c r="D106" s="21"/>
      <c r="J106" s="23"/>
      <c r="L106" s="148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7"/>
        <v>0</v>
      </c>
      <c r="P106" s="24"/>
    </row>
    <row r="107" spans="1:16" ht="15" customHeight="1" x14ac:dyDescent="0.2">
      <c r="A107" s="19"/>
      <c r="D107" s="21"/>
      <c r="J107" s="23"/>
      <c r="L107" s="148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7"/>
        <v>0</v>
      </c>
      <c r="P107" s="24"/>
    </row>
    <row r="108" spans="1:16" ht="15" customHeight="1" x14ac:dyDescent="0.2">
      <c r="A108" s="19"/>
      <c r="D108" s="21"/>
      <c r="J108" s="23"/>
      <c r="L108" s="148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7"/>
        <v>0</v>
      </c>
      <c r="P108" s="24"/>
    </row>
    <row r="109" spans="1:16" ht="15" customHeight="1" x14ac:dyDescent="0.2">
      <c r="A109" s="19"/>
      <c r="D109" s="21"/>
      <c r="J109" s="23"/>
      <c r="L109" s="148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7"/>
        <v>0</v>
      </c>
      <c r="P109" s="24"/>
    </row>
    <row r="110" spans="1:16" ht="15" customHeight="1" x14ac:dyDescent="0.2">
      <c r="A110" s="19"/>
      <c r="D110" s="21"/>
      <c r="J110" s="23"/>
      <c r="L110" s="148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7"/>
        <v>0</v>
      </c>
      <c r="P110" s="24"/>
    </row>
    <row r="111" spans="1:16" ht="15" customHeight="1" x14ac:dyDescent="0.2">
      <c r="A111" s="19"/>
      <c r="D111" s="21"/>
      <c r="J111" s="23"/>
      <c r="L111" s="148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7"/>
        <v>0</v>
      </c>
      <c r="P111" s="24"/>
    </row>
    <row r="112" spans="1:16" ht="15" customHeight="1" x14ac:dyDescent="0.2">
      <c r="A112" s="19"/>
      <c r="D112" s="21"/>
      <c r="J112" s="23"/>
      <c r="L112" s="148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7"/>
        <v>0</v>
      </c>
      <c r="P112" s="24"/>
    </row>
    <row r="113" spans="1:16" ht="15" customHeight="1" x14ac:dyDescent="0.2">
      <c r="A113" s="19"/>
      <c r="D113" s="21"/>
      <c r="J113" s="23"/>
      <c r="L113" s="148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7"/>
        <v>0</v>
      </c>
      <c r="P113" s="24"/>
    </row>
    <row r="114" spans="1:16" ht="15" customHeight="1" x14ac:dyDescent="0.2">
      <c r="A114" s="19"/>
      <c r="D114" s="21"/>
      <c r="J114" s="23"/>
      <c r="L114" s="148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7"/>
        <v>0</v>
      </c>
      <c r="P114" s="24"/>
    </row>
    <row r="115" spans="1:16" ht="15" customHeight="1" x14ac:dyDescent="0.2">
      <c r="A115" s="19"/>
      <c r="D115" s="21"/>
      <c r="J115" s="23"/>
      <c r="L115" s="148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7"/>
        <v>0</v>
      </c>
      <c r="P115" s="24"/>
    </row>
    <row r="116" spans="1:16" ht="15" customHeight="1" x14ac:dyDescent="0.2">
      <c r="A116" s="19"/>
      <c r="D116" s="21"/>
      <c r="J116" s="23"/>
      <c r="L116" s="148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7"/>
        <v>0</v>
      </c>
      <c r="P116" s="24"/>
    </row>
    <row r="117" spans="1:16" ht="15" customHeight="1" x14ac:dyDescent="0.2">
      <c r="A117" s="19"/>
      <c r="D117" s="21"/>
      <c r="J117" s="23"/>
      <c r="L117" s="148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7"/>
        <v>0</v>
      </c>
      <c r="P117" s="24"/>
    </row>
    <row r="118" spans="1:16" ht="15" customHeight="1" x14ac:dyDescent="0.2">
      <c r="A118" s="19"/>
      <c r="D118" s="21"/>
      <c r="J118" s="23"/>
      <c r="L118" s="148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7"/>
        <v>0</v>
      </c>
      <c r="P118" s="24"/>
    </row>
    <row r="119" spans="1:16" ht="15" customHeight="1" x14ac:dyDescent="0.2">
      <c r="A119" s="19"/>
      <c r="D119" s="21"/>
      <c r="J119" s="23"/>
      <c r="L119" s="148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7"/>
        <v>0</v>
      </c>
      <c r="P119" s="24"/>
    </row>
    <row r="120" spans="1:16" x14ac:dyDescent="0.2">
      <c r="A120" s="19"/>
      <c r="D120" s="21"/>
      <c r="J120" s="23"/>
      <c r="L120" s="148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7"/>
        <v>0</v>
      </c>
      <c r="P120" s="24"/>
    </row>
    <row r="121" spans="1:16" x14ac:dyDescent="0.2">
      <c r="A121" s="19"/>
      <c r="D121" s="21"/>
      <c r="J121" s="23"/>
      <c r="L121" s="148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7"/>
        <v>0</v>
      </c>
      <c r="P121" s="24"/>
    </row>
    <row r="122" spans="1:16" x14ac:dyDescent="0.2">
      <c r="A122" s="19"/>
      <c r="D122" s="21"/>
      <c r="J122" s="23"/>
      <c r="L122" s="148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7"/>
        <v>0</v>
      </c>
      <c r="P122" s="24"/>
    </row>
    <row r="123" spans="1:16" x14ac:dyDescent="0.2">
      <c r="A123" s="19"/>
      <c r="D123" s="21"/>
      <c r="J123" s="23"/>
      <c r="L123" s="148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7"/>
        <v>0</v>
      </c>
      <c r="P123" s="24"/>
    </row>
    <row r="124" spans="1:16" x14ac:dyDescent="0.2">
      <c r="A124" s="19"/>
      <c r="D124" s="21"/>
      <c r="J124" s="23"/>
      <c r="L124" s="148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7"/>
        <v>0</v>
      </c>
      <c r="P124" s="24"/>
    </row>
    <row r="125" spans="1:16" x14ac:dyDescent="0.2">
      <c r="A125" s="19"/>
      <c r="D125" s="21"/>
      <c r="J125" s="23"/>
      <c r="L125" s="148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7"/>
        <v>0</v>
      </c>
      <c r="P125" s="24"/>
    </row>
    <row r="126" spans="1:16" x14ac:dyDescent="0.2">
      <c r="A126" s="19"/>
      <c r="D126" s="21"/>
      <c r="J126" s="23"/>
      <c r="L126" s="148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7"/>
        <v>0</v>
      </c>
      <c r="P126" s="24"/>
    </row>
    <row r="127" spans="1:16" x14ac:dyDescent="0.2">
      <c r="A127" s="19"/>
      <c r="D127" s="21"/>
      <c r="J127" s="23"/>
      <c r="L127" s="148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7"/>
        <v>0</v>
      </c>
      <c r="P127" s="24"/>
    </row>
    <row r="128" spans="1:16" x14ac:dyDescent="0.2">
      <c r="A128" s="19"/>
      <c r="D128" s="21"/>
      <c r="J128" s="23"/>
      <c r="L128" s="148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7"/>
        <v>0</v>
      </c>
      <c r="P128" s="24"/>
    </row>
    <row r="129" spans="1:16" x14ac:dyDescent="0.2">
      <c r="A129" s="19"/>
      <c r="D129" s="21"/>
      <c r="J129" s="23"/>
      <c r="L129" s="148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7"/>
        <v>0</v>
      </c>
      <c r="P129" s="24"/>
    </row>
    <row r="130" spans="1:16" x14ac:dyDescent="0.2">
      <c r="A130" s="19"/>
      <c r="D130" s="21"/>
      <c r="J130" s="23"/>
      <c r="L130" s="148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7"/>
        <v>0</v>
      </c>
      <c r="P130" s="24"/>
    </row>
    <row r="131" spans="1:16" x14ac:dyDescent="0.2">
      <c r="A131" s="19"/>
      <c r="D131" s="21"/>
      <c r="J131" s="23"/>
      <c r="L131" s="148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8">N131*G131+M131*L131</f>
        <v>0</v>
      </c>
      <c r="P131" s="24"/>
    </row>
    <row r="132" spans="1:16" x14ac:dyDescent="0.2">
      <c r="A132" s="19"/>
      <c r="D132" s="21"/>
      <c r="J132" s="23"/>
      <c r="L132" s="148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8"/>
        <v>0</v>
      </c>
      <c r="P132" s="24"/>
    </row>
    <row r="133" spans="1:16" x14ac:dyDescent="0.2">
      <c r="A133" s="19"/>
      <c r="D133" s="21"/>
      <c r="J133" s="23"/>
      <c r="L133" s="148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8"/>
        <v>0</v>
      </c>
      <c r="P133" s="24"/>
    </row>
    <row r="134" spans="1:16" x14ac:dyDescent="0.2">
      <c r="A134" s="19"/>
      <c r="D134" s="21"/>
      <c r="J134" s="23"/>
      <c r="L134" s="148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8"/>
        <v>0</v>
      </c>
      <c r="P134" s="24"/>
    </row>
    <row r="135" spans="1:16" x14ac:dyDescent="0.2">
      <c r="A135" s="19"/>
      <c r="D135" s="21"/>
      <c r="J135" s="23"/>
      <c r="L135" s="148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8"/>
        <v>0</v>
      </c>
      <c r="P135" s="24"/>
    </row>
    <row r="136" spans="1:16" x14ac:dyDescent="0.2">
      <c r="A136" s="19"/>
      <c r="D136" s="21"/>
      <c r="J136" s="23"/>
      <c r="L136" s="148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8"/>
        <v>0</v>
      </c>
      <c r="P136" s="24"/>
    </row>
    <row r="137" spans="1:16" x14ac:dyDescent="0.2">
      <c r="A137" s="19"/>
      <c r="D137" s="21"/>
      <c r="J137" s="23"/>
      <c r="L137" s="148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8"/>
        <v>0</v>
      </c>
      <c r="P137" s="24"/>
    </row>
    <row r="138" spans="1:16" x14ac:dyDescent="0.2">
      <c r="A138" s="19"/>
      <c r="D138" s="21"/>
      <c r="J138" s="23"/>
      <c r="L138" s="148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8"/>
        <v>0</v>
      </c>
      <c r="P138" s="24"/>
    </row>
    <row r="139" spans="1:16" x14ac:dyDescent="0.2">
      <c r="A139" s="19"/>
      <c r="D139" s="21"/>
      <c r="J139" s="23"/>
      <c r="L139" s="148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8"/>
        <v>0</v>
      </c>
      <c r="P139" s="24"/>
    </row>
    <row r="140" spans="1:16" x14ac:dyDescent="0.2">
      <c r="A140" s="19"/>
      <c r="D140" s="21"/>
      <c r="J140" s="23"/>
      <c r="L140" s="148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8"/>
        <v>0</v>
      </c>
      <c r="P140" s="24"/>
    </row>
    <row r="141" spans="1:16" x14ac:dyDescent="0.2">
      <c r="A141" s="19"/>
      <c r="D141" s="21"/>
      <c r="J141" s="23"/>
      <c r="L141" s="148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8"/>
        <v>0</v>
      </c>
      <c r="P141" s="24"/>
    </row>
    <row r="142" spans="1:16" x14ac:dyDescent="0.2">
      <c r="A142" s="19"/>
      <c r="D142" s="21"/>
      <c r="J142" s="23"/>
      <c r="L142" s="148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8"/>
        <v>0</v>
      </c>
      <c r="P142" s="24"/>
    </row>
    <row r="143" spans="1:16" x14ac:dyDescent="0.2">
      <c r="A143" s="19"/>
      <c r="D143" s="21"/>
      <c r="J143" s="23"/>
      <c r="L143" s="148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8"/>
        <v>0</v>
      </c>
      <c r="P143" s="24"/>
    </row>
    <row r="144" spans="1:16" x14ac:dyDescent="0.2">
      <c r="A144" s="19"/>
      <c r="D144" s="21"/>
      <c r="J144" s="23"/>
      <c r="L144" s="148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8"/>
        <v>0</v>
      </c>
      <c r="P144" s="24"/>
    </row>
    <row r="145" spans="1:16" x14ac:dyDescent="0.2">
      <c r="A145" s="19"/>
      <c r="D145" s="21"/>
      <c r="J145" s="23"/>
      <c r="L145" s="148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8"/>
        <v>0</v>
      </c>
      <c r="P145" s="24"/>
    </row>
    <row r="146" spans="1:16" x14ac:dyDescent="0.2">
      <c r="A146" s="19"/>
      <c r="D146" s="21"/>
      <c r="J146" s="23"/>
      <c r="L146" s="148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8"/>
        <v>0</v>
      </c>
      <c r="P146" s="24"/>
    </row>
    <row r="147" spans="1:16" x14ac:dyDescent="0.2">
      <c r="A147" s="19"/>
      <c r="D147" s="21"/>
      <c r="J147" s="23"/>
      <c r="L147" s="148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8"/>
        <v>0</v>
      </c>
      <c r="P147" s="24"/>
    </row>
    <row r="148" spans="1:16" x14ac:dyDescent="0.2">
      <c r="A148" s="19"/>
      <c r="D148" s="21"/>
      <c r="J148" s="23"/>
      <c r="L148" s="148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8"/>
        <v>0</v>
      </c>
      <c r="P148" s="24"/>
    </row>
    <row r="149" spans="1:16" x14ac:dyDescent="0.2">
      <c r="A149" s="19"/>
      <c r="D149" s="21"/>
      <c r="J149" s="23"/>
      <c r="L149" s="148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8"/>
        <v>0</v>
      </c>
      <c r="P149" s="24"/>
    </row>
    <row r="150" spans="1:16" x14ac:dyDescent="0.2">
      <c r="A150" s="19"/>
      <c r="D150" s="21"/>
      <c r="J150" s="23"/>
      <c r="L150" s="148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8"/>
        <v>0</v>
      </c>
      <c r="P150" s="24"/>
    </row>
    <row r="151" spans="1:16" x14ac:dyDescent="0.2">
      <c r="A151" s="19"/>
      <c r="D151" s="21"/>
      <c r="J151" s="23"/>
      <c r="L151" s="148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8"/>
        <v>0</v>
      </c>
      <c r="P151" s="24"/>
    </row>
    <row r="152" spans="1:16" x14ac:dyDescent="0.2">
      <c r="A152" s="19"/>
      <c r="D152" s="21"/>
      <c r="J152" s="23"/>
      <c r="L152" s="148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8"/>
        <v>0</v>
      </c>
      <c r="P152" s="24"/>
    </row>
    <row r="153" spans="1:16" x14ac:dyDescent="0.2">
      <c r="A153" s="19"/>
      <c r="D153" s="21"/>
      <c r="J153" s="23"/>
      <c r="L153" s="148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8"/>
        <v>0</v>
      </c>
      <c r="P153" s="24"/>
    </row>
    <row r="154" spans="1:16" x14ac:dyDescent="0.2">
      <c r="A154" s="19"/>
      <c r="D154" s="21"/>
      <c r="J154" s="23"/>
      <c r="L154" s="148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8"/>
        <v>0</v>
      </c>
      <c r="P154" s="24"/>
    </row>
    <row r="155" spans="1:16" x14ac:dyDescent="0.2">
      <c r="A155" s="19"/>
      <c r="D155" s="21"/>
      <c r="J155" s="23"/>
      <c r="L155" s="148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8"/>
        <v>0</v>
      </c>
      <c r="P155" s="24"/>
    </row>
    <row r="156" spans="1:16" x14ac:dyDescent="0.2">
      <c r="A156" s="19"/>
      <c r="D156" s="21"/>
      <c r="J156" s="23"/>
      <c r="L156" s="148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8"/>
        <v>0</v>
      </c>
      <c r="P156" s="24"/>
    </row>
    <row r="157" spans="1:16" x14ac:dyDescent="0.2">
      <c r="A157" s="19"/>
      <c r="D157" s="21"/>
      <c r="J157" s="23"/>
      <c r="L157" s="148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8"/>
        <v>0</v>
      </c>
      <c r="P157" s="24"/>
    </row>
    <row r="158" spans="1:16" x14ac:dyDescent="0.2">
      <c r="A158" s="19"/>
      <c r="D158" s="21"/>
      <c r="J158" s="23"/>
      <c r="L158" s="148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8"/>
        <v>0</v>
      </c>
      <c r="P158" s="24"/>
    </row>
    <row r="159" spans="1:16" x14ac:dyDescent="0.2">
      <c r="A159" s="19"/>
      <c r="D159" s="21"/>
      <c r="J159" s="23"/>
      <c r="L159" s="148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8"/>
        <v>0</v>
      </c>
      <c r="P159" s="24"/>
    </row>
    <row r="160" spans="1:16" x14ac:dyDescent="0.2">
      <c r="A160" s="19"/>
      <c r="D160" s="21"/>
      <c r="J160" s="23"/>
      <c r="L160" s="148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8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8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8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8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8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8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8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8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8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8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8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8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8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8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8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8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8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8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8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8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8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8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8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8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8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8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8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8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8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8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8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8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8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8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8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9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9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9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9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9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9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9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9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9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9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9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9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9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9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9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9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9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9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9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9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9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9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9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9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9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9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9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9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9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9"/>
        <v>0</v>
      </c>
      <c r="P224" s="24"/>
    </row>
    <row r="225" spans="1:16" x14ac:dyDescent="0.2">
      <c r="A225" s="19"/>
      <c r="D225" s="21"/>
      <c r="J225" s="23"/>
      <c r="L225" s="148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9"/>
        <v>0</v>
      </c>
      <c r="P225" s="24"/>
    </row>
    <row r="226" spans="1:16" x14ac:dyDescent="0.2">
      <c r="A226" s="19"/>
      <c r="D226" s="21"/>
      <c r="J226" s="23"/>
      <c r="L226" s="14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9"/>
        <v>0</v>
      </c>
      <c r="P226" s="24"/>
    </row>
    <row r="227" spans="1:16" x14ac:dyDescent="0.2">
      <c r="A227" s="19"/>
      <c r="D227" s="21"/>
      <c r="J227" s="23"/>
      <c r="L227" s="14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9"/>
        <v>0</v>
      </c>
      <c r="P227" s="24"/>
    </row>
    <row r="228" spans="1:16" x14ac:dyDescent="0.2">
      <c r="A228" s="19"/>
      <c r="D228" s="21"/>
      <c r="J228" s="23"/>
      <c r="L228" s="14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9"/>
        <v>0</v>
      </c>
      <c r="P228" s="24"/>
    </row>
    <row r="229" spans="1:16" x14ac:dyDescent="0.2">
      <c r="A229" s="19"/>
      <c r="D229" s="21"/>
      <c r="J229" s="23"/>
      <c r="L229" s="14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9"/>
        <v>0</v>
      </c>
      <c r="P229" s="24"/>
    </row>
    <row r="230" spans="1:16" x14ac:dyDescent="0.2">
      <c r="A230" s="19"/>
      <c r="D230" s="21"/>
      <c r="J230" s="23"/>
      <c r="L230" s="14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9"/>
        <v>0</v>
      </c>
      <c r="P230" s="24"/>
    </row>
    <row r="231" spans="1:16" x14ac:dyDescent="0.2">
      <c r="A231" s="19"/>
      <c r="D231" s="21"/>
      <c r="J231" s="23"/>
      <c r="L231" s="14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9"/>
        <v>0</v>
      </c>
      <c r="P231" s="24"/>
    </row>
    <row r="232" spans="1:16" x14ac:dyDescent="0.2">
      <c r="A232" s="19"/>
      <c r="D232" s="21"/>
      <c r="J232" s="23"/>
      <c r="L232" s="14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9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15" priority="7" operator="greaterThan">
      <formula>0</formula>
    </cfRule>
    <cfRule type="cellIs" dxfId="314" priority="8" operator="lessThanOrEqual">
      <formula>0</formula>
    </cfRule>
  </conditionalFormatting>
  <conditionalFormatting sqref="I6:I20 I42:I56">
    <cfRule type="cellIs" dxfId="313" priority="3" operator="greaterThan">
      <formula>0</formula>
    </cfRule>
    <cfRule type="cellIs" dxfId="312" priority="4" operator="lessThanOrEqual">
      <formula>0</formula>
    </cfRule>
  </conditionalFormatting>
  <conditionalFormatting sqref="I3:I5">
    <cfRule type="cellIs" dxfId="311" priority="5" operator="greaterThan">
      <formula>0</formula>
    </cfRule>
    <cfRule type="cellIs" dxfId="310" priority="6" operator="lessThanOrEqual">
      <formula>0</formula>
    </cfRule>
  </conditionalFormatting>
  <conditionalFormatting sqref="I21:I41">
    <cfRule type="cellIs" dxfId="309" priority="1" operator="greaterThan">
      <formula>0</formula>
    </cfRule>
    <cfRule type="cellIs" dxfId="30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FCAE7-2089-4F6B-96DD-9EA7ADAD250D}">
  <dimension ref="A1:P248"/>
  <sheetViews>
    <sheetView workbookViewId="0">
      <selection activeCell="D27" sqref="D27:G39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51" t="s">
        <v>2</v>
      </c>
      <c r="C2" s="149" t="s">
        <v>3</v>
      </c>
      <c r="D2" s="151" t="s">
        <v>4</v>
      </c>
      <c r="E2" s="149" t="s">
        <v>5</v>
      </c>
      <c r="F2" s="149" t="s">
        <v>6</v>
      </c>
      <c r="G2" s="149" t="s">
        <v>7</v>
      </c>
      <c r="H2" s="149" t="s">
        <v>8</v>
      </c>
      <c r="I2" s="149" t="s">
        <v>9</v>
      </c>
      <c r="J2" s="149" t="s">
        <v>10</v>
      </c>
      <c r="K2" s="151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43659</v>
      </c>
      <c r="B3" s="277" t="s">
        <v>17</v>
      </c>
      <c r="C3" s="278" t="s">
        <v>18</v>
      </c>
      <c r="D3" s="14" t="s">
        <v>401</v>
      </c>
      <c r="E3" s="10" t="s">
        <v>30</v>
      </c>
      <c r="F3" s="10">
        <v>23</v>
      </c>
      <c r="G3" s="151">
        <v>22</v>
      </c>
      <c r="H3" s="279"/>
      <c r="I3" s="151">
        <f>630-(M3*L3+F3*N3)</f>
        <v>2</v>
      </c>
      <c r="J3" s="280" t="s">
        <v>104</v>
      </c>
      <c r="K3" s="11"/>
      <c r="L3" s="150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26</v>
      </c>
      <c r="O3" s="13">
        <f t="shared" ref="O3:O66" si="0">N3*G3+M3*L3</f>
        <v>602</v>
      </c>
      <c r="P3" s="281">
        <f>(O3+O4+O5+O6+O7+O8)/840*100%</f>
        <v>1.4223809523809525</v>
      </c>
    </row>
    <row r="4" spans="1:16" ht="14.25" customHeight="1" x14ac:dyDescent="0.2">
      <c r="A4" s="276"/>
      <c r="B4" s="277"/>
      <c r="C4" s="278"/>
      <c r="D4" s="15"/>
      <c r="E4" s="10"/>
      <c r="F4" s="10"/>
      <c r="G4" s="151"/>
      <c r="H4" s="279"/>
      <c r="I4" s="151">
        <f t="shared" ref="I4:I19" si="1">I3-(M4*L4+F4*N4)</f>
        <v>2</v>
      </c>
      <c r="J4" s="280"/>
      <c r="K4" s="11" t="s">
        <v>871</v>
      </c>
      <c r="L4" s="150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51"/>
      <c r="H5" s="279"/>
      <c r="I5" s="151">
        <f>I4-(M5*L5+F5*N5)</f>
        <v>2</v>
      </c>
      <c r="J5" s="280"/>
      <c r="K5" s="11"/>
      <c r="L5" s="150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5.5</v>
      </c>
      <c r="G6" s="151">
        <v>5.2</v>
      </c>
      <c r="H6" s="279"/>
      <c r="I6" s="151">
        <f>630-(M6*L6+F6*N6)</f>
        <v>3</v>
      </c>
      <c r="J6" s="280"/>
      <c r="K6" s="11"/>
      <c r="L6" s="150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592.80000000000007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51"/>
      <c r="H7" s="279"/>
      <c r="I7" s="151">
        <f t="shared" si="1"/>
        <v>3</v>
      </c>
      <c r="J7" s="280"/>
      <c r="K7" s="11"/>
      <c r="L7" s="150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51">
        <f>I7-(M8*L8+F8*N8)</f>
        <v>3</v>
      </c>
      <c r="J8" s="280"/>
      <c r="K8" s="11"/>
      <c r="L8" s="150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43659</v>
      </c>
      <c r="B9" s="277" t="s">
        <v>17</v>
      </c>
      <c r="C9" s="278" t="s">
        <v>25</v>
      </c>
      <c r="D9" s="15" t="s">
        <v>573</v>
      </c>
      <c r="E9" s="10" t="s">
        <v>24</v>
      </c>
      <c r="F9" s="10">
        <v>19</v>
      </c>
      <c r="G9" s="16">
        <v>18</v>
      </c>
      <c r="H9" s="279"/>
      <c r="I9" s="151">
        <f>630-(M9*L9+F9*N9)</f>
        <v>3</v>
      </c>
      <c r="J9" s="280" t="s">
        <v>27</v>
      </c>
      <c r="K9" s="11"/>
      <c r="L9" s="150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33</v>
      </c>
      <c r="O9" s="13">
        <f t="shared" si="0"/>
        <v>594</v>
      </c>
      <c r="P9" s="281">
        <f>(O9+O10+O11+O12+O13+O14)/840*100%</f>
        <v>1.4690476190476192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51">
        <f t="shared" si="1"/>
        <v>3</v>
      </c>
      <c r="J10" s="280"/>
      <c r="K10" s="11"/>
      <c r="L10" s="150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51">
        <f>I10-(M11*L11+F11*N11)</f>
        <v>3</v>
      </c>
      <c r="J11" s="280"/>
      <c r="K11" s="11"/>
      <c r="L11" s="150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8</v>
      </c>
      <c r="G12" s="16">
        <v>8</v>
      </c>
      <c r="H12" s="279"/>
      <c r="I12" s="151">
        <f>630-(M12*L12+F12*N12)</f>
        <v>-10</v>
      </c>
      <c r="J12" s="280"/>
      <c r="K12" s="11"/>
      <c r="L12" s="150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640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51">
        <f t="shared" si="1"/>
        <v>-10</v>
      </c>
      <c r="J13" s="280"/>
      <c r="K13" s="11"/>
      <c r="L13" s="150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51"/>
      <c r="H14" s="279"/>
      <c r="I14" s="151">
        <f>I13-(M14*L14+F14*N14)</f>
        <v>-10</v>
      </c>
      <c r="J14" s="280"/>
      <c r="K14" s="11"/>
      <c r="L14" s="150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43659</v>
      </c>
      <c r="B15" s="277" t="s">
        <v>17</v>
      </c>
      <c r="C15" s="278" t="s">
        <v>31</v>
      </c>
      <c r="D15" s="15" t="s">
        <v>597</v>
      </c>
      <c r="E15" s="10" t="s">
        <v>24</v>
      </c>
      <c r="F15" s="10">
        <v>9</v>
      </c>
      <c r="G15" s="151">
        <v>8</v>
      </c>
      <c r="H15" s="279"/>
      <c r="I15" s="151">
        <f>630-(M15*L15+F15*N15)</f>
        <v>36</v>
      </c>
      <c r="J15" s="280" t="s">
        <v>100</v>
      </c>
      <c r="K15" s="11"/>
      <c r="L15" s="150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528</v>
      </c>
      <c r="P15" s="281">
        <f>(O15+O16+O17+O18+O19+O20)/840*100%</f>
        <v>1.4071428571428573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>
        <v>1</v>
      </c>
      <c r="G16" s="151">
        <v>1</v>
      </c>
      <c r="H16" s="279"/>
      <c r="I16" s="151">
        <f>I15-(M16*L16+F16*N16)</f>
        <v>-12</v>
      </c>
      <c r="J16" s="280"/>
      <c r="K16" s="11" t="s">
        <v>872</v>
      </c>
      <c r="L16" s="150">
        <v>0</v>
      </c>
      <c r="M16" s="13">
        <f>SUMPRODUCT((D16=[1]程序注册表!$C$2:$C$2999)*(E16=[1]程序注册表!$F$2:$F$2999)*([1]程序注册表!$U$2:$U$2999))</f>
        <v>60</v>
      </c>
      <c r="N16" s="13">
        <v>48</v>
      </c>
      <c r="O16" s="13">
        <f t="shared" si="0"/>
        <v>48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51"/>
      <c r="H17" s="279"/>
      <c r="I17" s="151">
        <f>I16-(M17*L17+F17*N17)</f>
        <v>-12</v>
      </c>
      <c r="J17" s="280"/>
      <c r="K17" s="11"/>
      <c r="L17" s="150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21</v>
      </c>
      <c r="F18" s="10">
        <v>5.5</v>
      </c>
      <c r="G18" s="151">
        <v>5.2</v>
      </c>
      <c r="H18" s="279"/>
      <c r="I18" s="151">
        <f>630-(M18*L18+F18*N18)</f>
        <v>-7.5</v>
      </c>
      <c r="J18" s="280"/>
      <c r="K18" s="11"/>
      <c r="L18" s="150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105</v>
      </c>
      <c r="O18" s="13">
        <f t="shared" si="0"/>
        <v>606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51"/>
      <c r="H19" s="279"/>
      <c r="I19" s="151">
        <f t="shared" si="1"/>
        <v>-7.5</v>
      </c>
      <c r="J19" s="280"/>
      <c r="K19" s="11"/>
      <c r="L19" s="150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51"/>
      <c r="H20" s="279"/>
      <c r="I20" s="151">
        <f>I19-(M20*L20+F20*N20)</f>
        <v>-7.5</v>
      </c>
      <c r="J20" s="280"/>
      <c r="K20" s="11"/>
      <c r="L20" s="150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43659</v>
      </c>
      <c r="B21" s="277" t="s">
        <v>17</v>
      </c>
      <c r="C21" s="282" t="s">
        <v>36</v>
      </c>
      <c r="D21" s="15" t="s">
        <v>359</v>
      </c>
      <c r="E21" s="10" t="s">
        <v>21</v>
      </c>
      <c r="F21" s="10">
        <v>6</v>
      </c>
      <c r="G21" s="18">
        <v>4</v>
      </c>
      <c r="H21" s="279"/>
      <c r="I21" s="151">
        <f>504-(M21*L21+F21*N21)</f>
        <v>-6</v>
      </c>
      <c r="J21" s="280" t="s">
        <v>38</v>
      </c>
      <c r="K21" s="11" t="s">
        <v>873</v>
      </c>
      <c r="L21" s="150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340</v>
      </c>
      <c r="P21" s="281">
        <f>(O21+O22+O23+O24+O25+O26)/840*100%</f>
        <v>0.77142857142857146</v>
      </c>
    </row>
    <row r="22" spans="1:16" ht="14.25" customHeight="1" x14ac:dyDescent="0.2">
      <c r="A22" s="276"/>
      <c r="B22" s="277"/>
      <c r="C22" s="282"/>
      <c r="D22" s="15"/>
      <c r="E22" s="151"/>
      <c r="F22" s="10"/>
      <c r="G22" s="18"/>
      <c r="H22" s="279"/>
      <c r="I22" s="151">
        <f>I21-(M22*L22+F22*N22)</f>
        <v>-6</v>
      </c>
      <c r="J22" s="280"/>
      <c r="K22" s="11"/>
      <c r="L22" s="150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51">
        <f>I22-(M23*L23+F23*N23)</f>
        <v>-6</v>
      </c>
      <c r="J23" s="280"/>
      <c r="K23" s="11"/>
      <c r="L23" s="150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9</v>
      </c>
      <c r="G24" s="18">
        <v>5.5</v>
      </c>
      <c r="H24" s="279"/>
      <c r="I24" s="151">
        <f>504-(M24*L24+F24*N24)</f>
        <v>0</v>
      </c>
      <c r="J24" s="280"/>
      <c r="K24" s="11" t="s">
        <v>874</v>
      </c>
      <c r="L24" s="150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308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51">
        <f>I24-(M25*L25+F25*N25)</f>
        <v>0</v>
      </c>
      <c r="J25" s="280"/>
      <c r="K25" s="11"/>
      <c r="L25" s="150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51">
        <f>I25-(M26*L26+F26*N26)</f>
        <v>0</v>
      </c>
      <c r="J26" s="280"/>
      <c r="K26" s="11"/>
      <c r="L26" s="150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43659</v>
      </c>
      <c r="B27" s="277" t="s">
        <v>17</v>
      </c>
      <c r="C27" s="286" t="s">
        <v>43</v>
      </c>
      <c r="D27" s="15" t="s">
        <v>360</v>
      </c>
      <c r="E27" s="10" t="s">
        <v>24</v>
      </c>
      <c r="F27" s="10">
        <v>3</v>
      </c>
      <c r="G27" s="18">
        <v>2.4</v>
      </c>
      <c r="H27" s="279"/>
      <c r="I27" s="151">
        <f>504-(M27*L27+F27*N27)</f>
        <v>0</v>
      </c>
      <c r="J27" s="280" t="s">
        <v>672</v>
      </c>
      <c r="K27" s="11" t="s">
        <v>875</v>
      </c>
      <c r="L27" s="150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403.2</v>
      </c>
      <c r="P27" s="281">
        <f>(O27+O28+O29+O30+O31+O32)/840*100%</f>
        <v>0.82571428571428562</v>
      </c>
    </row>
    <row r="28" spans="1:16" ht="14.25" customHeight="1" x14ac:dyDescent="0.2">
      <c r="A28" s="276"/>
      <c r="B28" s="277"/>
      <c r="C28" s="286"/>
      <c r="D28" s="15" t="s">
        <v>360</v>
      </c>
      <c r="E28" s="10" t="s">
        <v>869</v>
      </c>
      <c r="F28" s="10"/>
      <c r="G28" s="18">
        <v>0.6</v>
      </c>
      <c r="H28" s="279"/>
      <c r="I28" s="151">
        <f>I27-(M28*L28+F28*N28)</f>
        <v>0</v>
      </c>
      <c r="J28" s="280"/>
      <c r="K28" s="11" t="s">
        <v>876</v>
      </c>
      <c r="L28" s="150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51">
        <f>I28-(M29*L29+F29*N29)</f>
        <v>0</v>
      </c>
      <c r="J29" s="280"/>
      <c r="K29" s="11"/>
      <c r="L29" s="150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4</v>
      </c>
      <c r="G30" s="18">
        <v>2.4</v>
      </c>
      <c r="H30" s="279"/>
      <c r="I30" s="151">
        <f>504-(M30*L30+F30*N30)</f>
        <v>20</v>
      </c>
      <c r="J30" s="280"/>
      <c r="K30" s="11" t="s">
        <v>877</v>
      </c>
      <c r="L30" s="150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0"/>
        <v>290.39999999999998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51">
        <f>I30-(M31*L31+F31*N31)</f>
        <v>20</v>
      </c>
      <c r="J31" s="280"/>
      <c r="K31" s="11" t="s">
        <v>878</v>
      </c>
      <c r="L31" s="150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51">
        <f>I31-(M32*L32+F32*N32)</f>
        <v>20</v>
      </c>
      <c r="J32" s="280"/>
      <c r="K32" s="11"/>
      <c r="L32" s="150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43659</v>
      </c>
      <c r="B33" s="277" t="s">
        <v>17</v>
      </c>
      <c r="C33" s="286" t="s">
        <v>48</v>
      </c>
      <c r="D33" s="15" t="s">
        <v>360</v>
      </c>
      <c r="E33" s="10" t="s">
        <v>184</v>
      </c>
      <c r="F33" s="10">
        <v>6</v>
      </c>
      <c r="G33" s="18">
        <v>1.8</v>
      </c>
      <c r="H33" s="279"/>
      <c r="I33" s="151">
        <f>504-(M33*L33+F33*N33)</f>
        <v>-960</v>
      </c>
      <c r="J33" s="280" t="s">
        <v>45</v>
      </c>
      <c r="K33" s="11"/>
      <c r="L33" s="150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>N33*G33+M33*L33</f>
        <v>439.2</v>
      </c>
      <c r="P33" s="281">
        <f>(O33+O34+O35+O36+O37+O38)/840*100%</f>
        <v>1.1014285714285714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51">
        <f>I33-(M34*L34+F34*N34)</f>
        <v>-960</v>
      </c>
      <c r="J34" s="280"/>
      <c r="K34" s="11"/>
      <c r="L34" s="150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>N34*G34+M34*L34</f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51">
        <f>I34-(M35*L35+F35*N35)</f>
        <v>-960</v>
      </c>
      <c r="J35" s="280"/>
      <c r="K35" s="11"/>
      <c r="L35" s="150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>N35*G35+M35*L35</f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1.8</v>
      </c>
      <c r="G36" s="18">
        <v>1.8</v>
      </c>
      <c r="H36" s="279"/>
      <c r="I36" s="151">
        <f>504-(M36*L36+F36*N36)</f>
        <v>18</v>
      </c>
      <c r="J36" s="280"/>
      <c r="K36" s="11"/>
      <c r="L36" s="150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>N36*G36+M36*L36</f>
        <v>486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51">
        <f>I36-(M37*L37+F37*N37)</f>
        <v>18</v>
      </c>
      <c r="J37" s="280"/>
      <c r="K37" s="11"/>
      <c r="L37" s="150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51">
        <f>I37-(M38*L38+F38*N38)</f>
        <v>18</v>
      </c>
      <c r="J38" s="280"/>
      <c r="K38" s="11"/>
      <c r="L38" s="150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43659</v>
      </c>
      <c r="B39" s="277" t="s">
        <v>632</v>
      </c>
      <c r="C39" s="286" t="s">
        <v>52</v>
      </c>
      <c r="D39" s="15" t="s">
        <v>597</v>
      </c>
      <c r="E39" s="10" t="s">
        <v>42</v>
      </c>
      <c r="F39" s="10"/>
      <c r="G39" s="18">
        <v>5</v>
      </c>
      <c r="H39" s="279"/>
      <c r="I39" s="151">
        <f>504-(M39*L39+F39*N39)</f>
        <v>504</v>
      </c>
      <c r="J39" s="280" t="s">
        <v>861</v>
      </c>
      <c r="K39" s="11"/>
      <c r="L39" s="150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15</v>
      </c>
      <c r="O39" s="13">
        <f t="shared" si="0"/>
        <v>75</v>
      </c>
      <c r="P39" s="281">
        <f>(O39+O40+O41)/420*100%</f>
        <v>0.17857142857142858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51">
        <f>I39-(M40*L40+F40*N40)</f>
        <v>504</v>
      </c>
      <c r="J40" s="280"/>
      <c r="K40" s="11" t="s">
        <v>879</v>
      </c>
      <c r="L40" s="150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51">
        <f>I40-(M41*L41+F41*N41)</f>
        <v>504</v>
      </c>
      <c r="J41" s="280"/>
      <c r="K41" s="11" t="s">
        <v>55</v>
      </c>
      <c r="L41" s="150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43659</v>
      </c>
      <c r="B42" s="277" t="s">
        <v>17</v>
      </c>
      <c r="C42" s="287" t="s">
        <v>53</v>
      </c>
      <c r="D42" s="15" t="s">
        <v>67</v>
      </c>
      <c r="E42" s="10" t="s">
        <v>21</v>
      </c>
      <c r="F42" s="10">
        <v>3</v>
      </c>
      <c r="G42" s="18">
        <v>2</v>
      </c>
      <c r="H42" s="279"/>
      <c r="I42" s="152">
        <f t="shared" ref="I42" si="2">630-(M42*L42+F42*N42)</f>
        <v>489</v>
      </c>
      <c r="J42" s="280" t="s">
        <v>78</v>
      </c>
      <c r="K42" s="11" t="s">
        <v>880</v>
      </c>
      <c r="L42" s="150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94</v>
      </c>
      <c r="P42" s="281">
        <f>(O42+O43+O44+O45+O46+O47)/840*100%</f>
        <v>1.0619047619047619</v>
      </c>
    </row>
    <row r="43" spans="1:16" ht="14.25" customHeight="1" x14ac:dyDescent="0.2">
      <c r="A43" s="276"/>
      <c r="B43" s="277"/>
      <c r="C43" s="287"/>
      <c r="D43" s="15" t="s">
        <v>472</v>
      </c>
      <c r="E43" s="10" t="s">
        <v>65</v>
      </c>
      <c r="F43" s="10">
        <v>7</v>
      </c>
      <c r="G43" s="18">
        <v>7</v>
      </c>
      <c r="H43" s="279"/>
      <c r="I43" s="152">
        <f t="shared" ref="I43:I56" si="3">I42-(M43*L43+F43*N43)</f>
        <v>277</v>
      </c>
      <c r="J43" s="280"/>
      <c r="K43" s="11"/>
      <c r="L43" s="150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26</v>
      </c>
      <c r="O43" s="13">
        <f t="shared" si="0"/>
        <v>212</v>
      </c>
      <c r="P43" s="281"/>
    </row>
    <row r="44" spans="1:16" ht="14.25" customHeight="1" x14ac:dyDescent="0.2">
      <c r="A44" s="276"/>
      <c r="B44" s="277"/>
      <c r="C44" s="287"/>
      <c r="D44" s="15" t="s">
        <v>714</v>
      </c>
      <c r="E44" s="10" t="s">
        <v>65</v>
      </c>
      <c r="F44" s="10">
        <v>6</v>
      </c>
      <c r="G44" s="18">
        <v>4</v>
      </c>
      <c r="H44" s="279"/>
      <c r="I44" s="152">
        <f t="shared" si="3"/>
        <v>-17</v>
      </c>
      <c r="J44" s="280"/>
      <c r="K44" s="11"/>
      <c r="L44" s="150">
        <v>1</v>
      </c>
      <c r="M44" s="13">
        <f>SUMPRODUCT((D44=[1]程序注册表!$C$2:$C$2999)*(E44=[1]程序注册表!$F$2:$F$2999)*([1]程序注册表!$U$2:$U$2999))</f>
        <v>30</v>
      </c>
      <c r="N44" s="13">
        <f>SUMPRODUCT((D44=[1]程序注册表!$C$2:$C$2999)*(E44=[1]程序注册表!$F$2:$F$2999)*([1]程序注册表!$X$2:$X$2999))</f>
        <v>44</v>
      </c>
      <c r="O44" s="13">
        <f t="shared" si="0"/>
        <v>206</v>
      </c>
      <c r="P44" s="281"/>
    </row>
    <row r="45" spans="1:16" ht="14.25" customHeight="1" x14ac:dyDescent="0.2">
      <c r="A45" s="276"/>
      <c r="B45" s="277"/>
      <c r="C45" s="287" t="s">
        <v>57</v>
      </c>
      <c r="D45" s="1" t="s">
        <v>851</v>
      </c>
      <c r="E45" s="10" t="s">
        <v>65</v>
      </c>
      <c r="F45" s="10">
        <v>7</v>
      </c>
      <c r="G45" s="18">
        <v>7</v>
      </c>
      <c r="H45" s="279"/>
      <c r="I45" s="151">
        <f t="shared" ref="I45" si="4">630-(M45*L45+F45*N45)</f>
        <v>413</v>
      </c>
      <c r="J45" s="280"/>
      <c r="K45" s="11" t="s">
        <v>881</v>
      </c>
      <c r="L45" s="150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31</v>
      </c>
      <c r="O45" s="13">
        <f t="shared" si="0"/>
        <v>217</v>
      </c>
      <c r="P45" s="281"/>
    </row>
    <row r="46" spans="1:16" ht="14.25" customHeight="1" x14ac:dyDescent="0.2">
      <c r="A46" s="276"/>
      <c r="B46" s="277"/>
      <c r="C46" s="287"/>
      <c r="D46" s="15" t="s">
        <v>472</v>
      </c>
      <c r="E46" s="10" t="s">
        <v>287</v>
      </c>
      <c r="F46" s="10">
        <v>7</v>
      </c>
      <c r="G46" s="18">
        <v>7</v>
      </c>
      <c r="H46" s="279"/>
      <c r="I46" s="151">
        <f t="shared" si="3"/>
        <v>250</v>
      </c>
      <c r="J46" s="280"/>
      <c r="K46" s="11"/>
      <c r="L46" s="150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19</v>
      </c>
      <c r="O46" s="13">
        <f t="shared" si="0"/>
        <v>163</v>
      </c>
      <c r="P46" s="281"/>
    </row>
    <row r="47" spans="1:16" ht="14.25" customHeight="1" x14ac:dyDescent="0.2">
      <c r="A47" s="276"/>
      <c r="B47" s="277"/>
      <c r="C47" s="287"/>
      <c r="D47" s="15" t="s">
        <v>863</v>
      </c>
      <c r="E47" s="10"/>
      <c r="F47" s="10"/>
      <c r="G47" s="18"/>
      <c r="H47" s="279"/>
      <c r="I47" s="151">
        <f t="shared" si="3"/>
        <v>250</v>
      </c>
      <c r="J47" s="280"/>
      <c r="K47" s="11"/>
      <c r="L47" s="150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43659</v>
      </c>
      <c r="B48" s="277" t="s">
        <v>17</v>
      </c>
      <c r="C48" s="287" t="s">
        <v>58</v>
      </c>
      <c r="D48" s="15" t="s">
        <v>128</v>
      </c>
      <c r="E48" s="10" t="s">
        <v>21</v>
      </c>
      <c r="F48" s="10"/>
      <c r="G48" s="18">
        <v>8</v>
      </c>
      <c r="H48" s="279"/>
      <c r="I48" s="151">
        <f t="shared" ref="I48" si="5">630-(M48*L48+F48*N48)</f>
        <v>630</v>
      </c>
      <c r="J48" s="280" t="s">
        <v>91</v>
      </c>
      <c r="K48" s="11" t="s">
        <v>877</v>
      </c>
      <c r="L48" s="150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15</v>
      </c>
      <c r="O48" s="13">
        <f t="shared" si="0"/>
        <v>120</v>
      </c>
      <c r="P48" s="281">
        <f>(O48+O49+O50+O51+O52+O53)/840*100%</f>
        <v>0.8928571428571429</v>
      </c>
    </row>
    <row r="49" spans="1:16" ht="14.25" customHeight="1" x14ac:dyDescent="0.2">
      <c r="A49" s="276"/>
      <c r="B49" s="277"/>
      <c r="C49" s="287"/>
      <c r="D49" s="15" t="s">
        <v>109</v>
      </c>
      <c r="E49" s="10" t="s">
        <v>68</v>
      </c>
      <c r="F49" s="10"/>
      <c r="G49" s="18">
        <v>7</v>
      </c>
      <c r="H49" s="279"/>
      <c r="I49" s="151">
        <f t="shared" si="3"/>
        <v>600</v>
      </c>
      <c r="J49" s="280"/>
      <c r="K49" s="11"/>
      <c r="L49" s="150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22</v>
      </c>
      <c r="O49" s="13">
        <f t="shared" si="0"/>
        <v>184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51">
        <f t="shared" si="3"/>
        <v>600</v>
      </c>
      <c r="J50" s="280"/>
      <c r="K50" s="11"/>
      <c r="L50" s="150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839</v>
      </c>
      <c r="E51" s="10" t="s">
        <v>21</v>
      </c>
      <c r="F51" s="10"/>
      <c r="G51" s="18">
        <v>27</v>
      </c>
      <c r="H51" s="279"/>
      <c r="I51" s="151">
        <f t="shared" ref="I51" si="6">630-(M51*L51+F51*N51)</f>
        <v>630</v>
      </c>
      <c r="J51" s="280"/>
      <c r="K51" s="11" t="s">
        <v>872</v>
      </c>
      <c r="L51" s="150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13</v>
      </c>
      <c r="O51" s="13">
        <f t="shared" si="0"/>
        <v>351</v>
      </c>
      <c r="P51" s="281"/>
    </row>
    <row r="52" spans="1:16" ht="14.25" customHeight="1" x14ac:dyDescent="0.2">
      <c r="A52" s="276"/>
      <c r="B52" s="277"/>
      <c r="C52" s="287"/>
      <c r="D52" s="15" t="s">
        <v>839</v>
      </c>
      <c r="E52" s="10" t="s">
        <v>42</v>
      </c>
      <c r="F52" s="10"/>
      <c r="G52" s="18">
        <v>5</v>
      </c>
      <c r="H52" s="279"/>
      <c r="I52" s="151">
        <f t="shared" si="3"/>
        <v>600</v>
      </c>
      <c r="J52" s="280"/>
      <c r="K52" s="11"/>
      <c r="L52" s="150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13</v>
      </c>
      <c r="O52" s="13">
        <f t="shared" si="0"/>
        <v>95</v>
      </c>
      <c r="P52" s="281"/>
    </row>
    <row r="53" spans="1:16" ht="14.25" customHeight="1" x14ac:dyDescent="0.2">
      <c r="A53" s="276"/>
      <c r="B53" s="277"/>
      <c r="C53" s="287"/>
      <c r="D53" s="9"/>
      <c r="E53" s="10"/>
      <c r="F53" s="10"/>
      <c r="G53" s="18"/>
      <c r="H53" s="279"/>
      <c r="I53" s="151">
        <f t="shared" si="3"/>
        <v>600</v>
      </c>
      <c r="J53" s="280"/>
      <c r="K53" s="11"/>
      <c r="L53" s="150">
        <v>1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43659</v>
      </c>
      <c r="B54" s="277" t="s">
        <v>632</v>
      </c>
      <c r="C54" s="287" t="s">
        <v>61</v>
      </c>
      <c r="D54" s="15"/>
      <c r="E54" s="10"/>
      <c r="F54" s="10"/>
      <c r="G54" s="18"/>
      <c r="H54" s="279"/>
      <c r="I54" s="151">
        <f t="shared" ref="I54" si="7">630-(M54*L54+F54*N54)</f>
        <v>630</v>
      </c>
      <c r="J54" s="280"/>
      <c r="K54" s="11" t="s">
        <v>497</v>
      </c>
      <c r="L54" s="150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51">
        <f t="shared" si="3"/>
        <v>630</v>
      </c>
      <c r="J55" s="280"/>
      <c r="K55" s="11"/>
      <c r="L55" s="150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51">
        <f t="shared" si="3"/>
        <v>630</v>
      </c>
      <c r="J56" s="280"/>
      <c r="K56" s="11"/>
      <c r="L56" s="150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50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50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50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50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50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50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50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50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50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50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50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8">N67*G67+M67*L67</f>
        <v>0</v>
      </c>
      <c r="P67" s="24"/>
    </row>
    <row r="68" spans="1:16" ht="15" customHeight="1" x14ac:dyDescent="0.2">
      <c r="A68" s="19"/>
      <c r="D68" s="21"/>
      <c r="J68" s="23"/>
      <c r="L68" s="150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8"/>
        <v>0</v>
      </c>
      <c r="P68" s="24"/>
    </row>
    <row r="69" spans="1:16" ht="15" customHeight="1" x14ac:dyDescent="0.2">
      <c r="A69" s="19"/>
      <c r="D69" s="21"/>
      <c r="J69" s="23"/>
      <c r="L69" s="150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8"/>
        <v>0</v>
      </c>
      <c r="P69" s="24"/>
    </row>
    <row r="70" spans="1:16" ht="15" customHeight="1" x14ac:dyDescent="0.2">
      <c r="A70" s="19"/>
      <c r="D70" s="21"/>
      <c r="J70" s="23"/>
      <c r="L70" s="150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8"/>
        <v>0</v>
      </c>
      <c r="P70" s="24"/>
    </row>
    <row r="71" spans="1:16" ht="15" customHeight="1" x14ac:dyDescent="0.2">
      <c r="A71" s="19"/>
      <c r="D71" s="21"/>
      <c r="J71" s="23"/>
      <c r="L71" s="150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8"/>
        <v>0</v>
      </c>
      <c r="P71" s="24"/>
    </row>
    <row r="72" spans="1:16" ht="15" customHeight="1" x14ac:dyDescent="0.2">
      <c r="A72" s="19"/>
      <c r="D72" s="21"/>
      <c r="J72" s="23"/>
      <c r="L72" s="150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8"/>
        <v>0</v>
      </c>
      <c r="P72" s="24"/>
    </row>
    <row r="73" spans="1:16" ht="15" customHeight="1" x14ac:dyDescent="0.2">
      <c r="A73" s="19"/>
      <c r="D73" s="21"/>
      <c r="J73" s="23"/>
      <c r="L73" s="150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8"/>
        <v>0</v>
      </c>
      <c r="P73" s="24"/>
    </row>
    <row r="74" spans="1:16" ht="15" customHeight="1" x14ac:dyDescent="0.2">
      <c r="A74" s="19"/>
      <c r="D74" s="21"/>
      <c r="J74" s="23"/>
      <c r="L74" s="150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8"/>
        <v>0</v>
      </c>
      <c r="P74" s="24"/>
    </row>
    <row r="75" spans="1:16" ht="15" customHeight="1" x14ac:dyDescent="0.2">
      <c r="A75" s="19"/>
      <c r="D75" s="21"/>
      <c r="J75" s="23"/>
      <c r="L75" s="150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8"/>
        <v>0</v>
      </c>
      <c r="P75" s="24"/>
    </row>
    <row r="76" spans="1:16" ht="15" customHeight="1" x14ac:dyDescent="0.2">
      <c r="A76" s="19"/>
      <c r="D76" s="21"/>
      <c r="J76" s="23"/>
      <c r="L76" s="150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8"/>
        <v>0</v>
      </c>
      <c r="P76" s="24"/>
    </row>
    <row r="77" spans="1:16" ht="15" customHeight="1" x14ac:dyDescent="0.2">
      <c r="A77" s="19"/>
      <c r="D77" s="21"/>
      <c r="J77" s="23"/>
      <c r="L77" s="150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8"/>
        <v>0</v>
      </c>
      <c r="P77" s="24"/>
    </row>
    <row r="78" spans="1:16" ht="15" customHeight="1" x14ac:dyDescent="0.2">
      <c r="A78" s="19"/>
      <c r="D78" s="21"/>
      <c r="J78" s="23"/>
      <c r="L78" s="150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8"/>
        <v>0</v>
      </c>
      <c r="P78" s="24"/>
    </row>
    <row r="79" spans="1:16" ht="15" customHeight="1" x14ac:dyDescent="0.2">
      <c r="A79" s="19"/>
      <c r="D79" s="21"/>
      <c r="J79" s="23"/>
      <c r="L79" s="150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8"/>
        <v>0</v>
      </c>
      <c r="P79" s="24"/>
    </row>
    <row r="80" spans="1:16" ht="15" customHeight="1" x14ac:dyDescent="0.2">
      <c r="A80" s="19"/>
      <c r="D80" s="21"/>
      <c r="J80" s="23"/>
      <c r="L80" s="150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8"/>
        <v>0</v>
      </c>
      <c r="P80" s="24"/>
    </row>
    <row r="81" spans="1:16" ht="15" customHeight="1" x14ac:dyDescent="0.2">
      <c r="A81" s="19"/>
      <c r="D81" s="21"/>
      <c r="J81" s="23"/>
      <c r="L81" s="150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8"/>
        <v>0</v>
      </c>
      <c r="P81" s="24"/>
    </row>
    <row r="82" spans="1:16" ht="15" customHeight="1" x14ac:dyDescent="0.2">
      <c r="A82" s="19"/>
      <c r="D82" s="21"/>
      <c r="J82" s="23"/>
      <c r="L82" s="150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8"/>
        <v>0</v>
      </c>
      <c r="P82" s="24"/>
    </row>
    <row r="83" spans="1:16" ht="15" customHeight="1" x14ac:dyDescent="0.2">
      <c r="A83" s="19"/>
      <c r="D83" s="21"/>
      <c r="J83" s="23"/>
      <c r="L83" s="150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8"/>
        <v>0</v>
      </c>
      <c r="P83" s="24"/>
    </row>
    <row r="84" spans="1:16" ht="15" customHeight="1" x14ac:dyDescent="0.2">
      <c r="A84" s="19"/>
      <c r="D84" s="21"/>
      <c r="J84" s="23"/>
      <c r="L84" s="150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8"/>
        <v>0</v>
      </c>
      <c r="P84" s="24"/>
    </row>
    <row r="85" spans="1:16" ht="15" customHeight="1" x14ac:dyDescent="0.2">
      <c r="A85" s="19"/>
      <c r="D85" s="21"/>
      <c r="J85" s="23"/>
      <c r="L85" s="150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8"/>
        <v>0</v>
      </c>
      <c r="P85" s="24"/>
    </row>
    <row r="86" spans="1:16" ht="15" customHeight="1" x14ac:dyDescent="0.2">
      <c r="A86" s="19"/>
      <c r="D86" s="21"/>
      <c r="J86" s="23"/>
      <c r="L86" s="150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8"/>
        <v>0</v>
      </c>
      <c r="P86" s="24"/>
    </row>
    <row r="87" spans="1:16" ht="15" customHeight="1" x14ac:dyDescent="0.2">
      <c r="A87" s="19"/>
      <c r="D87" s="21"/>
      <c r="J87" s="23"/>
      <c r="L87" s="150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8"/>
        <v>0</v>
      </c>
      <c r="P87" s="24"/>
    </row>
    <row r="88" spans="1:16" ht="15" customHeight="1" x14ac:dyDescent="0.2">
      <c r="A88" s="19"/>
      <c r="D88" s="21"/>
      <c r="J88" s="23"/>
      <c r="L88" s="150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8"/>
        <v>0</v>
      </c>
      <c r="P88" s="24"/>
    </row>
    <row r="89" spans="1:16" ht="15" customHeight="1" x14ac:dyDescent="0.2">
      <c r="A89" s="19"/>
      <c r="D89" s="21"/>
      <c r="J89" s="23"/>
      <c r="L89" s="150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8"/>
        <v>0</v>
      </c>
      <c r="P89" s="24"/>
    </row>
    <row r="90" spans="1:16" ht="15" customHeight="1" x14ac:dyDescent="0.2">
      <c r="A90" s="19"/>
      <c r="D90" s="21"/>
      <c r="J90" s="23"/>
      <c r="L90" s="150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8"/>
        <v>0</v>
      </c>
      <c r="P90" s="24"/>
    </row>
    <row r="91" spans="1:16" ht="15" customHeight="1" x14ac:dyDescent="0.2">
      <c r="A91" s="19"/>
      <c r="D91" s="21"/>
      <c r="J91" s="23"/>
      <c r="L91" s="150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8"/>
        <v>0</v>
      </c>
      <c r="P91" s="24"/>
    </row>
    <row r="92" spans="1:16" ht="15" customHeight="1" x14ac:dyDescent="0.2">
      <c r="A92" s="19"/>
      <c r="D92" s="21"/>
      <c r="J92" s="23"/>
      <c r="L92" s="150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8"/>
        <v>0</v>
      </c>
      <c r="P92" s="24"/>
    </row>
    <row r="93" spans="1:16" ht="15" customHeight="1" x14ac:dyDescent="0.2">
      <c r="A93" s="19"/>
      <c r="D93" s="21"/>
      <c r="J93" s="23"/>
      <c r="L93" s="150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8"/>
        <v>0</v>
      </c>
      <c r="P93" s="24"/>
    </row>
    <row r="94" spans="1:16" ht="15" customHeight="1" x14ac:dyDescent="0.2">
      <c r="A94" s="19"/>
      <c r="D94" s="21"/>
      <c r="J94" s="23"/>
      <c r="L94" s="150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8"/>
        <v>0</v>
      </c>
      <c r="P94" s="24"/>
    </row>
    <row r="95" spans="1:16" ht="15" customHeight="1" x14ac:dyDescent="0.2">
      <c r="A95" s="19"/>
      <c r="D95" s="21"/>
      <c r="J95" s="23"/>
      <c r="L95" s="150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8"/>
        <v>0</v>
      </c>
      <c r="P95" s="24"/>
    </row>
    <row r="96" spans="1:16" ht="15" customHeight="1" x14ac:dyDescent="0.2">
      <c r="A96" s="19"/>
      <c r="D96" s="21"/>
      <c r="J96" s="23"/>
      <c r="L96" s="150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8"/>
        <v>0</v>
      </c>
      <c r="P96" s="24"/>
    </row>
    <row r="97" spans="1:16" ht="15" customHeight="1" x14ac:dyDescent="0.2">
      <c r="A97" s="19"/>
      <c r="D97" s="21"/>
      <c r="J97" s="23"/>
      <c r="L97" s="150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8"/>
        <v>0</v>
      </c>
      <c r="P97" s="24"/>
    </row>
    <row r="98" spans="1:16" ht="15" customHeight="1" x14ac:dyDescent="0.2">
      <c r="A98" s="19"/>
      <c r="D98" s="21"/>
      <c r="J98" s="23"/>
      <c r="L98" s="150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8"/>
        <v>0</v>
      </c>
      <c r="P98" s="24"/>
    </row>
    <row r="99" spans="1:16" ht="15" customHeight="1" x14ac:dyDescent="0.2">
      <c r="A99" s="19"/>
      <c r="D99" s="21"/>
      <c r="J99" s="23"/>
      <c r="L99" s="150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8"/>
        <v>0</v>
      </c>
      <c r="P99" s="24"/>
    </row>
    <row r="100" spans="1:16" ht="15" customHeight="1" x14ac:dyDescent="0.2">
      <c r="A100" s="19"/>
      <c r="D100" s="21"/>
      <c r="J100" s="23"/>
      <c r="L100" s="150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8"/>
        <v>0</v>
      </c>
      <c r="P100" s="24"/>
    </row>
    <row r="101" spans="1:16" ht="15" customHeight="1" x14ac:dyDescent="0.2">
      <c r="A101" s="19"/>
      <c r="D101" s="21"/>
      <c r="J101" s="23"/>
      <c r="L101" s="150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8"/>
        <v>0</v>
      </c>
      <c r="P101" s="24"/>
    </row>
    <row r="102" spans="1:16" ht="15" customHeight="1" x14ac:dyDescent="0.2">
      <c r="A102" s="19"/>
      <c r="D102" s="21"/>
      <c r="J102" s="23"/>
      <c r="L102" s="150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8"/>
        <v>0</v>
      </c>
      <c r="P102" s="24"/>
    </row>
    <row r="103" spans="1:16" ht="15" customHeight="1" x14ac:dyDescent="0.2">
      <c r="A103" s="19"/>
      <c r="D103" s="21"/>
      <c r="J103" s="23"/>
      <c r="L103" s="150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8"/>
        <v>0</v>
      </c>
      <c r="P103" s="24"/>
    </row>
    <row r="104" spans="1:16" ht="15" customHeight="1" x14ac:dyDescent="0.2">
      <c r="A104" s="19"/>
      <c r="D104" s="21"/>
      <c r="J104" s="23"/>
      <c r="L104" s="150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8"/>
        <v>0</v>
      </c>
      <c r="P104" s="24"/>
    </row>
    <row r="105" spans="1:16" ht="15" customHeight="1" x14ac:dyDescent="0.2">
      <c r="A105" s="19"/>
      <c r="D105" s="21"/>
      <c r="J105" s="23"/>
      <c r="L105" s="150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8"/>
        <v>0</v>
      </c>
      <c r="P105" s="24"/>
    </row>
    <row r="106" spans="1:16" ht="15" customHeight="1" x14ac:dyDescent="0.2">
      <c r="A106" s="19"/>
      <c r="D106" s="21"/>
      <c r="J106" s="23"/>
      <c r="L106" s="150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8"/>
        <v>0</v>
      </c>
      <c r="P106" s="24"/>
    </row>
    <row r="107" spans="1:16" ht="15" customHeight="1" x14ac:dyDescent="0.2">
      <c r="A107" s="19"/>
      <c r="D107" s="21"/>
      <c r="J107" s="23"/>
      <c r="L107" s="150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8"/>
        <v>0</v>
      </c>
      <c r="P107" s="24"/>
    </row>
    <row r="108" spans="1:16" ht="15" customHeight="1" x14ac:dyDescent="0.2">
      <c r="A108" s="19"/>
      <c r="D108" s="21"/>
      <c r="J108" s="23"/>
      <c r="L108" s="150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8"/>
        <v>0</v>
      </c>
      <c r="P108" s="24"/>
    </row>
    <row r="109" spans="1:16" ht="15" customHeight="1" x14ac:dyDescent="0.2">
      <c r="A109" s="19"/>
      <c r="D109" s="21"/>
      <c r="J109" s="23"/>
      <c r="L109" s="150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8"/>
        <v>0</v>
      </c>
      <c r="P109" s="24"/>
    </row>
    <row r="110" spans="1:16" ht="15" customHeight="1" x14ac:dyDescent="0.2">
      <c r="A110" s="19"/>
      <c r="D110" s="21"/>
      <c r="J110" s="23"/>
      <c r="L110" s="150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8"/>
        <v>0</v>
      </c>
      <c r="P110" s="24"/>
    </row>
    <row r="111" spans="1:16" ht="15" customHeight="1" x14ac:dyDescent="0.2">
      <c r="A111" s="19"/>
      <c r="D111" s="21"/>
      <c r="J111" s="23"/>
      <c r="L111" s="150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8"/>
        <v>0</v>
      </c>
      <c r="P111" s="24"/>
    </row>
    <row r="112" spans="1:16" ht="15" customHeight="1" x14ac:dyDescent="0.2">
      <c r="A112" s="19"/>
      <c r="D112" s="21"/>
      <c r="J112" s="23"/>
      <c r="L112" s="150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8"/>
        <v>0</v>
      </c>
      <c r="P112" s="24"/>
    </row>
    <row r="113" spans="1:16" ht="15" customHeight="1" x14ac:dyDescent="0.2">
      <c r="A113" s="19"/>
      <c r="D113" s="21"/>
      <c r="J113" s="23"/>
      <c r="L113" s="150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8"/>
        <v>0</v>
      </c>
      <c r="P113" s="24"/>
    </row>
    <row r="114" spans="1:16" ht="15" customHeight="1" x14ac:dyDescent="0.2">
      <c r="A114" s="19"/>
      <c r="D114" s="21"/>
      <c r="J114" s="23"/>
      <c r="L114" s="150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8"/>
        <v>0</v>
      </c>
      <c r="P114" s="24"/>
    </row>
    <row r="115" spans="1:16" ht="15" customHeight="1" x14ac:dyDescent="0.2">
      <c r="A115" s="19"/>
      <c r="D115" s="21"/>
      <c r="J115" s="23"/>
      <c r="L115" s="150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8"/>
        <v>0</v>
      </c>
      <c r="P115" s="24"/>
    </row>
    <row r="116" spans="1:16" ht="15" customHeight="1" x14ac:dyDescent="0.2">
      <c r="A116" s="19"/>
      <c r="D116" s="21"/>
      <c r="J116" s="23"/>
      <c r="L116" s="150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8"/>
        <v>0</v>
      </c>
      <c r="P116" s="24"/>
    </row>
    <row r="117" spans="1:16" ht="15" customHeight="1" x14ac:dyDescent="0.2">
      <c r="A117" s="19"/>
      <c r="D117" s="21"/>
      <c r="J117" s="23"/>
      <c r="L117" s="150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8"/>
        <v>0</v>
      </c>
      <c r="P117" s="24"/>
    </row>
    <row r="118" spans="1:16" ht="15" customHeight="1" x14ac:dyDescent="0.2">
      <c r="A118" s="19"/>
      <c r="D118" s="21"/>
      <c r="J118" s="23"/>
      <c r="L118" s="150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8"/>
        <v>0</v>
      </c>
      <c r="P118" s="24"/>
    </row>
    <row r="119" spans="1:16" ht="15" customHeight="1" x14ac:dyDescent="0.2">
      <c r="A119" s="19"/>
      <c r="D119" s="21"/>
      <c r="J119" s="23"/>
      <c r="L119" s="150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8"/>
        <v>0</v>
      </c>
      <c r="P119" s="24"/>
    </row>
    <row r="120" spans="1:16" x14ac:dyDescent="0.2">
      <c r="A120" s="19"/>
      <c r="D120" s="21"/>
      <c r="J120" s="23"/>
      <c r="L120" s="150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8"/>
        <v>0</v>
      </c>
      <c r="P120" s="24"/>
    </row>
    <row r="121" spans="1:16" x14ac:dyDescent="0.2">
      <c r="A121" s="19"/>
      <c r="D121" s="21"/>
      <c r="J121" s="23"/>
      <c r="L121" s="150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8"/>
        <v>0</v>
      </c>
      <c r="P121" s="24"/>
    </row>
    <row r="122" spans="1:16" x14ac:dyDescent="0.2">
      <c r="A122" s="19"/>
      <c r="D122" s="21"/>
      <c r="J122" s="23"/>
      <c r="L122" s="150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8"/>
        <v>0</v>
      </c>
      <c r="P122" s="24"/>
    </row>
    <row r="123" spans="1:16" x14ac:dyDescent="0.2">
      <c r="A123" s="19"/>
      <c r="D123" s="21"/>
      <c r="J123" s="23"/>
      <c r="L123" s="150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8"/>
        <v>0</v>
      </c>
      <c r="P123" s="24"/>
    </row>
    <row r="124" spans="1:16" x14ac:dyDescent="0.2">
      <c r="A124" s="19"/>
      <c r="D124" s="21"/>
      <c r="J124" s="23"/>
      <c r="L124" s="150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8"/>
        <v>0</v>
      </c>
      <c r="P124" s="24"/>
    </row>
    <row r="125" spans="1:16" x14ac:dyDescent="0.2">
      <c r="A125" s="19"/>
      <c r="D125" s="21"/>
      <c r="J125" s="23"/>
      <c r="L125" s="150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8"/>
        <v>0</v>
      </c>
      <c r="P125" s="24"/>
    </row>
    <row r="126" spans="1:16" x14ac:dyDescent="0.2">
      <c r="A126" s="19"/>
      <c r="D126" s="21"/>
      <c r="J126" s="23"/>
      <c r="L126" s="150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8"/>
        <v>0</v>
      </c>
      <c r="P126" s="24"/>
    </row>
    <row r="127" spans="1:16" x14ac:dyDescent="0.2">
      <c r="A127" s="19"/>
      <c r="D127" s="21"/>
      <c r="J127" s="23"/>
      <c r="L127" s="150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8"/>
        <v>0</v>
      </c>
      <c r="P127" s="24"/>
    </row>
    <row r="128" spans="1:16" x14ac:dyDescent="0.2">
      <c r="A128" s="19"/>
      <c r="D128" s="21"/>
      <c r="J128" s="23"/>
      <c r="L128" s="150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8"/>
        <v>0</v>
      </c>
      <c r="P128" s="24"/>
    </row>
    <row r="129" spans="1:16" x14ac:dyDescent="0.2">
      <c r="A129" s="19"/>
      <c r="D129" s="21"/>
      <c r="J129" s="23"/>
      <c r="L129" s="150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8"/>
        <v>0</v>
      </c>
      <c r="P129" s="24"/>
    </row>
    <row r="130" spans="1:16" x14ac:dyDescent="0.2">
      <c r="A130" s="19"/>
      <c r="D130" s="21"/>
      <c r="J130" s="23"/>
      <c r="L130" s="150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8"/>
        <v>0</v>
      </c>
      <c r="P130" s="24"/>
    </row>
    <row r="131" spans="1:16" x14ac:dyDescent="0.2">
      <c r="A131" s="19"/>
      <c r="D131" s="21"/>
      <c r="J131" s="23"/>
      <c r="L131" s="150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9">N131*G131+M131*L131</f>
        <v>0</v>
      </c>
      <c r="P131" s="24"/>
    </row>
    <row r="132" spans="1:16" x14ac:dyDescent="0.2">
      <c r="A132" s="19"/>
      <c r="D132" s="21"/>
      <c r="J132" s="23"/>
      <c r="L132" s="150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9"/>
        <v>0</v>
      </c>
      <c r="P132" s="24"/>
    </row>
    <row r="133" spans="1:16" x14ac:dyDescent="0.2">
      <c r="A133" s="19"/>
      <c r="D133" s="21"/>
      <c r="J133" s="23"/>
      <c r="L133" s="150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9"/>
        <v>0</v>
      </c>
      <c r="P133" s="24"/>
    </row>
    <row r="134" spans="1:16" x14ac:dyDescent="0.2">
      <c r="A134" s="19"/>
      <c r="D134" s="21"/>
      <c r="J134" s="23"/>
      <c r="L134" s="150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9"/>
        <v>0</v>
      </c>
      <c r="P134" s="24"/>
    </row>
    <row r="135" spans="1:16" x14ac:dyDescent="0.2">
      <c r="A135" s="19"/>
      <c r="D135" s="21"/>
      <c r="J135" s="23"/>
      <c r="L135" s="150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9"/>
        <v>0</v>
      </c>
      <c r="P135" s="24"/>
    </row>
    <row r="136" spans="1:16" x14ac:dyDescent="0.2">
      <c r="A136" s="19"/>
      <c r="D136" s="21"/>
      <c r="J136" s="23"/>
      <c r="L136" s="150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9"/>
        <v>0</v>
      </c>
      <c r="P136" s="24"/>
    </row>
    <row r="137" spans="1:16" x14ac:dyDescent="0.2">
      <c r="A137" s="19"/>
      <c r="D137" s="21"/>
      <c r="J137" s="23"/>
      <c r="L137" s="150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9"/>
        <v>0</v>
      </c>
      <c r="P137" s="24"/>
    </row>
    <row r="138" spans="1:16" x14ac:dyDescent="0.2">
      <c r="A138" s="19"/>
      <c r="D138" s="21"/>
      <c r="J138" s="23"/>
      <c r="L138" s="150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9"/>
        <v>0</v>
      </c>
      <c r="P138" s="24"/>
    </row>
    <row r="139" spans="1:16" x14ac:dyDescent="0.2">
      <c r="A139" s="19"/>
      <c r="D139" s="21"/>
      <c r="J139" s="23"/>
      <c r="L139" s="150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9"/>
        <v>0</v>
      </c>
      <c r="P139" s="24"/>
    </row>
    <row r="140" spans="1:16" x14ac:dyDescent="0.2">
      <c r="A140" s="19"/>
      <c r="D140" s="21"/>
      <c r="J140" s="23"/>
      <c r="L140" s="150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9"/>
        <v>0</v>
      </c>
      <c r="P140" s="24"/>
    </row>
    <row r="141" spans="1:16" x14ac:dyDescent="0.2">
      <c r="A141" s="19"/>
      <c r="D141" s="21"/>
      <c r="J141" s="23"/>
      <c r="L141" s="150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9"/>
        <v>0</v>
      </c>
      <c r="P141" s="24"/>
    </row>
    <row r="142" spans="1:16" x14ac:dyDescent="0.2">
      <c r="A142" s="19"/>
      <c r="D142" s="21"/>
      <c r="J142" s="23"/>
      <c r="L142" s="150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9"/>
        <v>0</v>
      </c>
      <c r="P142" s="24"/>
    </row>
    <row r="143" spans="1:16" x14ac:dyDescent="0.2">
      <c r="A143" s="19"/>
      <c r="D143" s="21"/>
      <c r="J143" s="23"/>
      <c r="L143" s="150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9"/>
        <v>0</v>
      </c>
      <c r="P143" s="24"/>
    </row>
    <row r="144" spans="1:16" x14ac:dyDescent="0.2">
      <c r="A144" s="19"/>
      <c r="D144" s="21"/>
      <c r="J144" s="23"/>
      <c r="L144" s="150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9"/>
        <v>0</v>
      </c>
      <c r="P144" s="24"/>
    </row>
    <row r="145" spans="1:16" x14ac:dyDescent="0.2">
      <c r="A145" s="19"/>
      <c r="D145" s="21"/>
      <c r="J145" s="23"/>
      <c r="L145" s="150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9"/>
        <v>0</v>
      </c>
      <c r="P145" s="24"/>
    </row>
    <row r="146" spans="1:16" x14ac:dyDescent="0.2">
      <c r="A146" s="19"/>
      <c r="D146" s="21"/>
      <c r="J146" s="23"/>
      <c r="L146" s="150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9"/>
        <v>0</v>
      </c>
      <c r="P146" s="24"/>
    </row>
    <row r="147" spans="1:16" x14ac:dyDescent="0.2">
      <c r="A147" s="19"/>
      <c r="D147" s="21"/>
      <c r="J147" s="23"/>
      <c r="L147" s="150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9"/>
        <v>0</v>
      </c>
      <c r="P147" s="24"/>
    </row>
    <row r="148" spans="1:16" x14ac:dyDescent="0.2">
      <c r="A148" s="19"/>
      <c r="D148" s="21"/>
      <c r="J148" s="23"/>
      <c r="L148" s="150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9"/>
        <v>0</v>
      </c>
      <c r="P148" s="24"/>
    </row>
    <row r="149" spans="1:16" x14ac:dyDescent="0.2">
      <c r="A149" s="19"/>
      <c r="D149" s="21"/>
      <c r="J149" s="23"/>
      <c r="L149" s="150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9"/>
        <v>0</v>
      </c>
      <c r="P149" s="24"/>
    </row>
    <row r="150" spans="1:16" x14ac:dyDescent="0.2">
      <c r="A150" s="19"/>
      <c r="D150" s="21"/>
      <c r="J150" s="23"/>
      <c r="L150" s="150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9"/>
        <v>0</v>
      </c>
      <c r="P150" s="24"/>
    </row>
    <row r="151" spans="1:16" x14ac:dyDescent="0.2">
      <c r="A151" s="19"/>
      <c r="D151" s="21"/>
      <c r="J151" s="23"/>
      <c r="L151" s="150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9"/>
        <v>0</v>
      </c>
      <c r="P151" s="24"/>
    </row>
    <row r="152" spans="1:16" x14ac:dyDescent="0.2">
      <c r="A152" s="19"/>
      <c r="D152" s="21"/>
      <c r="J152" s="23"/>
      <c r="L152" s="150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9"/>
        <v>0</v>
      </c>
      <c r="P152" s="24"/>
    </row>
    <row r="153" spans="1:16" x14ac:dyDescent="0.2">
      <c r="A153" s="19"/>
      <c r="D153" s="21"/>
      <c r="J153" s="23"/>
      <c r="L153" s="150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9"/>
        <v>0</v>
      </c>
      <c r="P153" s="24"/>
    </row>
    <row r="154" spans="1:16" x14ac:dyDescent="0.2">
      <c r="A154" s="19"/>
      <c r="D154" s="21"/>
      <c r="J154" s="23"/>
      <c r="L154" s="150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9"/>
        <v>0</v>
      </c>
      <c r="P154" s="24"/>
    </row>
    <row r="155" spans="1:16" x14ac:dyDescent="0.2">
      <c r="A155" s="19"/>
      <c r="D155" s="21"/>
      <c r="J155" s="23"/>
      <c r="L155" s="150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9"/>
        <v>0</v>
      </c>
      <c r="P155" s="24"/>
    </row>
    <row r="156" spans="1:16" x14ac:dyDescent="0.2">
      <c r="A156" s="19"/>
      <c r="D156" s="21"/>
      <c r="J156" s="23"/>
      <c r="L156" s="150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9"/>
        <v>0</v>
      </c>
      <c r="P156" s="24"/>
    </row>
    <row r="157" spans="1:16" x14ac:dyDescent="0.2">
      <c r="A157" s="19"/>
      <c r="D157" s="21"/>
      <c r="J157" s="23"/>
      <c r="L157" s="150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9"/>
        <v>0</v>
      </c>
      <c r="P157" s="24"/>
    </row>
    <row r="158" spans="1:16" x14ac:dyDescent="0.2">
      <c r="A158" s="19"/>
      <c r="D158" s="21"/>
      <c r="J158" s="23"/>
      <c r="L158" s="150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9"/>
        <v>0</v>
      </c>
      <c r="P158" s="24"/>
    </row>
    <row r="159" spans="1:16" x14ac:dyDescent="0.2">
      <c r="A159" s="19"/>
      <c r="D159" s="21"/>
      <c r="J159" s="23"/>
      <c r="L159" s="150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9"/>
        <v>0</v>
      </c>
      <c r="P159" s="24"/>
    </row>
    <row r="160" spans="1:16" x14ac:dyDescent="0.2">
      <c r="A160" s="19"/>
      <c r="D160" s="21"/>
      <c r="J160" s="23"/>
      <c r="L160" s="150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0"/>
        <v>0</v>
      </c>
      <c r="P224" s="24"/>
    </row>
    <row r="225" spans="1:16" x14ac:dyDescent="0.2">
      <c r="A225" s="19"/>
      <c r="D225" s="21"/>
      <c r="J225" s="23"/>
      <c r="L225" s="150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0"/>
        <v>0</v>
      </c>
      <c r="P225" s="24"/>
    </row>
    <row r="226" spans="1:16" x14ac:dyDescent="0.2">
      <c r="A226" s="19"/>
      <c r="D226" s="21"/>
      <c r="J226" s="23"/>
      <c r="L226" s="15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0"/>
        <v>0</v>
      </c>
      <c r="P226" s="24"/>
    </row>
    <row r="227" spans="1:16" x14ac:dyDescent="0.2">
      <c r="A227" s="19"/>
      <c r="D227" s="21"/>
      <c r="J227" s="23"/>
      <c r="L227" s="15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0"/>
        <v>0</v>
      </c>
      <c r="P227" s="24"/>
    </row>
    <row r="228" spans="1:16" x14ac:dyDescent="0.2">
      <c r="A228" s="19"/>
      <c r="D228" s="21"/>
      <c r="J228" s="23"/>
      <c r="L228" s="15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0"/>
        <v>0</v>
      </c>
      <c r="P228" s="24"/>
    </row>
    <row r="229" spans="1:16" x14ac:dyDescent="0.2">
      <c r="A229" s="19"/>
      <c r="D229" s="21"/>
      <c r="J229" s="23"/>
      <c r="L229" s="15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0"/>
        <v>0</v>
      </c>
      <c r="P229" s="24"/>
    </row>
    <row r="230" spans="1:16" x14ac:dyDescent="0.2">
      <c r="A230" s="19"/>
      <c r="D230" s="21"/>
      <c r="J230" s="23"/>
      <c r="L230" s="15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0"/>
        <v>0</v>
      </c>
      <c r="P230" s="24"/>
    </row>
    <row r="231" spans="1:16" x14ac:dyDescent="0.2">
      <c r="A231" s="19"/>
      <c r="D231" s="21"/>
      <c r="J231" s="23"/>
      <c r="L231" s="15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0"/>
        <v>0</v>
      </c>
      <c r="P231" s="24"/>
    </row>
    <row r="232" spans="1:16" x14ac:dyDescent="0.2">
      <c r="A232" s="19"/>
      <c r="D232" s="21"/>
      <c r="L232" s="15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0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07" priority="14" operator="greaterThan">
      <formula>0</formula>
    </cfRule>
    <cfRule type="cellIs" dxfId="306" priority="15" operator="lessThanOrEqual">
      <formula>0</formula>
    </cfRule>
  </conditionalFormatting>
  <conditionalFormatting sqref="I3:I20">
    <cfRule type="cellIs" dxfId="305" priority="5" operator="greaterThan">
      <formula>0</formula>
    </cfRule>
    <cfRule type="cellIs" dxfId="304" priority="6" operator="lessThanOrEqual">
      <formula>0</formula>
    </cfRule>
  </conditionalFormatting>
  <conditionalFormatting sqref="I42:I56">
    <cfRule type="cellIs" dxfId="303" priority="3" operator="greaterThan">
      <formula>0</formula>
    </cfRule>
    <cfRule type="cellIs" dxfId="302" priority="4" operator="lessThanOrEqual">
      <formula>0</formula>
    </cfRule>
  </conditionalFormatting>
  <conditionalFormatting sqref="I21:I41">
    <cfRule type="cellIs" dxfId="301" priority="1" operator="greaterThan">
      <formula>0</formula>
    </cfRule>
    <cfRule type="cellIs" dxfId="30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EA1CD-97D1-4298-8C1F-869340591655}">
  <dimension ref="A1:P248"/>
  <sheetViews>
    <sheetView topLeftCell="A31" workbookViewId="0">
      <selection activeCell="K53" sqref="K5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94" t="s">
        <v>80</v>
      </c>
      <c r="B1" s="295"/>
      <c r="C1" s="295"/>
      <c r="D1" s="295"/>
      <c r="E1" s="295"/>
      <c r="F1" s="295"/>
      <c r="G1" s="295"/>
      <c r="H1" s="295"/>
      <c r="I1" s="295"/>
      <c r="J1" s="295"/>
      <c r="K1" s="296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51" t="s">
        <v>2</v>
      </c>
      <c r="C2" s="149" t="s">
        <v>3</v>
      </c>
      <c r="D2" s="151" t="s">
        <v>4</v>
      </c>
      <c r="E2" s="149" t="s">
        <v>5</v>
      </c>
      <c r="F2" s="149" t="s">
        <v>6</v>
      </c>
      <c r="G2" s="149" t="s">
        <v>7</v>
      </c>
      <c r="H2" s="149" t="s">
        <v>8</v>
      </c>
      <c r="I2" s="149" t="s">
        <v>9</v>
      </c>
      <c r="J2" s="149" t="s">
        <v>10</v>
      </c>
      <c r="K2" s="151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43659</v>
      </c>
      <c r="B3" s="277" t="s">
        <v>71</v>
      </c>
      <c r="C3" s="278" t="s">
        <v>18</v>
      </c>
      <c r="D3" s="14" t="s">
        <v>401</v>
      </c>
      <c r="E3" s="10" t="s">
        <v>30</v>
      </c>
      <c r="F3" s="10">
        <v>15</v>
      </c>
      <c r="G3" s="151">
        <v>15</v>
      </c>
      <c r="H3" s="279"/>
      <c r="I3" s="151">
        <f>630-(M3*L3+F3*N3)</f>
        <v>210</v>
      </c>
      <c r="J3" s="280" t="s">
        <v>98</v>
      </c>
      <c r="K3" s="11" t="s">
        <v>892</v>
      </c>
      <c r="L3" s="150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26</v>
      </c>
      <c r="O3" s="13">
        <f t="shared" ref="O3:O66" si="0">N3*G3+M3*L3</f>
        <v>420</v>
      </c>
      <c r="P3" s="281">
        <f>(O3+O4+O5+O6+O7+O8)/840*100%</f>
        <v>1.1136904761904762</v>
      </c>
    </row>
    <row r="4" spans="1:16" ht="14.25" customHeight="1" x14ac:dyDescent="0.2">
      <c r="A4" s="276"/>
      <c r="B4" s="277"/>
      <c r="C4" s="278"/>
      <c r="D4" s="10" t="s">
        <v>868</v>
      </c>
      <c r="E4" s="10" t="s">
        <v>869</v>
      </c>
      <c r="F4" s="10">
        <v>2</v>
      </c>
      <c r="G4" s="151">
        <v>2</v>
      </c>
      <c r="H4" s="279"/>
      <c r="I4" s="151">
        <f t="shared" ref="I4:I19" si="1">I3-(M4*L4+F4*N4)</f>
        <v>210</v>
      </c>
      <c r="J4" s="280"/>
      <c r="K4" s="11" t="s">
        <v>907</v>
      </c>
      <c r="L4" s="150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51"/>
      <c r="H5" s="279"/>
      <c r="I5" s="151">
        <f>I4-(M5*L5+F5*N5)</f>
        <v>210</v>
      </c>
      <c r="J5" s="280"/>
      <c r="K5" s="11"/>
      <c r="L5" s="150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573</v>
      </c>
      <c r="E6" s="10" t="s">
        <v>21</v>
      </c>
      <c r="F6" s="10">
        <v>1</v>
      </c>
      <c r="G6" s="151">
        <v>1</v>
      </c>
      <c r="H6" s="279"/>
      <c r="I6" s="151">
        <f>630-(M6*L6+F6*N6)</f>
        <v>516</v>
      </c>
      <c r="J6" s="280"/>
      <c r="K6" s="11" t="s">
        <v>909</v>
      </c>
      <c r="L6" s="150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114</v>
      </c>
      <c r="O6" s="13">
        <f t="shared" si="0"/>
        <v>114</v>
      </c>
      <c r="P6" s="281"/>
    </row>
    <row r="7" spans="1:16" ht="14.25" customHeight="1" x14ac:dyDescent="0.2">
      <c r="A7" s="276"/>
      <c r="B7" s="277"/>
      <c r="C7" s="278"/>
      <c r="D7" s="15" t="s">
        <v>862</v>
      </c>
      <c r="E7" s="10" t="s">
        <v>42</v>
      </c>
      <c r="F7" s="10">
        <v>6</v>
      </c>
      <c r="G7" s="151">
        <v>6</v>
      </c>
      <c r="H7" s="279"/>
      <c r="I7" s="151">
        <f t="shared" si="1"/>
        <v>402</v>
      </c>
      <c r="J7" s="280"/>
      <c r="K7" s="11"/>
      <c r="L7" s="150">
        <v>0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19</v>
      </c>
      <c r="O7" s="13">
        <f t="shared" si="0"/>
        <v>114</v>
      </c>
      <c r="P7" s="281"/>
    </row>
    <row r="8" spans="1:16" ht="14.25" customHeight="1" x14ac:dyDescent="0.2">
      <c r="A8" s="276"/>
      <c r="B8" s="277"/>
      <c r="C8" s="278"/>
      <c r="D8" s="15" t="s">
        <v>862</v>
      </c>
      <c r="E8" s="10" t="s">
        <v>908</v>
      </c>
      <c r="F8" s="10">
        <v>2.5</v>
      </c>
      <c r="G8" s="16">
        <v>2.5</v>
      </c>
      <c r="H8" s="279"/>
      <c r="I8" s="151">
        <f>I7-(M8*L8+F8*N8)</f>
        <v>114.5</v>
      </c>
      <c r="J8" s="280"/>
      <c r="K8" s="11"/>
      <c r="L8" s="150">
        <v>0</v>
      </c>
      <c r="M8" s="13">
        <f>SUMPRODUCT((D8=[1]程序注册表!$C$2:$C$2999)*(E8=[1]程序注册表!$F$2:$F$2999)*([1]程序注册表!$U$2:$U$2999))</f>
        <v>60</v>
      </c>
      <c r="N8" s="13">
        <f>SUMPRODUCT((D8=[1]程序注册表!$C$2:$C$2999)*(E8=[1]程序注册表!$F$2:$F$2999)*([1]程序注册表!$X$2:$X$2999))</f>
        <v>115</v>
      </c>
      <c r="O8" s="13">
        <f t="shared" si="0"/>
        <v>287.5</v>
      </c>
      <c r="P8" s="281"/>
    </row>
    <row r="9" spans="1:16" ht="14.25" customHeight="1" x14ac:dyDescent="0.2">
      <c r="A9" s="276">
        <v>43659</v>
      </c>
      <c r="B9" s="277" t="s">
        <v>71</v>
      </c>
      <c r="C9" s="278" t="s">
        <v>25</v>
      </c>
      <c r="D9" s="15" t="s">
        <v>573</v>
      </c>
      <c r="E9" s="10" t="s">
        <v>24</v>
      </c>
      <c r="F9" s="10">
        <v>1</v>
      </c>
      <c r="G9" s="16">
        <v>1</v>
      </c>
      <c r="H9" s="279"/>
      <c r="I9" s="151">
        <f>630-(M9*L9+F9*N9)</f>
        <v>597</v>
      </c>
      <c r="J9" s="280" t="s">
        <v>73</v>
      </c>
      <c r="K9" s="11" t="s">
        <v>884</v>
      </c>
      <c r="L9" s="150">
        <v>0</v>
      </c>
      <c r="M9" s="13">
        <f>SUMPRODUCT((D9=[1]程序注册表!$C$2:$C$2999)*(E9=[1]程序注册表!$F$2:$F$2999)*([1]程序注册表!$U$2:$U$2999))</f>
        <v>60</v>
      </c>
      <c r="N9" s="13">
        <f>SUMPRODUCT((D9=[1]程序注册表!$C$2:$C$2999)*(E9=[1]程序注册表!$F$2:$F$2999)*([1]程序注册表!$X$2:$X$2999))</f>
        <v>33</v>
      </c>
      <c r="O9" s="13">
        <f t="shared" si="0"/>
        <v>33</v>
      </c>
      <c r="P9" s="281">
        <f>(O9+O10+O11+O12+O13+O14)/840*100%</f>
        <v>0.93928571428571428</v>
      </c>
    </row>
    <row r="10" spans="1:16" ht="14.25" customHeight="1" x14ac:dyDescent="0.2">
      <c r="A10" s="276"/>
      <c r="B10" s="277"/>
      <c r="C10" s="278"/>
      <c r="D10" s="15" t="s">
        <v>864</v>
      </c>
      <c r="E10" s="10" t="s">
        <v>865</v>
      </c>
      <c r="F10" s="10">
        <v>15</v>
      </c>
      <c r="G10" s="16">
        <v>9</v>
      </c>
      <c r="H10" s="279"/>
      <c r="I10" s="151">
        <f t="shared" si="1"/>
        <v>87</v>
      </c>
      <c r="J10" s="280"/>
      <c r="K10" s="11" t="s">
        <v>910</v>
      </c>
      <c r="L10" s="150">
        <v>0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34</v>
      </c>
      <c r="O10" s="13">
        <f t="shared" si="0"/>
        <v>306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51">
        <f>I10-(M11*L11+F11*N11)</f>
        <v>87</v>
      </c>
      <c r="J11" s="280"/>
      <c r="K11" s="11"/>
      <c r="L11" s="150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548</v>
      </c>
      <c r="E12" s="10" t="s">
        <v>21</v>
      </c>
      <c r="F12" s="10">
        <v>1</v>
      </c>
      <c r="G12" s="16">
        <v>1</v>
      </c>
      <c r="H12" s="279"/>
      <c r="I12" s="151">
        <f>630-(M12*L12+F12*N12)</f>
        <v>550</v>
      </c>
      <c r="J12" s="280"/>
      <c r="K12" s="11" t="s">
        <v>892</v>
      </c>
      <c r="L12" s="150">
        <v>0</v>
      </c>
      <c r="M12" s="13">
        <f>SUMPRODUCT((D12=[1]程序注册表!$C$2:$C$2999)*(E12=[1]程序注册表!$F$2:$F$2999)*([1]程序注册表!$U$2:$U$2999))</f>
        <v>60</v>
      </c>
      <c r="N12" s="13">
        <f>SUMPRODUCT((D12=[1]程序注册表!$C$2:$C$2999)*(E12=[1]程序注册表!$F$2:$F$2999)*([1]程序注册表!$X$2:$X$2999))</f>
        <v>80</v>
      </c>
      <c r="O12" s="13">
        <f t="shared" si="0"/>
        <v>80</v>
      </c>
      <c r="P12" s="281"/>
    </row>
    <row r="13" spans="1:16" ht="14.25" customHeight="1" x14ac:dyDescent="0.2">
      <c r="A13" s="276"/>
      <c r="B13" s="277"/>
      <c r="C13" s="278"/>
      <c r="D13" s="15" t="s">
        <v>864</v>
      </c>
      <c r="E13" s="10" t="s">
        <v>865</v>
      </c>
      <c r="F13" s="10">
        <v>15</v>
      </c>
      <c r="G13" s="16">
        <v>10</v>
      </c>
      <c r="H13" s="279"/>
      <c r="I13" s="151">
        <f t="shared" si="1"/>
        <v>10</v>
      </c>
      <c r="J13" s="280"/>
      <c r="K13" s="11" t="s">
        <v>901</v>
      </c>
      <c r="L13" s="150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34</v>
      </c>
      <c r="O13" s="13">
        <f t="shared" si="0"/>
        <v>370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51"/>
      <c r="H14" s="279"/>
      <c r="I14" s="151">
        <f>I13-(M14*L14+F14*N14)</f>
        <v>10</v>
      </c>
      <c r="J14" s="280"/>
      <c r="K14" s="11"/>
      <c r="L14" s="150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43659</v>
      </c>
      <c r="B15" s="277" t="s">
        <v>71</v>
      </c>
      <c r="C15" s="278" t="s">
        <v>31</v>
      </c>
      <c r="D15" s="15" t="s">
        <v>597</v>
      </c>
      <c r="E15" s="10" t="s">
        <v>24</v>
      </c>
      <c r="F15" s="10">
        <v>9</v>
      </c>
      <c r="G15" s="151">
        <v>9</v>
      </c>
      <c r="H15" s="279"/>
      <c r="I15" s="151">
        <f>630-(M15*L15+F15*N15)</f>
        <v>36</v>
      </c>
      <c r="J15" s="280" t="s">
        <v>74</v>
      </c>
      <c r="K15" s="11" t="s">
        <v>870</v>
      </c>
      <c r="L15" s="150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594</v>
      </c>
      <c r="P15" s="281">
        <f>(O15+O16+O17+O18+O19+O20)/840*100%</f>
        <v>1.3982142857142856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>
        <v>1</v>
      </c>
      <c r="G16" s="151">
        <v>1</v>
      </c>
      <c r="H16" s="279"/>
      <c r="I16" s="151">
        <f>I15-(M16*L16+F16*N16)</f>
        <v>-12</v>
      </c>
      <c r="J16" s="280"/>
      <c r="K16" s="11"/>
      <c r="L16" s="150">
        <v>0</v>
      </c>
      <c r="M16" s="13">
        <f>SUMPRODUCT((D16=[1]程序注册表!$C$2:$C$2999)*(E16=[1]程序注册表!$F$2:$F$2999)*([1]程序注册表!$U$2:$U$2999))</f>
        <v>60</v>
      </c>
      <c r="N16" s="13">
        <v>48</v>
      </c>
      <c r="O16" s="13">
        <f t="shared" si="0"/>
        <v>48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51"/>
      <c r="H17" s="279"/>
      <c r="I17" s="151">
        <f>I16-(M17*L17+F17*N17)</f>
        <v>-12</v>
      </c>
      <c r="J17" s="280"/>
      <c r="K17" s="11"/>
      <c r="L17" s="150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635</v>
      </c>
      <c r="E18" s="10" t="s">
        <v>21</v>
      </c>
      <c r="F18" s="10">
        <v>5.5</v>
      </c>
      <c r="G18" s="151">
        <v>4.5</v>
      </c>
      <c r="H18" s="279"/>
      <c r="I18" s="151">
        <f>630-(M18*L18+F18*N18)</f>
        <v>-7.5</v>
      </c>
      <c r="J18" s="280"/>
      <c r="K18" s="11" t="s">
        <v>892</v>
      </c>
      <c r="L18" s="150">
        <v>1</v>
      </c>
      <c r="M18" s="13">
        <f>SUMPRODUCT((D18=[1]程序注册表!$C$2:$C$2999)*(E18=[1]程序注册表!$F$2:$F$2999)*([1]程序注册表!$U$2:$U$2999))</f>
        <v>60</v>
      </c>
      <c r="N18" s="13">
        <f>SUMPRODUCT((D18=[1]程序注册表!$C$2:$C$2999)*(E18=[1]程序注册表!$F$2:$F$2999)*([1]程序注册表!$X$2:$X$2999))</f>
        <v>105</v>
      </c>
      <c r="O18" s="13">
        <f t="shared" si="0"/>
        <v>532.5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51"/>
      <c r="H19" s="279"/>
      <c r="I19" s="151">
        <f t="shared" si="1"/>
        <v>-7.5</v>
      </c>
      <c r="J19" s="280"/>
      <c r="K19" s="11"/>
      <c r="L19" s="150">
        <v>1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51"/>
      <c r="H20" s="279"/>
      <c r="I20" s="151">
        <f>I19-(M20*L20+F20*N20)</f>
        <v>-7.5</v>
      </c>
      <c r="J20" s="280"/>
      <c r="K20" s="11"/>
      <c r="L20" s="150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43659</v>
      </c>
      <c r="B21" s="277" t="s">
        <v>71</v>
      </c>
      <c r="C21" s="282" t="s">
        <v>36</v>
      </c>
      <c r="D21" s="15"/>
      <c r="E21" s="10"/>
      <c r="F21" s="10"/>
      <c r="G21" s="18"/>
      <c r="H21" s="279"/>
      <c r="I21" s="151">
        <f>504-(M21*L21+F21*N21)</f>
        <v>504</v>
      </c>
      <c r="J21" s="280"/>
      <c r="K21" s="11"/>
      <c r="L21" s="150">
        <v>0</v>
      </c>
      <c r="M21" s="13">
        <f>SUMPRODUCT((D21=[1]程序注册表!$C$2:$C$2999)*(E21=[1]程序注册表!$F$2:$F$2999)*([1]程序注册表!$U$2:$U$2999))</f>
        <v>0</v>
      </c>
      <c r="N21" s="13">
        <f>SUMPRODUCT((D21=[1]程序注册表!$C$2:$C$2999)*(E21=[1]程序注册表!$F$2:$F$2999)*([1]程序注册表!$X$2:$X$2999))</f>
        <v>0</v>
      </c>
      <c r="O21" s="13">
        <f t="shared" si="0"/>
        <v>0</v>
      </c>
      <c r="P21" s="281">
        <f>(O21+O22+O23+O24+O25+O26)/840*100%</f>
        <v>0</v>
      </c>
    </row>
    <row r="22" spans="1:16" ht="14.25" customHeight="1" x14ac:dyDescent="0.2">
      <c r="A22" s="276"/>
      <c r="B22" s="277"/>
      <c r="C22" s="282"/>
      <c r="D22" s="15"/>
      <c r="E22" s="151"/>
      <c r="F22" s="10"/>
      <c r="G22" s="18"/>
      <c r="H22" s="279"/>
      <c r="I22" s="151">
        <f>I21-(M22*L22+F22*N22)</f>
        <v>504</v>
      </c>
      <c r="J22" s="280"/>
      <c r="K22" s="11"/>
      <c r="L22" s="150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51">
        <f>I22-(M23*L23+F23*N23)</f>
        <v>504</v>
      </c>
      <c r="J23" s="280"/>
      <c r="K23" s="11"/>
      <c r="L23" s="150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/>
      <c r="E24" s="10"/>
      <c r="F24" s="10"/>
      <c r="G24" s="18"/>
      <c r="H24" s="279"/>
      <c r="I24" s="151">
        <f>504-(M24*L24+F24*N24)</f>
        <v>504</v>
      </c>
      <c r="J24" s="280"/>
      <c r="K24" s="11"/>
      <c r="L24" s="150">
        <v>0</v>
      </c>
      <c r="M24" s="13">
        <f>SUMPRODUCT((D24=[1]程序注册表!$C$2:$C$2999)*(E24=[1]程序注册表!$F$2:$F$2999)*([1]程序注册表!$U$2:$U$2999))</f>
        <v>0</v>
      </c>
      <c r="N24" s="13">
        <f>SUMPRODUCT((D24=[1]程序注册表!$C$2:$C$2999)*(E24=[1]程序注册表!$F$2:$F$2999)*([1]程序注册表!$X$2:$X$2999))</f>
        <v>0</v>
      </c>
      <c r="O24" s="13">
        <f t="shared" si="0"/>
        <v>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51">
        <f>I24-(M25*L25+F25*N25)</f>
        <v>504</v>
      </c>
      <c r="J25" s="280"/>
      <c r="K25" s="11"/>
      <c r="L25" s="150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51">
        <f>I25-(M26*L26+F26*N26)</f>
        <v>504</v>
      </c>
      <c r="J26" s="280"/>
      <c r="K26" s="11"/>
      <c r="L26" s="150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43659</v>
      </c>
      <c r="B27" s="277" t="s">
        <v>71</v>
      </c>
      <c r="C27" s="286" t="s">
        <v>43</v>
      </c>
      <c r="D27" s="15" t="s">
        <v>360</v>
      </c>
      <c r="E27" s="10" t="s">
        <v>24</v>
      </c>
      <c r="F27" s="10">
        <v>0.2</v>
      </c>
      <c r="G27" s="18">
        <v>0.2</v>
      </c>
      <c r="H27" s="279"/>
      <c r="I27" s="151">
        <f>504-(M27*L27+F27*N27)</f>
        <v>470.4</v>
      </c>
      <c r="J27" s="280" t="s">
        <v>76</v>
      </c>
      <c r="K27" s="11"/>
      <c r="L27" s="150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168</v>
      </c>
      <c r="O27" s="13">
        <f t="shared" si="0"/>
        <v>33.6</v>
      </c>
      <c r="P27" s="281">
        <f>(O27+O28+O29+O30+O31+O32)/840*100%</f>
        <v>0.96809523809523812</v>
      </c>
    </row>
    <row r="28" spans="1:16" ht="14.25" customHeight="1" x14ac:dyDescent="0.2">
      <c r="A28" s="276"/>
      <c r="B28" s="277"/>
      <c r="C28" s="286"/>
      <c r="D28" s="9" t="s">
        <v>514</v>
      </c>
      <c r="E28" s="10" t="s">
        <v>908</v>
      </c>
      <c r="F28" s="10">
        <v>7.5</v>
      </c>
      <c r="G28" s="18">
        <v>7.5</v>
      </c>
      <c r="H28" s="279"/>
      <c r="I28" s="151">
        <f>I27-(M28*L28+F28*N28)</f>
        <v>5.3999999999999773</v>
      </c>
      <c r="J28" s="280"/>
      <c r="K28" s="11"/>
      <c r="L28" s="150">
        <v>1</v>
      </c>
      <c r="M28" s="13">
        <f>SUMPRODUCT((D28=[1]程序注册表!$C$2:$C$2999)*(E28=[1]程序注册表!$F$2:$F$2999)*([1]程序注册表!$U$2:$U$2999))</f>
        <v>60</v>
      </c>
      <c r="N28" s="13">
        <f>SUMPRODUCT((D28=[1]程序注册表!$C$2:$C$2999)*(E28=[1]程序注册表!$F$2:$F$2999)*([1]程序注册表!$X$2:$X$2999))</f>
        <v>54</v>
      </c>
      <c r="O28" s="13">
        <f t="shared" si="0"/>
        <v>465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51">
        <f>I28-(M29*L29+F29*N29)</f>
        <v>5.3999999999999773</v>
      </c>
      <c r="J29" s="280"/>
      <c r="K29" s="11"/>
      <c r="L29" s="150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4</v>
      </c>
      <c r="G30" s="18">
        <v>2.6</v>
      </c>
      <c r="H30" s="279"/>
      <c r="I30" s="151">
        <f>504-(M30*L30+F30*N30)</f>
        <v>20</v>
      </c>
      <c r="J30" s="280"/>
      <c r="K30" s="11" t="s">
        <v>904</v>
      </c>
      <c r="L30" s="150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0"/>
        <v>314.60000000000002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51">
        <f>I30-(M31*L31+F31*N31)</f>
        <v>20</v>
      </c>
      <c r="J31" s="280"/>
      <c r="K31" s="11" t="s">
        <v>911</v>
      </c>
      <c r="L31" s="150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51">
        <f>I31-(M32*L32+F32*N32)</f>
        <v>20</v>
      </c>
      <c r="J32" s="280"/>
      <c r="K32" s="11"/>
      <c r="L32" s="150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43659</v>
      </c>
      <c r="B33" s="277" t="s">
        <v>71</v>
      </c>
      <c r="C33" s="286" t="s">
        <v>48</v>
      </c>
      <c r="D33" s="15"/>
      <c r="E33" s="10"/>
      <c r="F33" s="10"/>
      <c r="G33" s="18"/>
      <c r="H33" s="279"/>
      <c r="I33" s="151">
        <f>504-(M33*L33+F33*N33)</f>
        <v>504</v>
      </c>
      <c r="J33" s="280"/>
      <c r="K33" s="11"/>
      <c r="L33" s="150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>N33*G33+M33*L33</f>
        <v>0</v>
      </c>
      <c r="P33" s="281">
        <f>(O33+O34+O35+O36+O37+O38)/840*100%</f>
        <v>0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51">
        <f>I33-(M34*L34+F34*N34)</f>
        <v>504</v>
      </c>
      <c r="J34" s="280"/>
      <c r="K34" s="11"/>
      <c r="L34" s="150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>N34*G34+M34*L34</f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51">
        <f>I34-(M35*L35+F35*N35)</f>
        <v>504</v>
      </c>
      <c r="J35" s="280"/>
      <c r="K35" s="11"/>
      <c r="L35" s="150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>N35*G35+M35*L35</f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/>
      <c r="E36" s="10"/>
      <c r="F36" s="10"/>
      <c r="G36" s="18"/>
      <c r="H36" s="279"/>
      <c r="I36" s="151">
        <f>504-(M36*L36+F36*N36)</f>
        <v>504</v>
      </c>
      <c r="J36" s="280"/>
      <c r="K36" s="11"/>
      <c r="L36" s="150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>N36*G36+M36*L36</f>
        <v>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51">
        <f>I36-(M37*L37+F37*N37)</f>
        <v>504</v>
      </c>
      <c r="J37" s="280"/>
      <c r="K37" s="11"/>
      <c r="L37" s="150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51">
        <f>I37-(M38*L38+F38*N38)</f>
        <v>504</v>
      </c>
      <c r="J38" s="280"/>
      <c r="K38" s="11"/>
      <c r="L38" s="150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43659</v>
      </c>
      <c r="B39" s="277"/>
      <c r="C39" s="286" t="s">
        <v>52</v>
      </c>
      <c r="D39" s="15"/>
      <c r="E39" s="10"/>
      <c r="F39" s="10"/>
      <c r="G39" s="18"/>
      <c r="H39" s="279"/>
      <c r="I39" s="151">
        <f>504-(M39*L39+F39*N39)</f>
        <v>504</v>
      </c>
      <c r="J39" s="280"/>
      <c r="K39" s="11"/>
      <c r="L39" s="150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51">
        <f>I39-(M40*L40+F40*N40)</f>
        <v>504</v>
      </c>
      <c r="J40" s="280"/>
      <c r="K40" s="11"/>
      <c r="L40" s="150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51">
        <f>I40-(M41*L41+F41*N41)</f>
        <v>504</v>
      </c>
      <c r="J41" s="280"/>
      <c r="K41" s="11" t="s">
        <v>55</v>
      </c>
      <c r="L41" s="150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43659</v>
      </c>
      <c r="B42" s="277" t="s">
        <v>71</v>
      </c>
      <c r="C42" s="287" t="s">
        <v>53</v>
      </c>
      <c r="D42" s="15" t="s">
        <v>714</v>
      </c>
      <c r="E42" s="10" t="s">
        <v>65</v>
      </c>
      <c r="F42" s="10">
        <v>14.5</v>
      </c>
      <c r="G42" s="18">
        <v>15</v>
      </c>
      <c r="H42" s="279"/>
      <c r="I42" s="151">
        <f t="shared" ref="I42" si="2">630-(M42*L42+F42*N42)</f>
        <v>-8</v>
      </c>
      <c r="J42" s="280" t="s">
        <v>288</v>
      </c>
      <c r="K42" s="11"/>
      <c r="L42" s="150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44</v>
      </c>
      <c r="O42" s="13">
        <f t="shared" si="0"/>
        <v>660</v>
      </c>
      <c r="P42" s="281">
        <f>(O42+O43+O44+O45+O46+O47)/840*100%</f>
        <v>1.5357142857142858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51">
        <f>I42-(M43*L43+F43*N43)</f>
        <v>-8</v>
      </c>
      <c r="J43" s="280"/>
      <c r="K43" s="11"/>
      <c r="L43" s="150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51">
        <f t="shared" ref="I44:I56" si="3">I43-(M44*L44+F44*N44)</f>
        <v>-8</v>
      </c>
      <c r="J44" s="280"/>
      <c r="K44" s="11"/>
      <c r="L44" s="150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866</v>
      </c>
      <c r="E45" s="10" t="s">
        <v>865</v>
      </c>
      <c r="F45" s="10">
        <v>21</v>
      </c>
      <c r="G45" s="18">
        <v>21</v>
      </c>
      <c r="H45" s="279"/>
      <c r="I45" s="151">
        <f t="shared" ref="I45" si="4">630-(M45*L45+F45*N45)</f>
        <v>0</v>
      </c>
      <c r="J45" s="280"/>
      <c r="K45" s="11"/>
      <c r="L45" s="150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30</v>
      </c>
      <c r="O45" s="13">
        <f t="shared" si="0"/>
        <v>630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51">
        <f t="shared" si="3"/>
        <v>0</v>
      </c>
      <c r="J46" s="280"/>
      <c r="K46" s="11"/>
      <c r="L46" s="150">
        <v>0</v>
      </c>
      <c r="M46" s="13">
        <f>SUMPRODUCT((D46=[1]程序注册表!$C$2:$C$2999)*(E46=[1]程序注册表!$F$2:$F$2999)*([1]程序注册表!$U$2:$U$2999))</f>
        <v>0</v>
      </c>
      <c r="N46" s="13">
        <v>60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51">
        <f t="shared" si="3"/>
        <v>0</v>
      </c>
      <c r="J47" s="280"/>
      <c r="K47" s="11"/>
      <c r="L47" s="150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43659</v>
      </c>
      <c r="B48" s="277" t="s">
        <v>71</v>
      </c>
      <c r="C48" s="287" t="s">
        <v>58</v>
      </c>
      <c r="D48" s="15" t="s">
        <v>109</v>
      </c>
      <c r="E48" s="10" t="s">
        <v>66</v>
      </c>
      <c r="F48" s="10">
        <v>8</v>
      </c>
      <c r="G48" s="18">
        <v>10</v>
      </c>
      <c r="H48" s="279"/>
      <c r="I48" s="151">
        <f t="shared" ref="I48" si="5">630-(M48*L48+F48*N48)</f>
        <v>350</v>
      </c>
      <c r="J48" s="280" t="s">
        <v>152</v>
      </c>
      <c r="K48" s="11" t="s">
        <v>912</v>
      </c>
      <c r="L48" s="150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35</v>
      </c>
      <c r="O48" s="13">
        <f t="shared" si="0"/>
        <v>350</v>
      </c>
      <c r="P48" s="281">
        <f>(O48+O49+O50+O51+O52+O53)/840*100%</f>
        <v>0.96309523809523812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51">
        <f t="shared" si="3"/>
        <v>350</v>
      </c>
      <c r="J49" s="280"/>
      <c r="K49" s="11"/>
      <c r="L49" s="150">
        <v>1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51">
        <f t="shared" si="3"/>
        <v>350</v>
      </c>
      <c r="J50" s="280"/>
      <c r="K50" s="11"/>
      <c r="L50" s="150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839</v>
      </c>
      <c r="E51" s="10" t="s">
        <v>21</v>
      </c>
      <c r="F51" s="10">
        <v>10</v>
      </c>
      <c r="G51" s="18">
        <v>10</v>
      </c>
      <c r="H51" s="279"/>
      <c r="I51" s="151">
        <f t="shared" ref="I51" si="6">630-(M51*L51+F51*N51)</f>
        <v>500</v>
      </c>
      <c r="J51" s="280"/>
      <c r="K51" s="11" t="s">
        <v>892</v>
      </c>
      <c r="L51" s="150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13</v>
      </c>
      <c r="O51" s="13">
        <f t="shared" si="0"/>
        <v>130</v>
      </c>
      <c r="P51" s="281"/>
    </row>
    <row r="52" spans="1:16" ht="14.25" customHeight="1" x14ac:dyDescent="0.2">
      <c r="A52" s="276"/>
      <c r="B52" s="277"/>
      <c r="C52" s="287"/>
      <c r="D52" s="15" t="s">
        <v>839</v>
      </c>
      <c r="E52" s="10" t="s">
        <v>42</v>
      </c>
      <c r="F52" s="10">
        <v>36</v>
      </c>
      <c r="G52" s="18">
        <v>23</v>
      </c>
      <c r="H52" s="279"/>
      <c r="I52" s="151">
        <f t="shared" si="3"/>
        <v>2</v>
      </c>
      <c r="J52" s="280"/>
      <c r="K52" s="11" t="s">
        <v>913</v>
      </c>
      <c r="L52" s="150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13</v>
      </c>
      <c r="O52" s="13">
        <f t="shared" si="0"/>
        <v>329</v>
      </c>
      <c r="P52" s="281"/>
    </row>
    <row r="53" spans="1:16" ht="14.25" customHeight="1" x14ac:dyDescent="0.2">
      <c r="A53" s="276"/>
      <c r="B53" s="277"/>
      <c r="C53" s="287"/>
      <c r="D53" s="9" t="s">
        <v>867</v>
      </c>
      <c r="E53" s="10"/>
      <c r="F53" s="10"/>
      <c r="G53" s="18"/>
      <c r="H53" s="279"/>
      <c r="I53" s="151">
        <f t="shared" si="3"/>
        <v>2</v>
      </c>
      <c r="J53" s="280"/>
      <c r="K53" s="11"/>
      <c r="L53" s="150">
        <v>1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43659</v>
      </c>
      <c r="B54" s="277" t="s">
        <v>71</v>
      </c>
      <c r="C54" s="287" t="s">
        <v>61</v>
      </c>
      <c r="D54" s="15"/>
      <c r="E54" s="10"/>
      <c r="F54" s="10"/>
      <c r="G54" s="18"/>
      <c r="H54" s="279"/>
      <c r="I54" s="151">
        <f t="shared" ref="I54" si="7">630-(M54*L54+F54*N54)</f>
        <v>630</v>
      </c>
      <c r="J54" s="280"/>
      <c r="K54" s="11" t="s">
        <v>497</v>
      </c>
      <c r="L54" s="150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51">
        <f t="shared" si="3"/>
        <v>630</v>
      </c>
      <c r="J55" s="280"/>
      <c r="K55" s="11"/>
      <c r="L55" s="150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51">
        <f t="shared" si="3"/>
        <v>630</v>
      </c>
      <c r="J56" s="280"/>
      <c r="K56" s="11"/>
      <c r="L56" s="150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50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50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50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50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50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50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50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50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50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50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50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8">N67*G67+M67*L67</f>
        <v>0</v>
      </c>
      <c r="P67" s="24"/>
    </row>
    <row r="68" spans="1:16" ht="15" customHeight="1" x14ac:dyDescent="0.2">
      <c r="A68" s="19"/>
      <c r="D68" s="21"/>
      <c r="J68" s="23"/>
      <c r="L68" s="150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8"/>
        <v>0</v>
      </c>
      <c r="P68" s="24"/>
    </row>
    <row r="69" spans="1:16" ht="15" customHeight="1" x14ac:dyDescent="0.2">
      <c r="A69" s="19"/>
      <c r="D69" s="21"/>
      <c r="J69" s="23"/>
      <c r="L69" s="150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8"/>
        <v>0</v>
      </c>
      <c r="P69" s="24"/>
    </row>
    <row r="70" spans="1:16" ht="15" customHeight="1" x14ac:dyDescent="0.2">
      <c r="A70" s="19"/>
      <c r="D70" s="21"/>
      <c r="J70" s="23"/>
      <c r="L70" s="150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8"/>
        <v>0</v>
      </c>
      <c r="P70" s="24"/>
    </row>
    <row r="71" spans="1:16" ht="15" customHeight="1" x14ac:dyDescent="0.2">
      <c r="A71" s="19"/>
      <c r="D71" s="21"/>
      <c r="J71" s="23"/>
      <c r="L71" s="150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8"/>
        <v>0</v>
      </c>
      <c r="P71" s="24"/>
    </row>
    <row r="72" spans="1:16" ht="15" customHeight="1" x14ac:dyDescent="0.2">
      <c r="A72" s="19"/>
      <c r="D72" s="21"/>
      <c r="J72" s="23"/>
      <c r="L72" s="150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8"/>
        <v>0</v>
      </c>
      <c r="P72" s="24"/>
    </row>
    <row r="73" spans="1:16" ht="15" customHeight="1" x14ac:dyDescent="0.2">
      <c r="A73" s="19"/>
      <c r="D73" s="21"/>
      <c r="J73" s="23"/>
      <c r="L73" s="150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8"/>
        <v>0</v>
      </c>
      <c r="P73" s="24"/>
    </row>
    <row r="74" spans="1:16" ht="15" customHeight="1" x14ac:dyDescent="0.2">
      <c r="A74" s="19"/>
      <c r="D74" s="21"/>
      <c r="J74" s="23"/>
      <c r="L74" s="150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8"/>
        <v>0</v>
      </c>
      <c r="P74" s="24"/>
    </row>
    <row r="75" spans="1:16" ht="15" customHeight="1" x14ac:dyDescent="0.2">
      <c r="A75" s="19"/>
      <c r="D75" s="21"/>
      <c r="J75" s="23"/>
      <c r="L75" s="150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8"/>
        <v>0</v>
      </c>
      <c r="P75" s="24"/>
    </row>
    <row r="76" spans="1:16" ht="15" customHeight="1" x14ac:dyDescent="0.2">
      <c r="A76" s="19"/>
      <c r="D76" s="21"/>
      <c r="J76" s="23"/>
      <c r="L76" s="150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8"/>
        <v>0</v>
      </c>
      <c r="P76" s="24"/>
    </row>
    <row r="77" spans="1:16" ht="15" customHeight="1" x14ac:dyDescent="0.2">
      <c r="A77" s="19"/>
      <c r="D77" s="21"/>
      <c r="J77" s="23"/>
      <c r="L77" s="150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8"/>
        <v>0</v>
      </c>
      <c r="P77" s="24"/>
    </row>
    <row r="78" spans="1:16" ht="15" customHeight="1" x14ac:dyDescent="0.2">
      <c r="A78" s="19"/>
      <c r="D78" s="21"/>
      <c r="J78" s="23"/>
      <c r="L78" s="150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8"/>
        <v>0</v>
      </c>
      <c r="P78" s="24"/>
    </row>
    <row r="79" spans="1:16" ht="15" customHeight="1" x14ac:dyDescent="0.2">
      <c r="A79" s="19"/>
      <c r="D79" s="21"/>
      <c r="J79" s="23"/>
      <c r="L79" s="150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8"/>
        <v>0</v>
      </c>
      <c r="P79" s="24"/>
    </row>
    <row r="80" spans="1:16" ht="15" customHeight="1" x14ac:dyDescent="0.2">
      <c r="A80" s="19"/>
      <c r="D80" s="21"/>
      <c r="J80" s="23"/>
      <c r="L80" s="150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8"/>
        <v>0</v>
      </c>
      <c r="P80" s="24"/>
    </row>
    <row r="81" spans="1:16" ht="15" customHeight="1" x14ac:dyDescent="0.2">
      <c r="A81" s="19"/>
      <c r="D81" s="21"/>
      <c r="J81" s="23"/>
      <c r="L81" s="150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8"/>
        <v>0</v>
      </c>
      <c r="P81" s="24"/>
    </row>
    <row r="82" spans="1:16" ht="15" customHeight="1" x14ac:dyDescent="0.2">
      <c r="A82" s="19"/>
      <c r="D82" s="21"/>
      <c r="J82" s="23"/>
      <c r="L82" s="150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8"/>
        <v>0</v>
      </c>
      <c r="P82" s="24"/>
    </row>
    <row r="83" spans="1:16" ht="15" customHeight="1" x14ac:dyDescent="0.2">
      <c r="A83" s="19"/>
      <c r="D83" s="21"/>
      <c r="J83" s="23"/>
      <c r="L83" s="150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8"/>
        <v>0</v>
      </c>
      <c r="P83" s="24"/>
    </row>
    <row r="84" spans="1:16" ht="15" customHeight="1" x14ac:dyDescent="0.2">
      <c r="A84" s="19"/>
      <c r="D84" s="21"/>
      <c r="J84" s="23"/>
      <c r="L84" s="150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8"/>
        <v>0</v>
      </c>
      <c r="P84" s="24"/>
    </row>
    <row r="85" spans="1:16" ht="15" customHeight="1" x14ac:dyDescent="0.2">
      <c r="A85" s="19"/>
      <c r="D85" s="21"/>
      <c r="J85" s="23"/>
      <c r="L85" s="150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8"/>
        <v>0</v>
      </c>
      <c r="P85" s="24"/>
    </row>
    <row r="86" spans="1:16" ht="15" customHeight="1" x14ac:dyDescent="0.2">
      <c r="A86" s="19"/>
      <c r="D86" s="21"/>
      <c r="J86" s="23"/>
      <c r="L86" s="150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8"/>
        <v>0</v>
      </c>
      <c r="P86" s="24"/>
    </row>
    <row r="87" spans="1:16" ht="15" customHeight="1" x14ac:dyDescent="0.2">
      <c r="A87" s="19"/>
      <c r="D87" s="21"/>
      <c r="J87" s="23"/>
      <c r="L87" s="150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8"/>
        <v>0</v>
      </c>
      <c r="P87" s="24"/>
    </row>
    <row r="88" spans="1:16" ht="15" customHeight="1" x14ac:dyDescent="0.2">
      <c r="A88" s="19"/>
      <c r="D88" s="21"/>
      <c r="J88" s="23"/>
      <c r="L88" s="150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8"/>
        <v>0</v>
      </c>
      <c r="P88" s="24"/>
    </row>
    <row r="89" spans="1:16" ht="15" customHeight="1" x14ac:dyDescent="0.2">
      <c r="A89" s="19"/>
      <c r="D89" s="21"/>
      <c r="J89" s="23"/>
      <c r="L89" s="150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8"/>
        <v>0</v>
      </c>
      <c r="P89" s="24"/>
    </row>
    <row r="90" spans="1:16" ht="15" customHeight="1" x14ac:dyDescent="0.2">
      <c r="A90" s="19"/>
      <c r="D90" s="21"/>
      <c r="J90" s="23"/>
      <c r="L90" s="150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8"/>
        <v>0</v>
      </c>
      <c r="P90" s="24"/>
    </row>
    <row r="91" spans="1:16" ht="15" customHeight="1" x14ac:dyDescent="0.2">
      <c r="A91" s="19"/>
      <c r="D91" s="21"/>
      <c r="J91" s="23"/>
      <c r="L91" s="150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8"/>
        <v>0</v>
      </c>
      <c r="P91" s="24"/>
    </row>
    <row r="92" spans="1:16" ht="15" customHeight="1" x14ac:dyDescent="0.2">
      <c r="A92" s="19"/>
      <c r="D92" s="21"/>
      <c r="J92" s="23"/>
      <c r="L92" s="150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8"/>
        <v>0</v>
      </c>
      <c r="P92" s="24"/>
    </row>
    <row r="93" spans="1:16" ht="15" customHeight="1" x14ac:dyDescent="0.2">
      <c r="A93" s="19"/>
      <c r="D93" s="21"/>
      <c r="J93" s="23"/>
      <c r="L93" s="150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8"/>
        <v>0</v>
      </c>
      <c r="P93" s="24"/>
    </row>
    <row r="94" spans="1:16" ht="15" customHeight="1" x14ac:dyDescent="0.2">
      <c r="A94" s="19"/>
      <c r="D94" s="21"/>
      <c r="J94" s="23"/>
      <c r="L94" s="150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8"/>
        <v>0</v>
      </c>
      <c r="P94" s="24"/>
    </row>
    <row r="95" spans="1:16" ht="15" customHeight="1" x14ac:dyDescent="0.2">
      <c r="A95" s="19"/>
      <c r="D95" s="21"/>
      <c r="J95" s="23"/>
      <c r="L95" s="150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8"/>
        <v>0</v>
      </c>
      <c r="P95" s="24"/>
    </row>
    <row r="96" spans="1:16" ht="15" customHeight="1" x14ac:dyDescent="0.2">
      <c r="A96" s="19"/>
      <c r="D96" s="21"/>
      <c r="J96" s="23"/>
      <c r="L96" s="150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8"/>
        <v>0</v>
      </c>
      <c r="P96" s="24"/>
    </row>
    <row r="97" spans="1:16" ht="15" customHeight="1" x14ac:dyDescent="0.2">
      <c r="A97" s="19"/>
      <c r="D97" s="21"/>
      <c r="J97" s="23"/>
      <c r="L97" s="150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8"/>
        <v>0</v>
      </c>
      <c r="P97" s="24"/>
    </row>
    <row r="98" spans="1:16" ht="15" customHeight="1" x14ac:dyDescent="0.2">
      <c r="A98" s="19"/>
      <c r="D98" s="21"/>
      <c r="J98" s="23"/>
      <c r="L98" s="150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8"/>
        <v>0</v>
      </c>
      <c r="P98" s="24"/>
    </row>
    <row r="99" spans="1:16" ht="15" customHeight="1" x14ac:dyDescent="0.2">
      <c r="A99" s="19"/>
      <c r="D99" s="21"/>
      <c r="J99" s="23"/>
      <c r="L99" s="150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8"/>
        <v>0</v>
      </c>
      <c r="P99" s="24"/>
    </row>
    <row r="100" spans="1:16" ht="15" customHeight="1" x14ac:dyDescent="0.2">
      <c r="A100" s="19"/>
      <c r="D100" s="21"/>
      <c r="J100" s="23"/>
      <c r="L100" s="150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8"/>
        <v>0</v>
      </c>
      <c r="P100" s="24"/>
    </row>
    <row r="101" spans="1:16" ht="15" customHeight="1" x14ac:dyDescent="0.2">
      <c r="A101" s="19"/>
      <c r="D101" s="21"/>
      <c r="J101" s="23"/>
      <c r="L101" s="150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8"/>
        <v>0</v>
      </c>
      <c r="P101" s="24"/>
    </row>
    <row r="102" spans="1:16" ht="15" customHeight="1" x14ac:dyDescent="0.2">
      <c r="A102" s="19"/>
      <c r="D102" s="21"/>
      <c r="J102" s="23"/>
      <c r="L102" s="150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8"/>
        <v>0</v>
      </c>
      <c r="P102" s="24"/>
    </row>
    <row r="103" spans="1:16" ht="15" customHeight="1" x14ac:dyDescent="0.2">
      <c r="A103" s="19"/>
      <c r="D103" s="21"/>
      <c r="J103" s="23"/>
      <c r="L103" s="150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8"/>
        <v>0</v>
      </c>
      <c r="P103" s="24"/>
    </row>
    <row r="104" spans="1:16" ht="15" customHeight="1" x14ac:dyDescent="0.2">
      <c r="A104" s="19"/>
      <c r="D104" s="21"/>
      <c r="J104" s="23"/>
      <c r="L104" s="150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8"/>
        <v>0</v>
      </c>
      <c r="P104" s="24"/>
    </row>
    <row r="105" spans="1:16" ht="15" customHeight="1" x14ac:dyDescent="0.2">
      <c r="A105" s="19"/>
      <c r="D105" s="21"/>
      <c r="J105" s="23"/>
      <c r="L105" s="150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8"/>
        <v>0</v>
      </c>
      <c r="P105" s="24"/>
    </row>
    <row r="106" spans="1:16" ht="15" customHeight="1" x14ac:dyDescent="0.2">
      <c r="A106" s="19"/>
      <c r="D106" s="21"/>
      <c r="J106" s="23"/>
      <c r="L106" s="150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8"/>
        <v>0</v>
      </c>
      <c r="P106" s="24"/>
    </row>
    <row r="107" spans="1:16" ht="15" customHeight="1" x14ac:dyDescent="0.2">
      <c r="A107" s="19"/>
      <c r="D107" s="21"/>
      <c r="J107" s="23"/>
      <c r="L107" s="150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8"/>
        <v>0</v>
      </c>
      <c r="P107" s="24"/>
    </row>
    <row r="108" spans="1:16" ht="15" customHeight="1" x14ac:dyDescent="0.2">
      <c r="A108" s="19"/>
      <c r="D108" s="21"/>
      <c r="J108" s="23"/>
      <c r="L108" s="150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8"/>
        <v>0</v>
      </c>
      <c r="P108" s="24"/>
    </row>
    <row r="109" spans="1:16" ht="15" customHeight="1" x14ac:dyDescent="0.2">
      <c r="A109" s="19"/>
      <c r="D109" s="21"/>
      <c r="J109" s="23"/>
      <c r="L109" s="150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8"/>
        <v>0</v>
      </c>
      <c r="P109" s="24"/>
    </row>
    <row r="110" spans="1:16" ht="15" customHeight="1" x14ac:dyDescent="0.2">
      <c r="A110" s="19"/>
      <c r="D110" s="21"/>
      <c r="J110" s="23"/>
      <c r="L110" s="150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8"/>
        <v>0</v>
      </c>
      <c r="P110" s="24"/>
    </row>
    <row r="111" spans="1:16" ht="15" customHeight="1" x14ac:dyDescent="0.2">
      <c r="A111" s="19"/>
      <c r="D111" s="21"/>
      <c r="J111" s="23"/>
      <c r="L111" s="150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8"/>
        <v>0</v>
      </c>
      <c r="P111" s="24"/>
    </row>
    <row r="112" spans="1:16" ht="15" customHeight="1" x14ac:dyDescent="0.2">
      <c r="A112" s="19"/>
      <c r="D112" s="21"/>
      <c r="J112" s="23"/>
      <c r="L112" s="150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8"/>
        <v>0</v>
      </c>
      <c r="P112" s="24"/>
    </row>
    <row r="113" spans="1:16" ht="15" customHeight="1" x14ac:dyDescent="0.2">
      <c r="A113" s="19"/>
      <c r="D113" s="21"/>
      <c r="J113" s="23"/>
      <c r="L113" s="150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8"/>
        <v>0</v>
      </c>
      <c r="P113" s="24"/>
    </row>
    <row r="114" spans="1:16" ht="15" customHeight="1" x14ac:dyDescent="0.2">
      <c r="A114" s="19"/>
      <c r="D114" s="21"/>
      <c r="J114" s="23"/>
      <c r="L114" s="150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8"/>
        <v>0</v>
      </c>
      <c r="P114" s="24"/>
    </row>
    <row r="115" spans="1:16" ht="15" customHeight="1" x14ac:dyDescent="0.2">
      <c r="A115" s="19"/>
      <c r="D115" s="21"/>
      <c r="J115" s="23"/>
      <c r="L115" s="150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8"/>
        <v>0</v>
      </c>
      <c r="P115" s="24"/>
    </row>
    <row r="116" spans="1:16" ht="15" customHeight="1" x14ac:dyDescent="0.2">
      <c r="A116" s="19"/>
      <c r="D116" s="21"/>
      <c r="J116" s="23"/>
      <c r="L116" s="150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8"/>
        <v>0</v>
      </c>
      <c r="P116" s="24"/>
    </row>
    <row r="117" spans="1:16" ht="15" customHeight="1" x14ac:dyDescent="0.2">
      <c r="A117" s="19"/>
      <c r="D117" s="21"/>
      <c r="J117" s="23"/>
      <c r="L117" s="150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8"/>
        <v>0</v>
      </c>
      <c r="P117" s="24"/>
    </row>
    <row r="118" spans="1:16" ht="15" customHeight="1" x14ac:dyDescent="0.2">
      <c r="A118" s="19"/>
      <c r="D118" s="21"/>
      <c r="J118" s="23"/>
      <c r="L118" s="150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8"/>
        <v>0</v>
      </c>
      <c r="P118" s="24"/>
    </row>
    <row r="119" spans="1:16" ht="15" customHeight="1" x14ac:dyDescent="0.2">
      <c r="A119" s="19"/>
      <c r="D119" s="21"/>
      <c r="J119" s="23"/>
      <c r="L119" s="150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8"/>
        <v>0</v>
      </c>
      <c r="P119" s="24"/>
    </row>
    <row r="120" spans="1:16" x14ac:dyDescent="0.2">
      <c r="A120" s="19"/>
      <c r="D120" s="21"/>
      <c r="J120" s="23"/>
      <c r="L120" s="150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8"/>
        <v>0</v>
      </c>
      <c r="P120" s="24"/>
    </row>
    <row r="121" spans="1:16" x14ac:dyDescent="0.2">
      <c r="A121" s="19"/>
      <c r="D121" s="21"/>
      <c r="J121" s="23"/>
      <c r="L121" s="150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8"/>
        <v>0</v>
      </c>
      <c r="P121" s="24"/>
    </row>
    <row r="122" spans="1:16" x14ac:dyDescent="0.2">
      <c r="A122" s="19"/>
      <c r="D122" s="21"/>
      <c r="J122" s="23"/>
      <c r="L122" s="150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8"/>
        <v>0</v>
      </c>
      <c r="P122" s="24"/>
    </row>
    <row r="123" spans="1:16" x14ac:dyDescent="0.2">
      <c r="A123" s="19"/>
      <c r="D123" s="21"/>
      <c r="J123" s="23"/>
      <c r="L123" s="150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8"/>
        <v>0</v>
      </c>
      <c r="P123" s="24"/>
    </row>
    <row r="124" spans="1:16" x14ac:dyDescent="0.2">
      <c r="A124" s="19"/>
      <c r="D124" s="21"/>
      <c r="J124" s="23"/>
      <c r="L124" s="150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8"/>
        <v>0</v>
      </c>
      <c r="P124" s="24"/>
    </row>
    <row r="125" spans="1:16" x14ac:dyDescent="0.2">
      <c r="A125" s="19"/>
      <c r="D125" s="21"/>
      <c r="J125" s="23"/>
      <c r="L125" s="150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8"/>
        <v>0</v>
      </c>
      <c r="P125" s="24"/>
    </row>
    <row r="126" spans="1:16" x14ac:dyDescent="0.2">
      <c r="A126" s="19"/>
      <c r="D126" s="21"/>
      <c r="J126" s="23"/>
      <c r="L126" s="150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8"/>
        <v>0</v>
      </c>
      <c r="P126" s="24"/>
    </row>
    <row r="127" spans="1:16" x14ac:dyDescent="0.2">
      <c r="A127" s="19"/>
      <c r="D127" s="21"/>
      <c r="J127" s="23"/>
      <c r="L127" s="150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8"/>
        <v>0</v>
      </c>
      <c r="P127" s="24"/>
    </row>
    <row r="128" spans="1:16" x14ac:dyDescent="0.2">
      <c r="A128" s="19"/>
      <c r="D128" s="21"/>
      <c r="J128" s="23"/>
      <c r="L128" s="150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8"/>
        <v>0</v>
      </c>
      <c r="P128" s="24"/>
    </row>
    <row r="129" spans="1:16" x14ac:dyDescent="0.2">
      <c r="A129" s="19"/>
      <c r="D129" s="21"/>
      <c r="J129" s="23"/>
      <c r="L129" s="150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8"/>
        <v>0</v>
      </c>
      <c r="P129" s="24"/>
    </row>
    <row r="130" spans="1:16" x14ac:dyDescent="0.2">
      <c r="A130" s="19"/>
      <c r="D130" s="21"/>
      <c r="J130" s="23"/>
      <c r="L130" s="150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8"/>
        <v>0</v>
      </c>
      <c r="P130" s="24"/>
    </row>
    <row r="131" spans="1:16" x14ac:dyDescent="0.2">
      <c r="A131" s="19"/>
      <c r="D131" s="21"/>
      <c r="J131" s="23"/>
      <c r="L131" s="150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9">N131*G131+M131*L131</f>
        <v>0</v>
      </c>
      <c r="P131" s="24"/>
    </row>
    <row r="132" spans="1:16" x14ac:dyDescent="0.2">
      <c r="A132" s="19"/>
      <c r="D132" s="21"/>
      <c r="J132" s="23"/>
      <c r="L132" s="150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9"/>
        <v>0</v>
      </c>
      <c r="P132" s="24"/>
    </row>
    <row r="133" spans="1:16" x14ac:dyDescent="0.2">
      <c r="A133" s="19"/>
      <c r="D133" s="21"/>
      <c r="J133" s="23"/>
      <c r="L133" s="150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9"/>
        <v>0</v>
      </c>
      <c r="P133" s="24"/>
    </row>
    <row r="134" spans="1:16" x14ac:dyDescent="0.2">
      <c r="A134" s="19"/>
      <c r="D134" s="21"/>
      <c r="J134" s="23"/>
      <c r="L134" s="150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9"/>
        <v>0</v>
      </c>
      <c r="P134" s="24"/>
    </row>
    <row r="135" spans="1:16" x14ac:dyDescent="0.2">
      <c r="A135" s="19"/>
      <c r="D135" s="21"/>
      <c r="J135" s="23"/>
      <c r="L135" s="150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9"/>
        <v>0</v>
      </c>
      <c r="P135" s="24"/>
    </row>
    <row r="136" spans="1:16" x14ac:dyDescent="0.2">
      <c r="A136" s="19"/>
      <c r="D136" s="21"/>
      <c r="J136" s="23"/>
      <c r="L136" s="150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9"/>
        <v>0</v>
      </c>
      <c r="P136" s="24"/>
    </row>
    <row r="137" spans="1:16" x14ac:dyDescent="0.2">
      <c r="A137" s="19"/>
      <c r="D137" s="21"/>
      <c r="J137" s="23"/>
      <c r="L137" s="150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9"/>
        <v>0</v>
      </c>
      <c r="P137" s="24"/>
    </row>
    <row r="138" spans="1:16" x14ac:dyDescent="0.2">
      <c r="A138" s="19"/>
      <c r="D138" s="21"/>
      <c r="J138" s="23"/>
      <c r="L138" s="150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9"/>
        <v>0</v>
      </c>
      <c r="P138" s="24"/>
    </row>
    <row r="139" spans="1:16" x14ac:dyDescent="0.2">
      <c r="A139" s="19"/>
      <c r="D139" s="21"/>
      <c r="J139" s="23"/>
      <c r="L139" s="150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9"/>
        <v>0</v>
      </c>
      <c r="P139" s="24"/>
    </row>
    <row r="140" spans="1:16" x14ac:dyDescent="0.2">
      <c r="A140" s="19"/>
      <c r="D140" s="21"/>
      <c r="J140" s="23"/>
      <c r="L140" s="150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9"/>
        <v>0</v>
      </c>
      <c r="P140" s="24"/>
    </row>
    <row r="141" spans="1:16" x14ac:dyDescent="0.2">
      <c r="A141" s="19"/>
      <c r="D141" s="21"/>
      <c r="J141" s="23"/>
      <c r="L141" s="150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9"/>
        <v>0</v>
      </c>
      <c r="P141" s="24"/>
    </row>
    <row r="142" spans="1:16" x14ac:dyDescent="0.2">
      <c r="A142" s="19"/>
      <c r="D142" s="21"/>
      <c r="J142" s="23"/>
      <c r="L142" s="150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9"/>
        <v>0</v>
      </c>
      <c r="P142" s="24"/>
    </row>
    <row r="143" spans="1:16" x14ac:dyDescent="0.2">
      <c r="A143" s="19"/>
      <c r="D143" s="21"/>
      <c r="J143" s="23"/>
      <c r="L143" s="150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9"/>
        <v>0</v>
      </c>
      <c r="P143" s="24"/>
    </row>
    <row r="144" spans="1:16" x14ac:dyDescent="0.2">
      <c r="A144" s="19"/>
      <c r="D144" s="21"/>
      <c r="J144" s="23"/>
      <c r="L144" s="150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9"/>
        <v>0</v>
      </c>
      <c r="P144" s="24"/>
    </row>
    <row r="145" spans="1:16" x14ac:dyDescent="0.2">
      <c r="A145" s="19"/>
      <c r="D145" s="21"/>
      <c r="J145" s="23"/>
      <c r="L145" s="150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9"/>
        <v>0</v>
      </c>
      <c r="P145" s="24"/>
    </row>
    <row r="146" spans="1:16" x14ac:dyDescent="0.2">
      <c r="A146" s="19"/>
      <c r="D146" s="21"/>
      <c r="J146" s="23"/>
      <c r="L146" s="150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9"/>
        <v>0</v>
      </c>
      <c r="P146" s="24"/>
    </row>
    <row r="147" spans="1:16" x14ac:dyDescent="0.2">
      <c r="A147" s="19"/>
      <c r="D147" s="21"/>
      <c r="J147" s="23"/>
      <c r="L147" s="150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9"/>
        <v>0</v>
      </c>
      <c r="P147" s="24"/>
    </row>
    <row r="148" spans="1:16" x14ac:dyDescent="0.2">
      <c r="A148" s="19"/>
      <c r="D148" s="21"/>
      <c r="J148" s="23"/>
      <c r="L148" s="150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9"/>
        <v>0</v>
      </c>
      <c r="P148" s="24"/>
    </row>
    <row r="149" spans="1:16" x14ac:dyDescent="0.2">
      <c r="A149" s="19"/>
      <c r="D149" s="21"/>
      <c r="J149" s="23"/>
      <c r="L149" s="150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9"/>
        <v>0</v>
      </c>
      <c r="P149" s="24"/>
    </row>
    <row r="150" spans="1:16" x14ac:dyDescent="0.2">
      <c r="A150" s="19"/>
      <c r="D150" s="21"/>
      <c r="J150" s="23"/>
      <c r="L150" s="150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9"/>
        <v>0</v>
      </c>
      <c r="P150" s="24"/>
    </row>
    <row r="151" spans="1:16" x14ac:dyDescent="0.2">
      <c r="A151" s="19"/>
      <c r="D151" s="21"/>
      <c r="J151" s="23"/>
      <c r="L151" s="150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9"/>
        <v>0</v>
      </c>
      <c r="P151" s="24"/>
    </row>
    <row r="152" spans="1:16" x14ac:dyDescent="0.2">
      <c r="A152" s="19"/>
      <c r="D152" s="21"/>
      <c r="J152" s="23"/>
      <c r="L152" s="150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9"/>
        <v>0</v>
      </c>
      <c r="P152" s="24"/>
    </row>
    <row r="153" spans="1:16" x14ac:dyDescent="0.2">
      <c r="A153" s="19"/>
      <c r="D153" s="21"/>
      <c r="J153" s="23"/>
      <c r="L153" s="150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9"/>
        <v>0</v>
      </c>
      <c r="P153" s="24"/>
    </row>
    <row r="154" spans="1:16" x14ac:dyDescent="0.2">
      <c r="A154" s="19"/>
      <c r="D154" s="21"/>
      <c r="J154" s="23"/>
      <c r="L154" s="150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9"/>
        <v>0</v>
      </c>
      <c r="P154" s="24"/>
    </row>
    <row r="155" spans="1:16" x14ac:dyDescent="0.2">
      <c r="A155" s="19"/>
      <c r="D155" s="21"/>
      <c r="J155" s="23"/>
      <c r="L155" s="150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9"/>
        <v>0</v>
      </c>
      <c r="P155" s="24"/>
    </row>
    <row r="156" spans="1:16" x14ac:dyDescent="0.2">
      <c r="A156" s="19"/>
      <c r="D156" s="21"/>
      <c r="J156" s="23"/>
      <c r="L156" s="150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9"/>
        <v>0</v>
      </c>
      <c r="P156" s="24"/>
    </row>
    <row r="157" spans="1:16" x14ac:dyDescent="0.2">
      <c r="A157" s="19"/>
      <c r="D157" s="21"/>
      <c r="J157" s="23"/>
      <c r="L157" s="150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9"/>
        <v>0</v>
      </c>
      <c r="P157" s="24"/>
    </row>
    <row r="158" spans="1:16" x14ac:dyDescent="0.2">
      <c r="A158" s="19"/>
      <c r="D158" s="21"/>
      <c r="J158" s="23"/>
      <c r="L158" s="150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9"/>
        <v>0</v>
      </c>
      <c r="P158" s="24"/>
    </row>
    <row r="159" spans="1:16" x14ac:dyDescent="0.2">
      <c r="A159" s="19"/>
      <c r="D159" s="21"/>
      <c r="J159" s="23"/>
      <c r="L159" s="150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9"/>
        <v>0</v>
      </c>
      <c r="P159" s="24"/>
    </row>
    <row r="160" spans="1:16" x14ac:dyDescent="0.2">
      <c r="A160" s="19"/>
      <c r="D160" s="21"/>
      <c r="J160" s="23"/>
      <c r="L160" s="150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0"/>
        <v>0</v>
      </c>
      <c r="P224" s="24"/>
    </row>
    <row r="225" spans="1:16" x14ac:dyDescent="0.2">
      <c r="A225" s="19"/>
      <c r="D225" s="21"/>
      <c r="J225" s="23"/>
      <c r="L225" s="150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0"/>
        <v>0</v>
      </c>
      <c r="P225" s="24"/>
    </row>
    <row r="226" spans="1:16" x14ac:dyDescent="0.2">
      <c r="A226" s="19"/>
      <c r="D226" s="21"/>
      <c r="J226" s="23"/>
      <c r="L226" s="15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0"/>
        <v>0</v>
      </c>
      <c r="P226" s="24"/>
    </row>
    <row r="227" spans="1:16" x14ac:dyDescent="0.2">
      <c r="A227" s="19"/>
      <c r="D227" s="21"/>
      <c r="J227" s="23"/>
      <c r="L227" s="15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0"/>
        <v>0</v>
      </c>
      <c r="P227" s="24"/>
    </row>
    <row r="228" spans="1:16" x14ac:dyDescent="0.2">
      <c r="A228" s="19"/>
      <c r="D228" s="21"/>
      <c r="J228" s="23"/>
      <c r="L228" s="15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0"/>
        <v>0</v>
      </c>
      <c r="P228" s="24"/>
    </row>
    <row r="229" spans="1:16" x14ac:dyDescent="0.2">
      <c r="A229" s="19"/>
      <c r="D229" s="21"/>
      <c r="J229" s="23"/>
      <c r="L229" s="15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0"/>
        <v>0</v>
      </c>
      <c r="P229" s="24"/>
    </row>
    <row r="230" spans="1:16" x14ac:dyDescent="0.2">
      <c r="A230" s="19"/>
      <c r="D230" s="21"/>
      <c r="J230" s="23"/>
      <c r="L230" s="15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0"/>
        <v>0</v>
      </c>
      <c r="P230" s="24"/>
    </row>
    <row r="231" spans="1:16" x14ac:dyDescent="0.2">
      <c r="A231" s="19"/>
      <c r="D231" s="21"/>
      <c r="J231" s="23"/>
      <c r="L231" s="15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0"/>
        <v>0</v>
      </c>
      <c r="P231" s="24"/>
    </row>
    <row r="232" spans="1:16" x14ac:dyDescent="0.2">
      <c r="A232" s="19"/>
      <c r="D232" s="21"/>
      <c r="L232" s="15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0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99" priority="11" operator="greaterThan">
      <formula>0</formula>
    </cfRule>
    <cfRule type="cellIs" dxfId="298" priority="12" operator="lessThanOrEqual">
      <formula>0</formula>
    </cfRule>
  </conditionalFormatting>
  <conditionalFormatting sqref="I3:I20">
    <cfRule type="cellIs" dxfId="297" priority="9" operator="greaterThan">
      <formula>0</formula>
    </cfRule>
    <cfRule type="cellIs" dxfId="296" priority="10" operator="lessThanOrEqual">
      <formula>0</formula>
    </cfRule>
  </conditionalFormatting>
  <conditionalFormatting sqref="I42:I56">
    <cfRule type="cellIs" dxfId="295" priority="7" operator="greaterThan">
      <formula>0</formula>
    </cfRule>
    <cfRule type="cellIs" dxfId="294" priority="8" operator="lessThanOrEqual">
      <formula>0</formula>
    </cfRule>
  </conditionalFormatting>
  <conditionalFormatting sqref="I21:I41">
    <cfRule type="cellIs" dxfId="293" priority="5" operator="greaterThan">
      <formula>0</formula>
    </cfRule>
    <cfRule type="cellIs" dxfId="292" priority="6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D50DD-DDE1-45C2-8263-50750A42BA72}">
  <sheetPr>
    <pageSetUpPr fitToPage="1"/>
  </sheetPr>
  <dimension ref="A1:P248"/>
  <sheetViews>
    <sheetView topLeftCell="A22" workbookViewId="0">
      <selection activeCell="D45" sqref="D4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94" t="s">
        <v>0</v>
      </c>
      <c r="B1" s="295"/>
      <c r="C1" s="295"/>
      <c r="D1" s="295"/>
      <c r="E1" s="295"/>
      <c r="F1" s="295"/>
      <c r="G1" s="295"/>
      <c r="H1" s="295"/>
      <c r="I1" s="295"/>
      <c r="J1" s="295"/>
      <c r="K1" s="296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55" t="s">
        <v>2</v>
      </c>
      <c r="C2" s="153" t="s">
        <v>3</v>
      </c>
      <c r="D2" s="155" t="s">
        <v>4</v>
      </c>
      <c r="E2" s="153" t="s">
        <v>5</v>
      </c>
      <c r="F2" s="153" t="s">
        <v>6</v>
      </c>
      <c r="G2" s="153" t="s">
        <v>7</v>
      </c>
      <c r="H2" s="153" t="s">
        <v>8</v>
      </c>
      <c r="I2" s="153" t="s">
        <v>9</v>
      </c>
      <c r="J2" s="153" t="s">
        <v>10</v>
      </c>
      <c r="K2" s="155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43660</v>
      </c>
      <c r="B3" s="277" t="s">
        <v>17</v>
      </c>
      <c r="C3" s="278" t="s">
        <v>18</v>
      </c>
      <c r="D3" s="1" t="s">
        <v>914</v>
      </c>
      <c r="E3" s="10" t="s">
        <v>898</v>
      </c>
      <c r="F3" s="10">
        <v>8</v>
      </c>
      <c r="G3" s="155">
        <v>8</v>
      </c>
      <c r="H3" s="279"/>
      <c r="I3" s="155">
        <f>630-(M3*L3+F3*N3)</f>
        <v>398</v>
      </c>
      <c r="J3" s="280" t="s">
        <v>916</v>
      </c>
      <c r="K3" s="11" t="s">
        <v>932</v>
      </c>
      <c r="L3" s="154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29</v>
      </c>
      <c r="O3" s="13">
        <f t="shared" ref="O3:O66" si="0">N3*G3+M3*L3</f>
        <v>232</v>
      </c>
      <c r="P3" s="281">
        <f>(O3+O4+O5+O6+O7+O8)/840*100%</f>
        <v>1.3148809523809524</v>
      </c>
    </row>
    <row r="4" spans="1:16" ht="14.25" customHeight="1" x14ac:dyDescent="0.2">
      <c r="A4" s="276"/>
      <c r="B4" s="277"/>
      <c r="C4" s="278"/>
      <c r="D4" s="1" t="s">
        <v>673</v>
      </c>
      <c r="E4" s="10" t="s">
        <v>915</v>
      </c>
      <c r="F4" s="10">
        <v>26</v>
      </c>
      <c r="G4" s="155">
        <v>11</v>
      </c>
      <c r="H4" s="279"/>
      <c r="I4" s="155">
        <f t="shared" ref="I4:I19" si="1">I3-(M4*L4+F4*N4)</f>
        <v>4</v>
      </c>
      <c r="J4" s="280"/>
      <c r="K4" s="11" t="s">
        <v>933</v>
      </c>
      <c r="L4" s="154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14</v>
      </c>
      <c r="O4" s="13">
        <f t="shared" si="0"/>
        <v>184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55"/>
      <c r="H5" s="279"/>
      <c r="I5" s="155">
        <f>I4-(M5*L5+F5*N5)</f>
        <v>4</v>
      </c>
      <c r="J5" s="280"/>
      <c r="K5" s="11" t="s">
        <v>934</v>
      </c>
      <c r="L5" s="154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862</v>
      </c>
      <c r="E6" s="10" t="s">
        <v>21</v>
      </c>
      <c r="F6" s="10">
        <v>3</v>
      </c>
      <c r="G6" s="155">
        <v>3.5</v>
      </c>
      <c r="H6" s="279"/>
      <c r="I6" s="155">
        <f>630-(M6*L6+F6*N6)</f>
        <v>285</v>
      </c>
      <c r="J6" s="280"/>
      <c r="K6" s="11"/>
      <c r="L6" s="154">
        <v>0</v>
      </c>
      <c r="M6" s="13">
        <f>SUMPRODUCT((D6=[1]程序注册表!$C$2:$C$2999)*(E6=[1]程序注册表!$F$2:$F$2999)*([1]程序注册表!$U$2:$U$2999))</f>
        <v>60</v>
      </c>
      <c r="N6" s="13">
        <f>SUMPRODUCT((D6=[1]程序注册表!$C$2:$C$2999)*(E6=[1]程序注册表!$F$2:$F$2999)*([1]程序注册表!$X$2:$X$2999))</f>
        <v>115</v>
      </c>
      <c r="O6" s="13">
        <f t="shared" si="0"/>
        <v>402.5</v>
      </c>
      <c r="P6" s="281"/>
    </row>
    <row r="7" spans="1:16" ht="14.25" customHeight="1" x14ac:dyDescent="0.2">
      <c r="A7" s="276"/>
      <c r="B7" s="277"/>
      <c r="C7" s="278"/>
      <c r="D7" s="1" t="s">
        <v>64</v>
      </c>
      <c r="E7" s="10" t="s">
        <v>898</v>
      </c>
      <c r="F7" s="10">
        <v>8</v>
      </c>
      <c r="G7" s="155">
        <v>8</v>
      </c>
      <c r="H7" s="279"/>
      <c r="I7" s="155">
        <f t="shared" si="1"/>
        <v>-1</v>
      </c>
      <c r="J7" s="280"/>
      <c r="K7" s="11"/>
      <c r="L7" s="154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32</v>
      </c>
      <c r="O7" s="13">
        <f t="shared" si="0"/>
        <v>286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55">
        <f>I7-(M8*L8+F8*N8)</f>
        <v>-1</v>
      </c>
      <c r="J8" s="280"/>
      <c r="K8" s="11"/>
      <c r="L8" s="154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43660</v>
      </c>
      <c r="B9" s="277" t="s">
        <v>17</v>
      </c>
      <c r="C9" s="278" t="s">
        <v>25</v>
      </c>
      <c r="D9" s="15" t="s">
        <v>864</v>
      </c>
      <c r="E9" s="10" t="s">
        <v>30</v>
      </c>
      <c r="F9" s="10">
        <v>4</v>
      </c>
      <c r="G9" s="16">
        <v>4</v>
      </c>
      <c r="H9" s="279"/>
      <c r="I9" s="155">
        <f>630-(M9*L9+F9*N9)</f>
        <v>494</v>
      </c>
      <c r="J9" s="280" t="s">
        <v>917</v>
      </c>
      <c r="K9" s="11" t="s">
        <v>933</v>
      </c>
      <c r="L9" s="154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34</v>
      </c>
      <c r="O9" s="13">
        <f t="shared" si="0"/>
        <v>136</v>
      </c>
      <c r="P9" s="281">
        <f>(O9+O10+O11+O12+O13+O14)/840*100%</f>
        <v>0.92023809523809519</v>
      </c>
    </row>
    <row r="10" spans="1:16" ht="14.25" customHeight="1" x14ac:dyDescent="0.2">
      <c r="A10" s="276"/>
      <c r="B10" s="277"/>
      <c r="C10" s="278"/>
      <c r="D10" s="1" t="s">
        <v>121</v>
      </c>
      <c r="E10" s="10" t="s">
        <v>898</v>
      </c>
      <c r="F10" s="10">
        <v>18</v>
      </c>
      <c r="G10" s="16">
        <v>9</v>
      </c>
      <c r="H10" s="279"/>
      <c r="I10" s="155">
        <f t="shared" si="1"/>
        <v>14</v>
      </c>
      <c r="J10" s="280"/>
      <c r="K10" s="11" t="s">
        <v>934</v>
      </c>
      <c r="L10" s="154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25</v>
      </c>
      <c r="O10" s="13">
        <f t="shared" si="0"/>
        <v>255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55">
        <f>I10-(M11*L11+F11*N11)</f>
        <v>14</v>
      </c>
      <c r="J11" s="280"/>
      <c r="K11" s="11" t="s">
        <v>932</v>
      </c>
      <c r="L11" s="154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864</v>
      </c>
      <c r="E12" s="10" t="s">
        <v>30</v>
      </c>
      <c r="F12" s="10">
        <v>4</v>
      </c>
      <c r="G12" s="16">
        <v>4</v>
      </c>
      <c r="H12" s="279"/>
      <c r="I12" s="155">
        <f>630-(M12*L12+F12*N12)</f>
        <v>494</v>
      </c>
      <c r="J12" s="280"/>
      <c r="K12" s="11" t="s">
        <v>933</v>
      </c>
      <c r="L12" s="154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34</v>
      </c>
      <c r="O12" s="13">
        <f t="shared" si="0"/>
        <v>136</v>
      </c>
      <c r="P12" s="281"/>
    </row>
    <row r="13" spans="1:16" ht="14.25" customHeight="1" x14ac:dyDescent="0.2">
      <c r="A13" s="276"/>
      <c r="B13" s="277"/>
      <c r="C13" s="278"/>
      <c r="D13" s="1" t="s">
        <v>121</v>
      </c>
      <c r="E13" s="10" t="s">
        <v>915</v>
      </c>
      <c r="F13" s="10">
        <v>19</v>
      </c>
      <c r="G13" s="16">
        <v>9</v>
      </c>
      <c r="H13" s="279"/>
      <c r="I13" s="155">
        <f t="shared" si="1"/>
        <v>8</v>
      </c>
      <c r="J13" s="280"/>
      <c r="K13" s="11" t="s">
        <v>934</v>
      </c>
      <c r="L13" s="154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24</v>
      </c>
      <c r="O13" s="13">
        <f t="shared" si="0"/>
        <v>246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55"/>
      <c r="H14" s="279"/>
      <c r="I14" s="155">
        <f>I13-(M14*L14+F14*N14)</f>
        <v>8</v>
      </c>
      <c r="J14" s="280"/>
      <c r="K14" s="11" t="s">
        <v>932</v>
      </c>
      <c r="L14" s="154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43660</v>
      </c>
      <c r="B15" s="277" t="s">
        <v>17</v>
      </c>
      <c r="C15" s="278" t="s">
        <v>31</v>
      </c>
      <c r="D15" s="15" t="s">
        <v>597</v>
      </c>
      <c r="E15" s="10" t="s">
        <v>24</v>
      </c>
      <c r="F15" s="10">
        <v>9</v>
      </c>
      <c r="G15" s="155">
        <v>8.5</v>
      </c>
      <c r="H15" s="279"/>
      <c r="I15" s="155">
        <f>630-(M15*L15+F15*N15)</f>
        <v>36</v>
      </c>
      <c r="J15" s="280" t="s">
        <v>918</v>
      </c>
      <c r="K15" s="11" t="s">
        <v>870</v>
      </c>
      <c r="L15" s="154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561</v>
      </c>
      <c r="P15" s="281">
        <f>(O15+O16+O17+O18+O19+O20)/840*100%</f>
        <v>1.4095238095238096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>
        <v>1</v>
      </c>
      <c r="G16" s="155">
        <v>1</v>
      </c>
      <c r="H16" s="279"/>
      <c r="I16" s="155">
        <f>I15-(M16*L16+F16*N16)</f>
        <v>-12</v>
      </c>
      <c r="J16" s="280"/>
      <c r="K16" s="11"/>
      <c r="L16" s="154">
        <v>0</v>
      </c>
      <c r="M16" s="13">
        <f>SUMPRODUCT((D16=[1]程序注册表!$C$2:$C$2999)*(E16=[1]程序注册表!$F$2:$F$2999)*([1]程序注册表!$U$2:$U$2999))</f>
        <v>60</v>
      </c>
      <c r="N16" s="13">
        <v>48</v>
      </c>
      <c r="O16" s="13">
        <f t="shared" si="0"/>
        <v>48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55"/>
      <c r="H17" s="279"/>
      <c r="I17" s="155">
        <f>I16-(M17*L17+F17*N17)</f>
        <v>-12</v>
      </c>
      <c r="J17" s="280"/>
      <c r="K17" s="11"/>
      <c r="L17" s="154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21</v>
      </c>
      <c r="F18" s="10">
        <v>1</v>
      </c>
      <c r="G18" s="155">
        <v>1</v>
      </c>
      <c r="H18" s="279"/>
      <c r="I18" s="155">
        <f>630-(M18*L18+F18*N18)</f>
        <v>522</v>
      </c>
      <c r="J18" s="280"/>
      <c r="K18" s="11" t="s">
        <v>935</v>
      </c>
      <c r="L18" s="154">
        <v>1</v>
      </c>
      <c r="M18" s="13">
        <f>SUMPRODUCT((D18=[1]程序注册表!$C$2:$C$2999)*(E18=[1]程序注册表!$F$2:$F$2999)*([1]程序注册表!$U$2:$U$2999))</f>
        <v>60</v>
      </c>
      <c r="N18" s="13">
        <v>48</v>
      </c>
      <c r="O18" s="13">
        <f t="shared" si="0"/>
        <v>108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24</v>
      </c>
      <c r="F19" s="10">
        <v>8</v>
      </c>
      <c r="G19" s="155">
        <v>7</v>
      </c>
      <c r="H19" s="279"/>
      <c r="I19" s="155">
        <f t="shared" si="1"/>
        <v>-11</v>
      </c>
      <c r="J19" s="280"/>
      <c r="K19" s="11" t="s">
        <v>936</v>
      </c>
      <c r="L19" s="154">
        <v>1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66</v>
      </c>
      <c r="O19" s="13">
        <f t="shared" si="0"/>
        <v>467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55"/>
      <c r="H20" s="279"/>
      <c r="I20" s="155">
        <f>I19-(M20*L20+F20*N20)</f>
        <v>-11</v>
      </c>
      <c r="J20" s="280"/>
      <c r="K20" s="11"/>
      <c r="L20" s="154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43660</v>
      </c>
      <c r="B21" s="277" t="s">
        <v>17</v>
      </c>
      <c r="C21" s="282" t="s">
        <v>36</v>
      </c>
      <c r="D21" s="15" t="s">
        <v>359</v>
      </c>
      <c r="E21" s="10" t="s">
        <v>21</v>
      </c>
      <c r="F21" s="10">
        <v>6</v>
      </c>
      <c r="G21" s="18">
        <v>4.5</v>
      </c>
      <c r="H21" s="279"/>
      <c r="I21" s="155">
        <f>504-(M21*L21+F21*N21)</f>
        <v>-6</v>
      </c>
      <c r="J21" s="280" t="s">
        <v>919</v>
      </c>
      <c r="K21" s="11" t="s">
        <v>938</v>
      </c>
      <c r="L21" s="154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382.5</v>
      </c>
      <c r="P21" s="281">
        <f>(O21+O22+O23+O24+O25+O26)/840*100%</f>
        <v>0.68869047619047619</v>
      </c>
    </row>
    <row r="22" spans="1:16" ht="14.25" customHeight="1" x14ac:dyDescent="0.2">
      <c r="A22" s="276"/>
      <c r="B22" s="277"/>
      <c r="C22" s="282"/>
      <c r="D22" s="15"/>
      <c r="E22" s="155"/>
      <c r="F22" s="10"/>
      <c r="G22" s="18"/>
      <c r="H22" s="279"/>
      <c r="I22" s="155">
        <f>I21-(M22*L22+F22*N22)</f>
        <v>-6</v>
      </c>
      <c r="J22" s="280"/>
      <c r="K22" s="11"/>
      <c r="L22" s="154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55">
        <f>I22-(M23*L23+F23*N23)</f>
        <v>-6</v>
      </c>
      <c r="J23" s="280"/>
      <c r="K23" s="11"/>
      <c r="L23" s="154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5" t="s">
        <v>359</v>
      </c>
      <c r="E24" s="10" t="s">
        <v>42</v>
      </c>
      <c r="F24" s="10">
        <v>9</v>
      </c>
      <c r="G24" s="18">
        <v>3.5</v>
      </c>
      <c r="H24" s="279"/>
      <c r="I24" s="155">
        <f>504-(M24*L24+F24*N24)</f>
        <v>0</v>
      </c>
      <c r="J24" s="280"/>
      <c r="K24" s="11" t="s">
        <v>939</v>
      </c>
      <c r="L24" s="154">
        <v>0</v>
      </c>
      <c r="M24" s="13">
        <f>SUMPRODUCT((D24=[1]程序注册表!$C$2:$C$2999)*(E24=[1]程序注册表!$F$2:$F$2999)*([1]程序注册表!$U$2:$U$2999))</f>
        <v>60</v>
      </c>
      <c r="N24" s="13">
        <f>SUMPRODUCT((D24=[1]程序注册表!$C$2:$C$2999)*(E24=[1]程序注册表!$F$2:$F$2999)*([1]程序注册表!$X$2:$X$2999))</f>
        <v>56</v>
      </c>
      <c r="O24" s="13">
        <f t="shared" si="0"/>
        <v>196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55">
        <f>I24-(M25*L25+F25*N25)</f>
        <v>0</v>
      </c>
      <c r="J25" s="280"/>
      <c r="K25" s="11" t="s">
        <v>940</v>
      </c>
      <c r="L25" s="154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55">
        <f>I25-(M26*L26+F26*N26)</f>
        <v>0</v>
      </c>
      <c r="J26" s="280"/>
      <c r="K26" s="11"/>
      <c r="L26" s="154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43660</v>
      </c>
      <c r="B27" s="277" t="s">
        <v>17</v>
      </c>
      <c r="C27" s="286" t="s">
        <v>43</v>
      </c>
      <c r="D27" s="9" t="s">
        <v>514</v>
      </c>
      <c r="E27" s="10" t="s">
        <v>921</v>
      </c>
      <c r="F27" s="10">
        <v>9</v>
      </c>
      <c r="G27" s="18">
        <v>8.5</v>
      </c>
      <c r="H27" s="279"/>
      <c r="I27" s="155">
        <f>504-(M27*L27+F27*N27)</f>
        <v>18</v>
      </c>
      <c r="J27" s="280" t="s">
        <v>920</v>
      </c>
      <c r="K27" s="11" t="s">
        <v>937</v>
      </c>
      <c r="L27" s="154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54</v>
      </c>
      <c r="O27" s="13">
        <f t="shared" si="0"/>
        <v>459</v>
      </c>
      <c r="P27" s="281">
        <f>(O27+O28+O29+O30+O31+O32)/840*100%</f>
        <v>0.93095238095238098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55">
        <f>I27-(M28*L28+F28*N28)</f>
        <v>18</v>
      </c>
      <c r="J28" s="280"/>
      <c r="K28" s="11"/>
      <c r="L28" s="154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55">
        <f>I28-(M29*L29+F29*N29)</f>
        <v>18</v>
      </c>
      <c r="J29" s="280"/>
      <c r="K29" s="11"/>
      <c r="L29" s="154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1.5</v>
      </c>
      <c r="G30" s="18">
        <v>1.5</v>
      </c>
      <c r="H30" s="279"/>
      <c r="I30" s="155">
        <f>504-(M30*L30+F30*N30)</f>
        <v>322.5</v>
      </c>
      <c r="J30" s="280"/>
      <c r="K30" s="11" t="s">
        <v>933</v>
      </c>
      <c r="L30" s="154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0"/>
        <v>181.5</v>
      </c>
      <c r="P30" s="281"/>
    </row>
    <row r="31" spans="1:16" ht="14.25" customHeight="1" x14ac:dyDescent="0.2">
      <c r="A31" s="276"/>
      <c r="B31" s="277"/>
      <c r="C31" s="286"/>
      <c r="D31" s="1" t="s">
        <v>922</v>
      </c>
      <c r="E31" s="10" t="s">
        <v>923</v>
      </c>
      <c r="F31" s="10">
        <v>1</v>
      </c>
      <c r="G31" s="18">
        <v>0.5</v>
      </c>
      <c r="H31" s="279"/>
      <c r="I31" s="155">
        <f>I30-(M31*L31+F31*N31)</f>
        <v>99.5</v>
      </c>
      <c r="J31" s="280"/>
      <c r="K31" s="11" t="s">
        <v>937</v>
      </c>
      <c r="L31" s="154">
        <v>1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163</v>
      </c>
      <c r="O31" s="13">
        <f t="shared" si="0"/>
        <v>141.5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55">
        <f>I31-(M32*L32+F32*N32)</f>
        <v>99.5</v>
      </c>
      <c r="J32" s="280"/>
      <c r="K32" s="11"/>
      <c r="L32" s="154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43660</v>
      </c>
      <c r="B33" s="277" t="s">
        <v>17</v>
      </c>
      <c r="C33" s="286" t="s">
        <v>48</v>
      </c>
      <c r="D33" s="15"/>
      <c r="E33" s="10"/>
      <c r="F33" s="10"/>
      <c r="G33" s="18"/>
      <c r="H33" s="279"/>
      <c r="I33" s="155">
        <f>504-(M33*L33+F33*N33)</f>
        <v>504</v>
      </c>
      <c r="J33" s="280"/>
      <c r="K33" s="11"/>
      <c r="L33" s="154">
        <v>0</v>
      </c>
      <c r="M33" s="13">
        <f>SUMPRODUCT((D33=[1]程序注册表!$C$2:$C$2999)*(E33=[1]程序注册表!$F$2:$F$2999)*([1]程序注册表!$U$2:$U$2999))</f>
        <v>0</v>
      </c>
      <c r="N33" s="13">
        <f>SUMPRODUCT((D33=[1]程序注册表!$C$2:$C$2999)*(E33=[1]程序注册表!$F$2:$F$2999)*([1]程序注册表!$X$2:$X$2999))</f>
        <v>0</v>
      </c>
      <c r="O33" s="13">
        <f>N33*G33+M33*L33</f>
        <v>0</v>
      </c>
      <c r="P33" s="281">
        <f>(O33+O34+O35+O36+O37+O38)/840*100%</f>
        <v>0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55">
        <f>I33-(M34*L34+F34*N34)</f>
        <v>504</v>
      </c>
      <c r="J34" s="280"/>
      <c r="K34" s="11"/>
      <c r="L34" s="154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>N34*G34+M34*L34</f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55">
        <f>I34-(M35*L35+F35*N35)</f>
        <v>504</v>
      </c>
      <c r="J35" s="280"/>
      <c r="K35" s="11"/>
      <c r="L35" s="154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>N35*G35+M35*L35</f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/>
      <c r="E36" s="10"/>
      <c r="F36" s="10"/>
      <c r="G36" s="18"/>
      <c r="H36" s="279"/>
      <c r="I36" s="155">
        <f>504-(M36*L36+F36*N36)</f>
        <v>504</v>
      </c>
      <c r="J36" s="280"/>
      <c r="K36" s="11"/>
      <c r="L36" s="154">
        <v>0</v>
      </c>
      <c r="M36" s="13">
        <f>SUMPRODUCT((D36=[1]程序注册表!$C$2:$C$2999)*(E36=[1]程序注册表!$F$2:$F$2999)*([1]程序注册表!$U$2:$U$2999))</f>
        <v>0</v>
      </c>
      <c r="N36" s="13">
        <f>SUMPRODUCT((D36=[1]程序注册表!$C$2:$C$2999)*(E36=[1]程序注册表!$F$2:$F$2999)*([1]程序注册表!$X$2:$X$2999))</f>
        <v>0</v>
      </c>
      <c r="O36" s="13">
        <f>N36*G36+M36*L36</f>
        <v>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55">
        <f>I36-(M37*L37+F37*N37)</f>
        <v>504</v>
      </c>
      <c r="J37" s="280"/>
      <c r="K37" s="11"/>
      <c r="L37" s="154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55">
        <f>I37-(M38*L38+F38*N38)</f>
        <v>504</v>
      </c>
      <c r="J38" s="280"/>
      <c r="K38" s="11"/>
      <c r="L38" s="154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43660</v>
      </c>
      <c r="B39" s="277" t="s">
        <v>632</v>
      </c>
      <c r="C39" s="286" t="s">
        <v>52</v>
      </c>
      <c r="D39" s="9" t="s">
        <v>514</v>
      </c>
      <c r="E39" s="10" t="s">
        <v>921</v>
      </c>
      <c r="F39" s="10">
        <v>9</v>
      </c>
      <c r="G39" s="18">
        <v>6</v>
      </c>
      <c r="H39" s="279"/>
      <c r="I39" s="155">
        <f>504-(M39*L39+F39*N39)</f>
        <v>18</v>
      </c>
      <c r="J39" s="280" t="s">
        <v>924</v>
      </c>
      <c r="K39" s="11" t="s">
        <v>933</v>
      </c>
      <c r="L39" s="154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54</v>
      </c>
      <c r="O39" s="13">
        <f t="shared" si="0"/>
        <v>324</v>
      </c>
      <c r="P39" s="281">
        <f>(O39+O40+O41)/420*100%</f>
        <v>0.77142857142857146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55">
        <f>I39-(M40*L40+F40*N40)</f>
        <v>18</v>
      </c>
      <c r="J40" s="280"/>
      <c r="K40" s="11" t="s">
        <v>941</v>
      </c>
      <c r="L40" s="154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55">
        <f>I40-(M41*L41+F41*N41)</f>
        <v>18</v>
      </c>
      <c r="J41" s="280"/>
      <c r="K41" s="11" t="s">
        <v>55</v>
      </c>
      <c r="L41" s="154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43660</v>
      </c>
      <c r="B42" s="277" t="s">
        <v>17</v>
      </c>
      <c r="C42" s="287" t="s">
        <v>53</v>
      </c>
      <c r="D42" s="15" t="s">
        <v>714</v>
      </c>
      <c r="E42" s="10" t="s">
        <v>65</v>
      </c>
      <c r="F42" s="10">
        <v>11</v>
      </c>
      <c r="G42" s="18">
        <v>11</v>
      </c>
      <c r="H42" s="279"/>
      <c r="I42" s="155">
        <f t="shared" ref="I42" si="2">630-(M42*L42+F42*N42)</f>
        <v>146</v>
      </c>
      <c r="J42" s="280" t="s">
        <v>925</v>
      </c>
      <c r="K42" s="11" t="s">
        <v>942</v>
      </c>
      <c r="L42" s="154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44</v>
      </c>
      <c r="O42" s="13">
        <f t="shared" si="0"/>
        <v>484</v>
      </c>
      <c r="P42" s="281">
        <f>(O42+O43+O44+O45+O46+O47)/840*100%</f>
        <v>1.3976190476190475</v>
      </c>
    </row>
    <row r="43" spans="1:16" ht="14.25" customHeight="1" x14ac:dyDescent="0.2">
      <c r="A43" s="276"/>
      <c r="B43" s="277"/>
      <c r="C43" s="287"/>
      <c r="D43" s="1" t="s">
        <v>815</v>
      </c>
      <c r="E43" s="10" t="s">
        <v>921</v>
      </c>
      <c r="F43" s="10">
        <v>4</v>
      </c>
      <c r="G43" s="18">
        <v>2</v>
      </c>
      <c r="H43" s="279"/>
      <c r="I43" s="155">
        <f>I42-(M43*L43+F43*N43)</f>
        <v>-4</v>
      </c>
      <c r="J43" s="280"/>
      <c r="K43" s="11"/>
      <c r="L43" s="154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30</v>
      </c>
      <c r="O43" s="13">
        <f t="shared" si="0"/>
        <v>90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55">
        <f t="shared" ref="I44:I56" si="3">I43-(M44*L44+F44*N44)</f>
        <v>-4</v>
      </c>
      <c r="J44" s="280"/>
      <c r="K44" s="11"/>
      <c r="L44" s="154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866</v>
      </c>
      <c r="E45" s="10" t="s">
        <v>865</v>
      </c>
      <c r="F45" s="10">
        <v>9</v>
      </c>
      <c r="G45" s="18">
        <v>9</v>
      </c>
      <c r="H45" s="279"/>
      <c r="I45" s="155">
        <f t="shared" ref="I45" si="4">630-(M45*L45+F45*N45)</f>
        <v>360</v>
      </c>
      <c r="J45" s="280"/>
      <c r="K45" s="11" t="s">
        <v>933</v>
      </c>
      <c r="L45" s="154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30</v>
      </c>
      <c r="O45" s="13">
        <f t="shared" si="0"/>
        <v>270</v>
      </c>
      <c r="P45" s="281"/>
    </row>
    <row r="46" spans="1:16" ht="14.25" customHeight="1" x14ac:dyDescent="0.2">
      <c r="A46" s="276"/>
      <c r="B46" s="277"/>
      <c r="C46" s="287"/>
      <c r="D46" s="1" t="s">
        <v>815</v>
      </c>
      <c r="E46" s="10" t="s">
        <v>923</v>
      </c>
      <c r="F46" s="10">
        <v>5.5</v>
      </c>
      <c r="G46" s="18">
        <v>5</v>
      </c>
      <c r="H46" s="279"/>
      <c r="I46" s="155">
        <f t="shared" si="3"/>
        <v>0</v>
      </c>
      <c r="J46" s="280"/>
      <c r="K46" s="11"/>
      <c r="L46" s="154">
        <v>1</v>
      </c>
      <c r="M46" s="13">
        <f>SUMPRODUCT((D46=[1]程序注册表!$C$2:$C$2999)*(E46=[1]程序注册表!$F$2:$F$2999)*([1]程序注册表!$U$2:$U$2999))</f>
        <v>30</v>
      </c>
      <c r="N46" s="13">
        <v>60</v>
      </c>
      <c r="O46" s="13">
        <f t="shared" si="0"/>
        <v>330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55">
        <f t="shared" si="3"/>
        <v>0</v>
      </c>
      <c r="J47" s="280"/>
      <c r="K47" s="11"/>
      <c r="L47" s="154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43660</v>
      </c>
      <c r="B48" s="277" t="s">
        <v>17</v>
      </c>
      <c r="C48" s="287" t="s">
        <v>58</v>
      </c>
      <c r="D48" s="15" t="s">
        <v>109</v>
      </c>
      <c r="E48" s="10" t="s">
        <v>66</v>
      </c>
      <c r="F48" s="10">
        <v>2</v>
      </c>
      <c r="G48" s="18">
        <v>2</v>
      </c>
      <c r="H48" s="279"/>
      <c r="I48" s="155">
        <f t="shared" ref="I48" si="5">630-(M48*L48+F48*N48)</f>
        <v>560</v>
      </c>
      <c r="J48" s="280" t="s">
        <v>926</v>
      </c>
      <c r="K48" s="11" t="s">
        <v>933</v>
      </c>
      <c r="L48" s="154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35</v>
      </c>
      <c r="O48" s="13">
        <f t="shared" si="0"/>
        <v>70</v>
      </c>
      <c r="P48" s="281">
        <f>(O48+O49+O50+O51+O52+O53)/840*100%</f>
        <v>0.94166666666666665</v>
      </c>
    </row>
    <row r="49" spans="1:16" ht="14.25" customHeight="1" x14ac:dyDescent="0.2">
      <c r="A49" s="276"/>
      <c r="B49" s="277"/>
      <c r="C49" s="287"/>
      <c r="D49" s="15" t="s">
        <v>109</v>
      </c>
      <c r="E49" s="10" t="s">
        <v>68</v>
      </c>
      <c r="F49" s="10">
        <v>19</v>
      </c>
      <c r="G49" s="18">
        <v>19</v>
      </c>
      <c r="H49" s="279"/>
      <c r="I49" s="155">
        <f t="shared" si="3"/>
        <v>112</v>
      </c>
      <c r="J49" s="280"/>
      <c r="K49" s="11" t="s">
        <v>932</v>
      </c>
      <c r="L49" s="154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22</v>
      </c>
      <c r="O49" s="13">
        <f t="shared" si="0"/>
        <v>448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55">
        <f t="shared" si="3"/>
        <v>112</v>
      </c>
      <c r="J50" s="280"/>
      <c r="K50" s="11"/>
      <c r="L50" s="154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839</v>
      </c>
      <c r="E51" s="10" t="s">
        <v>21</v>
      </c>
      <c r="F51" s="10">
        <v>48</v>
      </c>
      <c r="G51" s="18">
        <v>21</v>
      </c>
      <c r="H51" s="279"/>
      <c r="I51" s="155">
        <f t="shared" ref="I51" si="6">630-(M51*L51+F51*N51)</f>
        <v>6</v>
      </c>
      <c r="J51" s="280"/>
      <c r="K51" s="11"/>
      <c r="L51" s="154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13</v>
      </c>
      <c r="O51" s="13">
        <f t="shared" si="0"/>
        <v>273</v>
      </c>
      <c r="P51" s="281"/>
    </row>
    <row r="52" spans="1:16" ht="14.25" customHeight="1" x14ac:dyDescent="0.2">
      <c r="A52" s="276"/>
      <c r="B52" s="277"/>
      <c r="C52" s="287"/>
      <c r="D52" s="15"/>
      <c r="E52" s="10" t="s">
        <v>943</v>
      </c>
      <c r="F52" s="10"/>
      <c r="G52" s="18"/>
      <c r="H52" s="279"/>
      <c r="I52" s="155">
        <f t="shared" si="3"/>
        <v>6</v>
      </c>
      <c r="J52" s="280"/>
      <c r="K52" s="11" t="s">
        <v>944</v>
      </c>
      <c r="L52" s="154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9"/>
      <c r="E53" s="10"/>
      <c r="F53" s="10"/>
      <c r="G53" s="18"/>
      <c r="H53" s="279"/>
      <c r="I53" s="155">
        <f t="shared" si="3"/>
        <v>6</v>
      </c>
      <c r="J53" s="280"/>
      <c r="K53" s="11"/>
      <c r="L53" s="154">
        <v>1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43660</v>
      </c>
      <c r="B54" s="277" t="s">
        <v>632</v>
      </c>
      <c r="C54" s="287" t="s">
        <v>61</v>
      </c>
      <c r="D54" s="15"/>
      <c r="E54" s="10"/>
      <c r="F54" s="10"/>
      <c r="G54" s="18"/>
      <c r="H54" s="279"/>
      <c r="I54" s="155">
        <f t="shared" ref="I54" si="7">630-(M54*L54+F54*N54)</f>
        <v>630</v>
      </c>
      <c r="J54" s="280"/>
      <c r="K54" s="11" t="s">
        <v>497</v>
      </c>
      <c r="L54" s="154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55">
        <f t="shared" si="3"/>
        <v>630</v>
      </c>
      <c r="J55" s="280"/>
      <c r="K55" s="11"/>
      <c r="L55" s="154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55">
        <f t="shared" si="3"/>
        <v>630</v>
      </c>
      <c r="J56" s="280"/>
      <c r="K56" s="11"/>
      <c r="L56" s="154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54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54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54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54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54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54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54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54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54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54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54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8">N67*G67+M67*L67</f>
        <v>0</v>
      </c>
      <c r="P67" s="24"/>
    </row>
    <row r="68" spans="1:16" ht="15" customHeight="1" x14ac:dyDescent="0.2">
      <c r="A68" s="19"/>
      <c r="D68" s="21"/>
      <c r="J68" s="23"/>
      <c r="L68" s="154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8"/>
        <v>0</v>
      </c>
      <c r="P68" s="24"/>
    </row>
    <row r="69" spans="1:16" ht="15" customHeight="1" x14ac:dyDescent="0.2">
      <c r="A69" s="19"/>
      <c r="D69" s="21"/>
      <c r="J69" s="23"/>
      <c r="L69" s="154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8"/>
        <v>0</v>
      </c>
      <c r="P69" s="24"/>
    </row>
    <row r="70" spans="1:16" ht="15" customHeight="1" x14ac:dyDescent="0.2">
      <c r="A70" s="19"/>
      <c r="D70" s="21"/>
      <c r="J70" s="23"/>
      <c r="L70" s="154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8"/>
        <v>0</v>
      </c>
      <c r="P70" s="24"/>
    </row>
    <row r="71" spans="1:16" ht="15" customHeight="1" x14ac:dyDescent="0.2">
      <c r="A71" s="19"/>
      <c r="D71" s="21"/>
      <c r="J71" s="23"/>
      <c r="L71" s="154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8"/>
        <v>0</v>
      </c>
      <c r="P71" s="24"/>
    </row>
    <row r="72" spans="1:16" ht="15" customHeight="1" x14ac:dyDescent="0.2">
      <c r="A72" s="19"/>
      <c r="D72" s="21"/>
      <c r="J72" s="23"/>
      <c r="L72" s="154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8"/>
        <v>0</v>
      </c>
      <c r="P72" s="24"/>
    </row>
    <row r="73" spans="1:16" ht="15" customHeight="1" x14ac:dyDescent="0.2">
      <c r="A73" s="19"/>
      <c r="D73" s="21"/>
      <c r="J73" s="23"/>
      <c r="L73" s="154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8"/>
        <v>0</v>
      </c>
      <c r="P73" s="24"/>
    </row>
    <row r="74" spans="1:16" ht="15" customHeight="1" x14ac:dyDescent="0.2">
      <c r="A74" s="19"/>
      <c r="D74" s="21"/>
      <c r="J74" s="23"/>
      <c r="L74" s="154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8"/>
        <v>0</v>
      </c>
      <c r="P74" s="24"/>
    </row>
    <row r="75" spans="1:16" ht="15" customHeight="1" x14ac:dyDescent="0.2">
      <c r="A75" s="19"/>
      <c r="D75" s="21"/>
      <c r="J75" s="23"/>
      <c r="L75" s="154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8"/>
        <v>0</v>
      </c>
      <c r="P75" s="24"/>
    </row>
    <row r="76" spans="1:16" ht="15" customHeight="1" x14ac:dyDescent="0.2">
      <c r="A76" s="19"/>
      <c r="D76" s="21"/>
      <c r="J76" s="23"/>
      <c r="L76" s="154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8"/>
        <v>0</v>
      </c>
      <c r="P76" s="24"/>
    </row>
    <row r="77" spans="1:16" ht="15" customHeight="1" x14ac:dyDescent="0.2">
      <c r="A77" s="19"/>
      <c r="D77" s="21"/>
      <c r="J77" s="23"/>
      <c r="L77" s="154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8"/>
        <v>0</v>
      </c>
      <c r="P77" s="24"/>
    </row>
    <row r="78" spans="1:16" ht="15" customHeight="1" x14ac:dyDescent="0.2">
      <c r="A78" s="19"/>
      <c r="D78" s="21"/>
      <c r="J78" s="23"/>
      <c r="L78" s="154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8"/>
        <v>0</v>
      </c>
      <c r="P78" s="24"/>
    </row>
    <row r="79" spans="1:16" ht="15" customHeight="1" x14ac:dyDescent="0.2">
      <c r="A79" s="19"/>
      <c r="D79" s="21"/>
      <c r="J79" s="23"/>
      <c r="L79" s="154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8"/>
        <v>0</v>
      </c>
      <c r="P79" s="24"/>
    </row>
    <row r="80" spans="1:16" ht="15" customHeight="1" x14ac:dyDescent="0.2">
      <c r="A80" s="19"/>
      <c r="D80" s="21"/>
      <c r="J80" s="23"/>
      <c r="L80" s="154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8"/>
        <v>0</v>
      </c>
      <c r="P80" s="24"/>
    </row>
    <row r="81" spans="1:16" ht="15" customHeight="1" x14ac:dyDescent="0.2">
      <c r="A81" s="19"/>
      <c r="D81" s="21"/>
      <c r="J81" s="23"/>
      <c r="L81" s="154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8"/>
        <v>0</v>
      </c>
      <c r="P81" s="24"/>
    </row>
    <row r="82" spans="1:16" ht="15" customHeight="1" x14ac:dyDescent="0.2">
      <c r="A82" s="19"/>
      <c r="D82" s="21"/>
      <c r="J82" s="23"/>
      <c r="L82" s="154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8"/>
        <v>0</v>
      </c>
      <c r="P82" s="24"/>
    </row>
    <row r="83" spans="1:16" ht="15" customHeight="1" x14ac:dyDescent="0.2">
      <c r="A83" s="19"/>
      <c r="D83" s="21"/>
      <c r="J83" s="23"/>
      <c r="L83" s="154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8"/>
        <v>0</v>
      </c>
      <c r="P83" s="24"/>
    </row>
    <row r="84" spans="1:16" ht="15" customHeight="1" x14ac:dyDescent="0.2">
      <c r="A84" s="19"/>
      <c r="D84" s="21"/>
      <c r="J84" s="23"/>
      <c r="L84" s="154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8"/>
        <v>0</v>
      </c>
      <c r="P84" s="24"/>
    </row>
    <row r="85" spans="1:16" ht="15" customHeight="1" x14ac:dyDescent="0.2">
      <c r="A85" s="19"/>
      <c r="D85" s="21"/>
      <c r="J85" s="23"/>
      <c r="L85" s="154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8"/>
        <v>0</v>
      </c>
      <c r="P85" s="24"/>
    </row>
    <row r="86" spans="1:16" ht="15" customHeight="1" x14ac:dyDescent="0.2">
      <c r="A86" s="19"/>
      <c r="D86" s="21"/>
      <c r="J86" s="23"/>
      <c r="L86" s="154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8"/>
        <v>0</v>
      </c>
      <c r="P86" s="24"/>
    </row>
    <row r="87" spans="1:16" ht="15" customHeight="1" x14ac:dyDescent="0.2">
      <c r="A87" s="19"/>
      <c r="D87" s="21"/>
      <c r="J87" s="23"/>
      <c r="L87" s="154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8"/>
        <v>0</v>
      </c>
      <c r="P87" s="24"/>
    </row>
    <row r="88" spans="1:16" ht="15" customHeight="1" x14ac:dyDescent="0.2">
      <c r="A88" s="19"/>
      <c r="D88" s="21"/>
      <c r="J88" s="23"/>
      <c r="L88" s="154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8"/>
        <v>0</v>
      </c>
      <c r="P88" s="24"/>
    </row>
    <row r="89" spans="1:16" ht="15" customHeight="1" x14ac:dyDescent="0.2">
      <c r="A89" s="19"/>
      <c r="D89" s="21"/>
      <c r="J89" s="23"/>
      <c r="L89" s="154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8"/>
        <v>0</v>
      </c>
      <c r="P89" s="24"/>
    </row>
    <row r="90" spans="1:16" ht="15" customHeight="1" x14ac:dyDescent="0.2">
      <c r="A90" s="19"/>
      <c r="D90" s="21"/>
      <c r="J90" s="23"/>
      <c r="L90" s="154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8"/>
        <v>0</v>
      </c>
      <c r="P90" s="24"/>
    </row>
    <row r="91" spans="1:16" ht="15" customHeight="1" x14ac:dyDescent="0.2">
      <c r="A91" s="19"/>
      <c r="D91" s="21"/>
      <c r="J91" s="23"/>
      <c r="L91" s="154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8"/>
        <v>0</v>
      </c>
      <c r="P91" s="24"/>
    </row>
    <row r="92" spans="1:16" ht="15" customHeight="1" x14ac:dyDescent="0.2">
      <c r="A92" s="19"/>
      <c r="D92" s="21"/>
      <c r="J92" s="23"/>
      <c r="L92" s="154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8"/>
        <v>0</v>
      </c>
      <c r="P92" s="24"/>
    </row>
    <row r="93" spans="1:16" ht="15" customHeight="1" x14ac:dyDescent="0.2">
      <c r="A93" s="19"/>
      <c r="D93" s="21"/>
      <c r="J93" s="23"/>
      <c r="L93" s="154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8"/>
        <v>0</v>
      </c>
      <c r="P93" s="24"/>
    </row>
    <row r="94" spans="1:16" ht="15" customHeight="1" x14ac:dyDescent="0.2">
      <c r="A94" s="19"/>
      <c r="D94" s="21"/>
      <c r="J94" s="23"/>
      <c r="L94" s="154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8"/>
        <v>0</v>
      </c>
      <c r="P94" s="24"/>
    </row>
    <row r="95" spans="1:16" ht="15" customHeight="1" x14ac:dyDescent="0.2">
      <c r="A95" s="19"/>
      <c r="D95" s="21"/>
      <c r="J95" s="23"/>
      <c r="L95" s="154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8"/>
        <v>0</v>
      </c>
      <c r="P95" s="24"/>
    </row>
    <row r="96" spans="1:16" ht="15" customHeight="1" x14ac:dyDescent="0.2">
      <c r="A96" s="19"/>
      <c r="D96" s="21"/>
      <c r="J96" s="23"/>
      <c r="L96" s="154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8"/>
        <v>0</v>
      </c>
      <c r="P96" s="24"/>
    </row>
    <row r="97" spans="1:16" ht="15" customHeight="1" x14ac:dyDescent="0.2">
      <c r="A97" s="19"/>
      <c r="D97" s="21"/>
      <c r="J97" s="23"/>
      <c r="L97" s="154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8"/>
        <v>0</v>
      </c>
      <c r="P97" s="24"/>
    </row>
    <row r="98" spans="1:16" ht="15" customHeight="1" x14ac:dyDescent="0.2">
      <c r="A98" s="19"/>
      <c r="D98" s="21"/>
      <c r="J98" s="23"/>
      <c r="L98" s="154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8"/>
        <v>0</v>
      </c>
      <c r="P98" s="24"/>
    </row>
    <row r="99" spans="1:16" ht="15" customHeight="1" x14ac:dyDescent="0.2">
      <c r="A99" s="19"/>
      <c r="D99" s="21"/>
      <c r="J99" s="23"/>
      <c r="L99" s="154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8"/>
        <v>0</v>
      </c>
      <c r="P99" s="24"/>
    </row>
    <row r="100" spans="1:16" ht="15" customHeight="1" x14ac:dyDescent="0.2">
      <c r="A100" s="19"/>
      <c r="D100" s="21"/>
      <c r="J100" s="23"/>
      <c r="L100" s="154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8"/>
        <v>0</v>
      </c>
      <c r="P100" s="24"/>
    </row>
    <row r="101" spans="1:16" ht="15" customHeight="1" x14ac:dyDescent="0.2">
      <c r="A101" s="19"/>
      <c r="D101" s="21"/>
      <c r="J101" s="23"/>
      <c r="L101" s="154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8"/>
        <v>0</v>
      </c>
      <c r="P101" s="24"/>
    </row>
    <row r="102" spans="1:16" ht="15" customHeight="1" x14ac:dyDescent="0.2">
      <c r="A102" s="19"/>
      <c r="D102" s="21"/>
      <c r="J102" s="23"/>
      <c r="L102" s="154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8"/>
        <v>0</v>
      </c>
      <c r="P102" s="24"/>
    </row>
    <row r="103" spans="1:16" ht="15" customHeight="1" x14ac:dyDescent="0.2">
      <c r="A103" s="19"/>
      <c r="D103" s="21"/>
      <c r="J103" s="23"/>
      <c r="L103" s="154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8"/>
        <v>0</v>
      </c>
      <c r="P103" s="24"/>
    </row>
    <row r="104" spans="1:16" ht="15" customHeight="1" x14ac:dyDescent="0.2">
      <c r="A104" s="19"/>
      <c r="D104" s="21"/>
      <c r="J104" s="23"/>
      <c r="L104" s="154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8"/>
        <v>0</v>
      </c>
      <c r="P104" s="24"/>
    </row>
    <row r="105" spans="1:16" ht="15" customHeight="1" x14ac:dyDescent="0.2">
      <c r="A105" s="19"/>
      <c r="D105" s="21"/>
      <c r="J105" s="23"/>
      <c r="L105" s="154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8"/>
        <v>0</v>
      </c>
      <c r="P105" s="24"/>
    </row>
    <row r="106" spans="1:16" ht="15" customHeight="1" x14ac:dyDescent="0.2">
      <c r="A106" s="19"/>
      <c r="D106" s="21"/>
      <c r="J106" s="23"/>
      <c r="L106" s="154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8"/>
        <v>0</v>
      </c>
      <c r="P106" s="24"/>
    </row>
    <row r="107" spans="1:16" ht="15" customHeight="1" x14ac:dyDescent="0.2">
      <c r="A107" s="19"/>
      <c r="D107" s="21"/>
      <c r="J107" s="23"/>
      <c r="L107" s="154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8"/>
        <v>0</v>
      </c>
      <c r="P107" s="24"/>
    </row>
    <row r="108" spans="1:16" ht="15" customHeight="1" x14ac:dyDescent="0.2">
      <c r="A108" s="19"/>
      <c r="D108" s="21"/>
      <c r="J108" s="23"/>
      <c r="L108" s="154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8"/>
        <v>0</v>
      </c>
      <c r="P108" s="24"/>
    </row>
    <row r="109" spans="1:16" ht="15" customHeight="1" x14ac:dyDescent="0.2">
      <c r="A109" s="19"/>
      <c r="D109" s="21"/>
      <c r="J109" s="23"/>
      <c r="L109" s="154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8"/>
        <v>0</v>
      </c>
      <c r="P109" s="24"/>
    </row>
    <row r="110" spans="1:16" ht="15" customHeight="1" x14ac:dyDescent="0.2">
      <c r="A110" s="19"/>
      <c r="D110" s="21"/>
      <c r="J110" s="23"/>
      <c r="L110" s="154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8"/>
        <v>0</v>
      </c>
      <c r="P110" s="24"/>
    </row>
    <row r="111" spans="1:16" ht="15" customHeight="1" x14ac:dyDescent="0.2">
      <c r="A111" s="19"/>
      <c r="D111" s="21"/>
      <c r="J111" s="23"/>
      <c r="L111" s="154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8"/>
        <v>0</v>
      </c>
      <c r="P111" s="24"/>
    </row>
    <row r="112" spans="1:16" ht="15" customHeight="1" x14ac:dyDescent="0.2">
      <c r="A112" s="19"/>
      <c r="D112" s="21"/>
      <c r="J112" s="23"/>
      <c r="L112" s="154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8"/>
        <v>0</v>
      </c>
      <c r="P112" s="24"/>
    </row>
    <row r="113" spans="1:16" ht="15" customHeight="1" x14ac:dyDescent="0.2">
      <c r="A113" s="19"/>
      <c r="D113" s="21"/>
      <c r="J113" s="23"/>
      <c r="L113" s="154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8"/>
        <v>0</v>
      </c>
      <c r="P113" s="24"/>
    </row>
    <row r="114" spans="1:16" ht="15" customHeight="1" x14ac:dyDescent="0.2">
      <c r="A114" s="19"/>
      <c r="D114" s="21"/>
      <c r="J114" s="23"/>
      <c r="L114" s="154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8"/>
        <v>0</v>
      </c>
      <c r="P114" s="24"/>
    </row>
    <row r="115" spans="1:16" ht="15" customHeight="1" x14ac:dyDescent="0.2">
      <c r="A115" s="19"/>
      <c r="D115" s="21"/>
      <c r="J115" s="23"/>
      <c r="L115" s="154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8"/>
        <v>0</v>
      </c>
      <c r="P115" s="24"/>
    </row>
    <row r="116" spans="1:16" ht="15" customHeight="1" x14ac:dyDescent="0.2">
      <c r="A116" s="19"/>
      <c r="D116" s="21"/>
      <c r="J116" s="23"/>
      <c r="L116" s="154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8"/>
        <v>0</v>
      </c>
      <c r="P116" s="24"/>
    </row>
    <row r="117" spans="1:16" ht="15" customHeight="1" x14ac:dyDescent="0.2">
      <c r="A117" s="19"/>
      <c r="D117" s="21"/>
      <c r="J117" s="23"/>
      <c r="L117" s="154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8"/>
        <v>0</v>
      </c>
      <c r="P117" s="24"/>
    </row>
    <row r="118" spans="1:16" ht="15" customHeight="1" x14ac:dyDescent="0.2">
      <c r="A118" s="19"/>
      <c r="D118" s="21"/>
      <c r="J118" s="23"/>
      <c r="L118" s="154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8"/>
        <v>0</v>
      </c>
      <c r="P118" s="24"/>
    </row>
    <row r="119" spans="1:16" ht="15" customHeight="1" x14ac:dyDescent="0.2">
      <c r="A119" s="19"/>
      <c r="D119" s="21"/>
      <c r="J119" s="23"/>
      <c r="L119" s="154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8"/>
        <v>0</v>
      </c>
      <c r="P119" s="24"/>
    </row>
    <row r="120" spans="1:16" x14ac:dyDescent="0.2">
      <c r="A120" s="19"/>
      <c r="D120" s="21"/>
      <c r="J120" s="23"/>
      <c r="L120" s="154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8"/>
        <v>0</v>
      </c>
      <c r="P120" s="24"/>
    </row>
    <row r="121" spans="1:16" x14ac:dyDescent="0.2">
      <c r="A121" s="19"/>
      <c r="D121" s="21"/>
      <c r="J121" s="23"/>
      <c r="L121" s="154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8"/>
        <v>0</v>
      </c>
      <c r="P121" s="24"/>
    </row>
    <row r="122" spans="1:16" x14ac:dyDescent="0.2">
      <c r="A122" s="19"/>
      <c r="D122" s="21"/>
      <c r="J122" s="23"/>
      <c r="L122" s="154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8"/>
        <v>0</v>
      </c>
      <c r="P122" s="24"/>
    </row>
    <row r="123" spans="1:16" x14ac:dyDescent="0.2">
      <c r="A123" s="19"/>
      <c r="D123" s="21"/>
      <c r="J123" s="23"/>
      <c r="L123" s="154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8"/>
        <v>0</v>
      </c>
      <c r="P123" s="24"/>
    </row>
    <row r="124" spans="1:16" x14ac:dyDescent="0.2">
      <c r="A124" s="19"/>
      <c r="D124" s="21"/>
      <c r="J124" s="23"/>
      <c r="L124" s="154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8"/>
        <v>0</v>
      </c>
      <c r="P124" s="24"/>
    </row>
    <row r="125" spans="1:16" x14ac:dyDescent="0.2">
      <c r="A125" s="19"/>
      <c r="D125" s="21"/>
      <c r="J125" s="23"/>
      <c r="L125" s="154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8"/>
        <v>0</v>
      </c>
      <c r="P125" s="24"/>
    </row>
    <row r="126" spans="1:16" x14ac:dyDescent="0.2">
      <c r="A126" s="19"/>
      <c r="D126" s="21"/>
      <c r="J126" s="23"/>
      <c r="L126" s="154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8"/>
        <v>0</v>
      </c>
      <c r="P126" s="24"/>
    </row>
    <row r="127" spans="1:16" x14ac:dyDescent="0.2">
      <c r="A127" s="19"/>
      <c r="D127" s="21"/>
      <c r="J127" s="23"/>
      <c r="L127" s="154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8"/>
        <v>0</v>
      </c>
      <c r="P127" s="24"/>
    </row>
    <row r="128" spans="1:16" x14ac:dyDescent="0.2">
      <c r="A128" s="19"/>
      <c r="D128" s="21"/>
      <c r="J128" s="23"/>
      <c r="L128" s="154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8"/>
        <v>0</v>
      </c>
      <c r="P128" s="24"/>
    </row>
    <row r="129" spans="1:16" x14ac:dyDescent="0.2">
      <c r="A129" s="19"/>
      <c r="D129" s="21"/>
      <c r="J129" s="23"/>
      <c r="L129" s="154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8"/>
        <v>0</v>
      </c>
      <c r="P129" s="24"/>
    </row>
    <row r="130" spans="1:16" x14ac:dyDescent="0.2">
      <c r="A130" s="19"/>
      <c r="D130" s="21"/>
      <c r="J130" s="23"/>
      <c r="L130" s="154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8"/>
        <v>0</v>
      </c>
      <c r="P130" s="24"/>
    </row>
    <row r="131" spans="1:16" x14ac:dyDescent="0.2">
      <c r="A131" s="19"/>
      <c r="D131" s="21"/>
      <c r="J131" s="23"/>
      <c r="L131" s="154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9">N131*G131+M131*L131</f>
        <v>0</v>
      </c>
      <c r="P131" s="24"/>
    </row>
    <row r="132" spans="1:16" x14ac:dyDescent="0.2">
      <c r="A132" s="19"/>
      <c r="D132" s="21"/>
      <c r="J132" s="23"/>
      <c r="L132" s="154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9"/>
        <v>0</v>
      </c>
      <c r="P132" s="24"/>
    </row>
    <row r="133" spans="1:16" x14ac:dyDescent="0.2">
      <c r="A133" s="19"/>
      <c r="D133" s="21"/>
      <c r="J133" s="23"/>
      <c r="L133" s="154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9"/>
        <v>0</v>
      </c>
      <c r="P133" s="24"/>
    </row>
    <row r="134" spans="1:16" x14ac:dyDescent="0.2">
      <c r="A134" s="19"/>
      <c r="D134" s="21"/>
      <c r="J134" s="23"/>
      <c r="L134" s="154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9"/>
        <v>0</v>
      </c>
      <c r="P134" s="24"/>
    </row>
    <row r="135" spans="1:16" x14ac:dyDescent="0.2">
      <c r="A135" s="19"/>
      <c r="D135" s="21"/>
      <c r="J135" s="23"/>
      <c r="L135" s="154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9"/>
        <v>0</v>
      </c>
      <c r="P135" s="24"/>
    </row>
    <row r="136" spans="1:16" x14ac:dyDescent="0.2">
      <c r="A136" s="19"/>
      <c r="D136" s="21"/>
      <c r="J136" s="23"/>
      <c r="L136" s="154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9"/>
        <v>0</v>
      </c>
      <c r="P136" s="24"/>
    </row>
    <row r="137" spans="1:16" x14ac:dyDescent="0.2">
      <c r="A137" s="19"/>
      <c r="D137" s="21"/>
      <c r="J137" s="23"/>
      <c r="L137" s="154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9"/>
        <v>0</v>
      </c>
      <c r="P137" s="24"/>
    </row>
    <row r="138" spans="1:16" x14ac:dyDescent="0.2">
      <c r="A138" s="19"/>
      <c r="D138" s="21"/>
      <c r="J138" s="23"/>
      <c r="L138" s="154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9"/>
        <v>0</v>
      </c>
      <c r="P138" s="24"/>
    </row>
    <row r="139" spans="1:16" x14ac:dyDescent="0.2">
      <c r="A139" s="19"/>
      <c r="D139" s="21"/>
      <c r="J139" s="23"/>
      <c r="L139" s="154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9"/>
        <v>0</v>
      </c>
      <c r="P139" s="24"/>
    </row>
    <row r="140" spans="1:16" x14ac:dyDescent="0.2">
      <c r="A140" s="19"/>
      <c r="D140" s="21"/>
      <c r="J140" s="23"/>
      <c r="L140" s="154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9"/>
        <v>0</v>
      </c>
      <c r="P140" s="24"/>
    </row>
    <row r="141" spans="1:16" x14ac:dyDescent="0.2">
      <c r="A141" s="19"/>
      <c r="D141" s="21"/>
      <c r="J141" s="23"/>
      <c r="L141" s="154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9"/>
        <v>0</v>
      </c>
      <c r="P141" s="24"/>
    </row>
    <row r="142" spans="1:16" x14ac:dyDescent="0.2">
      <c r="A142" s="19"/>
      <c r="D142" s="21"/>
      <c r="J142" s="23"/>
      <c r="L142" s="154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9"/>
        <v>0</v>
      </c>
      <c r="P142" s="24"/>
    </row>
    <row r="143" spans="1:16" x14ac:dyDescent="0.2">
      <c r="A143" s="19"/>
      <c r="D143" s="21"/>
      <c r="J143" s="23"/>
      <c r="L143" s="154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9"/>
        <v>0</v>
      </c>
      <c r="P143" s="24"/>
    </row>
    <row r="144" spans="1:16" x14ac:dyDescent="0.2">
      <c r="A144" s="19"/>
      <c r="D144" s="21"/>
      <c r="J144" s="23"/>
      <c r="L144" s="154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9"/>
        <v>0</v>
      </c>
      <c r="P144" s="24"/>
    </row>
    <row r="145" spans="1:16" x14ac:dyDescent="0.2">
      <c r="A145" s="19"/>
      <c r="D145" s="21"/>
      <c r="J145" s="23"/>
      <c r="L145" s="154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9"/>
        <v>0</v>
      </c>
      <c r="P145" s="24"/>
    </row>
    <row r="146" spans="1:16" x14ac:dyDescent="0.2">
      <c r="A146" s="19"/>
      <c r="D146" s="21"/>
      <c r="J146" s="23"/>
      <c r="L146" s="154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9"/>
        <v>0</v>
      </c>
      <c r="P146" s="24"/>
    </row>
    <row r="147" spans="1:16" x14ac:dyDescent="0.2">
      <c r="A147" s="19"/>
      <c r="D147" s="21"/>
      <c r="J147" s="23"/>
      <c r="L147" s="154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9"/>
        <v>0</v>
      </c>
      <c r="P147" s="24"/>
    </row>
    <row r="148" spans="1:16" x14ac:dyDescent="0.2">
      <c r="A148" s="19"/>
      <c r="D148" s="21"/>
      <c r="J148" s="23"/>
      <c r="L148" s="154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9"/>
        <v>0</v>
      </c>
      <c r="P148" s="24"/>
    </row>
    <row r="149" spans="1:16" x14ac:dyDescent="0.2">
      <c r="A149" s="19"/>
      <c r="D149" s="21"/>
      <c r="J149" s="23"/>
      <c r="L149" s="154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9"/>
        <v>0</v>
      </c>
      <c r="P149" s="24"/>
    </row>
    <row r="150" spans="1:16" x14ac:dyDescent="0.2">
      <c r="A150" s="19"/>
      <c r="D150" s="21"/>
      <c r="J150" s="23"/>
      <c r="L150" s="154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9"/>
        <v>0</v>
      </c>
      <c r="P150" s="24"/>
    </row>
    <row r="151" spans="1:16" x14ac:dyDescent="0.2">
      <c r="A151" s="19"/>
      <c r="D151" s="21"/>
      <c r="J151" s="23"/>
      <c r="L151" s="154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9"/>
        <v>0</v>
      </c>
      <c r="P151" s="24"/>
    </row>
    <row r="152" spans="1:16" x14ac:dyDescent="0.2">
      <c r="A152" s="19"/>
      <c r="D152" s="21"/>
      <c r="J152" s="23"/>
      <c r="L152" s="154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9"/>
        <v>0</v>
      </c>
      <c r="P152" s="24"/>
    </row>
    <row r="153" spans="1:16" x14ac:dyDescent="0.2">
      <c r="A153" s="19"/>
      <c r="D153" s="21"/>
      <c r="J153" s="23"/>
      <c r="L153" s="154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9"/>
        <v>0</v>
      </c>
      <c r="P153" s="24"/>
    </row>
    <row r="154" spans="1:16" x14ac:dyDescent="0.2">
      <c r="A154" s="19"/>
      <c r="D154" s="21"/>
      <c r="J154" s="23"/>
      <c r="L154" s="154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9"/>
        <v>0</v>
      </c>
      <c r="P154" s="24"/>
    </row>
    <row r="155" spans="1:16" x14ac:dyDescent="0.2">
      <c r="A155" s="19"/>
      <c r="D155" s="21"/>
      <c r="J155" s="23"/>
      <c r="L155" s="154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9"/>
        <v>0</v>
      </c>
      <c r="P155" s="24"/>
    </row>
    <row r="156" spans="1:16" x14ac:dyDescent="0.2">
      <c r="A156" s="19"/>
      <c r="D156" s="21"/>
      <c r="J156" s="23"/>
      <c r="L156" s="154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9"/>
        <v>0</v>
      </c>
      <c r="P156" s="24"/>
    </row>
    <row r="157" spans="1:16" x14ac:dyDescent="0.2">
      <c r="A157" s="19"/>
      <c r="D157" s="21"/>
      <c r="J157" s="23"/>
      <c r="L157" s="154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9"/>
        <v>0</v>
      </c>
      <c r="P157" s="24"/>
    </row>
    <row r="158" spans="1:16" x14ac:dyDescent="0.2">
      <c r="A158" s="19"/>
      <c r="D158" s="21"/>
      <c r="J158" s="23"/>
      <c r="L158" s="154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9"/>
        <v>0</v>
      </c>
      <c r="P158" s="24"/>
    </row>
    <row r="159" spans="1:16" x14ac:dyDescent="0.2">
      <c r="A159" s="19"/>
      <c r="D159" s="21"/>
      <c r="J159" s="23"/>
      <c r="L159" s="154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9"/>
        <v>0</v>
      </c>
      <c r="P159" s="24"/>
    </row>
    <row r="160" spans="1:16" x14ac:dyDescent="0.2">
      <c r="A160" s="19"/>
      <c r="D160" s="21"/>
      <c r="J160" s="23"/>
      <c r="L160" s="154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0"/>
        <v>0</v>
      </c>
      <c r="P224" s="24"/>
    </row>
    <row r="225" spans="1:16" x14ac:dyDescent="0.2">
      <c r="A225" s="19"/>
      <c r="D225" s="21"/>
      <c r="J225" s="23"/>
      <c r="L225" s="154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0"/>
        <v>0</v>
      </c>
      <c r="P225" s="24"/>
    </row>
    <row r="226" spans="1:16" x14ac:dyDescent="0.2">
      <c r="A226" s="19"/>
      <c r="D226" s="21"/>
      <c r="J226" s="23"/>
      <c r="L226" s="154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0"/>
        <v>0</v>
      </c>
      <c r="P226" s="24"/>
    </row>
    <row r="227" spans="1:16" x14ac:dyDescent="0.2">
      <c r="A227" s="19"/>
      <c r="D227" s="21"/>
      <c r="J227" s="23"/>
      <c r="L227" s="154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0"/>
        <v>0</v>
      </c>
      <c r="P227" s="24"/>
    </row>
    <row r="228" spans="1:16" x14ac:dyDescent="0.2">
      <c r="A228" s="19"/>
      <c r="D228" s="21"/>
      <c r="J228" s="23"/>
      <c r="L228" s="154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0"/>
        <v>0</v>
      </c>
      <c r="P228" s="24"/>
    </row>
    <row r="229" spans="1:16" x14ac:dyDescent="0.2">
      <c r="A229" s="19"/>
      <c r="D229" s="21"/>
      <c r="J229" s="23"/>
      <c r="L229" s="154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0"/>
        <v>0</v>
      </c>
      <c r="P229" s="24"/>
    </row>
    <row r="230" spans="1:16" x14ac:dyDescent="0.2">
      <c r="A230" s="19"/>
      <c r="D230" s="21"/>
      <c r="J230" s="23"/>
      <c r="L230" s="154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0"/>
        <v>0</v>
      </c>
      <c r="P230" s="24"/>
    </row>
    <row r="231" spans="1:16" x14ac:dyDescent="0.2">
      <c r="A231" s="19"/>
      <c r="D231" s="21"/>
      <c r="J231" s="23"/>
      <c r="L231" s="154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0"/>
        <v>0</v>
      </c>
      <c r="P231" s="24"/>
    </row>
    <row r="232" spans="1:16" x14ac:dyDescent="0.2">
      <c r="A232" s="19"/>
      <c r="D232" s="21"/>
      <c r="L232" s="154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0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91" priority="7" operator="greaterThan">
      <formula>0</formula>
    </cfRule>
    <cfRule type="cellIs" dxfId="290" priority="8" operator="lessThanOrEqual">
      <formula>0</formula>
    </cfRule>
  </conditionalFormatting>
  <conditionalFormatting sqref="I3:I20">
    <cfRule type="cellIs" dxfId="289" priority="5" operator="greaterThan">
      <formula>0</formula>
    </cfRule>
    <cfRule type="cellIs" dxfId="288" priority="6" operator="lessThanOrEqual">
      <formula>0</formula>
    </cfRule>
  </conditionalFormatting>
  <conditionalFormatting sqref="I42:I56">
    <cfRule type="cellIs" dxfId="287" priority="3" operator="greaterThan">
      <formula>0</formula>
    </cfRule>
    <cfRule type="cellIs" dxfId="286" priority="4" operator="lessThanOrEqual">
      <formula>0</formula>
    </cfRule>
  </conditionalFormatting>
  <conditionalFormatting sqref="I21:I41">
    <cfRule type="cellIs" dxfId="285" priority="1" operator="greaterThan">
      <formula>0</formula>
    </cfRule>
    <cfRule type="cellIs" dxfId="284" priority="2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A033-3D48-48BE-8EAF-10C67F11CD31}">
  <sheetPr>
    <pageSetUpPr fitToPage="1"/>
  </sheetPr>
  <dimension ref="A1:P248"/>
  <sheetViews>
    <sheetView workbookViewId="0">
      <selection activeCell="I3" sqref="I3:I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94" t="s">
        <v>97</v>
      </c>
      <c r="B1" s="295"/>
      <c r="C1" s="295"/>
      <c r="D1" s="295"/>
      <c r="E1" s="295"/>
      <c r="F1" s="295"/>
      <c r="G1" s="295"/>
      <c r="H1" s="295"/>
      <c r="I1" s="295"/>
      <c r="J1" s="295"/>
      <c r="K1" s="296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56" t="s">
        <v>2</v>
      </c>
      <c r="C2" s="157" t="s">
        <v>3</v>
      </c>
      <c r="D2" s="156" t="s">
        <v>4</v>
      </c>
      <c r="E2" s="157" t="s">
        <v>5</v>
      </c>
      <c r="F2" s="157" t="s">
        <v>6</v>
      </c>
      <c r="G2" s="157" t="s">
        <v>7</v>
      </c>
      <c r="H2" s="157" t="s">
        <v>8</v>
      </c>
      <c r="I2" s="157" t="s">
        <v>9</v>
      </c>
      <c r="J2" s="157" t="s">
        <v>10</v>
      </c>
      <c r="K2" s="156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43660</v>
      </c>
      <c r="B3" s="277" t="s">
        <v>71</v>
      </c>
      <c r="C3" s="278" t="s">
        <v>18</v>
      </c>
      <c r="D3" s="1" t="s">
        <v>673</v>
      </c>
      <c r="E3" s="10" t="s">
        <v>915</v>
      </c>
      <c r="F3" s="10">
        <v>45</v>
      </c>
      <c r="G3" s="156">
        <v>39</v>
      </c>
      <c r="H3" s="279"/>
      <c r="I3" s="156">
        <f>630-(M3*L3+F3*N3)</f>
        <v>0</v>
      </c>
      <c r="J3" s="280" t="s">
        <v>927</v>
      </c>
      <c r="K3" s="11" t="s">
        <v>937</v>
      </c>
      <c r="L3" s="158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14</v>
      </c>
      <c r="O3" s="13">
        <f t="shared" ref="O3:O66" si="0">N3*G3+M3*L3</f>
        <v>546</v>
      </c>
      <c r="P3" s="281">
        <f>(O3+O4+O5+O6+O7+O8)/840*100%</f>
        <v>1.411904761904762</v>
      </c>
    </row>
    <row r="4" spans="1:16" ht="14.25" customHeight="1" x14ac:dyDescent="0.2">
      <c r="A4" s="276"/>
      <c r="B4" s="277"/>
      <c r="C4" s="278"/>
      <c r="D4" s="1"/>
      <c r="E4" s="10"/>
      <c r="F4" s="10"/>
      <c r="G4" s="156"/>
      <c r="H4" s="279"/>
      <c r="I4" s="156">
        <f t="shared" ref="I4:I19" si="1">I3-(M4*L4+F4*N4)</f>
        <v>0</v>
      </c>
      <c r="J4" s="280"/>
      <c r="K4" s="11"/>
      <c r="L4" s="158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56"/>
      <c r="H5" s="279"/>
      <c r="I5" s="156">
        <f>I4-(M5*L5+F5*N5)</f>
        <v>0</v>
      </c>
      <c r="J5" s="280"/>
      <c r="K5" s="11"/>
      <c r="L5" s="158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" t="s">
        <v>64</v>
      </c>
      <c r="E6" s="10" t="s">
        <v>898</v>
      </c>
      <c r="F6" s="10">
        <v>20</v>
      </c>
      <c r="G6" s="156">
        <v>20</v>
      </c>
      <c r="H6" s="279"/>
      <c r="I6" s="156">
        <f>630-(M6*L6+F6*N6)</f>
        <v>-10</v>
      </c>
      <c r="J6" s="280"/>
      <c r="K6" s="11"/>
      <c r="L6" s="158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32</v>
      </c>
      <c r="O6" s="13">
        <f t="shared" si="0"/>
        <v>640</v>
      </c>
      <c r="P6" s="281"/>
    </row>
    <row r="7" spans="1:16" ht="14.25" customHeight="1" x14ac:dyDescent="0.2">
      <c r="A7" s="276"/>
      <c r="B7" s="277"/>
      <c r="C7" s="278"/>
      <c r="D7" s="1"/>
      <c r="E7" s="10"/>
      <c r="F7" s="10"/>
      <c r="G7" s="156"/>
      <c r="H7" s="279"/>
      <c r="I7" s="156">
        <f t="shared" si="1"/>
        <v>-10</v>
      </c>
      <c r="J7" s="280"/>
      <c r="K7" s="11"/>
      <c r="L7" s="158">
        <v>1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56">
        <f>I7-(M8*L8+F8*N8)</f>
        <v>-10</v>
      </c>
      <c r="J8" s="280"/>
      <c r="K8" s="11"/>
      <c r="L8" s="158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43660</v>
      </c>
      <c r="B9" s="277" t="s">
        <v>71</v>
      </c>
      <c r="C9" s="278" t="s">
        <v>25</v>
      </c>
      <c r="D9" s="1" t="s">
        <v>121</v>
      </c>
      <c r="E9" s="10" t="s">
        <v>898</v>
      </c>
      <c r="F9" s="10">
        <v>15</v>
      </c>
      <c r="G9" s="16">
        <v>15</v>
      </c>
      <c r="H9" s="279"/>
      <c r="I9" s="156">
        <f>630-(M9*L9+F9*N9)</f>
        <v>255</v>
      </c>
      <c r="J9" s="280" t="s">
        <v>928</v>
      </c>
      <c r="K9" s="11" t="s">
        <v>947</v>
      </c>
      <c r="L9" s="158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25</v>
      </c>
      <c r="O9" s="13">
        <f t="shared" si="0"/>
        <v>375</v>
      </c>
      <c r="P9" s="281">
        <f>(O9+O10+O11+O12+O13+O14)/840*100%</f>
        <v>1.0261904761904761</v>
      </c>
    </row>
    <row r="10" spans="1:16" ht="14.25" customHeight="1" x14ac:dyDescent="0.2">
      <c r="A10" s="276"/>
      <c r="B10" s="277"/>
      <c r="C10" s="278"/>
      <c r="D10" s="15" t="s">
        <v>81</v>
      </c>
      <c r="E10" s="10" t="s">
        <v>945</v>
      </c>
      <c r="F10" s="10">
        <v>12</v>
      </c>
      <c r="G10" s="16">
        <v>1</v>
      </c>
      <c r="H10" s="279"/>
      <c r="I10" s="156">
        <f t="shared" si="1"/>
        <v>-3</v>
      </c>
      <c r="J10" s="280"/>
      <c r="K10" s="11" t="s">
        <v>948</v>
      </c>
      <c r="L10" s="158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19</v>
      </c>
      <c r="O10" s="13">
        <f t="shared" si="0"/>
        <v>49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56">
        <f>I10-(M11*L11+F11*N11)</f>
        <v>-3</v>
      </c>
      <c r="J11" s="280"/>
      <c r="K11" s="11" t="s">
        <v>949</v>
      </c>
      <c r="L11" s="158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" t="s">
        <v>121</v>
      </c>
      <c r="E12" s="10" t="s">
        <v>915</v>
      </c>
      <c r="F12" s="10">
        <v>16</v>
      </c>
      <c r="G12" s="16">
        <v>16</v>
      </c>
      <c r="H12" s="279"/>
      <c r="I12" s="156">
        <f>630-(M12*L12+F12*N12)</f>
        <v>246</v>
      </c>
      <c r="J12" s="280"/>
      <c r="K12" s="11" t="s">
        <v>948</v>
      </c>
      <c r="L12" s="158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24</v>
      </c>
      <c r="O12" s="13">
        <f t="shared" si="0"/>
        <v>384</v>
      </c>
      <c r="P12" s="281"/>
    </row>
    <row r="13" spans="1:16" ht="14.25" customHeight="1" x14ac:dyDescent="0.2">
      <c r="A13" s="276"/>
      <c r="B13" s="277"/>
      <c r="C13" s="278"/>
      <c r="D13" s="15" t="s">
        <v>81</v>
      </c>
      <c r="E13" s="10" t="s">
        <v>946</v>
      </c>
      <c r="F13" s="10">
        <v>9</v>
      </c>
      <c r="G13" s="16">
        <v>1</v>
      </c>
      <c r="H13" s="279"/>
      <c r="I13" s="156">
        <f t="shared" si="1"/>
        <v>0</v>
      </c>
      <c r="J13" s="280"/>
      <c r="K13" s="11" t="s">
        <v>949</v>
      </c>
      <c r="L13" s="158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24</v>
      </c>
      <c r="O13" s="13">
        <f t="shared" si="0"/>
        <v>54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56"/>
      <c r="H14" s="279"/>
      <c r="I14" s="156">
        <f>I13-(M14*L14+F14*N14)</f>
        <v>0</v>
      </c>
      <c r="J14" s="280"/>
      <c r="K14" s="11"/>
      <c r="L14" s="158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43660</v>
      </c>
      <c r="B15" s="277" t="s">
        <v>71</v>
      </c>
      <c r="C15" s="278" t="s">
        <v>31</v>
      </c>
      <c r="D15" s="15" t="s">
        <v>597</v>
      </c>
      <c r="E15" s="10" t="s">
        <v>24</v>
      </c>
      <c r="F15" s="10">
        <v>9</v>
      </c>
      <c r="G15" s="156">
        <v>8</v>
      </c>
      <c r="H15" s="279"/>
      <c r="I15" s="156">
        <f>630-(M15*L15+F15*N15)</f>
        <v>36</v>
      </c>
      <c r="J15" s="280" t="s">
        <v>929</v>
      </c>
      <c r="K15" s="11" t="s">
        <v>950</v>
      </c>
      <c r="L15" s="158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528</v>
      </c>
      <c r="P15" s="281">
        <f>(O15+O16+O17+O18+O19+O20)/840*100%</f>
        <v>1.4488095238095238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>
        <v>1</v>
      </c>
      <c r="G16" s="156">
        <v>1</v>
      </c>
      <c r="H16" s="279"/>
      <c r="I16" s="156">
        <f>I15-(M16*L16+F16*N16)</f>
        <v>-12</v>
      </c>
      <c r="J16" s="280"/>
      <c r="K16" s="11"/>
      <c r="L16" s="158">
        <v>0</v>
      </c>
      <c r="M16" s="13">
        <f>SUMPRODUCT((D16=[1]程序注册表!$C$2:$C$2999)*(E16=[1]程序注册表!$F$2:$F$2999)*([1]程序注册表!$U$2:$U$2999))</f>
        <v>60</v>
      </c>
      <c r="N16" s="13">
        <v>48</v>
      </c>
      <c r="O16" s="13">
        <f t="shared" si="0"/>
        <v>48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56"/>
      <c r="H17" s="279"/>
      <c r="I17" s="156">
        <f>I16-(M17*L17+F17*N17)</f>
        <v>-12</v>
      </c>
      <c r="J17" s="280"/>
      <c r="K17" s="11"/>
      <c r="L17" s="158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9</v>
      </c>
      <c r="G18" s="156">
        <v>8</v>
      </c>
      <c r="H18" s="279"/>
      <c r="I18" s="156">
        <f>630-(M18*L18+F18*N18)</f>
        <v>31</v>
      </c>
      <c r="J18" s="280"/>
      <c r="K18" s="11" t="s">
        <v>950</v>
      </c>
      <c r="L18" s="158">
        <v>1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0"/>
        <v>533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21</v>
      </c>
      <c r="F19" s="10">
        <v>1</v>
      </c>
      <c r="G19" s="156">
        <v>1</v>
      </c>
      <c r="H19" s="279"/>
      <c r="I19" s="156">
        <f t="shared" si="1"/>
        <v>-77</v>
      </c>
      <c r="J19" s="280"/>
      <c r="K19" s="11"/>
      <c r="L19" s="158">
        <v>1</v>
      </c>
      <c r="M19" s="13">
        <f>SUMPRODUCT((D19=[1]程序注册表!$C$2:$C$2999)*(E19=[1]程序注册表!$F$2:$F$2999)*([1]程序注册表!$U$2:$U$2999))</f>
        <v>60</v>
      </c>
      <c r="N19" s="13">
        <v>48</v>
      </c>
      <c r="O19" s="13">
        <f t="shared" si="0"/>
        <v>108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56"/>
      <c r="H20" s="279"/>
      <c r="I20" s="156">
        <f>I19-(M20*L20+F20*N20)</f>
        <v>-77</v>
      </c>
      <c r="J20" s="280"/>
      <c r="K20" s="11"/>
      <c r="L20" s="158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43660</v>
      </c>
      <c r="B21" s="277" t="s">
        <v>71</v>
      </c>
      <c r="C21" s="282" t="s">
        <v>36</v>
      </c>
      <c r="D21" s="15" t="s">
        <v>359</v>
      </c>
      <c r="E21" s="10" t="s">
        <v>21</v>
      </c>
      <c r="F21" s="10">
        <v>6</v>
      </c>
      <c r="G21" s="18">
        <v>4.5</v>
      </c>
      <c r="H21" s="279"/>
      <c r="I21" s="156">
        <f>504-(M21*L21+F21*N21)</f>
        <v>-6</v>
      </c>
      <c r="J21" s="280" t="s">
        <v>930</v>
      </c>
      <c r="K21" s="11" t="s">
        <v>951</v>
      </c>
      <c r="L21" s="158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382.5</v>
      </c>
      <c r="P21" s="281">
        <f>(O21+O22+O23+O24+O25+O26)/840*100%</f>
        <v>0.64583333333333337</v>
      </c>
    </row>
    <row r="22" spans="1:16" ht="14.25" customHeight="1" x14ac:dyDescent="0.2">
      <c r="A22" s="276"/>
      <c r="B22" s="277"/>
      <c r="C22" s="282"/>
      <c r="D22" s="15"/>
      <c r="E22" s="156"/>
      <c r="F22" s="10"/>
      <c r="G22" s="18"/>
      <c r="H22" s="279"/>
      <c r="I22" s="156">
        <f>I21-(M22*L22+F22*N22)</f>
        <v>-6</v>
      </c>
      <c r="J22" s="280"/>
      <c r="K22" s="11"/>
      <c r="L22" s="158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56">
        <f>I22-(M23*L23+F23*N23)</f>
        <v>-6</v>
      </c>
      <c r="J23" s="280"/>
      <c r="K23" s="11"/>
      <c r="L23" s="158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3</v>
      </c>
      <c r="G24" s="18">
        <v>1</v>
      </c>
      <c r="H24" s="279"/>
      <c r="I24" s="156">
        <f>504-(M24*L24+F24*N24)</f>
        <v>24</v>
      </c>
      <c r="J24" s="280"/>
      <c r="K24" s="11" t="s">
        <v>952</v>
      </c>
      <c r="L24" s="158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160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56">
        <f>I24-(M25*L25+F25*N25)</f>
        <v>24</v>
      </c>
      <c r="J25" s="280"/>
      <c r="K25" s="11"/>
      <c r="L25" s="158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56">
        <f>I25-(M26*L26+F26*N26)</f>
        <v>24</v>
      </c>
      <c r="J26" s="280"/>
      <c r="K26" s="11"/>
      <c r="L26" s="158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43660</v>
      </c>
      <c r="B27" s="277" t="s">
        <v>71</v>
      </c>
      <c r="C27" s="286" t="s">
        <v>43</v>
      </c>
      <c r="D27" s="9" t="s">
        <v>514</v>
      </c>
      <c r="E27" s="10" t="s">
        <v>921</v>
      </c>
      <c r="F27" s="10">
        <v>9</v>
      </c>
      <c r="G27" s="18"/>
      <c r="H27" s="279"/>
      <c r="I27" s="156">
        <f>504-(M27*L27+F27*N27)</f>
        <v>18</v>
      </c>
      <c r="J27" s="280"/>
      <c r="K27" s="11"/>
      <c r="L27" s="158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54</v>
      </c>
      <c r="O27" s="13">
        <f t="shared" si="0"/>
        <v>0</v>
      </c>
      <c r="P27" s="281">
        <f>(O27+O28+O29+O30+O31+O32)/840*100%</f>
        <v>7.1428571428571425E-2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56">
        <f>I27-(M28*L28+F28*N28)</f>
        <v>18</v>
      </c>
      <c r="J28" s="280"/>
      <c r="K28" s="11"/>
      <c r="L28" s="158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56">
        <f>I28-(M29*L29+F29*N29)</f>
        <v>18</v>
      </c>
      <c r="J29" s="280"/>
      <c r="K29" s="11"/>
      <c r="L29" s="158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5" t="s">
        <v>360</v>
      </c>
      <c r="E30" s="10" t="s">
        <v>66</v>
      </c>
      <c r="F30" s="10">
        <v>1.5</v>
      </c>
      <c r="G30" s="18"/>
      <c r="H30" s="279"/>
      <c r="I30" s="156">
        <f>504-(M30*L30+F30*N30)</f>
        <v>322.5</v>
      </c>
      <c r="J30" s="280"/>
      <c r="K30" s="11"/>
      <c r="L30" s="158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121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" t="s">
        <v>922</v>
      </c>
      <c r="E31" s="10" t="s">
        <v>923</v>
      </c>
      <c r="F31" s="10">
        <v>1</v>
      </c>
      <c r="G31" s="18"/>
      <c r="H31" s="279"/>
      <c r="I31" s="156">
        <f>I30-(M31*L31+F31*N31)</f>
        <v>99.5</v>
      </c>
      <c r="J31" s="280"/>
      <c r="K31" s="11"/>
      <c r="L31" s="158">
        <v>1</v>
      </c>
      <c r="M31" s="13">
        <f>SUMPRODUCT((D31=[1]程序注册表!$C$2:$C$2999)*(E31=[1]程序注册表!$F$2:$F$2999)*([1]程序注册表!$U$2:$U$2999))</f>
        <v>60</v>
      </c>
      <c r="N31" s="13">
        <f>SUMPRODUCT((D31=[1]程序注册表!$C$2:$C$2999)*(E31=[1]程序注册表!$F$2:$F$2999)*([1]程序注册表!$X$2:$X$2999))</f>
        <v>163</v>
      </c>
      <c r="O31" s="13">
        <f t="shared" si="0"/>
        <v>60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56">
        <f>I31-(M32*L32+F32*N32)</f>
        <v>99.5</v>
      </c>
      <c r="J32" s="280"/>
      <c r="K32" s="11"/>
      <c r="L32" s="158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43660</v>
      </c>
      <c r="B33" s="277" t="s">
        <v>71</v>
      </c>
      <c r="C33" s="286" t="s">
        <v>48</v>
      </c>
      <c r="D33" s="15" t="s">
        <v>360</v>
      </c>
      <c r="E33" s="10" t="s">
        <v>51</v>
      </c>
      <c r="F33" s="10">
        <v>2</v>
      </c>
      <c r="G33" s="18">
        <v>2</v>
      </c>
      <c r="H33" s="279"/>
      <c r="I33" s="156">
        <f>504-(M33*L33+F33*N33)</f>
        <v>332</v>
      </c>
      <c r="J33" s="280" t="s">
        <v>77</v>
      </c>
      <c r="K33" s="11"/>
      <c r="L33" s="158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>N33*G33+M33*L33</f>
        <v>172</v>
      </c>
      <c r="P33" s="281">
        <f>(O33+O34+O35+O36+O37+O38)/840*100%</f>
        <v>0.84761904761904761</v>
      </c>
    </row>
    <row r="34" spans="1:16" ht="14.25" customHeight="1" x14ac:dyDescent="0.2">
      <c r="A34" s="276"/>
      <c r="B34" s="277"/>
      <c r="C34" s="286"/>
      <c r="D34" s="14"/>
      <c r="E34" s="10"/>
      <c r="F34" s="10"/>
      <c r="G34" s="18"/>
      <c r="H34" s="279"/>
      <c r="I34" s="156">
        <f>I33-(M34*L34+F34*N34)</f>
        <v>332</v>
      </c>
      <c r="J34" s="280"/>
      <c r="K34" s="11"/>
      <c r="L34" s="158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>N34*G34+M34*L34</f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56">
        <f>I34-(M35*L35+F35*N35)</f>
        <v>332</v>
      </c>
      <c r="J35" s="280"/>
      <c r="K35" s="11"/>
      <c r="L35" s="158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>N35*G35+M35*L35</f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2</v>
      </c>
      <c r="G36" s="18">
        <v>2</v>
      </c>
      <c r="H36" s="279"/>
      <c r="I36" s="156">
        <f>504-(M36*L36+F36*N36)</f>
        <v>-36</v>
      </c>
      <c r="J36" s="280"/>
      <c r="K36" s="11"/>
      <c r="L36" s="158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>N36*G36+M36*L36</f>
        <v>540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56">
        <f>I36-(M37*L37+F37*N37)</f>
        <v>-36</v>
      </c>
      <c r="J37" s="280"/>
      <c r="K37" s="11"/>
      <c r="L37" s="158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56">
        <f>I37-(M38*L38+F38*N38)</f>
        <v>-36</v>
      </c>
      <c r="J38" s="280"/>
      <c r="K38" s="11"/>
      <c r="L38" s="158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43660</v>
      </c>
      <c r="B39" s="277" t="s">
        <v>656</v>
      </c>
      <c r="C39" s="286" t="s">
        <v>52</v>
      </c>
      <c r="D39" s="9" t="s">
        <v>514</v>
      </c>
      <c r="E39" s="10" t="s">
        <v>921</v>
      </c>
      <c r="F39" s="10">
        <v>9</v>
      </c>
      <c r="G39" s="18"/>
      <c r="H39" s="279"/>
      <c r="I39" s="156">
        <f>504-(M39*L39+F39*N39)</f>
        <v>18</v>
      </c>
      <c r="J39" s="280"/>
      <c r="K39" s="11"/>
      <c r="L39" s="158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54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56">
        <f>I39-(M40*L40+F40*N40)</f>
        <v>18</v>
      </c>
      <c r="J40" s="280"/>
      <c r="K40" s="11"/>
      <c r="L40" s="158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56">
        <f>I40-(M41*L41+F41*N41)</f>
        <v>18</v>
      </c>
      <c r="J41" s="280"/>
      <c r="K41" s="11" t="s">
        <v>55</v>
      </c>
      <c r="L41" s="158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43660</v>
      </c>
      <c r="B42" s="277" t="s">
        <v>71</v>
      </c>
      <c r="C42" s="287" t="s">
        <v>53</v>
      </c>
      <c r="D42" s="1" t="s">
        <v>815</v>
      </c>
      <c r="E42" s="10" t="s">
        <v>921</v>
      </c>
      <c r="F42" s="10"/>
      <c r="G42" s="18">
        <v>19</v>
      </c>
      <c r="H42" s="279"/>
      <c r="I42" s="156">
        <f t="shared" ref="I42" si="2">630-(M42*L42+F42*N42)</f>
        <v>630</v>
      </c>
      <c r="J42" s="280" t="s">
        <v>931</v>
      </c>
      <c r="K42" s="11"/>
      <c r="L42" s="158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0"/>
        <v>570</v>
      </c>
      <c r="P42" s="281">
        <f>(O42+O43+O44+O45+O46+O47)/840*100%</f>
        <v>1.230952380952381</v>
      </c>
    </row>
    <row r="43" spans="1:16" ht="14.25" customHeight="1" x14ac:dyDescent="0.2">
      <c r="A43" s="276"/>
      <c r="B43" s="277"/>
      <c r="C43" s="287"/>
      <c r="D43" s="1"/>
      <c r="E43" s="10"/>
      <c r="F43" s="10"/>
      <c r="G43" s="18"/>
      <c r="H43" s="279"/>
      <c r="I43" s="156">
        <f>I42-(M43*L43+F43*N43)</f>
        <v>630</v>
      </c>
      <c r="J43" s="280"/>
      <c r="K43" s="11"/>
      <c r="L43" s="158">
        <v>1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56">
        <f t="shared" ref="I44:I56" si="3">I43-(M44*L44+F44*N44)</f>
        <v>630</v>
      </c>
      <c r="J44" s="280"/>
      <c r="K44" s="11"/>
      <c r="L44" s="158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" t="s">
        <v>815</v>
      </c>
      <c r="E45" s="10" t="s">
        <v>923</v>
      </c>
      <c r="F45" s="10"/>
      <c r="G45" s="18">
        <v>16</v>
      </c>
      <c r="H45" s="279"/>
      <c r="I45" s="156">
        <f t="shared" ref="I45" si="4">630-(M45*L45+F45*N45)</f>
        <v>630</v>
      </c>
      <c r="J45" s="280"/>
      <c r="K45" s="11"/>
      <c r="L45" s="158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29</v>
      </c>
      <c r="O45" s="13">
        <f t="shared" si="0"/>
        <v>464</v>
      </c>
      <c r="P45" s="281"/>
    </row>
    <row r="46" spans="1:16" ht="14.25" customHeight="1" x14ac:dyDescent="0.2">
      <c r="A46" s="276"/>
      <c r="B46" s="277"/>
      <c r="C46" s="287"/>
      <c r="D46" s="1"/>
      <c r="E46" s="10"/>
      <c r="F46" s="10"/>
      <c r="G46" s="18"/>
      <c r="H46" s="279"/>
      <c r="I46" s="156">
        <f t="shared" si="3"/>
        <v>630</v>
      </c>
      <c r="J46" s="280"/>
      <c r="K46" s="11"/>
      <c r="L46" s="158">
        <v>1</v>
      </c>
      <c r="M46" s="13">
        <f>SUMPRODUCT((D46=[1]程序注册表!$C$2:$C$2999)*(E46=[1]程序注册表!$F$2:$F$2999)*([1]程序注册表!$U$2:$U$2999))</f>
        <v>0</v>
      </c>
      <c r="N46" s="13">
        <v>60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56">
        <f t="shared" si="3"/>
        <v>630</v>
      </c>
      <c r="J47" s="280"/>
      <c r="K47" s="11"/>
      <c r="L47" s="158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43660</v>
      </c>
      <c r="B48" s="277" t="s">
        <v>71</v>
      </c>
      <c r="C48" s="287" t="s">
        <v>58</v>
      </c>
      <c r="D48" s="15" t="s">
        <v>109</v>
      </c>
      <c r="E48" s="10" t="s">
        <v>66</v>
      </c>
      <c r="F48" s="10">
        <v>2</v>
      </c>
      <c r="G48" s="18"/>
      <c r="H48" s="279"/>
      <c r="I48" s="156">
        <f t="shared" ref="I48" si="5">630-(M48*L48+F48*N48)</f>
        <v>560</v>
      </c>
      <c r="J48" s="280"/>
      <c r="K48" s="11"/>
      <c r="L48" s="158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35</v>
      </c>
      <c r="O48" s="13">
        <f t="shared" si="0"/>
        <v>0</v>
      </c>
      <c r="P48" s="281">
        <f>(O48+O49+O50+O51+O52+O53)/840*100%</f>
        <v>3.5714285714285712E-2</v>
      </c>
    </row>
    <row r="49" spans="1:16" ht="14.25" customHeight="1" x14ac:dyDescent="0.2">
      <c r="A49" s="276"/>
      <c r="B49" s="277"/>
      <c r="C49" s="287"/>
      <c r="D49" s="15" t="s">
        <v>109</v>
      </c>
      <c r="E49" s="10" t="s">
        <v>68</v>
      </c>
      <c r="F49" s="10">
        <v>24</v>
      </c>
      <c r="G49" s="18"/>
      <c r="H49" s="279"/>
      <c r="I49" s="156">
        <f t="shared" si="3"/>
        <v>2</v>
      </c>
      <c r="J49" s="280"/>
      <c r="K49" s="11"/>
      <c r="L49" s="158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22</v>
      </c>
      <c r="O49" s="13">
        <f t="shared" si="0"/>
        <v>30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56">
        <f t="shared" si="3"/>
        <v>2</v>
      </c>
      <c r="J50" s="280"/>
      <c r="K50" s="11"/>
      <c r="L50" s="158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839</v>
      </c>
      <c r="E51" s="10" t="s">
        <v>21</v>
      </c>
      <c r="F51" s="10">
        <v>48</v>
      </c>
      <c r="G51" s="18"/>
      <c r="H51" s="279"/>
      <c r="I51" s="156">
        <f t="shared" ref="I51" si="6">630-(M51*L51+F51*N51)</f>
        <v>6</v>
      </c>
      <c r="J51" s="280"/>
      <c r="K51" s="11"/>
      <c r="L51" s="158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13</v>
      </c>
      <c r="O51" s="13">
        <f t="shared" si="0"/>
        <v>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56">
        <f t="shared" si="3"/>
        <v>6</v>
      </c>
      <c r="J52" s="280"/>
      <c r="K52" s="11"/>
      <c r="L52" s="158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9"/>
      <c r="E53" s="10"/>
      <c r="F53" s="10"/>
      <c r="G53" s="18"/>
      <c r="H53" s="279"/>
      <c r="I53" s="156">
        <f t="shared" si="3"/>
        <v>6</v>
      </c>
      <c r="J53" s="280"/>
      <c r="K53" s="11"/>
      <c r="L53" s="158">
        <v>1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43660</v>
      </c>
      <c r="B54" s="277" t="s">
        <v>632</v>
      </c>
      <c r="C54" s="287" t="s">
        <v>61</v>
      </c>
      <c r="D54" s="15"/>
      <c r="E54" s="10"/>
      <c r="F54" s="10"/>
      <c r="G54" s="18"/>
      <c r="H54" s="279"/>
      <c r="I54" s="156">
        <f t="shared" ref="I54" si="7">630-(M54*L54+F54*N54)</f>
        <v>630</v>
      </c>
      <c r="J54" s="280"/>
      <c r="K54" s="11" t="s">
        <v>497</v>
      </c>
      <c r="L54" s="158">
        <v>0</v>
      </c>
      <c r="M54" s="13">
        <f>SUMPRODUCT((D54=[1]程序注册表!$C$2:$C$2999)*(E54=[1]程序注册表!$F$2:$F$2999)*([1]程序注册表!$U$2:$U$2999))</f>
        <v>0</v>
      </c>
      <c r="N54" s="13">
        <f>SUMPRODUCT((D54=[1]程序注册表!$C$2:$C$2999)*(E54=[1]程序注册表!$F$2:$F$2999)*([1]程序注册表!$X$2:$X$2999))</f>
        <v>0</v>
      </c>
      <c r="O54" s="13">
        <f t="shared" si="0"/>
        <v>0</v>
      </c>
      <c r="P54" s="281">
        <f>(O54+O55+O56)/420*100%</f>
        <v>0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56">
        <f t="shared" si="3"/>
        <v>630</v>
      </c>
      <c r="J55" s="280"/>
      <c r="K55" s="11"/>
      <c r="L55" s="158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56">
        <f t="shared" si="3"/>
        <v>630</v>
      </c>
      <c r="J56" s="280"/>
      <c r="K56" s="11"/>
      <c r="L56" s="158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58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58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58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58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58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58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58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58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58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58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58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8">N67*G67+M67*L67</f>
        <v>0</v>
      </c>
      <c r="P67" s="24"/>
    </row>
    <row r="68" spans="1:16" ht="15" customHeight="1" x14ac:dyDescent="0.2">
      <c r="A68" s="19"/>
      <c r="D68" s="21"/>
      <c r="J68" s="23"/>
      <c r="L68" s="158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8"/>
        <v>0</v>
      </c>
      <c r="P68" s="24"/>
    </row>
    <row r="69" spans="1:16" ht="15" customHeight="1" x14ac:dyDescent="0.2">
      <c r="A69" s="19"/>
      <c r="D69" s="21"/>
      <c r="J69" s="23"/>
      <c r="L69" s="158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8"/>
        <v>0</v>
      </c>
      <c r="P69" s="24"/>
    </row>
    <row r="70" spans="1:16" ht="15" customHeight="1" x14ac:dyDescent="0.2">
      <c r="A70" s="19"/>
      <c r="D70" s="21"/>
      <c r="J70" s="23"/>
      <c r="L70" s="158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8"/>
        <v>0</v>
      </c>
      <c r="P70" s="24"/>
    </row>
    <row r="71" spans="1:16" ht="15" customHeight="1" x14ac:dyDescent="0.2">
      <c r="A71" s="19"/>
      <c r="D71" s="21"/>
      <c r="J71" s="23"/>
      <c r="L71" s="158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8"/>
        <v>0</v>
      </c>
      <c r="P71" s="24"/>
    </row>
    <row r="72" spans="1:16" ht="15" customHeight="1" x14ac:dyDescent="0.2">
      <c r="A72" s="19"/>
      <c r="D72" s="21"/>
      <c r="J72" s="23"/>
      <c r="L72" s="158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8"/>
        <v>0</v>
      </c>
      <c r="P72" s="24"/>
    </row>
    <row r="73" spans="1:16" ht="15" customHeight="1" x14ac:dyDescent="0.2">
      <c r="A73" s="19"/>
      <c r="D73" s="21"/>
      <c r="J73" s="23"/>
      <c r="L73" s="158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8"/>
        <v>0</v>
      </c>
      <c r="P73" s="24"/>
    </row>
    <row r="74" spans="1:16" ht="15" customHeight="1" x14ac:dyDescent="0.2">
      <c r="A74" s="19"/>
      <c r="D74" s="21"/>
      <c r="J74" s="23"/>
      <c r="L74" s="158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8"/>
        <v>0</v>
      </c>
      <c r="P74" s="24"/>
    </row>
    <row r="75" spans="1:16" ht="15" customHeight="1" x14ac:dyDescent="0.2">
      <c r="A75" s="19"/>
      <c r="D75" s="21"/>
      <c r="J75" s="23"/>
      <c r="L75" s="158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8"/>
        <v>0</v>
      </c>
      <c r="P75" s="24"/>
    </row>
    <row r="76" spans="1:16" ht="15" customHeight="1" x14ac:dyDescent="0.2">
      <c r="A76" s="19"/>
      <c r="D76" s="21"/>
      <c r="J76" s="23"/>
      <c r="L76" s="158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8"/>
        <v>0</v>
      </c>
      <c r="P76" s="24"/>
    </row>
    <row r="77" spans="1:16" ht="15" customHeight="1" x14ac:dyDescent="0.2">
      <c r="A77" s="19"/>
      <c r="D77" s="21"/>
      <c r="J77" s="23"/>
      <c r="L77" s="158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8"/>
        <v>0</v>
      </c>
      <c r="P77" s="24"/>
    </row>
    <row r="78" spans="1:16" ht="15" customHeight="1" x14ac:dyDescent="0.2">
      <c r="A78" s="19"/>
      <c r="D78" s="21"/>
      <c r="J78" s="23"/>
      <c r="L78" s="158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8"/>
        <v>0</v>
      </c>
      <c r="P78" s="24"/>
    </row>
    <row r="79" spans="1:16" ht="15" customHeight="1" x14ac:dyDescent="0.2">
      <c r="A79" s="19"/>
      <c r="D79" s="21"/>
      <c r="J79" s="23"/>
      <c r="L79" s="158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8"/>
        <v>0</v>
      </c>
      <c r="P79" s="24"/>
    </row>
    <row r="80" spans="1:16" ht="15" customHeight="1" x14ac:dyDescent="0.2">
      <c r="A80" s="19"/>
      <c r="D80" s="21"/>
      <c r="J80" s="23"/>
      <c r="L80" s="158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8"/>
        <v>0</v>
      </c>
      <c r="P80" s="24"/>
    </row>
    <row r="81" spans="1:16" ht="15" customHeight="1" x14ac:dyDescent="0.2">
      <c r="A81" s="19"/>
      <c r="D81" s="21"/>
      <c r="J81" s="23"/>
      <c r="L81" s="158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8"/>
        <v>0</v>
      </c>
      <c r="P81" s="24"/>
    </row>
    <row r="82" spans="1:16" ht="15" customHeight="1" x14ac:dyDescent="0.2">
      <c r="A82" s="19"/>
      <c r="D82" s="21"/>
      <c r="J82" s="23"/>
      <c r="L82" s="158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8"/>
        <v>0</v>
      </c>
      <c r="P82" s="24"/>
    </row>
    <row r="83" spans="1:16" ht="15" customHeight="1" x14ac:dyDescent="0.2">
      <c r="A83" s="19"/>
      <c r="D83" s="21"/>
      <c r="J83" s="23"/>
      <c r="L83" s="158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8"/>
        <v>0</v>
      </c>
      <c r="P83" s="24"/>
    </row>
    <row r="84" spans="1:16" ht="15" customHeight="1" x14ac:dyDescent="0.2">
      <c r="A84" s="19"/>
      <c r="D84" s="21"/>
      <c r="J84" s="23"/>
      <c r="L84" s="158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8"/>
        <v>0</v>
      </c>
      <c r="P84" s="24"/>
    </row>
    <row r="85" spans="1:16" ht="15" customHeight="1" x14ac:dyDescent="0.2">
      <c r="A85" s="19"/>
      <c r="D85" s="21"/>
      <c r="J85" s="23"/>
      <c r="L85" s="158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8"/>
        <v>0</v>
      </c>
      <c r="P85" s="24"/>
    </row>
    <row r="86" spans="1:16" ht="15" customHeight="1" x14ac:dyDescent="0.2">
      <c r="A86" s="19"/>
      <c r="D86" s="21"/>
      <c r="J86" s="23"/>
      <c r="L86" s="158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8"/>
        <v>0</v>
      </c>
      <c r="P86" s="24"/>
    </row>
    <row r="87" spans="1:16" ht="15" customHeight="1" x14ac:dyDescent="0.2">
      <c r="A87" s="19"/>
      <c r="D87" s="21"/>
      <c r="J87" s="23"/>
      <c r="L87" s="158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8"/>
        <v>0</v>
      </c>
      <c r="P87" s="24"/>
    </row>
    <row r="88" spans="1:16" ht="15" customHeight="1" x14ac:dyDescent="0.2">
      <c r="A88" s="19"/>
      <c r="D88" s="21"/>
      <c r="J88" s="23"/>
      <c r="L88" s="158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8"/>
        <v>0</v>
      </c>
      <c r="P88" s="24"/>
    </row>
    <row r="89" spans="1:16" ht="15" customHeight="1" x14ac:dyDescent="0.2">
      <c r="A89" s="19"/>
      <c r="D89" s="21"/>
      <c r="J89" s="23"/>
      <c r="L89" s="158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8"/>
        <v>0</v>
      </c>
      <c r="P89" s="24"/>
    </row>
    <row r="90" spans="1:16" ht="15" customHeight="1" x14ac:dyDescent="0.2">
      <c r="A90" s="19"/>
      <c r="D90" s="21"/>
      <c r="J90" s="23"/>
      <c r="L90" s="158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8"/>
        <v>0</v>
      </c>
      <c r="P90" s="24"/>
    </row>
    <row r="91" spans="1:16" ht="15" customHeight="1" x14ac:dyDescent="0.2">
      <c r="A91" s="19"/>
      <c r="D91" s="21"/>
      <c r="J91" s="23"/>
      <c r="L91" s="158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8"/>
        <v>0</v>
      </c>
      <c r="P91" s="24"/>
    </row>
    <row r="92" spans="1:16" ht="15" customHeight="1" x14ac:dyDescent="0.2">
      <c r="A92" s="19"/>
      <c r="D92" s="21"/>
      <c r="J92" s="23"/>
      <c r="L92" s="158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8"/>
        <v>0</v>
      </c>
      <c r="P92" s="24"/>
    </row>
    <row r="93" spans="1:16" ht="15" customHeight="1" x14ac:dyDescent="0.2">
      <c r="A93" s="19"/>
      <c r="D93" s="21"/>
      <c r="J93" s="23"/>
      <c r="L93" s="158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8"/>
        <v>0</v>
      </c>
      <c r="P93" s="24"/>
    </row>
    <row r="94" spans="1:16" ht="15" customHeight="1" x14ac:dyDescent="0.2">
      <c r="A94" s="19"/>
      <c r="D94" s="21"/>
      <c r="J94" s="23"/>
      <c r="L94" s="158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8"/>
        <v>0</v>
      </c>
      <c r="P94" s="24"/>
    </row>
    <row r="95" spans="1:16" ht="15" customHeight="1" x14ac:dyDescent="0.2">
      <c r="A95" s="19"/>
      <c r="D95" s="21"/>
      <c r="J95" s="23"/>
      <c r="L95" s="158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8"/>
        <v>0</v>
      </c>
      <c r="P95" s="24"/>
    </row>
    <row r="96" spans="1:16" ht="15" customHeight="1" x14ac:dyDescent="0.2">
      <c r="A96" s="19"/>
      <c r="D96" s="21"/>
      <c r="J96" s="23"/>
      <c r="L96" s="158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8"/>
        <v>0</v>
      </c>
      <c r="P96" s="24"/>
    </row>
    <row r="97" spans="1:16" ht="15" customHeight="1" x14ac:dyDescent="0.2">
      <c r="A97" s="19"/>
      <c r="D97" s="21"/>
      <c r="J97" s="23"/>
      <c r="L97" s="158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8"/>
        <v>0</v>
      </c>
      <c r="P97" s="24"/>
    </row>
    <row r="98" spans="1:16" ht="15" customHeight="1" x14ac:dyDescent="0.2">
      <c r="A98" s="19"/>
      <c r="D98" s="21"/>
      <c r="J98" s="23"/>
      <c r="L98" s="158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8"/>
        <v>0</v>
      </c>
      <c r="P98" s="24"/>
    </row>
    <row r="99" spans="1:16" ht="15" customHeight="1" x14ac:dyDescent="0.2">
      <c r="A99" s="19"/>
      <c r="D99" s="21"/>
      <c r="J99" s="23"/>
      <c r="L99" s="158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8"/>
        <v>0</v>
      </c>
      <c r="P99" s="24"/>
    </row>
    <row r="100" spans="1:16" ht="15" customHeight="1" x14ac:dyDescent="0.2">
      <c r="A100" s="19"/>
      <c r="D100" s="21"/>
      <c r="J100" s="23"/>
      <c r="L100" s="158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8"/>
        <v>0</v>
      </c>
      <c r="P100" s="24"/>
    </row>
    <row r="101" spans="1:16" ht="15" customHeight="1" x14ac:dyDescent="0.2">
      <c r="A101" s="19"/>
      <c r="D101" s="21"/>
      <c r="J101" s="23"/>
      <c r="L101" s="158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8"/>
        <v>0</v>
      </c>
      <c r="P101" s="24"/>
    </row>
    <row r="102" spans="1:16" ht="15" customHeight="1" x14ac:dyDescent="0.2">
      <c r="A102" s="19"/>
      <c r="D102" s="21"/>
      <c r="J102" s="23"/>
      <c r="L102" s="158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8"/>
        <v>0</v>
      </c>
      <c r="P102" s="24"/>
    </row>
    <row r="103" spans="1:16" ht="15" customHeight="1" x14ac:dyDescent="0.2">
      <c r="A103" s="19"/>
      <c r="D103" s="21"/>
      <c r="J103" s="23"/>
      <c r="L103" s="158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8"/>
        <v>0</v>
      </c>
      <c r="P103" s="24"/>
    </row>
    <row r="104" spans="1:16" ht="15" customHeight="1" x14ac:dyDescent="0.2">
      <c r="A104" s="19"/>
      <c r="D104" s="21"/>
      <c r="J104" s="23"/>
      <c r="L104" s="158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8"/>
        <v>0</v>
      </c>
      <c r="P104" s="24"/>
    </row>
    <row r="105" spans="1:16" ht="15" customHeight="1" x14ac:dyDescent="0.2">
      <c r="A105" s="19"/>
      <c r="D105" s="21"/>
      <c r="J105" s="23"/>
      <c r="L105" s="158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8"/>
        <v>0</v>
      </c>
      <c r="P105" s="24"/>
    </row>
    <row r="106" spans="1:16" ht="15" customHeight="1" x14ac:dyDescent="0.2">
      <c r="A106" s="19"/>
      <c r="D106" s="21"/>
      <c r="J106" s="23"/>
      <c r="L106" s="158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8"/>
        <v>0</v>
      </c>
      <c r="P106" s="24"/>
    </row>
    <row r="107" spans="1:16" ht="15" customHeight="1" x14ac:dyDescent="0.2">
      <c r="A107" s="19"/>
      <c r="D107" s="21"/>
      <c r="J107" s="23"/>
      <c r="L107" s="158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8"/>
        <v>0</v>
      </c>
      <c r="P107" s="24"/>
    </row>
    <row r="108" spans="1:16" ht="15" customHeight="1" x14ac:dyDescent="0.2">
      <c r="A108" s="19"/>
      <c r="D108" s="21"/>
      <c r="J108" s="23"/>
      <c r="L108" s="158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8"/>
        <v>0</v>
      </c>
      <c r="P108" s="24"/>
    </row>
    <row r="109" spans="1:16" ht="15" customHeight="1" x14ac:dyDescent="0.2">
      <c r="A109" s="19"/>
      <c r="D109" s="21"/>
      <c r="J109" s="23"/>
      <c r="L109" s="158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8"/>
        <v>0</v>
      </c>
      <c r="P109" s="24"/>
    </row>
    <row r="110" spans="1:16" ht="15" customHeight="1" x14ac:dyDescent="0.2">
      <c r="A110" s="19"/>
      <c r="D110" s="21"/>
      <c r="J110" s="23"/>
      <c r="L110" s="158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8"/>
        <v>0</v>
      </c>
      <c r="P110" s="24"/>
    </row>
    <row r="111" spans="1:16" ht="15" customHeight="1" x14ac:dyDescent="0.2">
      <c r="A111" s="19"/>
      <c r="D111" s="21"/>
      <c r="J111" s="23"/>
      <c r="L111" s="158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8"/>
        <v>0</v>
      </c>
      <c r="P111" s="24"/>
    </row>
    <row r="112" spans="1:16" ht="15" customHeight="1" x14ac:dyDescent="0.2">
      <c r="A112" s="19"/>
      <c r="D112" s="21"/>
      <c r="J112" s="23"/>
      <c r="L112" s="158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8"/>
        <v>0</v>
      </c>
      <c r="P112" s="24"/>
    </row>
    <row r="113" spans="1:16" ht="15" customHeight="1" x14ac:dyDescent="0.2">
      <c r="A113" s="19"/>
      <c r="D113" s="21"/>
      <c r="J113" s="23"/>
      <c r="L113" s="158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8"/>
        <v>0</v>
      </c>
      <c r="P113" s="24"/>
    </row>
    <row r="114" spans="1:16" ht="15" customHeight="1" x14ac:dyDescent="0.2">
      <c r="A114" s="19"/>
      <c r="D114" s="21"/>
      <c r="J114" s="23"/>
      <c r="L114" s="158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8"/>
        <v>0</v>
      </c>
      <c r="P114" s="24"/>
    </row>
    <row r="115" spans="1:16" ht="15" customHeight="1" x14ac:dyDescent="0.2">
      <c r="A115" s="19"/>
      <c r="D115" s="21"/>
      <c r="J115" s="23"/>
      <c r="L115" s="158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8"/>
        <v>0</v>
      </c>
      <c r="P115" s="24"/>
    </row>
    <row r="116" spans="1:16" ht="15" customHeight="1" x14ac:dyDescent="0.2">
      <c r="A116" s="19"/>
      <c r="D116" s="21"/>
      <c r="J116" s="23"/>
      <c r="L116" s="158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8"/>
        <v>0</v>
      </c>
      <c r="P116" s="24"/>
    </row>
    <row r="117" spans="1:16" ht="15" customHeight="1" x14ac:dyDescent="0.2">
      <c r="A117" s="19"/>
      <c r="D117" s="21"/>
      <c r="J117" s="23"/>
      <c r="L117" s="158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8"/>
        <v>0</v>
      </c>
      <c r="P117" s="24"/>
    </row>
    <row r="118" spans="1:16" ht="15" customHeight="1" x14ac:dyDescent="0.2">
      <c r="A118" s="19"/>
      <c r="D118" s="21"/>
      <c r="J118" s="23"/>
      <c r="L118" s="158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8"/>
        <v>0</v>
      </c>
      <c r="P118" s="24"/>
    </row>
    <row r="119" spans="1:16" ht="15" customHeight="1" x14ac:dyDescent="0.2">
      <c r="A119" s="19"/>
      <c r="D119" s="21"/>
      <c r="J119" s="23"/>
      <c r="L119" s="158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8"/>
        <v>0</v>
      </c>
      <c r="P119" s="24"/>
    </row>
    <row r="120" spans="1:16" x14ac:dyDescent="0.2">
      <c r="A120" s="19"/>
      <c r="D120" s="21"/>
      <c r="J120" s="23"/>
      <c r="L120" s="158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8"/>
        <v>0</v>
      </c>
      <c r="P120" s="24"/>
    </row>
    <row r="121" spans="1:16" x14ac:dyDescent="0.2">
      <c r="A121" s="19"/>
      <c r="D121" s="21"/>
      <c r="J121" s="23"/>
      <c r="L121" s="158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8"/>
        <v>0</v>
      </c>
      <c r="P121" s="24"/>
    </row>
    <row r="122" spans="1:16" x14ac:dyDescent="0.2">
      <c r="A122" s="19"/>
      <c r="D122" s="21"/>
      <c r="J122" s="23"/>
      <c r="L122" s="158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8"/>
        <v>0</v>
      </c>
      <c r="P122" s="24"/>
    </row>
    <row r="123" spans="1:16" x14ac:dyDescent="0.2">
      <c r="A123" s="19"/>
      <c r="D123" s="21"/>
      <c r="J123" s="23"/>
      <c r="L123" s="158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8"/>
        <v>0</v>
      </c>
      <c r="P123" s="24"/>
    </row>
    <row r="124" spans="1:16" x14ac:dyDescent="0.2">
      <c r="A124" s="19"/>
      <c r="D124" s="21"/>
      <c r="J124" s="23"/>
      <c r="L124" s="158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8"/>
        <v>0</v>
      </c>
      <c r="P124" s="24"/>
    </row>
    <row r="125" spans="1:16" x14ac:dyDescent="0.2">
      <c r="A125" s="19"/>
      <c r="D125" s="21"/>
      <c r="J125" s="23"/>
      <c r="L125" s="158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8"/>
        <v>0</v>
      </c>
      <c r="P125" s="24"/>
    </row>
    <row r="126" spans="1:16" x14ac:dyDescent="0.2">
      <c r="A126" s="19"/>
      <c r="D126" s="21"/>
      <c r="J126" s="23"/>
      <c r="L126" s="158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8"/>
        <v>0</v>
      </c>
      <c r="P126" s="24"/>
    </row>
    <row r="127" spans="1:16" x14ac:dyDescent="0.2">
      <c r="A127" s="19"/>
      <c r="D127" s="21"/>
      <c r="J127" s="23"/>
      <c r="L127" s="158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8"/>
        <v>0</v>
      </c>
      <c r="P127" s="24"/>
    </row>
    <row r="128" spans="1:16" x14ac:dyDescent="0.2">
      <c r="A128" s="19"/>
      <c r="D128" s="21"/>
      <c r="J128" s="23"/>
      <c r="L128" s="158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8"/>
        <v>0</v>
      </c>
      <c r="P128" s="24"/>
    </row>
    <row r="129" spans="1:16" x14ac:dyDescent="0.2">
      <c r="A129" s="19"/>
      <c r="D129" s="21"/>
      <c r="J129" s="23"/>
      <c r="L129" s="158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8"/>
        <v>0</v>
      </c>
      <c r="P129" s="24"/>
    </row>
    <row r="130" spans="1:16" x14ac:dyDescent="0.2">
      <c r="A130" s="19"/>
      <c r="D130" s="21"/>
      <c r="J130" s="23"/>
      <c r="L130" s="158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8"/>
        <v>0</v>
      </c>
      <c r="P130" s="24"/>
    </row>
    <row r="131" spans="1:16" x14ac:dyDescent="0.2">
      <c r="A131" s="19"/>
      <c r="D131" s="21"/>
      <c r="J131" s="23"/>
      <c r="L131" s="158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9">N131*G131+M131*L131</f>
        <v>0</v>
      </c>
      <c r="P131" s="24"/>
    </row>
    <row r="132" spans="1:16" x14ac:dyDescent="0.2">
      <c r="A132" s="19"/>
      <c r="D132" s="21"/>
      <c r="J132" s="23"/>
      <c r="L132" s="158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9"/>
        <v>0</v>
      </c>
      <c r="P132" s="24"/>
    </row>
    <row r="133" spans="1:16" x14ac:dyDescent="0.2">
      <c r="A133" s="19"/>
      <c r="D133" s="21"/>
      <c r="J133" s="23"/>
      <c r="L133" s="158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9"/>
        <v>0</v>
      </c>
      <c r="P133" s="24"/>
    </row>
    <row r="134" spans="1:16" x14ac:dyDescent="0.2">
      <c r="A134" s="19"/>
      <c r="D134" s="21"/>
      <c r="J134" s="23"/>
      <c r="L134" s="158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9"/>
        <v>0</v>
      </c>
      <c r="P134" s="24"/>
    </row>
    <row r="135" spans="1:16" x14ac:dyDescent="0.2">
      <c r="A135" s="19"/>
      <c r="D135" s="21"/>
      <c r="J135" s="23"/>
      <c r="L135" s="158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9"/>
        <v>0</v>
      </c>
      <c r="P135" s="24"/>
    </row>
    <row r="136" spans="1:16" x14ac:dyDescent="0.2">
      <c r="A136" s="19"/>
      <c r="D136" s="21"/>
      <c r="J136" s="23"/>
      <c r="L136" s="158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9"/>
        <v>0</v>
      </c>
      <c r="P136" s="24"/>
    </row>
    <row r="137" spans="1:16" x14ac:dyDescent="0.2">
      <c r="A137" s="19"/>
      <c r="D137" s="21"/>
      <c r="J137" s="23"/>
      <c r="L137" s="158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9"/>
        <v>0</v>
      </c>
      <c r="P137" s="24"/>
    </row>
    <row r="138" spans="1:16" x14ac:dyDescent="0.2">
      <c r="A138" s="19"/>
      <c r="D138" s="21"/>
      <c r="J138" s="23"/>
      <c r="L138" s="158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9"/>
        <v>0</v>
      </c>
      <c r="P138" s="24"/>
    </row>
    <row r="139" spans="1:16" x14ac:dyDescent="0.2">
      <c r="A139" s="19"/>
      <c r="D139" s="21"/>
      <c r="J139" s="23"/>
      <c r="L139" s="158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9"/>
        <v>0</v>
      </c>
      <c r="P139" s="24"/>
    </row>
    <row r="140" spans="1:16" x14ac:dyDescent="0.2">
      <c r="A140" s="19"/>
      <c r="D140" s="21"/>
      <c r="J140" s="23"/>
      <c r="L140" s="158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9"/>
        <v>0</v>
      </c>
      <c r="P140" s="24"/>
    </row>
    <row r="141" spans="1:16" x14ac:dyDescent="0.2">
      <c r="A141" s="19"/>
      <c r="D141" s="21"/>
      <c r="J141" s="23"/>
      <c r="L141" s="158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9"/>
        <v>0</v>
      </c>
      <c r="P141" s="24"/>
    </row>
    <row r="142" spans="1:16" x14ac:dyDescent="0.2">
      <c r="A142" s="19"/>
      <c r="D142" s="21"/>
      <c r="J142" s="23"/>
      <c r="L142" s="158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9"/>
        <v>0</v>
      </c>
      <c r="P142" s="24"/>
    </row>
    <row r="143" spans="1:16" x14ac:dyDescent="0.2">
      <c r="A143" s="19"/>
      <c r="D143" s="21"/>
      <c r="J143" s="23"/>
      <c r="L143" s="158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9"/>
        <v>0</v>
      </c>
      <c r="P143" s="24"/>
    </row>
    <row r="144" spans="1:16" x14ac:dyDescent="0.2">
      <c r="A144" s="19"/>
      <c r="D144" s="21"/>
      <c r="J144" s="23"/>
      <c r="L144" s="158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9"/>
        <v>0</v>
      </c>
      <c r="P144" s="24"/>
    </row>
    <row r="145" spans="1:16" x14ac:dyDescent="0.2">
      <c r="A145" s="19"/>
      <c r="D145" s="21"/>
      <c r="J145" s="23"/>
      <c r="L145" s="158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9"/>
        <v>0</v>
      </c>
      <c r="P145" s="24"/>
    </row>
    <row r="146" spans="1:16" x14ac:dyDescent="0.2">
      <c r="A146" s="19"/>
      <c r="D146" s="21"/>
      <c r="J146" s="23"/>
      <c r="L146" s="158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9"/>
        <v>0</v>
      </c>
      <c r="P146" s="24"/>
    </row>
    <row r="147" spans="1:16" x14ac:dyDescent="0.2">
      <c r="A147" s="19"/>
      <c r="D147" s="21"/>
      <c r="J147" s="23"/>
      <c r="L147" s="158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9"/>
        <v>0</v>
      </c>
      <c r="P147" s="24"/>
    </row>
    <row r="148" spans="1:16" x14ac:dyDescent="0.2">
      <c r="A148" s="19"/>
      <c r="D148" s="21"/>
      <c r="J148" s="23"/>
      <c r="L148" s="158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9"/>
        <v>0</v>
      </c>
      <c r="P148" s="24"/>
    </row>
    <row r="149" spans="1:16" x14ac:dyDescent="0.2">
      <c r="A149" s="19"/>
      <c r="D149" s="21"/>
      <c r="J149" s="23"/>
      <c r="L149" s="158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9"/>
        <v>0</v>
      </c>
      <c r="P149" s="24"/>
    </row>
    <row r="150" spans="1:16" x14ac:dyDescent="0.2">
      <c r="A150" s="19"/>
      <c r="D150" s="21"/>
      <c r="J150" s="23"/>
      <c r="L150" s="158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9"/>
        <v>0</v>
      </c>
      <c r="P150" s="24"/>
    </row>
    <row r="151" spans="1:16" x14ac:dyDescent="0.2">
      <c r="A151" s="19"/>
      <c r="D151" s="21"/>
      <c r="J151" s="23"/>
      <c r="L151" s="158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9"/>
        <v>0</v>
      </c>
      <c r="P151" s="24"/>
    </row>
    <row r="152" spans="1:16" x14ac:dyDescent="0.2">
      <c r="A152" s="19"/>
      <c r="D152" s="21"/>
      <c r="J152" s="23"/>
      <c r="L152" s="158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9"/>
        <v>0</v>
      </c>
      <c r="P152" s="24"/>
    </row>
    <row r="153" spans="1:16" x14ac:dyDescent="0.2">
      <c r="A153" s="19"/>
      <c r="D153" s="21"/>
      <c r="J153" s="23"/>
      <c r="L153" s="158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9"/>
        <v>0</v>
      </c>
      <c r="P153" s="24"/>
    </row>
    <row r="154" spans="1:16" x14ac:dyDescent="0.2">
      <c r="A154" s="19"/>
      <c r="D154" s="21"/>
      <c r="J154" s="23"/>
      <c r="L154" s="158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9"/>
        <v>0</v>
      </c>
      <c r="P154" s="24"/>
    </row>
    <row r="155" spans="1:16" x14ac:dyDescent="0.2">
      <c r="A155" s="19"/>
      <c r="D155" s="21"/>
      <c r="J155" s="23"/>
      <c r="L155" s="158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9"/>
        <v>0</v>
      </c>
      <c r="P155" s="24"/>
    </row>
    <row r="156" spans="1:16" x14ac:dyDescent="0.2">
      <c r="A156" s="19"/>
      <c r="D156" s="21"/>
      <c r="J156" s="23"/>
      <c r="L156" s="158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9"/>
        <v>0</v>
      </c>
      <c r="P156" s="24"/>
    </row>
    <row r="157" spans="1:16" x14ac:dyDescent="0.2">
      <c r="A157" s="19"/>
      <c r="D157" s="21"/>
      <c r="J157" s="23"/>
      <c r="L157" s="158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9"/>
        <v>0</v>
      </c>
      <c r="P157" s="24"/>
    </row>
    <row r="158" spans="1:16" x14ac:dyDescent="0.2">
      <c r="A158" s="19"/>
      <c r="D158" s="21"/>
      <c r="J158" s="23"/>
      <c r="L158" s="158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9"/>
        <v>0</v>
      </c>
      <c r="P158" s="24"/>
    </row>
    <row r="159" spans="1:16" x14ac:dyDescent="0.2">
      <c r="A159" s="19"/>
      <c r="D159" s="21"/>
      <c r="J159" s="23"/>
      <c r="L159" s="158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9"/>
        <v>0</v>
      </c>
      <c r="P159" s="24"/>
    </row>
    <row r="160" spans="1:16" x14ac:dyDescent="0.2">
      <c r="A160" s="19"/>
      <c r="D160" s="21"/>
      <c r="J160" s="23"/>
      <c r="L160" s="158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9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9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9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9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9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9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9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9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9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9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9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9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9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9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9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9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9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9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9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9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9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9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9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9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9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9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9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9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9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9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9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9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9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9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9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0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0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0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0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0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0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0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0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0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0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0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0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0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0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0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0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0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0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0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0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0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0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0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0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0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0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0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0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0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0"/>
        <v>0</v>
      </c>
      <c r="P224" s="24"/>
    </row>
    <row r="225" spans="1:16" x14ac:dyDescent="0.2">
      <c r="A225" s="19"/>
      <c r="D225" s="21"/>
      <c r="J225" s="23"/>
      <c r="L225" s="158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0"/>
        <v>0</v>
      </c>
      <c r="P225" s="24"/>
    </row>
    <row r="226" spans="1:16" x14ac:dyDescent="0.2">
      <c r="A226" s="19"/>
      <c r="D226" s="21"/>
      <c r="J226" s="23"/>
      <c r="L226" s="158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0"/>
        <v>0</v>
      </c>
      <c r="P226" s="24"/>
    </row>
    <row r="227" spans="1:16" x14ac:dyDescent="0.2">
      <c r="A227" s="19"/>
      <c r="D227" s="21"/>
      <c r="J227" s="23"/>
      <c r="L227" s="158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0"/>
        <v>0</v>
      </c>
      <c r="P227" s="24"/>
    </row>
    <row r="228" spans="1:16" x14ac:dyDescent="0.2">
      <c r="A228" s="19"/>
      <c r="D228" s="21"/>
      <c r="J228" s="23"/>
      <c r="L228" s="158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0"/>
        <v>0</v>
      </c>
      <c r="P228" s="24"/>
    </row>
    <row r="229" spans="1:16" x14ac:dyDescent="0.2">
      <c r="A229" s="19"/>
      <c r="D229" s="21"/>
      <c r="J229" s="23"/>
      <c r="L229" s="158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0"/>
        <v>0</v>
      </c>
      <c r="P229" s="24"/>
    </row>
    <row r="230" spans="1:16" x14ac:dyDescent="0.2">
      <c r="A230" s="19"/>
      <c r="D230" s="21"/>
      <c r="J230" s="23"/>
      <c r="L230" s="158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0"/>
        <v>0</v>
      </c>
      <c r="P230" s="24"/>
    </row>
    <row r="231" spans="1:16" x14ac:dyDescent="0.2">
      <c r="A231" s="19"/>
      <c r="D231" s="21"/>
      <c r="J231" s="23"/>
      <c r="L231" s="158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0"/>
        <v>0</v>
      </c>
      <c r="P231" s="24"/>
    </row>
    <row r="232" spans="1:16" x14ac:dyDescent="0.2">
      <c r="A232" s="19"/>
      <c r="D232" s="21"/>
      <c r="L232" s="158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0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283" priority="7" operator="greaterThan">
      <formula>0</formula>
    </cfRule>
    <cfRule type="cellIs" dxfId="282" priority="8" operator="lessThanOrEqual">
      <formula>0</formula>
    </cfRule>
  </conditionalFormatting>
  <conditionalFormatting sqref="I3:I20">
    <cfRule type="cellIs" dxfId="281" priority="5" operator="greaterThan">
      <formula>0</formula>
    </cfRule>
    <cfRule type="cellIs" dxfId="280" priority="6" operator="lessThanOrEqual">
      <formula>0</formula>
    </cfRule>
  </conditionalFormatting>
  <conditionalFormatting sqref="I42:I56">
    <cfRule type="cellIs" dxfId="279" priority="3" operator="greaterThan">
      <formula>0</formula>
    </cfRule>
    <cfRule type="cellIs" dxfId="278" priority="4" operator="lessThanOrEqual">
      <formula>0</formula>
    </cfRule>
  </conditionalFormatting>
  <conditionalFormatting sqref="I21:I41">
    <cfRule type="cellIs" dxfId="277" priority="1" operator="greaterThan">
      <formula>0</formula>
    </cfRule>
    <cfRule type="cellIs" dxfId="276" priority="2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DE242-90C4-482D-8835-6E1236932C24}">
  <sheetPr>
    <pageSetUpPr fitToPage="1"/>
  </sheetPr>
  <dimension ref="A1:P247"/>
  <sheetViews>
    <sheetView topLeftCell="A42" workbookViewId="0">
      <selection activeCell="J3" sqref="J3:J5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59" t="s">
        <v>2</v>
      </c>
      <c r="C2" s="160" t="s">
        <v>3</v>
      </c>
      <c r="D2" s="159" t="s">
        <v>4</v>
      </c>
      <c r="E2" s="160" t="s">
        <v>5</v>
      </c>
      <c r="F2" s="160" t="s">
        <v>6</v>
      </c>
      <c r="G2" s="160" t="s">
        <v>7</v>
      </c>
      <c r="H2" s="160" t="s">
        <v>8</v>
      </c>
      <c r="I2" s="160" t="s">
        <v>9</v>
      </c>
      <c r="J2" s="160" t="s">
        <v>10</v>
      </c>
      <c r="K2" s="159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43661</v>
      </c>
      <c r="B3" s="277" t="s">
        <v>129</v>
      </c>
      <c r="C3" s="278" t="s">
        <v>18</v>
      </c>
      <c r="D3" s="1" t="s">
        <v>673</v>
      </c>
      <c r="E3" s="10" t="s">
        <v>287</v>
      </c>
      <c r="F3" s="10">
        <v>10</v>
      </c>
      <c r="G3" s="159">
        <v>10</v>
      </c>
      <c r="H3" s="279"/>
      <c r="I3" s="159">
        <f>420-(M3*L3+F3*N3)</f>
        <v>280</v>
      </c>
      <c r="J3" s="280" t="s">
        <v>19</v>
      </c>
      <c r="K3" s="11"/>
      <c r="L3" s="161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14</v>
      </c>
      <c r="O3" s="13">
        <f t="shared" ref="O3:O66" si="0">N3*G3+M3*L3</f>
        <v>140</v>
      </c>
      <c r="P3" s="281">
        <f>(O3+O4+O5+O6+O7+O8)/840*100%</f>
        <v>0.86190476190476195</v>
      </c>
    </row>
    <row r="4" spans="1:16" ht="14.25" customHeight="1" x14ac:dyDescent="0.2">
      <c r="A4" s="276"/>
      <c r="B4" s="277"/>
      <c r="C4" s="278"/>
      <c r="D4" s="1" t="s">
        <v>83</v>
      </c>
      <c r="E4" s="10" t="s">
        <v>84</v>
      </c>
      <c r="F4" s="10">
        <v>4</v>
      </c>
      <c r="G4" s="159">
        <v>4</v>
      </c>
      <c r="H4" s="279"/>
      <c r="I4" s="159">
        <f>I3-(M4*L4+F4*N4)</f>
        <v>-14</v>
      </c>
      <c r="J4" s="280"/>
      <c r="K4" s="11"/>
      <c r="L4" s="161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66</v>
      </c>
      <c r="O4" s="13">
        <f t="shared" si="0"/>
        <v>294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59"/>
      <c r="H5" s="279"/>
      <c r="I5" s="159">
        <f>I4-(M5*L5+F5*N5)</f>
        <v>-14</v>
      </c>
      <c r="J5" s="280"/>
      <c r="K5" s="11"/>
      <c r="L5" s="161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/>
      <c r="E6" s="10" t="s">
        <v>272</v>
      </c>
      <c r="F6" s="10"/>
      <c r="G6" s="159">
        <v>1</v>
      </c>
      <c r="H6" s="279"/>
      <c r="I6" s="159">
        <f>420-(M6*L6+F6*N6)</f>
        <v>420</v>
      </c>
      <c r="J6" s="280"/>
      <c r="K6" s="11"/>
      <c r="L6" s="161">
        <v>0</v>
      </c>
      <c r="M6" s="13">
        <f>SUMPRODUCT((D6=[1]程序注册表!$C$2:$C$2999)*(E6=[1]程序注册表!$F$2:$F$2999)*([1]程序注册表!$U$2:$U$2999))</f>
        <v>0</v>
      </c>
      <c r="N6" s="13">
        <f>SUMPRODUCT((D6=[1]程序注册表!$C$2:$C$2999)*(E6=[1]程序注册表!$F$2:$F$2999)*([1]程序注册表!$X$2:$X$2999))</f>
        <v>0</v>
      </c>
      <c r="O6" s="13">
        <f t="shared" si="0"/>
        <v>0</v>
      </c>
      <c r="P6" s="281"/>
    </row>
    <row r="7" spans="1:16" ht="14.25" customHeight="1" x14ac:dyDescent="0.2">
      <c r="A7" s="276"/>
      <c r="B7" s="277"/>
      <c r="C7" s="278"/>
      <c r="D7" s="15" t="s">
        <v>271</v>
      </c>
      <c r="E7" s="10" t="s">
        <v>30</v>
      </c>
      <c r="F7" s="10">
        <v>10</v>
      </c>
      <c r="G7" s="159">
        <v>10</v>
      </c>
      <c r="H7" s="279"/>
      <c r="I7" s="159">
        <f>I6-(M7*L7+F7*N7)</f>
        <v>130</v>
      </c>
      <c r="J7" s="280"/>
      <c r="K7" s="11"/>
      <c r="L7" s="161">
        <v>0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29</v>
      </c>
      <c r="O7" s="13">
        <f t="shared" si="0"/>
        <v>290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59">
        <f>I7-(M8*L8+F8*N8)</f>
        <v>130</v>
      </c>
      <c r="J8" s="280"/>
      <c r="K8" s="11"/>
      <c r="L8" s="161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43661</v>
      </c>
      <c r="B9" s="277" t="s">
        <v>129</v>
      </c>
      <c r="C9" s="278" t="s">
        <v>25</v>
      </c>
      <c r="D9" s="15" t="s">
        <v>81</v>
      </c>
      <c r="E9" s="10" t="s">
        <v>21</v>
      </c>
      <c r="F9" s="10">
        <v>20</v>
      </c>
      <c r="G9" s="16">
        <v>20</v>
      </c>
      <c r="H9" s="279"/>
      <c r="I9" s="159">
        <f>420-(M9*L9+F9*N9)</f>
        <v>40</v>
      </c>
      <c r="J9" s="280" t="s">
        <v>27</v>
      </c>
      <c r="K9" s="11"/>
      <c r="L9" s="161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19</v>
      </c>
      <c r="O9" s="13">
        <f t="shared" si="0"/>
        <v>380</v>
      </c>
      <c r="P9" s="281">
        <f>(O9+O10+O11+O12+O13+O14)/840*100%</f>
        <v>1.0238095238095237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59">
        <f t="shared" ref="I10:I11" si="1">I9-(M10*L10+F10*N10)</f>
        <v>40</v>
      </c>
      <c r="J10" s="280"/>
      <c r="K10" s="11"/>
      <c r="L10" s="161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59">
        <f t="shared" si="1"/>
        <v>40</v>
      </c>
      <c r="J11" s="280"/>
      <c r="K11" s="11"/>
      <c r="L11" s="161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81</v>
      </c>
      <c r="E12" s="10" t="s">
        <v>42</v>
      </c>
      <c r="F12" s="10">
        <v>20</v>
      </c>
      <c r="G12" s="16">
        <v>20</v>
      </c>
      <c r="H12" s="279"/>
      <c r="I12" s="159">
        <f>420-(M12*L12+F12*N12)</f>
        <v>-60</v>
      </c>
      <c r="J12" s="280"/>
      <c r="K12" s="11"/>
      <c r="L12" s="161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24</v>
      </c>
      <c r="O12" s="13">
        <f t="shared" si="0"/>
        <v>480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59">
        <f t="shared" ref="I13:I14" si="2">I12-(M13*L13+F13*N13)</f>
        <v>-60</v>
      </c>
      <c r="J13" s="280"/>
      <c r="K13" s="11"/>
      <c r="L13" s="161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59"/>
      <c r="H14" s="279"/>
      <c r="I14" s="159">
        <f t="shared" si="2"/>
        <v>-60</v>
      </c>
      <c r="J14" s="280"/>
      <c r="K14" s="11"/>
      <c r="L14" s="161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43661</v>
      </c>
      <c r="B15" s="277" t="s">
        <v>129</v>
      </c>
      <c r="C15" s="278" t="s">
        <v>31</v>
      </c>
      <c r="D15" s="15" t="s">
        <v>597</v>
      </c>
      <c r="E15" s="10" t="s">
        <v>24</v>
      </c>
      <c r="F15" s="10">
        <v>6.5</v>
      </c>
      <c r="G15" s="159">
        <v>5.5</v>
      </c>
      <c r="H15" s="279"/>
      <c r="I15" s="159">
        <f>420-(M15*L15+F15*N15)</f>
        <v>-9</v>
      </c>
      <c r="J15" s="280" t="s">
        <v>34</v>
      </c>
      <c r="K15" s="11"/>
      <c r="L15" s="161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363</v>
      </c>
      <c r="P15" s="281">
        <f>(O15+O16+O17+O18+O19+O20)/840*100%</f>
        <v>0.95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/>
      <c r="G16" s="159">
        <v>1</v>
      </c>
      <c r="H16" s="279"/>
      <c r="I16" s="159">
        <f t="shared" ref="I16:I17" si="3">I15-(M16*L16+F16*N16)</f>
        <v>-69</v>
      </c>
      <c r="J16" s="280"/>
      <c r="K16" s="11"/>
      <c r="L16" s="161">
        <v>1</v>
      </c>
      <c r="M16" s="13">
        <f>SUMPRODUCT((D16=[1]程序注册表!$C$2:$C$2999)*(E16=[1]程序注册表!$F$2:$F$2999)*([1]程序注册表!$U$2:$U$2999))</f>
        <v>60</v>
      </c>
      <c r="N16" s="13">
        <f>SUMPRODUCT((D16=[1]程序注册表!$C$2:$C$2999)*(E16=[1]程序注册表!$F$2:$F$2999)*([1]程序注册表!$X$2:$X$2999))</f>
        <v>6</v>
      </c>
      <c r="O16" s="13">
        <f t="shared" si="0"/>
        <v>66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59"/>
      <c r="H17" s="279"/>
      <c r="I17" s="159">
        <f t="shared" si="3"/>
        <v>-69</v>
      </c>
      <c r="J17" s="280"/>
      <c r="K17" s="11"/>
      <c r="L17" s="161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6.5</v>
      </c>
      <c r="G18" s="159">
        <v>5.5</v>
      </c>
      <c r="H18" s="279"/>
      <c r="I18" s="159">
        <f>420-(M18*L18+F18*N18)</f>
        <v>-9</v>
      </c>
      <c r="J18" s="280"/>
      <c r="K18" s="11"/>
      <c r="L18" s="161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0"/>
        <v>363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21</v>
      </c>
      <c r="F19" s="10"/>
      <c r="G19" s="159">
        <v>1</v>
      </c>
      <c r="H19" s="279"/>
      <c r="I19" s="159">
        <f t="shared" ref="I19:I20" si="4">I18-(M19*L19+F19*N19)</f>
        <v>-9</v>
      </c>
      <c r="J19" s="280"/>
      <c r="K19" s="11"/>
      <c r="L19" s="161">
        <v>0</v>
      </c>
      <c r="M19" s="13">
        <f>SUMPRODUCT((D19=[1]程序注册表!$C$2:$C$2999)*(E19=[1]程序注册表!$F$2:$F$2999)*([1]程序注册表!$U$2:$U$2999))</f>
        <v>60</v>
      </c>
      <c r="N19" s="13">
        <f>SUMPRODUCT((D19=[1]程序注册表!$C$2:$C$2999)*(E19=[1]程序注册表!$F$2:$F$2999)*([1]程序注册表!$X$2:$X$2999))</f>
        <v>6</v>
      </c>
      <c r="O19" s="13">
        <f t="shared" si="0"/>
        <v>6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59"/>
      <c r="H20" s="279"/>
      <c r="I20" s="159">
        <f t="shared" si="4"/>
        <v>-9</v>
      </c>
      <c r="J20" s="280"/>
      <c r="K20" s="11"/>
      <c r="L20" s="161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43661</v>
      </c>
      <c r="B21" s="277" t="s">
        <v>129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3</v>
      </c>
      <c r="H21" s="279"/>
      <c r="I21" s="159">
        <f>336-(M21*L21+F21*N21)</f>
        <v>-4</v>
      </c>
      <c r="J21" s="280" t="s">
        <v>38</v>
      </c>
      <c r="K21" s="11"/>
      <c r="L21" s="161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255</v>
      </c>
      <c r="P21" s="281">
        <f>(O21+O22+O23+O24+O25+O26)/840*100%</f>
        <v>0.39880952380952384</v>
      </c>
    </row>
    <row r="22" spans="1:16" ht="14.25" customHeight="1" x14ac:dyDescent="0.2">
      <c r="A22" s="276"/>
      <c r="B22" s="277"/>
      <c r="C22" s="282"/>
      <c r="D22" s="15"/>
      <c r="E22" s="159"/>
      <c r="F22" s="10"/>
      <c r="G22" s="18"/>
      <c r="H22" s="279"/>
      <c r="I22" s="159">
        <f t="shared" ref="I22:I41" si="5">I21-(M22*L22+F22*N22)</f>
        <v>-4</v>
      </c>
      <c r="J22" s="280"/>
      <c r="K22" s="11"/>
      <c r="L22" s="161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59">
        <f t="shared" si="5"/>
        <v>-4</v>
      </c>
      <c r="J23" s="280"/>
      <c r="K23" s="11"/>
      <c r="L23" s="161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0.5</v>
      </c>
      <c r="H24" s="279"/>
      <c r="I24" s="159">
        <f t="shared" ref="I24" si="6">336-(M24*L24+F24*N24)</f>
        <v>16</v>
      </c>
      <c r="J24" s="280"/>
      <c r="K24" s="11" t="s">
        <v>961</v>
      </c>
      <c r="L24" s="161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80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59">
        <f t="shared" si="5"/>
        <v>16</v>
      </c>
      <c r="J25" s="280"/>
      <c r="K25" s="11" t="s">
        <v>962</v>
      </c>
      <c r="L25" s="161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59">
        <f t="shared" si="5"/>
        <v>16</v>
      </c>
      <c r="J26" s="280"/>
      <c r="K26" s="11" t="s">
        <v>963</v>
      </c>
      <c r="L26" s="161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43661</v>
      </c>
      <c r="B27" s="277" t="s">
        <v>129</v>
      </c>
      <c r="C27" s="286" t="s">
        <v>43</v>
      </c>
      <c r="D27" s="1" t="s">
        <v>922</v>
      </c>
      <c r="E27" s="10" t="s">
        <v>21</v>
      </c>
      <c r="F27" s="10">
        <v>2.5</v>
      </c>
      <c r="G27" s="18">
        <v>1.3</v>
      </c>
      <c r="H27" s="279"/>
      <c r="I27" s="159">
        <f t="shared" ref="I27" si="7">336-(M27*L27+F27*N27)</f>
        <v>-6.5</v>
      </c>
      <c r="J27" s="280" t="s">
        <v>49</v>
      </c>
      <c r="K27" s="11" t="s">
        <v>957</v>
      </c>
      <c r="L27" s="161">
        <v>1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206.9</v>
      </c>
      <c r="P27" s="281">
        <f>(O27+O28+O29+O30+O31+O32)/840*100%</f>
        <v>0.5373809523809524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59">
        <f t="shared" si="5"/>
        <v>-6.5</v>
      </c>
      <c r="J28" s="280"/>
      <c r="K28" s="11"/>
      <c r="L28" s="161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59">
        <f t="shared" si="5"/>
        <v>-6.5</v>
      </c>
      <c r="J29" s="280"/>
      <c r="K29" s="11"/>
      <c r="L29" s="161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1.5</v>
      </c>
      <c r="H30" s="279"/>
      <c r="I30" s="159">
        <f t="shared" ref="I30" si="8">336-(M30*L30+F30*N30)</f>
        <v>10</v>
      </c>
      <c r="J30" s="280"/>
      <c r="K30" s="11" t="s">
        <v>960</v>
      </c>
      <c r="L30" s="161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0"/>
        <v>244.5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59">
        <f t="shared" si="5"/>
        <v>10</v>
      </c>
      <c r="J31" s="280"/>
      <c r="K31" s="11"/>
      <c r="L31" s="161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59">
        <f t="shared" si="5"/>
        <v>10</v>
      </c>
      <c r="J32" s="280"/>
      <c r="K32" s="11"/>
      <c r="L32" s="161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43661</v>
      </c>
      <c r="B33" s="277" t="s">
        <v>17</v>
      </c>
      <c r="C33" s="286" t="s">
        <v>48</v>
      </c>
      <c r="D33" s="15" t="s">
        <v>360</v>
      </c>
      <c r="E33" s="10" t="s">
        <v>51</v>
      </c>
      <c r="F33" s="10">
        <v>2</v>
      </c>
      <c r="G33" s="18">
        <v>2</v>
      </c>
      <c r="H33" s="279"/>
      <c r="I33" s="159">
        <f>504-(M33*L33+F33*N33)</f>
        <v>332</v>
      </c>
      <c r="J33" s="280" t="s">
        <v>45</v>
      </c>
      <c r="K33" s="11"/>
      <c r="L33" s="161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172</v>
      </c>
      <c r="P33" s="281">
        <f>(O33+O34+O35+O36+O37+O38)/840*100%</f>
        <v>0.84761904761904761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59">
        <f t="shared" si="5"/>
        <v>332</v>
      </c>
      <c r="J34" s="280"/>
      <c r="K34" s="11"/>
      <c r="L34" s="161">
        <v>1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59">
        <f t="shared" si="5"/>
        <v>332</v>
      </c>
      <c r="J35" s="280"/>
      <c r="K35" s="11"/>
      <c r="L35" s="161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2</v>
      </c>
      <c r="G36" s="18">
        <v>2</v>
      </c>
      <c r="H36" s="279"/>
      <c r="I36" s="159">
        <f>504-(M36*L36+F36*N36)</f>
        <v>-36</v>
      </c>
      <c r="J36" s="280"/>
      <c r="K36" s="11"/>
      <c r="L36" s="161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540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59">
        <f t="shared" si="5"/>
        <v>-36</v>
      </c>
      <c r="J37" s="280"/>
      <c r="K37" s="11"/>
      <c r="L37" s="161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59">
        <f t="shared" si="5"/>
        <v>-36</v>
      </c>
      <c r="J38" s="280"/>
      <c r="K38" s="11"/>
      <c r="L38" s="161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43661</v>
      </c>
      <c r="B39" s="277" t="s">
        <v>670</v>
      </c>
      <c r="C39" s="286" t="s">
        <v>52</v>
      </c>
      <c r="D39" s="1" t="s">
        <v>922</v>
      </c>
      <c r="E39" s="10" t="s">
        <v>42</v>
      </c>
      <c r="F39" s="10">
        <v>1.5</v>
      </c>
      <c r="G39" s="18">
        <v>1.7</v>
      </c>
      <c r="H39" s="279"/>
      <c r="I39" s="159">
        <f t="shared" ref="I39" si="9">336-(M39*L39+F39*N39)</f>
        <v>31.5</v>
      </c>
      <c r="J39" s="280" t="s">
        <v>70</v>
      </c>
      <c r="K39" s="11" t="s">
        <v>959</v>
      </c>
      <c r="L39" s="161">
        <v>1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337.09999999999997</v>
      </c>
      <c r="P39" s="281">
        <f>(O39+O40+O41)/420*100%</f>
        <v>0.80261904761904757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59">
        <f t="shared" si="5"/>
        <v>31.5</v>
      </c>
      <c r="J40" s="280"/>
      <c r="K40" s="11"/>
      <c r="L40" s="161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59">
        <f t="shared" si="5"/>
        <v>31.5</v>
      </c>
      <c r="J41" s="280"/>
      <c r="K41" s="11" t="s">
        <v>232</v>
      </c>
      <c r="L41" s="161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/>
      <c r="B42" s="277" t="s">
        <v>129</v>
      </c>
      <c r="C42" s="287" t="s">
        <v>53</v>
      </c>
      <c r="D42" s="1" t="s">
        <v>815</v>
      </c>
      <c r="E42" s="10" t="s">
        <v>21</v>
      </c>
      <c r="F42" s="10">
        <v>14</v>
      </c>
      <c r="G42" s="18">
        <v>14</v>
      </c>
      <c r="H42" s="279"/>
      <c r="I42" s="159">
        <f>420-(M42*L42+F42*N42)</f>
        <v>0</v>
      </c>
      <c r="J42" s="280" t="s">
        <v>54</v>
      </c>
      <c r="K42" s="11"/>
      <c r="L42" s="161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0"/>
        <v>420</v>
      </c>
      <c r="P42" s="281">
        <f>(O42+O43+O44+O45+O46+O47)/840*100%</f>
        <v>1.0178571428571428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59">
        <f t="shared" ref="I43:I47" si="10">I42-(M43*L43+F43*N43)</f>
        <v>0</v>
      </c>
      <c r="J43" s="280"/>
      <c r="K43" s="11"/>
      <c r="L43" s="161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59">
        <f t="shared" si="10"/>
        <v>0</v>
      </c>
      <c r="J44" s="280"/>
      <c r="K44" s="11"/>
      <c r="L44" s="161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43661</v>
      </c>
      <c r="B45" s="277"/>
      <c r="C45" s="287" t="s">
        <v>57</v>
      </c>
      <c r="D45" s="1" t="s">
        <v>815</v>
      </c>
      <c r="E45" s="10" t="s">
        <v>42</v>
      </c>
      <c r="F45" s="10">
        <v>14.5</v>
      </c>
      <c r="G45" s="18">
        <v>15</v>
      </c>
      <c r="H45" s="279"/>
      <c r="I45" s="159">
        <f>420-(M45*L45+F45*N45)</f>
        <v>-0.5</v>
      </c>
      <c r="J45" s="280"/>
      <c r="K45" s="11"/>
      <c r="L45" s="161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29</v>
      </c>
      <c r="O45" s="13">
        <f t="shared" si="0"/>
        <v>435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59">
        <f t="shared" si="10"/>
        <v>-0.5</v>
      </c>
      <c r="J46" s="280"/>
      <c r="K46" s="11"/>
      <c r="L46" s="161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59">
        <f t="shared" si="10"/>
        <v>-0.5</v>
      </c>
      <c r="J47" s="280"/>
      <c r="K47" s="11"/>
      <c r="L47" s="161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/>
      <c r="B48" s="277" t="s">
        <v>129</v>
      </c>
      <c r="C48" s="287" t="s">
        <v>58</v>
      </c>
      <c r="D48" s="15" t="s">
        <v>81</v>
      </c>
      <c r="E48" s="10" t="s">
        <v>42</v>
      </c>
      <c r="F48" s="10">
        <v>20</v>
      </c>
      <c r="G48" s="18">
        <v>20</v>
      </c>
      <c r="H48" s="279"/>
      <c r="I48" s="159">
        <f>420-(M48*L48+F48*N48)</f>
        <v>-60</v>
      </c>
      <c r="J48" s="280" t="s">
        <v>92</v>
      </c>
      <c r="K48" s="11"/>
      <c r="L48" s="161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24</v>
      </c>
      <c r="O48" s="13">
        <f t="shared" si="0"/>
        <v>480</v>
      </c>
      <c r="P48" s="281">
        <f>(O48+O49+O50+O51+O52+O53)/840*100%</f>
        <v>1.05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59">
        <f t="shared" ref="I49:I50" si="11">I48-(M49*L49+F49*N49)</f>
        <v>-60</v>
      </c>
      <c r="J49" s="280"/>
      <c r="K49" s="11"/>
      <c r="L49" s="161">
        <v>1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59">
        <f t="shared" si="11"/>
        <v>-60</v>
      </c>
      <c r="J50" s="280"/>
      <c r="K50" s="11"/>
      <c r="L50" s="161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43661</v>
      </c>
      <c r="B51" s="277"/>
      <c r="C51" s="287" t="s">
        <v>60</v>
      </c>
      <c r="D51" s="15" t="s">
        <v>956</v>
      </c>
      <c r="E51" s="10" t="s">
        <v>42</v>
      </c>
      <c r="F51" s="10"/>
      <c r="G51" s="18">
        <v>20</v>
      </c>
      <c r="H51" s="279"/>
      <c r="I51" s="159">
        <f>420-(M51*L51+F51*N51)</f>
        <v>420</v>
      </c>
      <c r="J51" s="280"/>
      <c r="K51" s="11"/>
      <c r="L51" s="161">
        <v>0</v>
      </c>
      <c r="M51" s="13">
        <f>SUMPRODUCT((D51=[1]程序注册表!$C$2:$C$2999)*(E51=[1]程序注册表!$F$2:$F$2999)*([1]程序注册表!$U$2:$U$2999))</f>
        <v>30</v>
      </c>
      <c r="N51" s="13">
        <v>15</v>
      </c>
      <c r="O51" s="13">
        <f t="shared" si="0"/>
        <v>300</v>
      </c>
      <c r="P51" s="281"/>
    </row>
    <row r="52" spans="1:16" ht="14.25" customHeight="1" x14ac:dyDescent="0.2">
      <c r="A52" s="276"/>
      <c r="B52" s="277"/>
      <c r="C52" s="287"/>
      <c r="D52" s="15" t="s">
        <v>81</v>
      </c>
      <c r="E52" s="10" t="s">
        <v>42</v>
      </c>
      <c r="F52" s="10"/>
      <c r="G52" s="18">
        <v>3</v>
      </c>
      <c r="H52" s="279"/>
      <c r="I52" s="159">
        <f t="shared" ref="I52:I53" si="12">I51-(M52*L52+F52*N52)</f>
        <v>390</v>
      </c>
      <c r="J52" s="280"/>
      <c r="K52" s="11"/>
      <c r="L52" s="161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24</v>
      </c>
      <c r="O52" s="13">
        <f t="shared" si="0"/>
        <v>102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59">
        <f t="shared" si="12"/>
        <v>390</v>
      </c>
      <c r="J53" s="280"/>
      <c r="K53" s="11"/>
      <c r="L53" s="161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/>
      <c r="B54" s="277" t="s">
        <v>670</v>
      </c>
      <c r="C54" s="287" t="s">
        <v>61</v>
      </c>
      <c r="D54" s="15" t="s">
        <v>81</v>
      </c>
      <c r="E54" s="10" t="s">
        <v>42</v>
      </c>
      <c r="F54" s="10"/>
      <c r="G54" s="18">
        <v>10</v>
      </c>
      <c r="H54" s="279"/>
      <c r="I54" s="159">
        <f>420-(M54*L54+F54*N54)</f>
        <v>390</v>
      </c>
      <c r="J54" s="280" t="s">
        <v>91</v>
      </c>
      <c r="K54" s="11" t="s">
        <v>957</v>
      </c>
      <c r="L54" s="161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24</v>
      </c>
      <c r="O54" s="13">
        <f t="shared" si="0"/>
        <v>270</v>
      </c>
      <c r="P54" s="281">
        <f>(O54+O55+O56)/420*100%</f>
        <v>0.6428571428571429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59">
        <f t="shared" ref="I55:I56" si="13">I54-(M55*L55+F55*N55)</f>
        <v>390</v>
      </c>
      <c r="J55" s="280"/>
      <c r="K55" s="11" t="s">
        <v>958</v>
      </c>
      <c r="L55" s="161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59">
        <f t="shared" si="13"/>
        <v>390</v>
      </c>
      <c r="J56" s="280"/>
      <c r="K56" s="11"/>
      <c r="L56" s="161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4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4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4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4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4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4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4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4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4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4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4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4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4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4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4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4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4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4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4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4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4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4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4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4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4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4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4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4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4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4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4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4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4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4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4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4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4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4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4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4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4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4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4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4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4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4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4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4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4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4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4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4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4"/>
        <v>0</v>
      </c>
      <c r="P119" s="24"/>
    </row>
    <row r="120" spans="1:16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4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4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4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4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4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4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4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4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4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4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4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5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5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5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5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5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5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5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5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5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5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5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5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5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5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5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5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5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5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5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5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5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5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5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5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5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5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5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5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5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5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5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5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5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5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5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5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5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5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5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5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5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5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5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5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5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5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5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5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5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5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5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5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5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5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5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5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5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5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5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5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5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5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5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5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6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6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6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6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6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6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6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6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6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6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6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6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6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6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6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6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6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6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6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6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6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6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6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6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6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6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6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6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6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6"/>
        <v>0</v>
      </c>
      <c r="P224" s="24"/>
    </row>
    <row r="225" spans="1:16" x14ac:dyDescent="0.2">
      <c r="A225" s="19"/>
      <c r="D225" s="21"/>
      <c r="J225" s="23"/>
      <c r="L225" s="161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6"/>
        <v>0</v>
      </c>
      <c r="P225" s="24"/>
    </row>
    <row r="226" spans="1:16" x14ac:dyDescent="0.2">
      <c r="A226" s="19"/>
      <c r="D226" s="21"/>
      <c r="J226" s="23"/>
      <c r="L226" s="161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6"/>
        <v>0</v>
      </c>
      <c r="P226" s="24"/>
    </row>
    <row r="227" spans="1:16" x14ac:dyDescent="0.2">
      <c r="A227" s="19"/>
      <c r="D227" s="21"/>
      <c r="J227" s="23"/>
      <c r="L227" s="161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6"/>
        <v>0</v>
      </c>
      <c r="P227" s="24"/>
    </row>
    <row r="228" spans="1:16" x14ac:dyDescent="0.2">
      <c r="A228" s="19"/>
      <c r="D228" s="21"/>
      <c r="J228" s="23"/>
      <c r="L228" s="161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6"/>
        <v>0</v>
      </c>
      <c r="P228" s="24"/>
    </row>
    <row r="229" spans="1:16" x14ac:dyDescent="0.2">
      <c r="A229" s="19"/>
      <c r="D229" s="21"/>
      <c r="J229" s="23"/>
      <c r="L229" s="161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6"/>
        <v>0</v>
      </c>
      <c r="P229" s="24"/>
    </row>
    <row r="230" spans="1:16" x14ac:dyDescent="0.2">
      <c r="A230" s="19"/>
      <c r="D230" s="21"/>
      <c r="J230" s="23"/>
      <c r="L230" s="161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6"/>
        <v>0</v>
      </c>
      <c r="P230" s="24"/>
    </row>
    <row r="231" spans="1:16" x14ac:dyDescent="0.2">
      <c r="A231" s="19"/>
      <c r="D231" s="21"/>
      <c r="J231" s="23"/>
      <c r="L231" s="161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6"/>
        <v>0</v>
      </c>
      <c r="P231" s="24"/>
    </row>
    <row r="232" spans="1:16" x14ac:dyDescent="0.2">
      <c r="A232" s="19"/>
      <c r="D232" s="21"/>
      <c r="L232" s="161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6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6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J27:J32"/>
    <mergeCell ref="H36:H38"/>
    <mergeCell ref="B39:B41"/>
    <mergeCell ref="C39:C41"/>
    <mergeCell ref="H39:H41"/>
    <mergeCell ref="J39:J41"/>
    <mergeCell ref="B33:B38"/>
    <mergeCell ref="C33:C35"/>
    <mergeCell ref="H33:H35"/>
    <mergeCell ref="J33:J38"/>
    <mergeCell ref="A51:A56"/>
    <mergeCell ref="B48:B53"/>
    <mergeCell ref="C48:C50"/>
    <mergeCell ref="P33:P38"/>
    <mergeCell ref="C36:C38"/>
    <mergeCell ref="A33:A38"/>
    <mergeCell ref="A45:A50"/>
    <mergeCell ref="P39:P41"/>
    <mergeCell ref="B42:B47"/>
    <mergeCell ref="C42:C44"/>
    <mergeCell ref="H42:H44"/>
    <mergeCell ref="J42:J47"/>
    <mergeCell ref="P42:P47"/>
    <mergeCell ref="C45:C47"/>
    <mergeCell ref="H45:H47"/>
    <mergeCell ref="A39:A44"/>
    <mergeCell ref="P54:P56"/>
    <mergeCell ref="H48:H50"/>
    <mergeCell ref="J48:J53"/>
    <mergeCell ref="B54:B56"/>
    <mergeCell ref="C54:C56"/>
    <mergeCell ref="H54:H56"/>
    <mergeCell ref="J54:J56"/>
    <mergeCell ref="P48:P53"/>
    <mergeCell ref="C51:C53"/>
    <mergeCell ref="H51:H53"/>
  </mergeCells>
  <phoneticPr fontId="2" type="noConversion"/>
  <conditionalFormatting sqref="I2">
    <cfRule type="cellIs" dxfId="275" priority="7" operator="greaterThan">
      <formula>0</formula>
    </cfRule>
    <cfRule type="cellIs" dxfId="274" priority="8" operator="lessThanOrEqual">
      <formula>0</formula>
    </cfRule>
  </conditionalFormatting>
  <conditionalFormatting sqref="I6:I20 I42:I56">
    <cfRule type="cellIs" dxfId="273" priority="3" operator="greaterThan">
      <formula>0</formula>
    </cfRule>
    <cfRule type="cellIs" dxfId="272" priority="4" operator="lessThanOrEqual">
      <formula>0</formula>
    </cfRule>
  </conditionalFormatting>
  <conditionalFormatting sqref="I3:I5">
    <cfRule type="cellIs" dxfId="271" priority="5" operator="greaterThan">
      <formula>0</formula>
    </cfRule>
    <cfRule type="cellIs" dxfId="270" priority="6" operator="lessThanOrEqual">
      <formula>0</formula>
    </cfRule>
  </conditionalFormatting>
  <conditionalFormatting sqref="I21:I41">
    <cfRule type="cellIs" dxfId="269" priority="1" operator="greaterThan">
      <formula>0</formula>
    </cfRule>
    <cfRule type="cellIs" dxfId="268" priority="2" operator="lessThanOrEqual">
      <formula>0</formula>
    </cfRule>
  </conditionalFormatting>
  <pageMargins left="0.7" right="0.7" top="0.75" bottom="0.75" header="0.3" footer="0.3"/>
  <pageSetup paperSize="9" scale="63" fitToHeight="0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C203-8C22-4D7F-B0D6-2D9C405379BC}">
  <dimension ref="A1:P247"/>
  <sheetViews>
    <sheetView topLeftCell="A31" workbookViewId="0">
      <selection activeCell="D12" sqref="D12:I14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64" t="s">
        <v>2</v>
      </c>
      <c r="C2" s="162" t="s">
        <v>3</v>
      </c>
      <c r="D2" s="164" t="s">
        <v>4</v>
      </c>
      <c r="E2" s="162" t="s">
        <v>5</v>
      </c>
      <c r="F2" s="162" t="s">
        <v>6</v>
      </c>
      <c r="G2" s="162" t="s">
        <v>7</v>
      </c>
      <c r="H2" s="162" t="s">
        <v>8</v>
      </c>
      <c r="I2" s="162" t="s">
        <v>9</v>
      </c>
      <c r="J2" s="162" t="s">
        <v>10</v>
      </c>
      <c r="K2" s="164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43661</v>
      </c>
      <c r="B3" s="277" t="s">
        <v>151</v>
      </c>
      <c r="C3" s="278" t="s">
        <v>18</v>
      </c>
      <c r="D3" s="15" t="s">
        <v>83</v>
      </c>
      <c r="E3" s="10" t="s">
        <v>84</v>
      </c>
      <c r="F3" s="10">
        <v>6.5</v>
      </c>
      <c r="G3" s="171">
        <v>6.5</v>
      </c>
      <c r="H3" s="279"/>
      <c r="I3" s="164">
        <f>420-(M3*L3+F3*N3)</f>
        <v>-9</v>
      </c>
      <c r="J3" s="280" t="s">
        <v>98</v>
      </c>
      <c r="K3" s="11"/>
      <c r="L3" s="163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66</v>
      </c>
      <c r="O3" s="13">
        <f t="shared" ref="O3:O66" si="0">N3*G3+M3*L3</f>
        <v>429</v>
      </c>
      <c r="P3" s="281">
        <f>(O3+O4+O5+O6+O7+O8)/840*100%</f>
        <v>1.0202380952380952</v>
      </c>
    </row>
    <row r="4" spans="1:16" ht="14.25" customHeight="1" x14ac:dyDescent="0.2">
      <c r="A4" s="276"/>
      <c r="B4" s="277"/>
      <c r="C4" s="278"/>
      <c r="D4" s="15"/>
      <c r="E4" s="10"/>
      <c r="F4" s="10"/>
      <c r="G4" s="171"/>
      <c r="H4" s="279"/>
      <c r="I4" s="164">
        <f>I3-(M4*L4+F4*N4)</f>
        <v>-9</v>
      </c>
      <c r="J4" s="280"/>
      <c r="K4" s="11"/>
      <c r="L4" s="163">
        <v>1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si="0"/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1"/>
      <c r="H5" s="279"/>
      <c r="I5" s="164">
        <f>I4-(M5*L5+F5*N5)</f>
        <v>-9</v>
      </c>
      <c r="J5" s="280"/>
      <c r="K5" s="11"/>
      <c r="L5" s="163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271</v>
      </c>
      <c r="E6" s="10" t="s">
        <v>30</v>
      </c>
      <c r="F6" s="10">
        <v>6</v>
      </c>
      <c r="G6" s="171">
        <v>6</v>
      </c>
      <c r="H6" s="279"/>
      <c r="I6" s="164">
        <f>420-(M6*L6+F6*N6)</f>
        <v>246</v>
      </c>
      <c r="J6" s="280"/>
      <c r="K6" s="11" t="s">
        <v>966</v>
      </c>
      <c r="L6" s="163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29</v>
      </c>
      <c r="O6" s="13">
        <f t="shared" si="0"/>
        <v>174</v>
      </c>
      <c r="P6" s="281"/>
    </row>
    <row r="7" spans="1:16" ht="14.25" customHeight="1" x14ac:dyDescent="0.2">
      <c r="A7" s="276"/>
      <c r="B7" s="277"/>
      <c r="C7" s="278"/>
      <c r="D7" s="72" t="s">
        <v>954</v>
      </c>
      <c r="E7" s="10" t="s">
        <v>955</v>
      </c>
      <c r="F7" s="10">
        <v>8</v>
      </c>
      <c r="G7" s="171">
        <v>8</v>
      </c>
      <c r="H7" s="279"/>
      <c r="I7" s="164">
        <f>I6-(M7*L7+F7*N7)</f>
        <v>-8</v>
      </c>
      <c r="J7" s="280"/>
      <c r="K7" s="11"/>
      <c r="L7" s="163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28</v>
      </c>
      <c r="O7" s="13">
        <f t="shared" si="0"/>
        <v>254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64">
        <f>I7-(M8*L8+F8*N8)</f>
        <v>-8</v>
      </c>
      <c r="J8" s="280"/>
      <c r="K8" s="11"/>
      <c r="L8" s="163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43661</v>
      </c>
      <c r="B9" s="277" t="s">
        <v>151</v>
      </c>
      <c r="C9" s="278" t="s">
        <v>25</v>
      </c>
      <c r="D9" s="15" t="s">
        <v>81</v>
      </c>
      <c r="E9" s="10" t="s">
        <v>21</v>
      </c>
      <c r="F9" s="10">
        <v>20</v>
      </c>
      <c r="G9" s="16">
        <v>7</v>
      </c>
      <c r="H9" s="279"/>
      <c r="I9" s="164">
        <f>420-(M9*L9+F9*N9)</f>
        <v>40</v>
      </c>
      <c r="J9" s="280" t="s">
        <v>73</v>
      </c>
      <c r="K9" s="11" t="s">
        <v>967</v>
      </c>
      <c r="L9" s="163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19</v>
      </c>
      <c r="O9" s="13">
        <f t="shared" si="0"/>
        <v>133</v>
      </c>
      <c r="P9" s="281">
        <f>(O9+O10+O11+O12+O13+O14)/840*100%</f>
        <v>0.61547619047619051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64">
        <f t="shared" ref="I10:I11" si="1">I9-(M10*L10+F10*N10)</f>
        <v>40</v>
      </c>
      <c r="J10" s="280"/>
      <c r="K10" s="11"/>
      <c r="L10" s="163">
        <v>0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64">
        <f t="shared" si="1"/>
        <v>40</v>
      </c>
      <c r="J11" s="280"/>
      <c r="K11" s="11"/>
      <c r="L11" s="163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81</v>
      </c>
      <c r="E12" s="10" t="s">
        <v>1047</v>
      </c>
      <c r="F12" s="10">
        <v>20</v>
      </c>
      <c r="G12" s="16">
        <v>16</v>
      </c>
      <c r="H12" s="279"/>
      <c r="I12" s="164">
        <f>420-(M12*L12+F12*N12)</f>
        <v>-60</v>
      </c>
      <c r="J12" s="280"/>
      <c r="K12" s="11"/>
      <c r="L12" s="163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24</v>
      </c>
      <c r="O12" s="13">
        <f t="shared" si="0"/>
        <v>384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64">
        <f t="shared" ref="I13:I14" si="2">I12-(M13*L13+F13*N13)</f>
        <v>-60</v>
      </c>
      <c r="J13" s="280"/>
      <c r="K13" s="11"/>
      <c r="L13" s="163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64"/>
      <c r="H14" s="279"/>
      <c r="I14" s="164">
        <f t="shared" si="2"/>
        <v>-60</v>
      </c>
      <c r="J14" s="280"/>
      <c r="K14" s="11"/>
      <c r="L14" s="163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43661</v>
      </c>
      <c r="B15" s="277" t="s">
        <v>151</v>
      </c>
      <c r="C15" s="278" t="s">
        <v>31</v>
      </c>
      <c r="D15" s="15" t="s">
        <v>597</v>
      </c>
      <c r="E15" s="10" t="s">
        <v>24</v>
      </c>
      <c r="F15" s="10">
        <v>6.5</v>
      </c>
      <c r="G15" s="164">
        <v>6.5</v>
      </c>
      <c r="H15" s="279"/>
      <c r="I15" s="164">
        <f>420-(M15*L15+F15*N15)</f>
        <v>-9</v>
      </c>
      <c r="J15" s="280" t="s">
        <v>74</v>
      </c>
      <c r="K15" s="11"/>
      <c r="L15" s="163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429</v>
      </c>
      <c r="P15" s="281">
        <f>(O15+O16+O17+O18+O19+O20)/840*100%</f>
        <v>1.0135714285714288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64"/>
      <c r="H16" s="279"/>
      <c r="I16" s="164">
        <f t="shared" ref="I16:I17" si="3">I15-(M16*L16+F16*N16)</f>
        <v>-9</v>
      </c>
      <c r="J16" s="280"/>
      <c r="K16" s="11"/>
      <c r="L16" s="163">
        <v>1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64"/>
      <c r="H17" s="279"/>
      <c r="I17" s="164">
        <f t="shared" si="3"/>
        <v>-9</v>
      </c>
      <c r="J17" s="280"/>
      <c r="K17" s="11"/>
      <c r="L17" s="163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6.5</v>
      </c>
      <c r="G18" s="164">
        <v>6.4</v>
      </c>
      <c r="H18" s="279"/>
      <c r="I18" s="164">
        <f>420-(M18*L18+F18*N18)</f>
        <v>-9</v>
      </c>
      <c r="J18" s="280"/>
      <c r="K18" s="11"/>
      <c r="L18" s="163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0"/>
        <v>422.40000000000003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64"/>
      <c r="H19" s="279"/>
      <c r="I19" s="164">
        <f t="shared" ref="I19:I20" si="4">I18-(M19*L19+F19*N19)</f>
        <v>-9</v>
      </c>
      <c r="J19" s="280"/>
      <c r="K19" s="11"/>
      <c r="L19" s="163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64"/>
      <c r="H20" s="279"/>
      <c r="I20" s="164">
        <f t="shared" si="4"/>
        <v>-9</v>
      </c>
      <c r="J20" s="280"/>
      <c r="K20" s="11"/>
      <c r="L20" s="163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43661</v>
      </c>
      <c r="B21" s="277" t="s">
        <v>151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2.5</v>
      </c>
      <c r="H21" s="279"/>
      <c r="I21" s="164">
        <f>336-(M21*L21+F21*N21)</f>
        <v>-4</v>
      </c>
      <c r="J21" s="280" t="s">
        <v>75</v>
      </c>
      <c r="K21" s="11" t="s">
        <v>968</v>
      </c>
      <c r="L21" s="163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212.5</v>
      </c>
      <c r="P21" s="281">
        <f>(O21+O22+O23+O24+O25+O26)/840*100%</f>
        <v>0.50059523809523809</v>
      </c>
    </row>
    <row r="22" spans="1:16" ht="14.25" customHeight="1" x14ac:dyDescent="0.2">
      <c r="A22" s="276"/>
      <c r="B22" s="277"/>
      <c r="C22" s="282"/>
      <c r="D22" s="15"/>
      <c r="E22" s="164"/>
      <c r="F22" s="10"/>
      <c r="G22" s="18"/>
      <c r="H22" s="279"/>
      <c r="I22" s="164">
        <f t="shared" ref="I22:I41" si="5">I21-(M22*L22+F22*N22)</f>
        <v>-4</v>
      </c>
      <c r="J22" s="280"/>
      <c r="K22" s="11"/>
      <c r="L22" s="163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64">
        <f t="shared" si="5"/>
        <v>-4</v>
      </c>
      <c r="J23" s="280"/>
      <c r="K23" s="11"/>
      <c r="L23" s="163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1.3</v>
      </c>
      <c r="H24" s="279"/>
      <c r="I24" s="164">
        <f t="shared" ref="I24" si="6">336-(M24*L24+F24*N24)</f>
        <v>16</v>
      </c>
      <c r="J24" s="280"/>
      <c r="K24" s="11" t="s">
        <v>969</v>
      </c>
      <c r="L24" s="163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208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64">
        <f t="shared" si="5"/>
        <v>16</v>
      </c>
      <c r="J25" s="280"/>
      <c r="K25" s="11" t="s">
        <v>970</v>
      </c>
      <c r="L25" s="163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64">
        <f t="shared" si="5"/>
        <v>16</v>
      </c>
      <c r="J26" s="280"/>
      <c r="K26" s="11"/>
      <c r="L26" s="163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43661</v>
      </c>
      <c r="B27" s="277" t="s">
        <v>151</v>
      </c>
      <c r="C27" s="286" t="s">
        <v>43</v>
      </c>
      <c r="D27" s="1" t="s">
        <v>922</v>
      </c>
      <c r="E27" s="10" t="s">
        <v>21</v>
      </c>
      <c r="F27" s="10">
        <v>2.5</v>
      </c>
      <c r="G27" s="18">
        <v>2.2000000000000002</v>
      </c>
      <c r="H27" s="279"/>
      <c r="I27" s="164">
        <f t="shared" ref="I27" si="7">336-(M27*L27+F27*N27)</f>
        <v>-6.5</v>
      </c>
      <c r="J27" s="280" t="s">
        <v>76</v>
      </c>
      <c r="K27" s="11"/>
      <c r="L27" s="163">
        <v>1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308.60000000000002</v>
      </c>
      <c r="P27" s="281">
        <f>(O27+O28+O29+O30+O31+O32)/840*100%</f>
        <v>0.67785714285714294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64">
        <f t="shared" si="5"/>
        <v>-6.5</v>
      </c>
      <c r="J28" s="280"/>
      <c r="K28" s="11"/>
      <c r="L28" s="163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64">
        <f t="shared" si="5"/>
        <v>-6.5</v>
      </c>
      <c r="J29" s="280"/>
      <c r="K29" s="11"/>
      <c r="L29" s="163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1.6</v>
      </c>
      <c r="H30" s="279"/>
      <c r="I30" s="164">
        <f t="shared" ref="I30" si="8">336-(M30*L30+F30*N30)</f>
        <v>10</v>
      </c>
      <c r="J30" s="280"/>
      <c r="K30" s="11" t="s">
        <v>971</v>
      </c>
      <c r="L30" s="163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0"/>
        <v>260.8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64">
        <f t="shared" si="5"/>
        <v>10</v>
      </c>
      <c r="J31" s="280"/>
      <c r="K31" s="11" t="s">
        <v>972</v>
      </c>
      <c r="L31" s="163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64">
        <f t="shared" si="5"/>
        <v>10</v>
      </c>
      <c r="J32" s="280"/>
      <c r="K32" s="11"/>
      <c r="L32" s="163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43661</v>
      </c>
      <c r="B33" s="277"/>
      <c r="C33" s="286" t="s">
        <v>48</v>
      </c>
      <c r="D33" s="15" t="s">
        <v>360</v>
      </c>
      <c r="E33" s="10" t="s">
        <v>51</v>
      </c>
      <c r="F33" s="10">
        <v>2</v>
      </c>
      <c r="G33" s="18"/>
      <c r="H33" s="279"/>
      <c r="I33" s="164">
        <f>504-(M33*L33+F33*N33)</f>
        <v>332</v>
      </c>
      <c r="J33" s="280"/>
      <c r="K33" s="11" t="s">
        <v>973</v>
      </c>
      <c r="L33" s="163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0</v>
      </c>
      <c r="P33" s="281">
        <f>(O33+O34+O35+O36+O37+O38)/840*100%</f>
        <v>0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64">
        <f t="shared" si="5"/>
        <v>332</v>
      </c>
      <c r="J34" s="280"/>
      <c r="K34" s="11" t="s">
        <v>974</v>
      </c>
      <c r="L34" s="163">
        <v>1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64">
        <f t="shared" si="5"/>
        <v>332</v>
      </c>
      <c r="J35" s="280"/>
      <c r="K35" s="11"/>
      <c r="L35" s="163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2</v>
      </c>
      <c r="G36" s="18"/>
      <c r="H36" s="279"/>
      <c r="I36" s="164">
        <f>504-(M36*L36+F36*N36)</f>
        <v>-36</v>
      </c>
      <c r="J36" s="280"/>
      <c r="K36" s="11"/>
      <c r="L36" s="163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64">
        <f t="shared" si="5"/>
        <v>-36</v>
      </c>
      <c r="J37" s="280"/>
      <c r="K37" s="11"/>
      <c r="L37" s="163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64">
        <f t="shared" si="5"/>
        <v>-36</v>
      </c>
      <c r="J38" s="280"/>
      <c r="K38" s="11"/>
      <c r="L38" s="163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43661</v>
      </c>
      <c r="B39" s="277" t="s">
        <v>953</v>
      </c>
      <c r="C39" s="286" t="s">
        <v>52</v>
      </c>
      <c r="D39" s="1" t="s">
        <v>922</v>
      </c>
      <c r="E39" s="10" t="s">
        <v>42</v>
      </c>
      <c r="F39" s="10">
        <v>1.5</v>
      </c>
      <c r="G39" s="18">
        <v>1.2</v>
      </c>
      <c r="H39" s="279"/>
      <c r="I39" s="164">
        <f t="shared" ref="I39" si="9">336-(M39*L39+F39*N39)</f>
        <v>31.5</v>
      </c>
      <c r="J39" s="280" t="s">
        <v>90</v>
      </c>
      <c r="K39" s="11" t="s">
        <v>975</v>
      </c>
      <c r="L39" s="163">
        <v>1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255.6</v>
      </c>
      <c r="P39" s="281">
        <f>(O39+O40+O41)/420*100%</f>
        <v>0.60857142857142854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64">
        <f t="shared" si="5"/>
        <v>31.5</v>
      </c>
      <c r="J40" s="280"/>
      <c r="K40" s="11"/>
      <c r="L40" s="163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64">
        <f t="shared" si="5"/>
        <v>31.5</v>
      </c>
      <c r="J41" s="280"/>
      <c r="K41" s="11" t="s">
        <v>55</v>
      </c>
      <c r="L41" s="163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/>
      <c r="B42" s="277" t="s">
        <v>151</v>
      </c>
      <c r="C42" s="287" t="s">
        <v>53</v>
      </c>
      <c r="D42" s="1" t="s">
        <v>815</v>
      </c>
      <c r="E42" s="10" t="s">
        <v>21</v>
      </c>
      <c r="F42" s="10">
        <v>14</v>
      </c>
      <c r="G42" s="18">
        <v>12</v>
      </c>
      <c r="H42" s="279"/>
      <c r="I42" s="164">
        <f>420-(M42*L42+F42*N42)</f>
        <v>0</v>
      </c>
      <c r="J42" s="280" t="s">
        <v>105</v>
      </c>
      <c r="K42" s="11"/>
      <c r="L42" s="163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0"/>
        <v>360</v>
      </c>
      <c r="P42" s="281">
        <f>(O42+O43+O44+O45+O46+O47)/840*100%</f>
        <v>0.84285714285714286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64">
        <f t="shared" ref="I43:I47" si="10">I42-(M43*L43+F43*N43)</f>
        <v>0</v>
      </c>
      <c r="J43" s="280"/>
      <c r="K43" s="11"/>
      <c r="L43" s="163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64">
        <f t="shared" si="10"/>
        <v>0</v>
      </c>
      <c r="J44" s="280"/>
      <c r="K44" s="11"/>
      <c r="L44" s="163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>
        <v>43661</v>
      </c>
      <c r="B45" s="277"/>
      <c r="C45" s="287" t="s">
        <v>57</v>
      </c>
      <c r="D45" s="1" t="s">
        <v>815</v>
      </c>
      <c r="E45" s="10" t="s">
        <v>42</v>
      </c>
      <c r="F45" s="10">
        <v>14.5</v>
      </c>
      <c r="G45" s="18">
        <v>12</v>
      </c>
      <c r="H45" s="279"/>
      <c r="I45" s="164">
        <f>420-(M45*L45+F45*N45)</f>
        <v>-0.5</v>
      </c>
      <c r="J45" s="280"/>
      <c r="K45" s="11"/>
      <c r="L45" s="163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29</v>
      </c>
      <c r="O45" s="13">
        <f t="shared" si="0"/>
        <v>348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64">
        <f t="shared" si="10"/>
        <v>-0.5</v>
      </c>
      <c r="J46" s="280"/>
      <c r="K46" s="11"/>
      <c r="L46" s="163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64">
        <f t="shared" si="10"/>
        <v>-0.5</v>
      </c>
      <c r="J47" s="280"/>
      <c r="K47" s="11"/>
      <c r="L47" s="163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/>
      <c r="B48" s="277" t="s">
        <v>151</v>
      </c>
      <c r="C48" s="287" t="s">
        <v>58</v>
      </c>
      <c r="D48" s="15" t="s">
        <v>81</v>
      </c>
      <c r="E48" s="10" t="s">
        <v>42</v>
      </c>
      <c r="F48" s="10">
        <v>20</v>
      </c>
      <c r="G48" s="18">
        <v>16</v>
      </c>
      <c r="H48" s="279"/>
      <c r="I48" s="164">
        <f>420-(M48*L48+F48*N48)</f>
        <v>-60</v>
      </c>
      <c r="J48" s="280" t="s">
        <v>152</v>
      </c>
      <c r="K48" s="11" t="s">
        <v>976</v>
      </c>
      <c r="L48" s="163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24</v>
      </c>
      <c r="O48" s="13">
        <f t="shared" si="0"/>
        <v>384</v>
      </c>
      <c r="P48" s="281">
        <f>(O48+O49+O50+O51+O52+O53)/840*100%</f>
        <v>0.88571428571428568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64">
        <f t="shared" ref="I49:I50" si="11">I48-(M49*L49+F49*N49)</f>
        <v>-60</v>
      </c>
      <c r="J49" s="280"/>
      <c r="K49" s="11"/>
      <c r="L49" s="163">
        <v>1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64">
        <f t="shared" si="11"/>
        <v>-60</v>
      </c>
      <c r="J50" s="280"/>
      <c r="K50" s="11"/>
      <c r="L50" s="163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>
        <v>43661</v>
      </c>
      <c r="B51" s="277"/>
      <c r="C51" s="287" t="s">
        <v>60</v>
      </c>
      <c r="D51" s="15" t="s">
        <v>81</v>
      </c>
      <c r="E51" s="10" t="s">
        <v>42</v>
      </c>
      <c r="F51" s="10">
        <v>18</v>
      </c>
      <c r="G51" s="18">
        <v>15</v>
      </c>
      <c r="H51" s="279"/>
      <c r="I51" s="164">
        <f>420-(M51*L51+F51*N51)</f>
        <v>-12</v>
      </c>
      <c r="J51" s="280"/>
      <c r="K51" s="11" t="s">
        <v>977</v>
      </c>
      <c r="L51" s="163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24</v>
      </c>
      <c r="O51" s="13">
        <f t="shared" si="0"/>
        <v>360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64">
        <f t="shared" ref="I52:I53" si="12">I51-(M52*L52+F52*N52)</f>
        <v>-12</v>
      </c>
      <c r="J52" s="280"/>
      <c r="K52" s="11" t="s">
        <v>973</v>
      </c>
      <c r="L52" s="163">
        <v>1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64">
        <f t="shared" si="12"/>
        <v>-12</v>
      </c>
      <c r="J53" s="280"/>
      <c r="K53" s="11"/>
      <c r="L53" s="163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/>
      <c r="B54" s="277" t="s">
        <v>953</v>
      </c>
      <c r="C54" s="287" t="s">
        <v>61</v>
      </c>
      <c r="D54" s="15" t="s">
        <v>81</v>
      </c>
      <c r="E54" s="10" t="s">
        <v>42</v>
      </c>
      <c r="F54" s="10"/>
      <c r="G54" s="18">
        <v>12</v>
      </c>
      <c r="H54" s="279"/>
      <c r="I54" s="164">
        <f>420-(M54*L54+F54*N54)</f>
        <v>390</v>
      </c>
      <c r="J54" s="280" t="s">
        <v>288</v>
      </c>
      <c r="K54" s="11" t="s">
        <v>978</v>
      </c>
      <c r="L54" s="163">
        <v>1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24</v>
      </c>
      <c r="O54" s="13">
        <f t="shared" si="0"/>
        <v>318</v>
      </c>
      <c r="P54" s="281">
        <f>(O54+O55+O56)/420*100%</f>
        <v>0.75714285714285712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64">
        <f t="shared" ref="I55:I56" si="13">I54-(M55*L55+F55*N55)</f>
        <v>390</v>
      </c>
      <c r="J55" s="280"/>
      <c r="K55" s="11"/>
      <c r="L55" s="163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64">
        <f t="shared" si="13"/>
        <v>390</v>
      </c>
      <c r="J56" s="280"/>
      <c r="K56" s="11"/>
      <c r="L56" s="163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2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2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2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2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2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2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2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2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2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2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2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4">N67*G67+M67*L67</f>
        <v>0</v>
      </c>
      <c r="P67" s="24"/>
    </row>
    <row r="68" spans="1:16" ht="15" customHeight="1" x14ac:dyDescent="0.2">
      <c r="A68" s="19"/>
      <c r="D68" s="21"/>
      <c r="J68" s="23"/>
      <c r="L68" s="12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4"/>
        <v>0</v>
      </c>
      <c r="P68" s="24"/>
    </row>
    <row r="69" spans="1:16" ht="15" customHeight="1" x14ac:dyDescent="0.2">
      <c r="A69" s="19"/>
      <c r="D69" s="21"/>
      <c r="J69" s="23"/>
      <c r="L69" s="12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4"/>
        <v>0</v>
      </c>
      <c r="P69" s="24"/>
    </row>
    <row r="70" spans="1:16" ht="15" customHeight="1" x14ac:dyDescent="0.2">
      <c r="A70" s="19"/>
      <c r="D70" s="21"/>
      <c r="J70" s="23"/>
      <c r="L70" s="12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4"/>
        <v>0</v>
      </c>
      <c r="P70" s="24"/>
    </row>
    <row r="71" spans="1:16" ht="15" customHeight="1" x14ac:dyDescent="0.2">
      <c r="A71" s="19"/>
      <c r="D71" s="21"/>
      <c r="J71" s="23"/>
      <c r="L71" s="12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4"/>
        <v>0</v>
      </c>
      <c r="P71" s="24"/>
    </row>
    <row r="72" spans="1:16" ht="15" customHeight="1" x14ac:dyDescent="0.2">
      <c r="A72" s="19"/>
      <c r="D72" s="21"/>
      <c r="J72" s="23"/>
      <c r="L72" s="12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4"/>
        <v>0</v>
      </c>
      <c r="P72" s="24"/>
    </row>
    <row r="73" spans="1:16" ht="15" customHeight="1" x14ac:dyDescent="0.2">
      <c r="A73" s="19"/>
      <c r="D73" s="21"/>
      <c r="J73" s="23"/>
      <c r="L73" s="12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4"/>
        <v>0</v>
      </c>
      <c r="P73" s="24"/>
    </row>
    <row r="74" spans="1:16" ht="15" customHeight="1" x14ac:dyDescent="0.2">
      <c r="A74" s="19"/>
      <c r="D74" s="21"/>
      <c r="J74" s="23"/>
      <c r="L74" s="12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4"/>
        <v>0</v>
      </c>
      <c r="P74" s="24"/>
    </row>
    <row r="75" spans="1:16" ht="15" customHeight="1" x14ac:dyDescent="0.2">
      <c r="A75" s="19"/>
      <c r="D75" s="21"/>
      <c r="J75" s="23"/>
      <c r="L75" s="12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4"/>
        <v>0</v>
      </c>
      <c r="P75" s="24"/>
    </row>
    <row r="76" spans="1:16" ht="15" customHeight="1" x14ac:dyDescent="0.2">
      <c r="A76" s="19"/>
      <c r="D76" s="21"/>
      <c r="J76" s="23"/>
      <c r="L76" s="12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4"/>
        <v>0</v>
      </c>
      <c r="P76" s="24"/>
    </row>
    <row r="77" spans="1:16" ht="15" customHeight="1" x14ac:dyDescent="0.2">
      <c r="A77" s="19"/>
      <c r="D77" s="21"/>
      <c r="J77" s="23"/>
      <c r="L77" s="12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4"/>
        <v>0</v>
      </c>
      <c r="P77" s="24"/>
    </row>
    <row r="78" spans="1:16" ht="15" customHeight="1" x14ac:dyDescent="0.2">
      <c r="A78" s="19"/>
      <c r="D78" s="21"/>
      <c r="J78" s="23"/>
      <c r="L78" s="12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4"/>
        <v>0</v>
      </c>
      <c r="P78" s="24"/>
    </row>
    <row r="79" spans="1:16" ht="15" customHeight="1" x14ac:dyDescent="0.2">
      <c r="A79" s="19"/>
      <c r="D79" s="21"/>
      <c r="J79" s="23"/>
      <c r="L79" s="12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4"/>
        <v>0</v>
      </c>
      <c r="P79" s="24"/>
    </row>
    <row r="80" spans="1:16" ht="15" customHeight="1" x14ac:dyDescent="0.2">
      <c r="A80" s="19"/>
      <c r="D80" s="21"/>
      <c r="J80" s="23"/>
      <c r="L80" s="12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4"/>
        <v>0</v>
      </c>
      <c r="P80" s="24"/>
    </row>
    <row r="81" spans="1:16" ht="15" customHeight="1" x14ac:dyDescent="0.2">
      <c r="A81" s="19"/>
      <c r="D81" s="21"/>
      <c r="J81" s="23"/>
      <c r="L81" s="12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4"/>
        <v>0</v>
      </c>
      <c r="P81" s="24"/>
    </row>
    <row r="82" spans="1:16" ht="15" customHeight="1" x14ac:dyDescent="0.2">
      <c r="A82" s="19"/>
      <c r="D82" s="21"/>
      <c r="J82" s="23"/>
      <c r="L82" s="12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4"/>
        <v>0</v>
      </c>
      <c r="P82" s="24"/>
    </row>
    <row r="83" spans="1:16" ht="15" customHeight="1" x14ac:dyDescent="0.2">
      <c r="A83" s="19"/>
      <c r="D83" s="21"/>
      <c r="J83" s="23"/>
      <c r="L83" s="12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4"/>
        <v>0</v>
      </c>
      <c r="P83" s="24"/>
    </row>
    <row r="84" spans="1:16" ht="15" customHeight="1" x14ac:dyDescent="0.2">
      <c r="A84" s="19"/>
      <c r="D84" s="21"/>
      <c r="J84" s="23"/>
      <c r="L84" s="12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4"/>
        <v>0</v>
      </c>
      <c r="P84" s="24"/>
    </row>
    <row r="85" spans="1:16" ht="15" customHeight="1" x14ac:dyDescent="0.2">
      <c r="A85" s="19"/>
      <c r="D85" s="21"/>
      <c r="J85" s="23"/>
      <c r="L85" s="12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4"/>
        <v>0</v>
      </c>
      <c r="P85" s="24"/>
    </row>
    <row r="86" spans="1:16" ht="15" customHeight="1" x14ac:dyDescent="0.2">
      <c r="A86" s="19"/>
      <c r="D86" s="21"/>
      <c r="J86" s="23"/>
      <c r="L86" s="12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4"/>
        <v>0</v>
      </c>
      <c r="P86" s="24"/>
    </row>
    <row r="87" spans="1:16" ht="15" customHeight="1" x14ac:dyDescent="0.2">
      <c r="A87" s="19"/>
      <c r="D87" s="21"/>
      <c r="J87" s="23"/>
      <c r="L87" s="12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4"/>
        <v>0</v>
      </c>
      <c r="P87" s="24"/>
    </row>
    <row r="88" spans="1:16" ht="15" customHeight="1" x14ac:dyDescent="0.2">
      <c r="A88" s="19"/>
      <c r="D88" s="21"/>
      <c r="J88" s="23"/>
      <c r="L88" s="12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4"/>
        <v>0</v>
      </c>
      <c r="P88" s="24"/>
    </row>
    <row r="89" spans="1:16" ht="15" customHeight="1" x14ac:dyDescent="0.2">
      <c r="A89" s="19"/>
      <c r="D89" s="21"/>
      <c r="J89" s="23"/>
      <c r="L89" s="12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4"/>
        <v>0</v>
      </c>
      <c r="P89" s="24"/>
    </row>
    <row r="90" spans="1:16" ht="15" customHeight="1" x14ac:dyDescent="0.2">
      <c r="A90" s="19"/>
      <c r="D90" s="21"/>
      <c r="J90" s="23"/>
      <c r="L90" s="12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4"/>
        <v>0</v>
      </c>
      <c r="P90" s="24"/>
    </row>
    <row r="91" spans="1:16" ht="15" customHeight="1" x14ac:dyDescent="0.2">
      <c r="A91" s="19"/>
      <c r="D91" s="21"/>
      <c r="J91" s="23"/>
      <c r="L91" s="12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4"/>
        <v>0</v>
      </c>
      <c r="P91" s="24"/>
    </row>
    <row r="92" spans="1:16" ht="15" customHeight="1" x14ac:dyDescent="0.2">
      <c r="A92" s="19"/>
      <c r="D92" s="21"/>
      <c r="J92" s="23"/>
      <c r="L92" s="12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4"/>
        <v>0</v>
      </c>
      <c r="P92" s="24"/>
    </row>
    <row r="93" spans="1:16" ht="15" customHeight="1" x14ac:dyDescent="0.2">
      <c r="A93" s="19"/>
      <c r="D93" s="21"/>
      <c r="J93" s="23"/>
      <c r="L93" s="12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4"/>
        <v>0</v>
      </c>
      <c r="P93" s="24"/>
    </row>
    <row r="94" spans="1:16" ht="15" customHeight="1" x14ac:dyDescent="0.2">
      <c r="A94" s="19"/>
      <c r="D94" s="21"/>
      <c r="J94" s="23"/>
      <c r="L94" s="12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4"/>
        <v>0</v>
      </c>
      <c r="P94" s="24"/>
    </row>
    <row r="95" spans="1:16" ht="15" customHeight="1" x14ac:dyDescent="0.2">
      <c r="A95" s="19"/>
      <c r="D95" s="21"/>
      <c r="J95" s="23"/>
      <c r="L95" s="12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4"/>
        <v>0</v>
      </c>
      <c r="P95" s="24"/>
    </row>
    <row r="96" spans="1:16" ht="15" customHeight="1" x14ac:dyDescent="0.2">
      <c r="A96" s="19"/>
      <c r="D96" s="21"/>
      <c r="J96" s="23"/>
      <c r="L96" s="12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4"/>
        <v>0</v>
      </c>
      <c r="P96" s="24"/>
    </row>
    <row r="97" spans="1:16" ht="15" customHeight="1" x14ac:dyDescent="0.2">
      <c r="A97" s="19"/>
      <c r="D97" s="21"/>
      <c r="J97" s="23"/>
      <c r="L97" s="12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4"/>
        <v>0</v>
      </c>
      <c r="P97" s="24"/>
    </row>
    <row r="98" spans="1:16" ht="15" customHeight="1" x14ac:dyDescent="0.2">
      <c r="A98" s="19"/>
      <c r="D98" s="21"/>
      <c r="J98" s="23"/>
      <c r="L98" s="12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4"/>
        <v>0</v>
      </c>
      <c r="P98" s="24"/>
    </row>
    <row r="99" spans="1:16" ht="15" customHeight="1" x14ac:dyDescent="0.2">
      <c r="A99" s="19"/>
      <c r="D99" s="21"/>
      <c r="J99" s="23"/>
      <c r="L99" s="12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4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4"/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4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4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4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4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4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4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4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4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4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4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4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4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4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4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4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4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4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4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4"/>
        <v>0</v>
      </c>
      <c r="P119" s="24"/>
    </row>
    <row r="120" spans="1:16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4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4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4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4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4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4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4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4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4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4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4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5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5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5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5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5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5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5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5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5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5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5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5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5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5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5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5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5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5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5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5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5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5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5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5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5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5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5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5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5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5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5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5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5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5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5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5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5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5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5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5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5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5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5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5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5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5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5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5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5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5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5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5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5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5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5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5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5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5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5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5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5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5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5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5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6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6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6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6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6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6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6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6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6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6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6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6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6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6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6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6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6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6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6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6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6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6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6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6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6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6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6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6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6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6"/>
        <v>0</v>
      </c>
      <c r="P224" s="24"/>
    </row>
    <row r="225" spans="1:16" x14ac:dyDescent="0.2">
      <c r="A225" s="19"/>
      <c r="D225" s="21"/>
      <c r="J225" s="23"/>
      <c r="L225" s="163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6"/>
        <v>0</v>
      </c>
      <c r="P225" s="24"/>
    </row>
    <row r="226" spans="1:16" x14ac:dyDescent="0.2">
      <c r="A226" s="19"/>
      <c r="D226" s="21"/>
      <c r="J226" s="23"/>
      <c r="L226" s="163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6"/>
        <v>0</v>
      </c>
      <c r="P226" s="24"/>
    </row>
    <row r="227" spans="1:16" x14ac:dyDescent="0.2">
      <c r="A227" s="19"/>
      <c r="D227" s="21"/>
      <c r="J227" s="23"/>
      <c r="L227" s="163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6"/>
        <v>0</v>
      </c>
      <c r="P227" s="24"/>
    </row>
    <row r="228" spans="1:16" x14ac:dyDescent="0.2">
      <c r="A228" s="19"/>
      <c r="D228" s="21"/>
      <c r="J228" s="23"/>
      <c r="L228" s="163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6"/>
        <v>0</v>
      </c>
      <c r="P228" s="24"/>
    </row>
    <row r="229" spans="1:16" x14ac:dyDescent="0.2">
      <c r="A229" s="19"/>
      <c r="D229" s="21"/>
      <c r="J229" s="23"/>
      <c r="L229" s="163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6"/>
        <v>0</v>
      </c>
      <c r="P229" s="24"/>
    </row>
    <row r="230" spans="1:16" x14ac:dyDescent="0.2">
      <c r="A230" s="19"/>
      <c r="D230" s="21"/>
      <c r="J230" s="23"/>
      <c r="L230" s="163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6"/>
        <v>0</v>
      </c>
      <c r="P230" s="24"/>
    </row>
    <row r="231" spans="1:16" x14ac:dyDescent="0.2">
      <c r="A231" s="19"/>
      <c r="D231" s="21"/>
      <c r="J231" s="23"/>
      <c r="L231" s="163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6"/>
        <v>0</v>
      </c>
      <c r="P231" s="24"/>
    </row>
    <row r="232" spans="1:16" x14ac:dyDescent="0.2">
      <c r="A232" s="19"/>
      <c r="D232" s="21"/>
      <c r="L232" s="163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6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6">
    <mergeCell ref="J48:J53"/>
    <mergeCell ref="P48:P53"/>
    <mergeCell ref="A51:A56"/>
    <mergeCell ref="C51:C53"/>
    <mergeCell ref="H51:H53"/>
    <mergeCell ref="B54:B56"/>
    <mergeCell ref="C54:C56"/>
    <mergeCell ref="H54:H56"/>
    <mergeCell ref="J54:J56"/>
    <mergeCell ref="P54:P56"/>
    <mergeCell ref="A45:A50"/>
    <mergeCell ref="C45:C47"/>
    <mergeCell ref="H45:H47"/>
    <mergeCell ref="B48:B53"/>
    <mergeCell ref="C48:C50"/>
    <mergeCell ref="H48:H50"/>
    <mergeCell ref="A39:A44"/>
    <mergeCell ref="B39:B41"/>
    <mergeCell ref="C39:C41"/>
    <mergeCell ref="H39:H41"/>
    <mergeCell ref="P39:P41"/>
    <mergeCell ref="B42:B47"/>
    <mergeCell ref="C42:C44"/>
    <mergeCell ref="H42:H44"/>
    <mergeCell ref="J42:J47"/>
    <mergeCell ref="P42:P47"/>
    <mergeCell ref="J39:J41"/>
    <mergeCell ref="P21:P26"/>
    <mergeCell ref="C24:C26"/>
    <mergeCell ref="P27:P32"/>
    <mergeCell ref="P33:P38"/>
    <mergeCell ref="C36:C38"/>
    <mergeCell ref="J27:J32"/>
    <mergeCell ref="H36:H38"/>
    <mergeCell ref="J21:J26"/>
    <mergeCell ref="H33:H35"/>
    <mergeCell ref="J33:J38"/>
    <mergeCell ref="H24:H26"/>
    <mergeCell ref="H27:H29"/>
    <mergeCell ref="H30:H32"/>
    <mergeCell ref="H21:H23"/>
    <mergeCell ref="A15:A20"/>
    <mergeCell ref="B15:B20"/>
    <mergeCell ref="C15:C17"/>
    <mergeCell ref="B33:B38"/>
    <mergeCell ref="C33:C35"/>
    <mergeCell ref="A33:A38"/>
    <mergeCell ref="A27:A32"/>
    <mergeCell ref="B27:B32"/>
    <mergeCell ref="C27:C29"/>
    <mergeCell ref="C30:C32"/>
    <mergeCell ref="A21:A26"/>
    <mergeCell ref="B21:B26"/>
    <mergeCell ref="C21:C23"/>
    <mergeCell ref="H15:H17"/>
    <mergeCell ref="P15:P20"/>
    <mergeCell ref="C18:C20"/>
    <mergeCell ref="H18:H20"/>
    <mergeCell ref="P3:P8"/>
    <mergeCell ref="C6:C8"/>
    <mergeCell ref="H6:H8"/>
    <mergeCell ref="P9:P14"/>
    <mergeCell ref="J15:J20"/>
    <mergeCell ref="A9:A14"/>
    <mergeCell ref="B9:B14"/>
    <mergeCell ref="C9:C11"/>
    <mergeCell ref="H9:H11"/>
    <mergeCell ref="J9:J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67" priority="7" operator="greaterThan">
      <formula>0</formula>
    </cfRule>
    <cfRule type="cellIs" dxfId="266" priority="8" operator="lessThanOrEqual">
      <formula>0</formula>
    </cfRule>
  </conditionalFormatting>
  <conditionalFormatting sqref="I6:I20 I42:I56">
    <cfRule type="cellIs" dxfId="265" priority="3" operator="greaterThan">
      <formula>0</formula>
    </cfRule>
    <cfRule type="cellIs" dxfId="264" priority="4" operator="lessThanOrEqual">
      <formula>0</formula>
    </cfRule>
  </conditionalFormatting>
  <conditionalFormatting sqref="I3:I5">
    <cfRule type="cellIs" dxfId="263" priority="5" operator="greaterThan">
      <formula>0</formula>
    </cfRule>
    <cfRule type="cellIs" dxfId="262" priority="6" operator="lessThanOrEqual">
      <formula>0</formula>
    </cfRule>
  </conditionalFormatting>
  <conditionalFormatting sqref="I21:I41">
    <cfRule type="cellIs" dxfId="261" priority="1" operator="greaterThan">
      <formula>0</formula>
    </cfRule>
    <cfRule type="cellIs" dxfId="260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1552D-EF17-4240-B54F-25571755AC4F}">
  <dimension ref="A1:P247"/>
  <sheetViews>
    <sheetView workbookViewId="0">
      <selection activeCell="B2" sqref="B1:B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65" t="s">
        <v>2</v>
      </c>
      <c r="C2" s="166" t="s">
        <v>3</v>
      </c>
      <c r="D2" s="165" t="s">
        <v>4</v>
      </c>
      <c r="E2" s="166" t="s">
        <v>5</v>
      </c>
      <c r="F2" s="166" t="s">
        <v>6</v>
      </c>
      <c r="G2" s="166" t="s">
        <v>7</v>
      </c>
      <c r="H2" s="166" t="s">
        <v>8</v>
      </c>
      <c r="I2" s="166" t="s">
        <v>9</v>
      </c>
      <c r="J2" s="166" t="s">
        <v>10</v>
      </c>
      <c r="K2" s="165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43661</v>
      </c>
      <c r="B3" s="277" t="s">
        <v>163</v>
      </c>
      <c r="C3" s="278" t="s">
        <v>18</v>
      </c>
      <c r="D3" s="15" t="s">
        <v>83</v>
      </c>
      <c r="E3" s="10" t="s">
        <v>84</v>
      </c>
      <c r="F3" s="10">
        <v>6</v>
      </c>
      <c r="G3" s="165">
        <v>6</v>
      </c>
      <c r="H3" s="279"/>
      <c r="I3" s="165">
        <f>420-(M3*L3+F3*N3)</f>
        <v>24</v>
      </c>
      <c r="J3" s="280" t="s">
        <v>72</v>
      </c>
      <c r="K3" s="11"/>
      <c r="L3" s="167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66</v>
      </c>
      <c r="O3" s="13">
        <f t="shared" ref="O3" si="0">N3*G3+M3*L3</f>
        <v>396</v>
      </c>
      <c r="P3" s="281">
        <f>(O3+O4+O5+O6+O7+O8)/840*100%</f>
        <v>1.0071428571428571</v>
      </c>
    </row>
    <row r="4" spans="1:16" ht="14.25" customHeight="1" x14ac:dyDescent="0.2">
      <c r="A4" s="276"/>
      <c r="B4" s="277"/>
      <c r="C4" s="278"/>
      <c r="D4" s="15" t="s">
        <v>965</v>
      </c>
      <c r="E4" s="10" t="s">
        <v>30</v>
      </c>
      <c r="F4" s="10"/>
      <c r="G4" s="165"/>
      <c r="H4" s="279"/>
      <c r="I4" s="165">
        <f>I3-(M4*L4+F4*N4)</f>
        <v>-6</v>
      </c>
      <c r="J4" s="280"/>
      <c r="K4" s="11"/>
      <c r="L4" s="167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25</v>
      </c>
      <c r="O4" s="13">
        <f t="shared" ref="O4:O67" si="1">N4*G4+M4*L4</f>
        <v>30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65"/>
      <c r="H5" s="279"/>
      <c r="I5" s="165">
        <f>I4-(M5*L5+F5*N5)</f>
        <v>-6</v>
      </c>
      <c r="J5" s="280"/>
      <c r="K5" s="11"/>
      <c r="L5" s="167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954</v>
      </c>
      <c r="E6" s="10" t="s">
        <v>135</v>
      </c>
      <c r="F6" s="10">
        <v>15</v>
      </c>
      <c r="G6" s="165">
        <v>15</v>
      </c>
      <c r="H6" s="279"/>
      <c r="I6" s="165">
        <f>420-(M6*L6+F6*N6)</f>
        <v>0</v>
      </c>
      <c r="J6" s="280"/>
      <c r="K6" s="11"/>
      <c r="L6" s="167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28</v>
      </c>
      <c r="O6" s="13">
        <f t="shared" si="1"/>
        <v>420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65"/>
      <c r="H7" s="279"/>
      <c r="I7" s="165">
        <f>I6-(M7*L7+F7*N7)</f>
        <v>0</v>
      </c>
      <c r="J7" s="280"/>
      <c r="K7" s="11"/>
      <c r="L7" s="167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1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65">
        <f>I7-(M8*L8+F8*N8)</f>
        <v>0</v>
      </c>
      <c r="J8" s="280"/>
      <c r="K8" s="11"/>
      <c r="L8" s="167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43661</v>
      </c>
      <c r="B9" s="277" t="s">
        <v>163</v>
      </c>
      <c r="C9" s="278" t="s">
        <v>25</v>
      </c>
      <c r="D9" s="15" t="s">
        <v>81</v>
      </c>
      <c r="E9" s="10" t="s">
        <v>21</v>
      </c>
      <c r="F9" s="10">
        <v>11</v>
      </c>
      <c r="G9" s="16">
        <v>11</v>
      </c>
      <c r="H9" s="279"/>
      <c r="I9" s="165">
        <f>420-(M9*L9+F9*N9)</f>
        <v>211</v>
      </c>
      <c r="J9" s="280" t="s">
        <v>99</v>
      </c>
      <c r="K9" s="11" t="s">
        <v>979</v>
      </c>
      <c r="L9" s="167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19</v>
      </c>
      <c r="O9" s="13">
        <f t="shared" si="1"/>
        <v>209</v>
      </c>
      <c r="P9" s="281">
        <f>(O9+O10+O11+O12+O13+O14)/840*100%</f>
        <v>0.77976190476190477</v>
      </c>
    </row>
    <row r="10" spans="1:16" ht="14.25" customHeight="1" x14ac:dyDescent="0.2">
      <c r="A10" s="276"/>
      <c r="B10" s="277"/>
      <c r="C10" s="278"/>
      <c r="D10" s="15" t="s">
        <v>164</v>
      </c>
      <c r="E10" s="10" t="s">
        <v>30</v>
      </c>
      <c r="F10" s="10"/>
      <c r="G10" s="16"/>
      <c r="H10" s="279"/>
      <c r="I10" s="165">
        <f t="shared" ref="I10:I11" si="2">I9-(M10*L10+F10*N10)</f>
        <v>181</v>
      </c>
      <c r="J10" s="280"/>
      <c r="K10" s="11"/>
      <c r="L10" s="167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20</v>
      </c>
      <c r="O10" s="13">
        <f t="shared" si="1"/>
        <v>30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65">
        <f t="shared" si="2"/>
        <v>181</v>
      </c>
      <c r="J11" s="280"/>
      <c r="K11" s="11"/>
      <c r="L11" s="167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81</v>
      </c>
      <c r="E12" s="10" t="s">
        <v>42</v>
      </c>
      <c r="F12" s="10">
        <v>4</v>
      </c>
      <c r="G12" s="16">
        <v>4</v>
      </c>
      <c r="H12" s="279"/>
      <c r="I12" s="165">
        <f>420-(M12*L12+F12*N12)</f>
        <v>324</v>
      </c>
      <c r="J12" s="280"/>
      <c r="K12" s="11"/>
      <c r="L12" s="167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24</v>
      </c>
      <c r="O12" s="13">
        <f t="shared" si="1"/>
        <v>96</v>
      </c>
      <c r="P12" s="281"/>
    </row>
    <row r="13" spans="1:16" ht="14.25" customHeight="1" x14ac:dyDescent="0.2">
      <c r="A13" s="276"/>
      <c r="B13" s="277"/>
      <c r="C13" s="278"/>
      <c r="D13" s="15" t="s">
        <v>64</v>
      </c>
      <c r="E13" s="10" t="s">
        <v>135</v>
      </c>
      <c r="F13" s="10">
        <v>10</v>
      </c>
      <c r="G13" s="16">
        <v>10</v>
      </c>
      <c r="H13" s="279"/>
      <c r="I13" s="165">
        <f t="shared" ref="I13:I17" si="3">I12-(M13*L13+F13*N13)</f>
        <v>4</v>
      </c>
      <c r="J13" s="280"/>
      <c r="K13" s="11"/>
      <c r="L13" s="167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29</v>
      </c>
      <c r="O13" s="13">
        <f t="shared" si="1"/>
        <v>320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65"/>
      <c r="H14" s="279"/>
      <c r="I14" s="165">
        <f t="shared" si="3"/>
        <v>4</v>
      </c>
      <c r="J14" s="280"/>
      <c r="K14" s="11"/>
      <c r="L14" s="167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43661</v>
      </c>
      <c r="B15" s="277" t="s">
        <v>163</v>
      </c>
      <c r="C15" s="278" t="s">
        <v>31</v>
      </c>
      <c r="D15" s="15" t="s">
        <v>597</v>
      </c>
      <c r="E15" s="10" t="s">
        <v>24</v>
      </c>
      <c r="F15" s="10">
        <v>5.5</v>
      </c>
      <c r="G15" s="165">
        <v>5.5</v>
      </c>
      <c r="H15" s="279"/>
      <c r="I15" s="165">
        <f>420-(M15*L15+F15*N15)</f>
        <v>57</v>
      </c>
      <c r="J15" s="280" t="s">
        <v>100</v>
      </c>
      <c r="K15" s="11"/>
      <c r="L15" s="167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1"/>
        <v>363</v>
      </c>
      <c r="P15" s="281">
        <f>(O15+O16+O17+O18+O19+O20)/840*100%</f>
        <v>0.98333333333333328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21</v>
      </c>
      <c r="F16" s="10">
        <v>1</v>
      </c>
      <c r="G16" s="165">
        <v>1</v>
      </c>
      <c r="H16" s="279"/>
      <c r="I16" s="165">
        <f t="shared" si="3"/>
        <v>7</v>
      </c>
      <c r="J16" s="280"/>
      <c r="K16" s="11"/>
      <c r="L16" s="167">
        <v>0</v>
      </c>
      <c r="M16" s="13">
        <f>SUMPRODUCT((D16=[1]程序注册表!$C$2:$C$2999)*(E16=[1]程序注册表!$F$2:$F$2999)*([1]程序注册表!$U$2:$U$2999))</f>
        <v>60</v>
      </c>
      <c r="N16" s="13">
        <v>50</v>
      </c>
      <c r="O16" s="13">
        <f t="shared" si="1"/>
        <v>50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65"/>
      <c r="H17" s="279"/>
      <c r="I17" s="165">
        <f t="shared" si="3"/>
        <v>7</v>
      </c>
      <c r="J17" s="280"/>
      <c r="K17" s="11"/>
      <c r="L17" s="167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5.5</v>
      </c>
      <c r="G18" s="165">
        <v>5.5</v>
      </c>
      <c r="H18" s="279"/>
      <c r="I18" s="165">
        <f>420-(M18*L18+F18*N18)</f>
        <v>57</v>
      </c>
      <c r="J18" s="280"/>
      <c r="K18" s="11"/>
      <c r="L18" s="167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1"/>
        <v>363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21</v>
      </c>
      <c r="F19" s="10">
        <v>1</v>
      </c>
      <c r="G19" s="165">
        <v>1</v>
      </c>
      <c r="H19" s="279"/>
      <c r="I19" s="165">
        <f t="shared" ref="I19:I20" si="4">I18-(M19*L19+F19*N19)</f>
        <v>7</v>
      </c>
      <c r="J19" s="280"/>
      <c r="K19" s="11"/>
      <c r="L19" s="167">
        <v>0</v>
      </c>
      <c r="M19" s="13">
        <f>SUMPRODUCT((D19=[1]程序注册表!$C$2:$C$2999)*(E19=[1]程序注册表!$F$2:$F$2999)*([1]程序注册表!$U$2:$U$2999))</f>
        <v>60</v>
      </c>
      <c r="N19" s="13">
        <v>50</v>
      </c>
      <c r="O19" s="13">
        <f t="shared" si="1"/>
        <v>50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65"/>
      <c r="H20" s="279"/>
      <c r="I20" s="165">
        <f t="shared" si="4"/>
        <v>7</v>
      </c>
      <c r="J20" s="280"/>
      <c r="K20" s="11"/>
      <c r="L20" s="167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43661</v>
      </c>
      <c r="B21" s="277" t="s">
        <v>163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2.5</v>
      </c>
      <c r="H21" s="279"/>
      <c r="I21" s="165">
        <f>336-(M21*L21+F21*N21)</f>
        <v>-4</v>
      </c>
      <c r="J21" s="280" t="s">
        <v>101</v>
      </c>
      <c r="K21" s="11" t="s">
        <v>980</v>
      </c>
      <c r="L21" s="167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212.5</v>
      </c>
      <c r="P21" s="281">
        <f>(O21+O22+O23+O24+O25+O26)/840*100%</f>
        <v>0.50059523809523809</v>
      </c>
    </row>
    <row r="22" spans="1:16" ht="14.25" customHeight="1" x14ac:dyDescent="0.2">
      <c r="A22" s="276"/>
      <c r="B22" s="277"/>
      <c r="C22" s="282"/>
      <c r="D22" s="15"/>
      <c r="E22" s="165"/>
      <c r="F22" s="10"/>
      <c r="G22" s="18"/>
      <c r="H22" s="279"/>
      <c r="I22" s="165">
        <f t="shared" ref="I22:I41" si="5">I21-(M22*L22+F22*N22)</f>
        <v>-4</v>
      </c>
      <c r="J22" s="280"/>
      <c r="K22" s="11"/>
      <c r="L22" s="167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65">
        <f t="shared" si="5"/>
        <v>-4</v>
      </c>
      <c r="J23" s="280"/>
      <c r="K23" s="11"/>
      <c r="L23" s="167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1.3</v>
      </c>
      <c r="H24" s="279"/>
      <c r="I24" s="165">
        <f t="shared" ref="I24" si="6">336-(M24*L24+F24*N24)</f>
        <v>16</v>
      </c>
      <c r="J24" s="280"/>
      <c r="K24" s="11" t="s">
        <v>981</v>
      </c>
      <c r="L24" s="167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1"/>
        <v>208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65">
        <f t="shared" si="5"/>
        <v>16</v>
      </c>
      <c r="J25" s="280"/>
      <c r="K25" s="11"/>
      <c r="L25" s="167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65">
        <f t="shared" si="5"/>
        <v>16</v>
      </c>
      <c r="J26" s="280"/>
      <c r="K26" s="11"/>
      <c r="L26" s="167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43661</v>
      </c>
      <c r="B27" s="277" t="s">
        <v>163</v>
      </c>
      <c r="C27" s="286" t="s">
        <v>43</v>
      </c>
      <c r="D27" s="1" t="s">
        <v>922</v>
      </c>
      <c r="E27" s="10" t="s">
        <v>21</v>
      </c>
      <c r="F27" s="10">
        <v>3</v>
      </c>
      <c r="G27" s="18">
        <v>2.4</v>
      </c>
      <c r="H27" s="279"/>
      <c r="I27" s="165">
        <f t="shared" ref="I27" si="7">336-(M27*L27+F27*N27)</f>
        <v>-3</v>
      </c>
      <c r="J27" s="280" t="s">
        <v>672</v>
      </c>
      <c r="K27" s="11" t="s">
        <v>980</v>
      </c>
      <c r="L27" s="167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271.2</v>
      </c>
      <c r="P27" s="281">
        <f>(O27+O28+O29+O30+O31+O32)/840*100%</f>
        <v>0.67214285714285715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65">
        <f t="shared" si="5"/>
        <v>-3</v>
      </c>
      <c r="J28" s="280"/>
      <c r="K28" s="11"/>
      <c r="L28" s="167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65">
        <f t="shared" si="5"/>
        <v>-3</v>
      </c>
      <c r="J29" s="280"/>
      <c r="K29" s="11"/>
      <c r="L29" s="167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1.8</v>
      </c>
      <c r="H30" s="279"/>
      <c r="I30" s="165">
        <f t="shared" ref="I30:I38" si="8">336-(M30*L30+F30*N30)</f>
        <v>10</v>
      </c>
      <c r="J30" s="280"/>
      <c r="K30" s="11" t="s">
        <v>982</v>
      </c>
      <c r="L30" s="167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1"/>
        <v>293.40000000000003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65">
        <f t="shared" si="8"/>
        <v>336</v>
      </c>
      <c r="J31" s="280"/>
      <c r="K31" s="11"/>
      <c r="L31" s="167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65">
        <f t="shared" si="8"/>
        <v>336</v>
      </c>
      <c r="J32" s="280"/>
      <c r="K32" s="11"/>
      <c r="L32" s="167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43661</v>
      </c>
      <c r="B33" s="277" t="s">
        <v>163</v>
      </c>
      <c r="C33" s="286" t="s">
        <v>48</v>
      </c>
      <c r="D33" s="15" t="s">
        <v>360</v>
      </c>
      <c r="E33" s="10" t="s">
        <v>33</v>
      </c>
      <c r="F33" s="10">
        <v>1.5</v>
      </c>
      <c r="G33" s="18">
        <v>1</v>
      </c>
      <c r="H33" s="279"/>
      <c r="I33" s="165">
        <f t="shared" si="8"/>
        <v>-159</v>
      </c>
      <c r="J33" s="280" t="s">
        <v>77</v>
      </c>
      <c r="K33" s="11"/>
      <c r="L33" s="167">
        <v>1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360</v>
      </c>
      <c r="P33" s="281">
        <f>(O33+O34+O35+O36+O37+O38)/840*100%</f>
        <v>0.84642857142857142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65">
        <f t="shared" si="8"/>
        <v>336</v>
      </c>
      <c r="J34" s="280"/>
      <c r="K34" s="11"/>
      <c r="L34" s="167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65">
        <f t="shared" si="8"/>
        <v>336</v>
      </c>
      <c r="J35" s="280"/>
      <c r="K35" s="11"/>
      <c r="L35" s="167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1.3</v>
      </c>
      <c r="H36" s="279"/>
      <c r="I36" s="165">
        <f t="shared" si="8"/>
        <v>12</v>
      </c>
      <c r="J36" s="280"/>
      <c r="K36" s="11"/>
      <c r="L36" s="167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1"/>
        <v>351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65">
        <f t="shared" si="8"/>
        <v>336</v>
      </c>
      <c r="J37" s="280"/>
      <c r="K37" s="11"/>
      <c r="L37" s="167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65">
        <f t="shared" si="8"/>
        <v>336</v>
      </c>
      <c r="J38" s="280"/>
      <c r="K38" s="11"/>
      <c r="L38" s="167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43661</v>
      </c>
      <c r="B39" s="277" t="s">
        <v>163</v>
      </c>
      <c r="C39" s="286" t="s">
        <v>52</v>
      </c>
      <c r="D39" s="1" t="s">
        <v>922</v>
      </c>
      <c r="E39" s="10" t="s">
        <v>42</v>
      </c>
      <c r="F39" s="10">
        <v>2</v>
      </c>
      <c r="G39" s="18">
        <v>1.9</v>
      </c>
      <c r="H39" s="279"/>
      <c r="I39" s="165">
        <f t="shared" ref="I39" si="9">336-(M39*L39+F39*N39)</f>
        <v>10</v>
      </c>
      <c r="J39" s="280" t="s">
        <v>104</v>
      </c>
      <c r="K39" s="11"/>
      <c r="L39" s="167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1"/>
        <v>309.7</v>
      </c>
      <c r="P39" s="281">
        <f>(O39+O40+O41)/420*100%</f>
        <v>0.73738095238095236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65">
        <f t="shared" si="5"/>
        <v>10</v>
      </c>
      <c r="J40" s="280"/>
      <c r="K40" s="11"/>
      <c r="L40" s="167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65">
        <f t="shared" si="5"/>
        <v>10</v>
      </c>
      <c r="J41" s="280"/>
      <c r="K41" s="11" t="s">
        <v>55</v>
      </c>
      <c r="L41" s="167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43661</v>
      </c>
      <c r="B42" s="277" t="s">
        <v>163</v>
      </c>
      <c r="C42" s="287" t="s">
        <v>53</v>
      </c>
      <c r="D42" s="1" t="s">
        <v>815</v>
      </c>
      <c r="E42" s="10" t="s">
        <v>21</v>
      </c>
      <c r="F42" s="10">
        <v>4</v>
      </c>
      <c r="G42" s="18">
        <v>4</v>
      </c>
      <c r="H42" s="279"/>
      <c r="I42" s="165">
        <f>420-(M42*L42+F42*N42)</f>
        <v>300</v>
      </c>
      <c r="J42" s="280" t="s">
        <v>78</v>
      </c>
      <c r="K42" s="11"/>
      <c r="L42" s="167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30</v>
      </c>
      <c r="O42" s="13">
        <f t="shared" si="1"/>
        <v>120</v>
      </c>
      <c r="P42" s="281">
        <f>(O42+O43+O44+O45+O46+O47)/840*100%</f>
        <v>0.99047619047619051</v>
      </c>
    </row>
    <row r="43" spans="1:16" ht="14.25" customHeight="1" x14ac:dyDescent="0.2">
      <c r="A43" s="276"/>
      <c r="B43" s="277"/>
      <c r="C43" s="287"/>
      <c r="D43" s="15" t="s">
        <v>67</v>
      </c>
      <c r="E43" s="10" t="s">
        <v>21</v>
      </c>
      <c r="F43" s="10">
        <v>5</v>
      </c>
      <c r="G43" s="18">
        <v>5</v>
      </c>
      <c r="H43" s="279"/>
      <c r="I43" s="165">
        <f t="shared" ref="I43:I47" si="10">I42-(M43*L43+F43*N43)</f>
        <v>5</v>
      </c>
      <c r="J43" s="280"/>
      <c r="K43" s="11"/>
      <c r="L43" s="167">
        <v>1</v>
      </c>
      <c r="M43" s="13">
        <f>SUMPRODUCT((D43=[1]程序注册表!$C$2:$C$2999)*(E43=[1]程序注册表!$F$2:$F$2999)*([1]程序注册表!$U$2:$U$2999))</f>
        <v>60</v>
      </c>
      <c r="N43" s="13">
        <f>SUMPRODUCT((D43=[1]程序注册表!$C$2:$C$2999)*(E43=[1]程序注册表!$F$2:$F$2999)*([1]程序注册表!$X$2:$X$2999))</f>
        <v>47</v>
      </c>
      <c r="O43" s="13">
        <f t="shared" si="1"/>
        <v>295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65">
        <f t="shared" si="10"/>
        <v>5</v>
      </c>
      <c r="J44" s="280"/>
      <c r="K44" s="11"/>
      <c r="L44" s="167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" t="s">
        <v>815</v>
      </c>
      <c r="E45" s="10" t="s">
        <v>42</v>
      </c>
      <c r="F45" s="10">
        <v>3</v>
      </c>
      <c r="G45" s="18">
        <v>3</v>
      </c>
      <c r="H45" s="279"/>
      <c r="I45" s="165">
        <f>420-(M45*L45+F45*N45)</f>
        <v>333</v>
      </c>
      <c r="J45" s="280"/>
      <c r="K45" s="11"/>
      <c r="L45" s="167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29</v>
      </c>
      <c r="O45" s="13">
        <f t="shared" si="1"/>
        <v>87</v>
      </c>
      <c r="P45" s="281"/>
    </row>
    <row r="46" spans="1:16" ht="14.25" customHeight="1" x14ac:dyDescent="0.2">
      <c r="A46" s="276"/>
      <c r="B46" s="277"/>
      <c r="C46" s="287"/>
      <c r="D46" s="15" t="s">
        <v>67</v>
      </c>
      <c r="E46" s="10" t="s">
        <v>42</v>
      </c>
      <c r="F46" s="10">
        <v>6</v>
      </c>
      <c r="G46" s="18">
        <v>6</v>
      </c>
      <c r="H46" s="279"/>
      <c r="I46" s="165">
        <f t="shared" si="10"/>
        <v>3</v>
      </c>
      <c r="J46" s="280"/>
      <c r="K46" s="11"/>
      <c r="L46" s="167">
        <v>1</v>
      </c>
      <c r="M46" s="13">
        <f>SUMPRODUCT((D46=[1]程序注册表!$C$2:$C$2999)*(E46=[1]程序注册表!$F$2:$F$2999)*([1]程序注册表!$U$2:$U$2999))</f>
        <v>60</v>
      </c>
      <c r="N46" s="13">
        <f>SUMPRODUCT((D46=[1]程序注册表!$C$2:$C$2999)*(E46=[1]程序注册表!$F$2:$F$2999)*([1]程序注册表!$X$2:$X$2999))</f>
        <v>45</v>
      </c>
      <c r="O46" s="13">
        <f t="shared" si="1"/>
        <v>330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65">
        <f t="shared" si="10"/>
        <v>3</v>
      </c>
      <c r="J47" s="280"/>
      <c r="K47" s="11"/>
      <c r="L47" s="167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43661</v>
      </c>
      <c r="B48" s="277" t="s">
        <v>163</v>
      </c>
      <c r="C48" s="287" t="s">
        <v>58</v>
      </c>
      <c r="D48" s="15" t="s">
        <v>81</v>
      </c>
      <c r="E48" s="10" t="s">
        <v>42</v>
      </c>
      <c r="F48" s="10">
        <v>18</v>
      </c>
      <c r="G48" s="18">
        <v>16</v>
      </c>
      <c r="H48" s="279"/>
      <c r="I48" s="165">
        <f>420-(M48*L48+F48*N48)</f>
        <v>-12</v>
      </c>
      <c r="J48" s="280" t="s">
        <v>106</v>
      </c>
      <c r="K48" s="11"/>
      <c r="L48" s="167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24</v>
      </c>
      <c r="O48" s="13">
        <f t="shared" si="1"/>
        <v>384</v>
      </c>
      <c r="P48" s="281">
        <f>(O48+O49+O50+O51+O52+O53)/840*100%</f>
        <v>0.95357142857142863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65">
        <f t="shared" ref="I49:I50" si="11">I48-(M49*L49+F49*N49)</f>
        <v>-12</v>
      </c>
      <c r="J49" s="280"/>
      <c r="K49" s="11"/>
      <c r="L49" s="167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1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65">
        <f t="shared" si="11"/>
        <v>-12</v>
      </c>
      <c r="J50" s="280"/>
      <c r="K50" s="11"/>
      <c r="L50" s="167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81</v>
      </c>
      <c r="E51" s="10" t="s">
        <v>42</v>
      </c>
      <c r="F51" s="10">
        <v>5</v>
      </c>
      <c r="G51" s="18">
        <v>5</v>
      </c>
      <c r="H51" s="279"/>
      <c r="I51" s="165">
        <f>420-(M51*L51+F51*N51)</f>
        <v>300</v>
      </c>
      <c r="J51" s="280"/>
      <c r="K51" s="11"/>
      <c r="L51" s="167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24</v>
      </c>
      <c r="O51" s="13">
        <f t="shared" si="1"/>
        <v>120</v>
      </c>
      <c r="P51" s="281"/>
    </row>
    <row r="52" spans="1:16" ht="14.25" customHeight="1" x14ac:dyDescent="0.2">
      <c r="A52" s="276"/>
      <c r="B52" s="277"/>
      <c r="C52" s="287"/>
      <c r="D52" s="15" t="s">
        <v>964</v>
      </c>
      <c r="E52" s="10" t="s">
        <v>30</v>
      </c>
      <c r="F52" s="10">
        <v>9</v>
      </c>
      <c r="G52" s="18">
        <v>9</v>
      </c>
      <c r="H52" s="279"/>
      <c r="I52" s="165">
        <f t="shared" ref="I52:I53" si="12">I51-(M52*L52+F52*N52)</f>
        <v>3</v>
      </c>
      <c r="J52" s="280"/>
      <c r="K52" s="11"/>
      <c r="L52" s="167">
        <v>0</v>
      </c>
      <c r="M52" s="13">
        <f>SUMPRODUCT((D52=[1]程序注册表!$C$2:$C$2999)*(E52=[1]程序注册表!$F$2:$F$2999)*([1]程序注册表!$U$2:$U$2999))</f>
        <v>30</v>
      </c>
      <c r="N52" s="13">
        <v>33</v>
      </c>
      <c r="O52" s="13">
        <f t="shared" si="1"/>
        <v>297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65">
        <f t="shared" si="12"/>
        <v>3</v>
      </c>
      <c r="J53" s="280"/>
      <c r="K53" s="11"/>
      <c r="L53" s="167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43661</v>
      </c>
      <c r="B54" s="277" t="s">
        <v>163</v>
      </c>
      <c r="C54" s="287" t="s">
        <v>61</v>
      </c>
      <c r="D54" s="15" t="s">
        <v>81</v>
      </c>
      <c r="E54" s="10" t="s">
        <v>21</v>
      </c>
      <c r="F54" s="10"/>
      <c r="G54" s="18">
        <v>21</v>
      </c>
      <c r="H54" s="279"/>
      <c r="I54" s="165">
        <f>420-(M54*L54+F54*N54)</f>
        <v>420</v>
      </c>
      <c r="J54" s="280" t="s">
        <v>107</v>
      </c>
      <c r="K54" s="11"/>
      <c r="L54" s="167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19</v>
      </c>
      <c r="O54" s="13">
        <f t="shared" si="1"/>
        <v>399</v>
      </c>
      <c r="P54" s="281">
        <f>(O54+O55+O56)/420*100%</f>
        <v>0.95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65">
        <f t="shared" ref="I55:I56" si="13">I54-(M55*L55+F55*N55)</f>
        <v>420</v>
      </c>
      <c r="J55" s="280"/>
      <c r="K55" s="11"/>
      <c r="L55" s="167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65">
        <f t="shared" si="13"/>
        <v>420</v>
      </c>
      <c r="J56" s="280"/>
      <c r="K56" s="11"/>
      <c r="L56" s="167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67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67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67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67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7.25" customHeight="1" x14ac:dyDescent="0.2">
      <c r="A61" s="19"/>
      <c r="D61" s="21"/>
      <c r="J61" s="23"/>
      <c r="L61" s="167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5" customHeight="1" x14ac:dyDescent="0.2">
      <c r="A62" s="19"/>
      <c r="D62" s="21"/>
      <c r="J62" s="23"/>
      <c r="L62" s="167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67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67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67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67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67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67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99" si="14">N68*G68+M68*L68</f>
        <v>0</v>
      </c>
      <c r="P68" s="24"/>
    </row>
    <row r="69" spans="1:16" ht="15" customHeight="1" x14ac:dyDescent="0.2">
      <c r="A69" s="19"/>
      <c r="D69" s="21"/>
      <c r="J69" s="23"/>
      <c r="L69" s="167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4"/>
        <v>0</v>
      </c>
      <c r="P69" s="24"/>
    </row>
    <row r="70" spans="1:16" ht="15" customHeight="1" x14ac:dyDescent="0.2">
      <c r="A70" s="19"/>
      <c r="D70" s="21"/>
      <c r="J70" s="23"/>
      <c r="L70" s="167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4"/>
        <v>0</v>
      </c>
      <c r="P70" s="24"/>
    </row>
    <row r="71" spans="1:16" ht="15" customHeight="1" x14ac:dyDescent="0.2">
      <c r="A71" s="19"/>
      <c r="D71" s="21"/>
      <c r="J71" s="23"/>
      <c r="L71" s="167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4"/>
        <v>0</v>
      </c>
      <c r="P71" s="24"/>
    </row>
    <row r="72" spans="1:16" ht="15" customHeight="1" x14ac:dyDescent="0.2">
      <c r="A72" s="19"/>
      <c r="D72" s="21"/>
      <c r="J72" s="23"/>
      <c r="L72" s="167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4"/>
        <v>0</v>
      </c>
      <c r="P72" s="24"/>
    </row>
    <row r="73" spans="1:16" ht="15" customHeight="1" x14ac:dyDescent="0.2">
      <c r="A73" s="19"/>
      <c r="D73" s="21"/>
      <c r="J73" s="23"/>
      <c r="L73" s="167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4"/>
        <v>0</v>
      </c>
      <c r="P73" s="24"/>
    </row>
    <row r="74" spans="1:16" ht="15" customHeight="1" x14ac:dyDescent="0.2">
      <c r="A74" s="19"/>
      <c r="D74" s="21"/>
      <c r="J74" s="23"/>
      <c r="L74" s="167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4"/>
        <v>0</v>
      </c>
      <c r="P74" s="24"/>
    </row>
    <row r="75" spans="1:16" ht="15" customHeight="1" x14ac:dyDescent="0.2">
      <c r="A75" s="19"/>
      <c r="D75" s="21"/>
      <c r="J75" s="23"/>
      <c r="L75" s="167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4"/>
        <v>0</v>
      </c>
      <c r="P75" s="24"/>
    </row>
    <row r="76" spans="1:16" ht="15" customHeight="1" x14ac:dyDescent="0.2">
      <c r="A76" s="19"/>
      <c r="D76" s="21"/>
      <c r="J76" s="23"/>
      <c r="L76" s="167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4"/>
        <v>0</v>
      </c>
      <c r="P76" s="24"/>
    </row>
    <row r="77" spans="1:16" ht="15" customHeight="1" x14ac:dyDescent="0.2">
      <c r="A77" s="19"/>
      <c r="D77" s="21"/>
      <c r="J77" s="23"/>
      <c r="L77" s="167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4"/>
        <v>0</v>
      </c>
      <c r="P77" s="24"/>
    </row>
    <row r="78" spans="1:16" ht="15" customHeight="1" x14ac:dyDescent="0.2">
      <c r="A78" s="19"/>
      <c r="D78" s="21"/>
      <c r="J78" s="23"/>
      <c r="L78" s="167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4"/>
        <v>0</v>
      </c>
      <c r="P78" s="24"/>
    </row>
    <row r="79" spans="1:16" ht="15" customHeight="1" x14ac:dyDescent="0.2">
      <c r="A79" s="19"/>
      <c r="D79" s="21"/>
      <c r="J79" s="23"/>
      <c r="L79" s="167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4"/>
        <v>0</v>
      </c>
      <c r="P79" s="24"/>
    </row>
    <row r="80" spans="1:16" ht="15" customHeight="1" x14ac:dyDescent="0.2">
      <c r="A80" s="19"/>
      <c r="D80" s="21"/>
      <c r="J80" s="23"/>
      <c r="L80" s="167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4"/>
        <v>0</v>
      </c>
      <c r="P80" s="24"/>
    </row>
    <row r="81" spans="1:16" ht="15" customHeight="1" x14ac:dyDescent="0.2">
      <c r="A81" s="19"/>
      <c r="D81" s="21"/>
      <c r="J81" s="23"/>
      <c r="L81" s="167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4"/>
        <v>0</v>
      </c>
      <c r="P81" s="24"/>
    </row>
    <row r="82" spans="1:16" ht="15" customHeight="1" x14ac:dyDescent="0.2">
      <c r="A82" s="19"/>
      <c r="D82" s="21"/>
      <c r="J82" s="23"/>
      <c r="L82" s="167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4"/>
        <v>0</v>
      </c>
      <c r="P82" s="24"/>
    </row>
    <row r="83" spans="1:16" ht="15" customHeight="1" x14ac:dyDescent="0.2">
      <c r="A83" s="19"/>
      <c r="D83" s="21"/>
      <c r="J83" s="23"/>
      <c r="L83" s="167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4"/>
        <v>0</v>
      </c>
      <c r="P83" s="24"/>
    </row>
    <row r="84" spans="1:16" ht="15" customHeight="1" x14ac:dyDescent="0.2">
      <c r="A84" s="19"/>
      <c r="D84" s="21"/>
      <c r="J84" s="23"/>
      <c r="L84" s="167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4"/>
        <v>0</v>
      </c>
      <c r="P84" s="24"/>
    </row>
    <row r="85" spans="1:16" ht="15" customHeight="1" x14ac:dyDescent="0.2">
      <c r="A85" s="19"/>
      <c r="D85" s="21"/>
      <c r="J85" s="23"/>
      <c r="L85" s="167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4"/>
        <v>0</v>
      </c>
      <c r="P85" s="24"/>
    </row>
    <row r="86" spans="1:16" ht="15" customHeight="1" x14ac:dyDescent="0.2">
      <c r="A86" s="19"/>
      <c r="D86" s="21"/>
      <c r="J86" s="23"/>
      <c r="L86" s="167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4"/>
        <v>0</v>
      </c>
      <c r="P86" s="24"/>
    </row>
    <row r="87" spans="1:16" ht="15" customHeight="1" x14ac:dyDescent="0.2">
      <c r="A87" s="19"/>
      <c r="D87" s="21"/>
      <c r="J87" s="23"/>
      <c r="L87" s="167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4"/>
        <v>0</v>
      </c>
      <c r="P87" s="24"/>
    </row>
    <row r="88" spans="1:16" ht="15" customHeight="1" x14ac:dyDescent="0.2">
      <c r="A88" s="19"/>
      <c r="D88" s="21"/>
      <c r="J88" s="23"/>
      <c r="L88" s="167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4"/>
        <v>0</v>
      </c>
      <c r="P88" s="24"/>
    </row>
    <row r="89" spans="1:16" ht="15" customHeight="1" x14ac:dyDescent="0.2">
      <c r="A89" s="19"/>
      <c r="D89" s="21"/>
      <c r="J89" s="23"/>
      <c r="L89" s="167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4"/>
        <v>0</v>
      </c>
      <c r="P89" s="24"/>
    </row>
    <row r="90" spans="1:16" ht="15" customHeight="1" x14ac:dyDescent="0.2">
      <c r="A90" s="19"/>
      <c r="D90" s="21"/>
      <c r="J90" s="23"/>
      <c r="L90" s="167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4"/>
        <v>0</v>
      </c>
      <c r="P90" s="24"/>
    </row>
    <row r="91" spans="1:16" ht="15" customHeight="1" x14ac:dyDescent="0.2">
      <c r="A91" s="19"/>
      <c r="D91" s="21"/>
      <c r="J91" s="23"/>
      <c r="L91" s="167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4"/>
        <v>0</v>
      </c>
      <c r="P91" s="24"/>
    </row>
    <row r="92" spans="1:16" ht="15" customHeight="1" x14ac:dyDescent="0.2">
      <c r="A92" s="19"/>
      <c r="D92" s="21"/>
      <c r="J92" s="23"/>
      <c r="L92" s="167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4"/>
        <v>0</v>
      </c>
      <c r="P92" s="24"/>
    </row>
    <row r="93" spans="1:16" ht="15" customHeight="1" x14ac:dyDescent="0.2">
      <c r="A93" s="19"/>
      <c r="D93" s="21"/>
      <c r="J93" s="23"/>
      <c r="L93" s="167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4"/>
        <v>0</v>
      </c>
      <c r="P93" s="24"/>
    </row>
    <row r="94" spans="1:16" ht="15" customHeight="1" x14ac:dyDescent="0.2">
      <c r="A94" s="19"/>
      <c r="D94" s="21"/>
      <c r="J94" s="23"/>
      <c r="L94" s="167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4"/>
        <v>0</v>
      </c>
      <c r="P94" s="24"/>
    </row>
    <row r="95" spans="1:16" ht="15" customHeight="1" x14ac:dyDescent="0.2">
      <c r="A95" s="19"/>
      <c r="D95" s="21"/>
      <c r="J95" s="23"/>
      <c r="L95" s="167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4"/>
        <v>0</v>
      </c>
      <c r="P95" s="24"/>
    </row>
    <row r="96" spans="1:16" ht="15" customHeight="1" x14ac:dyDescent="0.2">
      <c r="A96" s="19"/>
      <c r="D96" s="21"/>
      <c r="J96" s="23"/>
      <c r="L96" s="167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4"/>
        <v>0</v>
      </c>
      <c r="P96" s="24"/>
    </row>
    <row r="97" spans="1:16" ht="15" customHeight="1" x14ac:dyDescent="0.2">
      <c r="A97" s="19"/>
      <c r="D97" s="21"/>
      <c r="J97" s="23"/>
      <c r="L97" s="167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4"/>
        <v>0</v>
      </c>
      <c r="P97" s="24"/>
    </row>
    <row r="98" spans="1:16" ht="15" customHeight="1" x14ac:dyDescent="0.2">
      <c r="A98" s="19"/>
      <c r="D98" s="21"/>
      <c r="J98" s="23"/>
      <c r="L98" s="167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4"/>
        <v>0</v>
      </c>
      <c r="P98" s="24"/>
    </row>
    <row r="99" spans="1:16" ht="15" customHeight="1" x14ac:dyDescent="0.2">
      <c r="A99" s="19"/>
      <c r="D99" s="21"/>
      <c r="J99" s="23"/>
      <c r="L99" s="167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4"/>
        <v>0</v>
      </c>
      <c r="P99" s="24"/>
    </row>
    <row r="100" spans="1:16" ht="15" customHeight="1" x14ac:dyDescent="0.2">
      <c r="A100" s="19"/>
      <c r="D100" s="21"/>
      <c r="J100" s="23"/>
      <c r="L100" s="12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ref="O100:O130" si="15">N100*G100+M100*L100</f>
        <v>0</v>
      </c>
      <c r="P100" s="24"/>
    </row>
    <row r="101" spans="1:16" ht="15" customHeight="1" x14ac:dyDescent="0.2">
      <c r="A101" s="19"/>
      <c r="D101" s="21"/>
      <c r="J101" s="23"/>
      <c r="L101" s="12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5"/>
        <v>0</v>
      </c>
      <c r="P101" s="24"/>
    </row>
    <row r="102" spans="1:16" ht="15" customHeight="1" x14ac:dyDescent="0.2">
      <c r="A102" s="19"/>
      <c r="D102" s="21"/>
      <c r="J102" s="23"/>
      <c r="L102" s="12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5"/>
        <v>0</v>
      </c>
      <c r="P102" s="24"/>
    </row>
    <row r="103" spans="1:16" ht="15" customHeight="1" x14ac:dyDescent="0.2">
      <c r="A103" s="19"/>
      <c r="D103" s="21"/>
      <c r="J103" s="23"/>
      <c r="L103" s="12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5"/>
        <v>0</v>
      </c>
      <c r="P103" s="24"/>
    </row>
    <row r="104" spans="1:16" ht="15" customHeight="1" x14ac:dyDescent="0.2">
      <c r="A104" s="19"/>
      <c r="D104" s="21"/>
      <c r="J104" s="23"/>
      <c r="L104" s="12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5"/>
        <v>0</v>
      </c>
      <c r="P104" s="24"/>
    </row>
    <row r="105" spans="1:16" ht="15" customHeight="1" x14ac:dyDescent="0.2">
      <c r="A105" s="19"/>
      <c r="D105" s="21"/>
      <c r="J105" s="23"/>
      <c r="L105" s="12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5"/>
        <v>0</v>
      </c>
      <c r="P105" s="24"/>
    </row>
    <row r="106" spans="1:16" ht="15" customHeight="1" x14ac:dyDescent="0.2">
      <c r="A106" s="19"/>
      <c r="D106" s="21"/>
      <c r="J106" s="23"/>
      <c r="L106" s="12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5"/>
        <v>0</v>
      </c>
      <c r="P106" s="24"/>
    </row>
    <row r="107" spans="1:16" ht="15" customHeight="1" x14ac:dyDescent="0.2">
      <c r="A107" s="19"/>
      <c r="D107" s="21"/>
      <c r="J107" s="23"/>
      <c r="L107" s="12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5"/>
        <v>0</v>
      </c>
      <c r="P107" s="24"/>
    </row>
    <row r="108" spans="1:16" ht="15" customHeight="1" x14ac:dyDescent="0.2">
      <c r="A108" s="19"/>
      <c r="D108" s="21"/>
      <c r="J108" s="23"/>
      <c r="L108" s="12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5"/>
        <v>0</v>
      </c>
      <c r="P108" s="24"/>
    </row>
    <row r="109" spans="1:16" ht="15" customHeight="1" x14ac:dyDescent="0.2">
      <c r="A109" s="19"/>
      <c r="D109" s="21"/>
      <c r="J109" s="23"/>
      <c r="L109" s="12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5"/>
        <v>0</v>
      </c>
      <c r="P109" s="24"/>
    </row>
    <row r="110" spans="1:16" ht="15" customHeight="1" x14ac:dyDescent="0.2">
      <c r="A110" s="19"/>
      <c r="D110" s="21"/>
      <c r="J110" s="23"/>
      <c r="L110" s="12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5"/>
        <v>0</v>
      </c>
      <c r="P110" s="24"/>
    </row>
    <row r="111" spans="1:16" ht="15" customHeight="1" x14ac:dyDescent="0.2">
      <c r="A111" s="19"/>
      <c r="D111" s="21"/>
      <c r="J111" s="23"/>
      <c r="L111" s="12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5"/>
        <v>0</v>
      </c>
      <c r="P111" s="24"/>
    </row>
    <row r="112" spans="1:16" ht="15" customHeight="1" x14ac:dyDescent="0.2">
      <c r="A112" s="19"/>
      <c r="D112" s="21"/>
      <c r="J112" s="23"/>
      <c r="L112" s="12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5"/>
        <v>0</v>
      </c>
      <c r="P112" s="24"/>
    </row>
    <row r="113" spans="1:16" ht="15" customHeight="1" x14ac:dyDescent="0.2">
      <c r="A113" s="19"/>
      <c r="D113" s="21"/>
      <c r="J113" s="23"/>
      <c r="L113" s="12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5"/>
        <v>0</v>
      </c>
      <c r="P113" s="24"/>
    </row>
    <row r="114" spans="1:16" ht="15" customHeight="1" x14ac:dyDescent="0.2">
      <c r="A114" s="19"/>
      <c r="D114" s="21"/>
      <c r="J114" s="23"/>
      <c r="L114" s="12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5"/>
        <v>0</v>
      </c>
      <c r="P114" s="24"/>
    </row>
    <row r="115" spans="1:16" ht="15" customHeight="1" x14ac:dyDescent="0.2">
      <c r="A115" s="19"/>
      <c r="D115" s="21"/>
      <c r="J115" s="23"/>
      <c r="L115" s="12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5"/>
        <v>0</v>
      </c>
      <c r="P115" s="24"/>
    </row>
    <row r="116" spans="1:16" ht="15" customHeight="1" x14ac:dyDescent="0.2">
      <c r="A116" s="19"/>
      <c r="D116" s="21"/>
      <c r="J116" s="23"/>
      <c r="L116" s="12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5"/>
        <v>0</v>
      </c>
      <c r="P116" s="24"/>
    </row>
    <row r="117" spans="1:16" ht="15" customHeight="1" x14ac:dyDescent="0.2">
      <c r="A117" s="19"/>
      <c r="D117" s="21"/>
      <c r="J117" s="23"/>
      <c r="L117" s="12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5"/>
        <v>0</v>
      </c>
      <c r="P117" s="24"/>
    </row>
    <row r="118" spans="1:16" ht="15" customHeight="1" x14ac:dyDescent="0.2">
      <c r="A118" s="19"/>
      <c r="D118" s="21"/>
      <c r="J118" s="23"/>
      <c r="L118" s="12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5"/>
        <v>0</v>
      </c>
      <c r="P118" s="24"/>
    </row>
    <row r="119" spans="1:16" ht="15" customHeight="1" x14ac:dyDescent="0.2">
      <c r="A119" s="19"/>
      <c r="D119" s="21"/>
      <c r="J119" s="23"/>
      <c r="L119" s="12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5"/>
        <v>0</v>
      </c>
      <c r="P119" s="24"/>
    </row>
    <row r="120" spans="1:16" x14ac:dyDescent="0.2">
      <c r="A120" s="19"/>
      <c r="D120" s="21"/>
      <c r="J120" s="23"/>
      <c r="L120" s="12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5"/>
        <v>0</v>
      </c>
      <c r="P120" s="24"/>
    </row>
    <row r="121" spans="1:16" x14ac:dyDescent="0.2">
      <c r="A121" s="19"/>
      <c r="D121" s="21"/>
      <c r="J121" s="23"/>
      <c r="L121" s="12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5"/>
        <v>0</v>
      </c>
      <c r="P121" s="24"/>
    </row>
    <row r="122" spans="1:16" x14ac:dyDescent="0.2">
      <c r="A122" s="19"/>
      <c r="D122" s="21"/>
      <c r="J122" s="23"/>
      <c r="L122" s="12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5"/>
        <v>0</v>
      </c>
      <c r="P122" s="24"/>
    </row>
    <row r="123" spans="1:16" x14ac:dyDescent="0.2">
      <c r="A123" s="19"/>
      <c r="D123" s="21"/>
      <c r="J123" s="23"/>
      <c r="L123" s="12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5"/>
        <v>0</v>
      </c>
      <c r="P123" s="24"/>
    </row>
    <row r="124" spans="1:16" x14ac:dyDescent="0.2">
      <c r="A124" s="19"/>
      <c r="D124" s="21"/>
      <c r="J124" s="23"/>
      <c r="L124" s="12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5"/>
        <v>0</v>
      </c>
      <c r="P124" s="24"/>
    </row>
    <row r="125" spans="1:16" x14ac:dyDescent="0.2">
      <c r="A125" s="19"/>
      <c r="D125" s="21"/>
      <c r="J125" s="23"/>
      <c r="L125" s="12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5"/>
        <v>0</v>
      </c>
      <c r="P125" s="24"/>
    </row>
    <row r="126" spans="1:16" x14ac:dyDescent="0.2">
      <c r="A126" s="19"/>
      <c r="D126" s="21"/>
      <c r="J126" s="23"/>
      <c r="L126" s="12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5"/>
        <v>0</v>
      </c>
      <c r="P126" s="24"/>
    </row>
    <row r="127" spans="1:16" x14ac:dyDescent="0.2">
      <c r="A127" s="19"/>
      <c r="D127" s="21"/>
      <c r="J127" s="23"/>
      <c r="L127" s="12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5"/>
        <v>0</v>
      </c>
      <c r="P127" s="24"/>
    </row>
    <row r="128" spans="1:16" x14ac:dyDescent="0.2">
      <c r="A128" s="19"/>
      <c r="D128" s="21"/>
      <c r="J128" s="23"/>
      <c r="L128" s="12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5"/>
        <v>0</v>
      </c>
      <c r="P128" s="24"/>
    </row>
    <row r="129" spans="1:16" x14ac:dyDescent="0.2">
      <c r="A129" s="19"/>
      <c r="D129" s="21"/>
      <c r="J129" s="23"/>
      <c r="L129" s="12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5"/>
        <v>0</v>
      </c>
      <c r="P129" s="24"/>
    </row>
    <row r="130" spans="1:16" x14ac:dyDescent="0.2">
      <c r="A130" s="19"/>
      <c r="D130" s="21"/>
      <c r="J130" s="23"/>
      <c r="L130" s="12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5"/>
        <v>0</v>
      </c>
      <c r="P130" s="24"/>
    </row>
    <row r="131" spans="1:16" x14ac:dyDescent="0.2">
      <c r="A131" s="19"/>
      <c r="D131" s="21"/>
      <c r="J131" s="23"/>
      <c r="L131" s="12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6">N131*G131+M131*L131</f>
        <v>0</v>
      </c>
      <c r="P131" s="24"/>
    </row>
    <row r="132" spans="1:16" x14ac:dyDescent="0.2">
      <c r="A132" s="19"/>
      <c r="D132" s="21"/>
      <c r="J132" s="23"/>
      <c r="L132" s="12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6"/>
        <v>0</v>
      </c>
      <c r="P132" s="24"/>
    </row>
    <row r="133" spans="1:16" x14ac:dyDescent="0.2">
      <c r="A133" s="19"/>
      <c r="D133" s="21"/>
      <c r="J133" s="23"/>
      <c r="L133" s="12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6"/>
        <v>0</v>
      </c>
      <c r="P133" s="24"/>
    </row>
    <row r="134" spans="1:16" x14ac:dyDescent="0.2">
      <c r="A134" s="19"/>
      <c r="D134" s="21"/>
      <c r="J134" s="23"/>
      <c r="L134" s="12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6"/>
        <v>0</v>
      </c>
      <c r="P134" s="24"/>
    </row>
    <row r="135" spans="1:16" x14ac:dyDescent="0.2">
      <c r="A135" s="19"/>
      <c r="D135" s="21"/>
      <c r="J135" s="23"/>
      <c r="L135" s="12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6"/>
        <v>0</v>
      </c>
      <c r="P135" s="24"/>
    </row>
    <row r="136" spans="1:16" x14ac:dyDescent="0.2">
      <c r="A136" s="19"/>
      <c r="D136" s="21"/>
      <c r="J136" s="23"/>
      <c r="L136" s="12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6"/>
        <v>0</v>
      </c>
      <c r="P136" s="24"/>
    </row>
    <row r="137" spans="1:16" x14ac:dyDescent="0.2">
      <c r="A137" s="19"/>
      <c r="D137" s="21"/>
      <c r="J137" s="23"/>
      <c r="L137" s="12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6"/>
        <v>0</v>
      </c>
      <c r="P137" s="24"/>
    </row>
    <row r="138" spans="1:16" x14ac:dyDescent="0.2">
      <c r="A138" s="19"/>
      <c r="D138" s="21"/>
      <c r="J138" s="23"/>
      <c r="L138" s="12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6"/>
        <v>0</v>
      </c>
      <c r="P138" s="24"/>
    </row>
    <row r="139" spans="1:16" x14ac:dyDescent="0.2">
      <c r="A139" s="19"/>
      <c r="D139" s="21"/>
      <c r="J139" s="23"/>
      <c r="L139" s="12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6"/>
        <v>0</v>
      </c>
      <c r="P139" s="24"/>
    </row>
    <row r="140" spans="1:16" x14ac:dyDescent="0.2">
      <c r="A140" s="19"/>
      <c r="D140" s="21"/>
      <c r="J140" s="23"/>
      <c r="L140" s="12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6"/>
        <v>0</v>
      </c>
      <c r="P140" s="24"/>
    </row>
    <row r="141" spans="1:16" x14ac:dyDescent="0.2">
      <c r="A141" s="19"/>
      <c r="D141" s="21"/>
      <c r="J141" s="23"/>
      <c r="L141" s="12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6"/>
        <v>0</v>
      </c>
      <c r="P141" s="24"/>
    </row>
    <row r="142" spans="1:16" x14ac:dyDescent="0.2">
      <c r="A142" s="19"/>
      <c r="D142" s="21"/>
      <c r="J142" s="23"/>
      <c r="L142" s="12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6"/>
        <v>0</v>
      </c>
      <c r="P142" s="24"/>
    </row>
    <row r="143" spans="1:16" x14ac:dyDescent="0.2">
      <c r="A143" s="19"/>
      <c r="D143" s="21"/>
      <c r="J143" s="23"/>
      <c r="L143" s="12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6"/>
        <v>0</v>
      </c>
      <c r="P143" s="24"/>
    </row>
    <row r="144" spans="1:16" x14ac:dyDescent="0.2">
      <c r="A144" s="19"/>
      <c r="D144" s="21"/>
      <c r="J144" s="23"/>
      <c r="L144" s="12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6"/>
        <v>0</v>
      </c>
      <c r="P144" s="24"/>
    </row>
    <row r="145" spans="1:16" x14ac:dyDescent="0.2">
      <c r="A145" s="19"/>
      <c r="D145" s="21"/>
      <c r="J145" s="23"/>
      <c r="L145" s="12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6"/>
        <v>0</v>
      </c>
      <c r="P145" s="24"/>
    </row>
    <row r="146" spans="1:16" x14ac:dyDescent="0.2">
      <c r="A146" s="19"/>
      <c r="D146" s="21"/>
      <c r="J146" s="23"/>
      <c r="L146" s="12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6"/>
        <v>0</v>
      </c>
      <c r="P146" s="24"/>
    </row>
    <row r="147" spans="1:16" x14ac:dyDescent="0.2">
      <c r="A147" s="19"/>
      <c r="D147" s="21"/>
      <c r="J147" s="23"/>
      <c r="L147" s="12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6"/>
        <v>0</v>
      </c>
      <c r="P147" s="24"/>
    </row>
    <row r="148" spans="1:16" x14ac:dyDescent="0.2">
      <c r="A148" s="19"/>
      <c r="D148" s="21"/>
      <c r="J148" s="23"/>
      <c r="L148" s="12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6"/>
        <v>0</v>
      </c>
      <c r="P148" s="24"/>
    </row>
    <row r="149" spans="1:16" x14ac:dyDescent="0.2">
      <c r="A149" s="19"/>
      <c r="D149" s="21"/>
      <c r="J149" s="23"/>
      <c r="L149" s="12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6"/>
        <v>0</v>
      </c>
      <c r="P149" s="24"/>
    </row>
    <row r="150" spans="1:16" x14ac:dyDescent="0.2">
      <c r="A150" s="19"/>
      <c r="D150" s="21"/>
      <c r="J150" s="23"/>
      <c r="L150" s="12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6"/>
        <v>0</v>
      </c>
      <c r="P150" s="24"/>
    </row>
    <row r="151" spans="1:16" x14ac:dyDescent="0.2">
      <c r="A151" s="19"/>
      <c r="D151" s="21"/>
      <c r="J151" s="23"/>
      <c r="L151" s="12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6"/>
        <v>0</v>
      </c>
      <c r="P151" s="24"/>
    </row>
    <row r="152" spans="1:16" x14ac:dyDescent="0.2">
      <c r="A152" s="19"/>
      <c r="D152" s="21"/>
      <c r="J152" s="23"/>
      <c r="L152" s="12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6"/>
        <v>0</v>
      </c>
      <c r="P152" s="24"/>
    </row>
    <row r="153" spans="1:16" x14ac:dyDescent="0.2">
      <c r="A153" s="19"/>
      <c r="D153" s="21"/>
      <c r="J153" s="23"/>
      <c r="L153" s="12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6"/>
        <v>0</v>
      </c>
      <c r="P153" s="24"/>
    </row>
    <row r="154" spans="1:16" x14ac:dyDescent="0.2">
      <c r="A154" s="19"/>
      <c r="D154" s="21"/>
      <c r="J154" s="23"/>
      <c r="L154" s="12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6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6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6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6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6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6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6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6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6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6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6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6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6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6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6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6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6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6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6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6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6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6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6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6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6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6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6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6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6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6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6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6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6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6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6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6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6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6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6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6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6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7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7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7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7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7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7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7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7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7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7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7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7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7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7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7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7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7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7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7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7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7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7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7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7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7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7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7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7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7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7"/>
        <v>0</v>
      </c>
      <c r="P224" s="24"/>
    </row>
    <row r="225" spans="1:16" x14ac:dyDescent="0.2">
      <c r="A225" s="19"/>
      <c r="D225" s="21"/>
      <c r="J225" s="23"/>
      <c r="L225" s="167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7"/>
        <v>0</v>
      </c>
      <c r="P225" s="24"/>
    </row>
    <row r="226" spans="1:16" x14ac:dyDescent="0.2">
      <c r="A226" s="19"/>
      <c r="D226" s="21"/>
      <c r="J226" s="23"/>
      <c r="L226" s="167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7"/>
        <v>0</v>
      </c>
      <c r="P226" s="24"/>
    </row>
    <row r="227" spans="1:16" x14ac:dyDescent="0.2">
      <c r="A227" s="19"/>
      <c r="D227" s="21"/>
      <c r="J227" s="23"/>
      <c r="L227" s="167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7"/>
        <v>0</v>
      </c>
      <c r="P227" s="24"/>
    </row>
    <row r="228" spans="1:16" x14ac:dyDescent="0.2">
      <c r="A228" s="19"/>
      <c r="D228" s="21"/>
      <c r="J228" s="23"/>
      <c r="L228" s="167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7"/>
        <v>0</v>
      </c>
      <c r="P228" s="24"/>
    </row>
    <row r="229" spans="1:16" x14ac:dyDescent="0.2">
      <c r="A229" s="19"/>
      <c r="D229" s="21"/>
      <c r="J229" s="23"/>
      <c r="L229" s="167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7"/>
        <v>0</v>
      </c>
      <c r="P229" s="24"/>
    </row>
    <row r="230" spans="1:16" x14ac:dyDescent="0.2">
      <c r="A230" s="19"/>
      <c r="D230" s="21"/>
      <c r="J230" s="23"/>
      <c r="L230" s="167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7"/>
        <v>0</v>
      </c>
      <c r="P230" s="24"/>
    </row>
    <row r="231" spans="1:16" x14ac:dyDescent="0.2">
      <c r="A231" s="19"/>
      <c r="D231" s="21"/>
      <c r="J231" s="23"/>
      <c r="L231" s="167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7"/>
        <v>0</v>
      </c>
      <c r="P231" s="24"/>
    </row>
    <row r="232" spans="1:16" x14ac:dyDescent="0.2">
      <c r="A232" s="19"/>
      <c r="D232" s="21"/>
      <c r="L232" s="167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7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39:A41"/>
    <mergeCell ref="A33:A38"/>
    <mergeCell ref="B33:B38"/>
    <mergeCell ref="C33:C35"/>
    <mergeCell ref="H33:H35"/>
    <mergeCell ref="B39:B41"/>
    <mergeCell ref="C39:C41"/>
    <mergeCell ref="H39:H41"/>
    <mergeCell ref="B42:B47"/>
    <mergeCell ref="C42:C44"/>
    <mergeCell ref="H42:H44"/>
    <mergeCell ref="J42:J47"/>
    <mergeCell ref="P42:P47"/>
    <mergeCell ref="H48:H50"/>
    <mergeCell ref="P33:P38"/>
    <mergeCell ref="C36:C38"/>
    <mergeCell ref="J27:J32"/>
    <mergeCell ref="H36:H38"/>
    <mergeCell ref="J33:J38"/>
    <mergeCell ref="P39:P41"/>
    <mergeCell ref="J39:J41"/>
    <mergeCell ref="A42:A47"/>
    <mergeCell ref="A48:A53"/>
    <mergeCell ref="A54:A56"/>
    <mergeCell ref="J48:J53"/>
    <mergeCell ref="P48:P53"/>
    <mergeCell ref="C51:C53"/>
    <mergeCell ref="H51:H53"/>
    <mergeCell ref="B54:B56"/>
    <mergeCell ref="C54:C56"/>
    <mergeCell ref="H54:H56"/>
    <mergeCell ref="J54:J56"/>
    <mergeCell ref="P54:P56"/>
    <mergeCell ref="C45:C47"/>
    <mergeCell ref="H45:H47"/>
    <mergeCell ref="B48:B53"/>
    <mergeCell ref="C48:C50"/>
  </mergeCells>
  <phoneticPr fontId="2" type="noConversion"/>
  <conditionalFormatting sqref="I2">
    <cfRule type="cellIs" dxfId="259" priority="7" operator="greaterThan">
      <formula>0</formula>
    </cfRule>
    <cfRule type="cellIs" dxfId="258" priority="8" operator="lessThanOrEqual">
      <formula>0</formula>
    </cfRule>
  </conditionalFormatting>
  <conditionalFormatting sqref="I42:I56 I6:I20">
    <cfRule type="cellIs" dxfId="257" priority="3" operator="greaterThan">
      <formula>0</formula>
    </cfRule>
    <cfRule type="cellIs" dxfId="256" priority="4" operator="lessThanOrEqual">
      <formula>0</formula>
    </cfRule>
  </conditionalFormatting>
  <conditionalFormatting sqref="I3:I5">
    <cfRule type="cellIs" dxfId="255" priority="5" operator="greaterThan">
      <formula>0</formula>
    </cfRule>
    <cfRule type="cellIs" dxfId="254" priority="6" operator="lessThanOrEqual">
      <formula>0</formula>
    </cfRule>
  </conditionalFormatting>
  <conditionalFormatting sqref="I21:I41">
    <cfRule type="cellIs" dxfId="253" priority="1" operator="greaterThan">
      <formula>0</formula>
    </cfRule>
    <cfRule type="cellIs" dxfId="252" priority="2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A43E-A044-45AE-99DE-F786682314E4}">
  <dimension ref="A1:P247"/>
  <sheetViews>
    <sheetView workbookViewId="0">
      <selection activeCell="P9" sqref="P9:P14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70" t="s">
        <v>2</v>
      </c>
      <c r="C2" s="168" t="s">
        <v>3</v>
      </c>
      <c r="D2" s="170" t="s">
        <v>4</v>
      </c>
      <c r="E2" s="168" t="s">
        <v>5</v>
      </c>
      <c r="F2" s="168" t="s">
        <v>6</v>
      </c>
      <c r="G2" s="168" t="s">
        <v>7</v>
      </c>
      <c r="H2" s="168" t="s">
        <v>8</v>
      </c>
      <c r="I2" s="168" t="s">
        <v>9</v>
      </c>
      <c r="J2" s="168" t="s">
        <v>10</v>
      </c>
      <c r="K2" s="170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43662</v>
      </c>
      <c r="B3" s="277" t="s">
        <v>129</v>
      </c>
      <c r="C3" s="278" t="s">
        <v>18</v>
      </c>
      <c r="D3" s="15" t="s">
        <v>965</v>
      </c>
      <c r="E3" s="10" t="s">
        <v>30</v>
      </c>
      <c r="F3" s="10">
        <v>3</v>
      </c>
      <c r="G3" s="170">
        <v>3</v>
      </c>
      <c r="H3" s="279"/>
      <c r="I3" s="170">
        <f>420-(M3*L3+F3*N3)</f>
        <v>345</v>
      </c>
      <c r="J3" s="283" t="s">
        <v>19</v>
      </c>
      <c r="K3" s="11" t="s">
        <v>996</v>
      </c>
      <c r="L3" s="169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25</v>
      </c>
      <c r="O3" s="13">
        <f t="shared" ref="O3" si="0">N3*G3+M3*L3</f>
        <v>75</v>
      </c>
      <c r="P3" s="281">
        <f>(O3+O4+O5+O6+O7+O8)/840*100%</f>
        <v>0.875</v>
      </c>
    </row>
    <row r="4" spans="1:16" ht="14.25" customHeight="1" x14ac:dyDescent="0.2">
      <c r="A4" s="276"/>
      <c r="B4" s="277"/>
      <c r="C4" s="278"/>
      <c r="D4" s="15" t="s">
        <v>983</v>
      </c>
      <c r="E4" s="10" t="s">
        <v>984</v>
      </c>
      <c r="F4" s="10">
        <v>15</v>
      </c>
      <c r="G4" s="170">
        <v>11</v>
      </c>
      <c r="H4" s="279"/>
      <c r="I4" s="170">
        <f>I3-(M4*L4+F4*N4)</f>
        <v>15</v>
      </c>
      <c r="J4" s="284"/>
      <c r="K4" s="11"/>
      <c r="L4" s="169">
        <v>2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18</v>
      </c>
      <c r="O4" s="13">
        <f t="shared" ref="O4:O67" si="1">N4*G4+M4*L4</f>
        <v>258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0"/>
      <c r="H5" s="279"/>
      <c r="I5" s="170">
        <f>I4-(M5*L5+F5*N5)</f>
        <v>15</v>
      </c>
      <c r="J5" s="284"/>
      <c r="K5" s="11"/>
      <c r="L5" s="169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954</v>
      </c>
      <c r="E6" s="10" t="s">
        <v>135</v>
      </c>
      <c r="F6" s="10">
        <v>5</v>
      </c>
      <c r="G6" s="170">
        <v>9</v>
      </c>
      <c r="H6" s="279"/>
      <c r="I6" s="170">
        <f>420-(M6*L6+F6*N6)</f>
        <v>250</v>
      </c>
      <c r="J6" s="284"/>
      <c r="K6" s="11" t="s">
        <v>997</v>
      </c>
      <c r="L6" s="169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28</v>
      </c>
      <c r="O6" s="13">
        <f t="shared" si="1"/>
        <v>282</v>
      </c>
      <c r="P6" s="281"/>
    </row>
    <row r="7" spans="1:16" ht="14.25" customHeight="1" x14ac:dyDescent="0.2">
      <c r="A7" s="276"/>
      <c r="B7" s="277"/>
      <c r="C7" s="278"/>
      <c r="D7" s="1" t="s">
        <v>20</v>
      </c>
      <c r="E7" s="10" t="s">
        <v>985</v>
      </c>
      <c r="F7" s="10"/>
      <c r="G7" s="170">
        <v>2</v>
      </c>
      <c r="H7" s="279"/>
      <c r="I7" s="170">
        <f>I6-(M7*L7+F7*N7)</f>
        <v>250</v>
      </c>
      <c r="J7" s="284"/>
      <c r="K7" s="11" t="s">
        <v>1035</v>
      </c>
      <c r="L7" s="169">
        <v>0</v>
      </c>
      <c r="M7" s="13">
        <f>SUMPRODUCT((D7=[1]程序注册表!$C$2:$C$2999)*(E7=[1]程序注册表!$F$2:$F$2999)*([1]程序注册表!$U$2:$U$2999))</f>
        <v>0</v>
      </c>
      <c r="N7" s="13">
        <v>60</v>
      </c>
      <c r="O7" s="13">
        <f t="shared" si="1"/>
        <v>120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70">
        <f>I7-(M8*L8+F8*N8)</f>
        <v>250</v>
      </c>
      <c r="J8" s="285"/>
      <c r="K8" s="11"/>
      <c r="L8" s="169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43662</v>
      </c>
      <c r="B9" s="277" t="s">
        <v>129</v>
      </c>
      <c r="C9" s="278" t="s">
        <v>25</v>
      </c>
      <c r="D9" s="15" t="s">
        <v>81</v>
      </c>
      <c r="E9" s="10" t="s">
        <v>21</v>
      </c>
      <c r="F9" s="10">
        <v>2</v>
      </c>
      <c r="G9" s="16">
        <v>2</v>
      </c>
      <c r="H9" s="279"/>
      <c r="I9" s="170">
        <f>420-(M9*L9+F9*N9)</f>
        <v>382</v>
      </c>
      <c r="J9" s="283" t="s">
        <v>27</v>
      </c>
      <c r="K9" s="11" t="s">
        <v>999</v>
      </c>
      <c r="L9" s="169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19</v>
      </c>
      <c r="O9" s="13">
        <f t="shared" si="1"/>
        <v>38</v>
      </c>
      <c r="P9" s="281">
        <f>(O9+O10+O11+O12+O13+O14)/840*100%</f>
        <v>0.95</v>
      </c>
    </row>
    <row r="10" spans="1:16" ht="14.25" customHeight="1" x14ac:dyDescent="0.2">
      <c r="A10" s="276"/>
      <c r="B10" s="277"/>
      <c r="C10" s="278"/>
      <c r="D10" s="15" t="s">
        <v>164</v>
      </c>
      <c r="E10" s="10" t="s">
        <v>30</v>
      </c>
      <c r="F10" s="10">
        <v>17.5</v>
      </c>
      <c r="G10" s="16">
        <v>12</v>
      </c>
      <c r="H10" s="279"/>
      <c r="I10" s="170">
        <f t="shared" ref="I10:I11" si="2">I9-(M10*L10+F10*N10)</f>
        <v>2</v>
      </c>
      <c r="J10" s="284"/>
      <c r="K10" s="11"/>
      <c r="L10" s="169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20</v>
      </c>
      <c r="O10" s="13">
        <f t="shared" si="1"/>
        <v>270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70">
        <f t="shared" si="2"/>
        <v>2</v>
      </c>
      <c r="J11" s="284"/>
      <c r="K11" s="11" t="s">
        <v>1000</v>
      </c>
      <c r="L11" s="169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64</v>
      </c>
      <c r="E12" s="10" t="s">
        <v>135</v>
      </c>
      <c r="F12" s="10">
        <v>14.5</v>
      </c>
      <c r="G12" s="16">
        <v>15</v>
      </c>
      <c r="H12" s="279"/>
      <c r="I12" s="170">
        <f>420-(M12*L12+F12*N12)</f>
        <v>-0.5</v>
      </c>
      <c r="J12" s="284"/>
      <c r="K12" s="11"/>
      <c r="L12" s="169">
        <v>0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29</v>
      </c>
      <c r="O12" s="13">
        <f t="shared" si="1"/>
        <v>435</v>
      </c>
      <c r="P12" s="281"/>
    </row>
    <row r="13" spans="1:16" ht="14.25" customHeight="1" x14ac:dyDescent="0.2">
      <c r="A13" s="276"/>
      <c r="B13" s="277"/>
      <c r="C13" s="278"/>
      <c r="D13" s="15" t="s">
        <v>990</v>
      </c>
      <c r="E13" s="10" t="s">
        <v>998</v>
      </c>
      <c r="F13" s="10"/>
      <c r="G13" s="16">
        <v>1</v>
      </c>
      <c r="H13" s="279"/>
      <c r="I13" s="170">
        <f t="shared" ref="I13:I17" si="3">I12-(M13*L13+F13*N13)</f>
        <v>-30.5</v>
      </c>
      <c r="J13" s="284"/>
      <c r="K13" s="11" t="s">
        <v>1000</v>
      </c>
      <c r="L13" s="169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25</v>
      </c>
      <c r="O13" s="13">
        <f t="shared" si="1"/>
        <v>55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70"/>
      <c r="H14" s="279"/>
      <c r="I14" s="170">
        <f t="shared" si="3"/>
        <v>-30.5</v>
      </c>
      <c r="J14" s="285"/>
      <c r="K14" s="11"/>
      <c r="L14" s="169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43662</v>
      </c>
      <c r="B15" s="277" t="s">
        <v>986</v>
      </c>
      <c r="C15" s="278" t="s">
        <v>31</v>
      </c>
      <c r="D15" s="15" t="s">
        <v>597</v>
      </c>
      <c r="E15" s="10" t="s">
        <v>24</v>
      </c>
      <c r="F15" s="10">
        <v>3.5</v>
      </c>
      <c r="G15" s="170">
        <v>3.5</v>
      </c>
      <c r="H15" s="279"/>
      <c r="I15" s="170">
        <f>420-(M15*L15+F15*N15)</f>
        <v>189</v>
      </c>
      <c r="J15" s="280" t="s">
        <v>34</v>
      </c>
      <c r="K15" s="11"/>
      <c r="L15" s="169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1"/>
        <v>231</v>
      </c>
      <c r="P15" s="281">
        <f>(O15+O16+O17+O18+O19+O20)/840*100%</f>
        <v>0.55000000000000004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70"/>
      <c r="H16" s="279"/>
      <c r="I16" s="170">
        <f t="shared" si="3"/>
        <v>189</v>
      </c>
      <c r="J16" s="280"/>
      <c r="K16" s="11"/>
      <c r="L16" s="169">
        <v>0</v>
      </c>
      <c r="M16" s="13">
        <f>SUMPRODUCT((D16=[1]程序注册表!$C$2:$C$2999)*(E16=[1]程序注册表!$F$2:$F$2999)*([1]程序注册表!$U$2:$U$2999))</f>
        <v>0</v>
      </c>
      <c r="N16" s="13">
        <v>50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70"/>
      <c r="H17" s="279"/>
      <c r="I17" s="170">
        <f t="shared" si="3"/>
        <v>189</v>
      </c>
      <c r="J17" s="280"/>
      <c r="K17" s="11"/>
      <c r="L17" s="169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3.5</v>
      </c>
      <c r="G18" s="170">
        <v>3.5</v>
      </c>
      <c r="H18" s="279"/>
      <c r="I18" s="170">
        <f>420-(M18*L18+F18*N18)</f>
        <v>189</v>
      </c>
      <c r="J18" s="280"/>
      <c r="K18" s="11"/>
      <c r="L18" s="169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1"/>
        <v>231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70"/>
      <c r="H19" s="279"/>
      <c r="I19" s="170">
        <f t="shared" ref="I19:I20" si="4">I18-(M19*L19+F19*N19)</f>
        <v>189</v>
      </c>
      <c r="J19" s="280"/>
      <c r="K19" s="11"/>
      <c r="L19" s="169">
        <v>0</v>
      </c>
      <c r="M19" s="13">
        <f>SUMPRODUCT((D19=[1]程序注册表!$C$2:$C$2999)*(E19=[1]程序注册表!$F$2:$F$2999)*([1]程序注册表!$U$2:$U$2999))</f>
        <v>0</v>
      </c>
      <c r="N19" s="13">
        <v>50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70"/>
      <c r="H20" s="279"/>
      <c r="I20" s="170">
        <f t="shared" si="4"/>
        <v>189</v>
      </c>
      <c r="J20" s="280"/>
      <c r="K20" s="11"/>
      <c r="L20" s="169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43662</v>
      </c>
      <c r="B21" s="277" t="s">
        <v>986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2.5</v>
      </c>
      <c r="H21" s="279"/>
      <c r="I21" s="170">
        <f>336-(M21*L21+F21*N21)</f>
        <v>-4</v>
      </c>
      <c r="J21" s="283" t="s">
        <v>38</v>
      </c>
      <c r="K21" s="11"/>
      <c r="L21" s="169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212.5</v>
      </c>
      <c r="P21" s="281">
        <f>(O21+O22+O23+O24+O25+O26)/840*100%</f>
        <v>0.6339285714285714</v>
      </c>
    </row>
    <row r="22" spans="1:16" ht="14.25" customHeight="1" x14ac:dyDescent="0.2">
      <c r="A22" s="276"/>
      <c r="B22" s="277"/>
      <c r="C22" s="282"/>
      <c r="D22" s="15"/>
      <c r="E22" s="170"/>
      <c r="F22" s="10"/>
      <c r="G22" s="18"/>
      <c r="H22" s="279"/>
      <c r="I22" s="170">
        <f t="shared" ref="I22:I41" si="5">I21-(M22*L22+F22*N22)</f>
        <v>-4</v>
      </c>
      <c r="J22" s="284"/>
      <c r="K22" s="11"/>
      <c r="L22" s="169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70">
        <f t="shared" si="5"/>
        <v>-4</v>
      </c>
      <c r="J23" s="284"/>
      <c r="K23" s="11" t="s">
        <v>1001</v>
      </c>
      <c r="L23" s="169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2</v>
      </c>
      <c r="H24" s="279"/>
      <c r="I24" s="170">
        <f t="shared" ref="I24" si="6">336-(M24*L24+F24*N24)</f>
        <v>16</v>
      </c>
      <c r="J24" s="284"/>
      <c r="K24" s="11"/>
      <c r="L24" s="169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1"/>
        <v>320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70">
        <f t="shared" si="5"/>
        <v>16</v>
      </c>
      <c r="J25" s="284"/>
      <c r="K25" s="11"/>
      <c r="L25" s="169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70">
        <f t="shared" si="5"/>
        <v>16</v>
      </c>
      <c r="J26" s="285"/>
      <c r="K26" s="11"/>
      <c r="L26" s="169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43662</v>
      </c>
      <c r="B27" s="277" t="s">
        <v>129</v>
      </c>
      <c r="C27" s="286" t="s">
        <v>43</v>
      </c>
      <c r="D27" s="1" t="s">
        <v>922</v>
      </c>
      <c r="E27" s="10" t="s">
        <v>21</v>
      </c>
      <c r="F27" s="10">
        <v>3</v>
      </c>
      <c r="G27" s="18">
        <v>2.5</v>
      </c>
      <c r="H27" s="279"/>
      <c r="I27" s="170">
        <f t="shared" ref="I27" si="7">336-(M27*L27+F27*N27)</f>
        <v>-3</v>
      </c>
      <c r="J27" s="283" t="s">
        <v>49</v>
      </c>
      <c r="K27" s="11"/>
      <c r="L27" s="169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282.5</v>
      </c>
      <c r="P27" s="281">
        <f>(O27+O28+O29+O30+O31+O32)/840*100%</f>
        <v>0.51095238095238105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70">
        <f t="shared" si="5"/>
        <v>-3</v>
      </c>
      <c r="J28" s="284"/>
      <c r="K28" s="11"/>
      <c r="L28" s="169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70">
        <f t="shared" si="5"/>
        <v>-3</v>
      </c>
      <c r="J29" s="284"/>
      <c r="K29" s="11"/>
      <c r="L29" s="169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0.9</v>
      </c>
      <c r="H30" s="279"/>
      <c r="I30" s="170">
        <f t="shared" ref="I30:I39" si="8">336-(M30*L30+F30*N30)</f>
        <v>10</v>
      </c>
      <c r="J30" s="284"/>
      <c r="K30" s="11"/>
      <c r="L30" s="169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1"/>
        <v>146.70000000000002</v>
      </c>
      <c r="P30" s="281"/>
    </row>
    <row r="31" spans="1:16" ht="14.25" customHeight="1" x14ac:dyDescent="0.2">
      <c r="A31" s="276"/>
      <c r="B31" s="277"/>
      <c r="C31" s="286"/>
      <c r="D31" s="15" t="s">
        <v>360</v>
      </c>
      <c r="E31" s="10" t="s">
        <v>991</v>
      </c>
      <c r="F31" s="10"/>
      <c r="G31" s="18">
        <v>2</v>
      </c>
      <c r="H31" s="279"/>
      <c r="I31" s="170">
        <f t="shared" si="8"/>
        <v>336</v>
      </c>
      <c r="J31" s="284"/>
      <c r="K31" s="11" t="s">
        <v>1002</v>
      </c>
      <c r="L31" s="169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70">
        <f t="shared" si="8"/>
        <v>336</v>
      </c>
      <c r="J32" s="285"/>
      <c r="K32" s="11"/>
      <c r="L32" s="169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43662</v>
      </c>
      <c r="B33" s="277" t="s">
        <v>17</v>
      </c>
      <c r="C33" s="286" t="s">
        <v>48</v>
      </c>
      <c r="D33" s="15" t="s">
        <v>360</v>
      </c>
      <c r="E33" s="10" t="s">
        <v>33</v>
      </c>
      <c r="F33" s="10">
        <v>1.5</v>
      </c>
      <c r="G33" s="18">
        <v>1</v>
      </c>
      <c r="H33" s="279"/>
      <c r="I33" s="170">
        <f t="shared" si="8"/>
        <v>-69</v>
      </c>
      <c r="J33" s="283" t="s">
        <v>103</v>
      </c>
      <c r="K33" s="11"/>
      <c r="L33" s="169">
        <v>0</v>
      </c>
      <c r="M33" s="13">
        <f>SUMPRODUCT((D33=[1]程序注册表!$C$2:$C$2999)*(E33=[1]程序注册表!$F$2:$F$2999)*([1]程序注册表!$U$2:$U$2999))</f>
        <v>90</v>
      </c>
      <c r="N33" s="13">
        <f>SUMPRODUCT((D33=[1]程序注册表!$C$2:$C$2999)*(E33=[1]程序注册表!$F$2:$F$2999)*([1]程序注册表!$X$2:$X$2999))</f>
        <v>270</v>
      </c>
      <c r="O33" s="13">
        <f t="shared" si="1"/>
        <v>270</v>
      </c>
      <c r="P33" s="281">
        <f>(O33+O34+O35+O36+O37+O38)/840*100%</f>
        <v>0.80761904761904757</v>
      </c>
    </row>
    <row r="34" spans="1:16" ht="14.25" customHeight="1" x14ac:dyDescent="0.2">
      <c r="A34" s="276"/>
      <c r="B34" s="277"/>
      <c r="C34" s="286"/>
      <c r="D34" s="15" t="s">
        <v>360</v>
      </c>
      <c r="E34" s="10" t="s">
        <v>184</v>
      </c>
      <c r="F34" s="10"/>
      <c r="G34" s="18">
        <v>0.1</v>
      </c>
      <c r="H34" s="279"/>
      <c r="I34" s="170">
        <f t="shared" si="8"/>
        <v>276</v>
      </c>
      <c r="J34" s="284"/>
      <c r="K34" s="11" t="s">
        <v>1003</v>
      </c>
      <c r="L34" s="169">
        <v>1</v>
      </c>
      <c r="M34" s="13">
        <f>SUMPRODUCT((D34=[1]程序注册表!$C$2:$C$2999)*(E34=[1]程序注册表!$F$2:$F$2999)*([1]程序注册表!$U$2:$U$2999))</f>
        <v>60</v>
      </c>
      <c r="N34" s="13">
        <f>SUMPRODUCT((D34=[1]程序注册表!$C$2:$C$2999)*(E34=[1]程序注册表!$F$2:$F$2999)*([1]程序注册表!$X$2:$X$2999))</f>
        <v>244</v>
      </c>
      <c r="O34" s="13">
        <f t="shared" si="1"/>
        <v>84.4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70">
        <f t="shared" si="8"/>
        <v>336</v>
      </c>
      <c r="J35" s="284"/>
      <c r="K35" s="11" t="s">
        <v>1004</v>
      </c>
      <c r="L35" s="169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1.2</v>
      </c>
      <c r="H36" s="279"/>
      <c r="I36" s="170">
        <f t="shared" si="8"/>
        <v>12</v>
      </c>
      <c r="J36" s="284"/>
      <c r="K36" s="11"/>
      <c r="L36" s="169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1"/>
        <v>324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70">
        <f t="shared" si="8"/>
        <v>336</v>
      </c>
      <c r="J37" s="284"/>
      <c r="K37" s="11"/>
      <c r="L37" s="169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70">
        <f t="shared" si="8"/>
        <v>336</v>
      </c>
      <c r="J38" s="285"/>
      <c r="K38" s="11"/>
      <c r="L38" s="169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43662</v>
      </c>
      <c r="B39" s="277" t="s">
        <v>670</v>
      </c>
      <c r="C39" s="286" t="s">
        <v>52</v>
      </c>
      <c r="D39" s="1" t="s">
        <v>922</v>
      </c>
      <c r="E39" s="10" t="s">
        <v>42</v>
      </c>
      <c r="F39" s="10">
        <v>2</v>
      </c>
      <c r="G39" s="18">
        <v>1.5</v>
      </c>
      <c r="H39" s="279"/>
      <c r="I39" s="170">
        <f t="shared" si="8"/>
        <v>10</v>
      </c>
      <c r="J39" s="280" t="s">
        <v>70</v>
      </c>
      <c r="K39" s="11"/>
      <c r="L39" s="169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1"/>
        <v>244.5</v>
      </c>
      <c r="P39" s="281">
        <f>(O39+O40+O41)/420*100%</f>
        <v>0.58214285714285718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70">
        <f t="shared" si="5"/>
        <v>10</v>
      </c>
      <c r="J40" s="280"/>
      <c r="K40" s="11" t="s">
        <v>996</v>
      </c>
      <c r="L40" s="169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1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70">
        <f t="shared" si="5"/>
        <v>10</v>
      </c>
      <c r="J41" s="280"/>
      <c r="K41" s="11" t="s">
        <v>55</v>
      </c>
      <c r="L41" s="169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43662</v>
      </c>
      <c r="B42" s="277" t="s">
        <v>129</v>
      </c>
      <c r="C42" s="287" t="s">
        <v>53</v>
      </c>
      <c r="D42" s="15" t="s">
        <v>67</v>
      </c>
      <c r="E42" s="10" t="s">
        <v>21</v>
      </c>
      <c r="F42" s="10">
        <v>9</v>
      </c>
      <c r="G42" s="18">
        <v>9</v>
      </c>
      <c r="H42" s="279"/>
      <c r="I42" s="170">
        <f>420-(M42*L42+F42*N42)</f>
        <v>-3</v>
      </c>
      <c r="J42" s="284" t="s">
        <v>54</v>
      </c>
      <c r="K42" s="11"/>
      <c r="L42" s="169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1"/>
        <v>423</v>
      </c>
      <c r="P42" s="281">
        <f>(O42+O43+O44+O45+O46+O47)/840*100%</f>
        <v>0.98571428571428577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70">
        <f t="shared" ref="I43:I47" si="9">I42-(M43*L43+F43*N43)</f>
        <v>-3</v>
      </c>
      <c r="J43" s="284"/>
      <c r="K43" s="11"/>
      <c r="L43" s="169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70">
        <f t="shared" si="9"/>
        <v>-3</v>
      </c>
      <c r="J44" s="284"/>
      <c r="K44" s="11"/>
      <c r="L44" s="169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67</v>
      </c>
      <c r="E45" s="10" t="s">
        <v>42</v>
      </c>
      <c r="F45" s="10">
        <v>9</v>
      </c>
      <c r="G45" s="18">
        <v>9</v>
      </c>
      <c r="H45" s="279"/>
      <c r="I45" s="170">
        <f>420-(M45*L45+F45*N45)</f>
        <v>15</v>
      </c>
      <c r="J45" s="284"/>
      <c r="K45" s="11"/>
      <c r="L45" s="169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1"/>
        <v>405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70">
        <f t="shared" si="9"/>
        <v>15</v>
      </c>
      <c r="J46" s="284"/>
      <c r="K46" s="11"/>
      <c r="L46" s="169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70">
        <f t="shared" si="9"/>
        <v>15</v>
      </c>
      <c r="J47" s="285"/>
      <c r="K47" s="11"/>
      <c r="L47" s="169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43662</v>
      </c>
      <c r="B48" s="277" t="s">
        <v>129</v>
      </c>
      <c r="C48" s="287" t="s">
        <v>58</v>
      </c>
      <c r="D48" s="15" t="s">
        <v>164</v>
      </c>
      <c r="E48" s="10" t="s">
        <v>30</v>
      </c>
      <c r="F48" s="10">
        <v>21</v>
      </c>
      <c r="G48" s="18">
        <v>11</v>
      </c>
      <c r="H48" s="279"/>
      <c r="I48" s="170">
        <f>420-(M48*L48+F48*N48)</f>
        <v>0</v>
      </c>
      <c r="J48" s="280" t="s">
        <v>130</v>
      </c>
      <c r="K48" s="11" t="s">
        <v>1000</v>
      </c>
      <c r="L48" s="169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20</v>
      </c>
      <c r="O48" s="13">
        <f t="shared" si="1"/>
        <v>220</v>
      </c>
      <c r="P48" s="281">
        <f>(O48+O49+O50+O51+O52+O53)/840*100%</f>
        <v>0.86904761904761907</v>
      </c>
    </row>
    <row r="49" spans="1:16" ht="14.25" customHeight="1" x14ac:dyDescent="0.2">
      <c r="A49" s="276"/>
      <c r="B49" s="277"/>
      <c r="C49" s="287"/>
      <c r="D49" s="15" t="s">
        <v>81</v>
      </c>
      <c r="E49" s="10" t="s">
        <v>21</v>
      </c>
      <c r="F49" s="10"/>
      <c r="G49" s="18">
        <v>5</v>
      </c>
      <c r="H49" s="279"/>
      <c r="I49" s="170">
        <f t="shared" ref="I49:I50" si="10">I48-(M49*L49+F49*N49)</f>
        <v>-30</v>
      </c>
      <c r="J49" s="280"/>
      <c r="K49" s="11" t="s">
        <v>1005</v>
      </c>
      <c r="L49" s="169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19</v>
      </c>
      <c r="O49" s="13">
        <f t="shared" si="1"/>
        <v>125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70">
        <f t="shared" si="10"/>
        <v>-30</v>
      </c>
      <c r="J50" s="280"/>
      <c r="K50" s="11"/>
      <c r="L50" s="169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964</v>
      </c>
      <c r="E51" s="10" t="s">
        <v>30</v>
      </c>
      <c r="F51" s="10">
        <v>5</v>
      </c>
      <c r="G51" s="18">
        <v>5</v>
      </c>
      <c r="H51" s="279"/>
      <c r="I51" s="170">
        <f>420-(M51*L51+F51*N51)</f>
        <v>320</v>
      </c>
      <c r="J51" s="280"/>
      <c r="K51" s="11"/>
      <c r="L51" s="169">
        <v>0</v>
      </c>
      <c r="M51" s="13">
        <f>SUMPRODUCT((D51=[1]程序注册表!$C$2:$C$2999)*(E51=[1]程序注册表!$F$2:$F$2999)*([1]程序注册表!$U$2:$U$2999))</f>
        <v>30</v>
      </c>
      <c r="N51" s="13">
        <v>20</v>
      </c>
      <c r="O51" s="13">
        <f t="shared" si="1"/>
        <v>100</v>
      </c>
      <c r="P51" s="281"/>
    </row>
    <row r="52" spans="1:16" ht="14.25" customHeight="1" x14ac:dyDescent="0.2">
      <c r="A52" s="276"/>
      <c r="B52" s="277"/>
      <c r="C52" s="287"/>
      <c r="D52" s="1" t="s">
        <v>273</v>
      </c>
      <c r="E52" s="10" t="s">
        <v>987</v>
      </c>
      <c r="F52" s="10">
        <v>20</v>
      </c>
      <c r="G52" s="18">
        <v>17</v>
      </c>
      <c r="H52" s="279"/>
      <c r="I52" s="170">
        <f t="shared" ref="I52:I53" si="11">I51-(M52*L52+F52*N52)</f>
        <v>-10</v>
      </c>
      <c r="J52" s="280"/>
      <c r="K52" s="11" t="s">
        <v>1000</v>
      </c>
      <c r="L52" s="169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15</v>
      </c>
      <c r="O52" s="13">
        <f t="shared" si="1"/>
        <v>285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70">
        <f t="shared" si="11"/>
        <v>-10</v>
      </c>
      <c r="J53" s="280"/>
      <c r="K53" s="11" t="s">
        <v>1006</v>
      </c>
      <c r="L53" s="169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43662</v>
      </c>
      <c r="B54" s="277" t="s">
        <v>670</v>
      </c>
      <c r="C54" s="287" t="s">
        <v>61</v>
      </c>
      <c r="D54" s="15" t="s">
        <v>81</v>
      </c>
      <c r="E54" s="10" t="s">
        <v>21</v>
      </c>
      <c r="F54" s="10"/>
      <c r="G54" s="18">
        <v>20</v>
      </c>
      <c r="H54" s="279"/>
      <c r="I54" s="170">
        <f>420-(M54*L54+F54*N54)</f>
        <v>420</v>
      </c>
      <c r="J54" s="280" t="s">
        <v>91</v>
      </c>
      <c r="K54" s="11"/>
      <c r="L54" s="169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19</v>
      </c>
      <c r="O54" s="13">
        <f t="shared" si="1"/>
        <v>380</v>
      </c>
      <c r="P54" s="281">
        <f>(O54+O55+O56)/420*100%</f>
        <v>0.90476190476190477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70">
        <f t="shared" ref="I55:I56" si="12">I54-(M55*L55+F55*N55)</f>
        <v>420</v>
      </c>
      <c r="J55" s="280"/>
      <c r="K55" s="11"/>
      <c r="L55" s="169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1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70">
        <f t="shared" si="12"/>
        <v>420</v>
      </c>
      <c r="J56" s="280"/>
      <c r="K56" s="11"/>
      <c r="L56" s="169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69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69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69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69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7.25" customHeight="1" x14ac:dyDescent="0.2">
      <c r="A61" s="19"/>
      <c r="D61" s="21"/>
      <c r="J61" s="23"/>
      <c r="L61" s="169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5" customHeight="1" x14ac:dyDescent="0.2">
      <c r="A62" s="19"/>
      <c r="D62" s="21"/>
      <c r="J62" s="23"/>
      <c r="L62" s="169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69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69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69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69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69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69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3">N68*G68+M68*L68</f>
        <v>0</v>
      </c>
      <c r="P68" s="24"/>
    </row>
    <row r="69" spans="1:16" ht="15" customHeight="1" x14ac:dyDescent="0.2">
      <c r="A69" s="19"/>
      <c r="D69" s="21"/>
      <c r="J69" s="23"/>
      <c r="L69" s="169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3"/>
        <v>0</v>
      </c>
      <c r="P69" s="24"/>
    </row>
    <row r="70" spans="1:16" ht="15" customHeight="1" x14ac:dyDescent="0.2">
      <c r="A70" s="19"/>
      <c r="D70" s="21"/>
      <c r="J70" s="23"/>
      <c r="L70" s="169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3"/>
        <v>0</v>
      </c>
      <c r="P70" s="24"/>
    </row>
    <row r="71" spans="1:16" ht="15" customHeight="1" x14ac:dyDescent="0.2">
      <c r="A71" s="19"/>
      <c r="D71" s="21"/>
      <c r="J71" s="23"/>
      <c r="L71" s="169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3"/>
        <v>0</v>
      </c>
      <c r="P71" s="24"/>
    </row>
    <row r="72" spans="1:16" ht="15" customHeight="1" x14ac:dyDescent="0.2">
      <c r="A72" s="19"/>
      <c r="D72" s="21"/>
      <c r="J72" s="23"/>
      <c r="L72" s="169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3"/>
        <v>0</v>
      </c>
      <c r="P72" s="24"/>
    </row>
    <row r="73" spans="1:16" ht="15" customHeight="1" x14ac:dyDescent="0.2">
      <c r="A73" s="19"/>
      <c r="D73" s="21"/>
      <c r="J73" s="23"/>
      <c r="L73" s="169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3"/>
        <v>0</v>
      </c>
      <c r="P73" s="24"/>
    </row>
    <row r="74" spans="1:16" ht="15" customHeight="1" x14ac:dyDescent="0.2">
      <c r="A74" s="19"/>
      <c r="D74" s="21"/>
      <c r="J74" s="23"/>
      <c r="L74" s="169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3"/>
        <v>0</v>
      </c>
      <c r="P74" s="24"/>
    </row>
    <row r="75" spans="1:16" ht="15" customHeight="1" x14ac:dyDescent="0.2">
      <c r="A75" s="19"/>
      <c r="D75" s="21"/>
      <c r="J75" s="23"/>
      <c r="L75" s="169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3"/>
        <v>0</v>
      </c>
      <c r="P75" s="24"/>
    </row>
    <row r="76" spans="1:16" ht="15" customHeight="1" x14ac:dyDescent="0.2">
      <c r="A76" s="19"/>
      <c r="D76" s="21"/>
      <c r="J76" s="23"/>
      <c r="L76" s="169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3"/>
        <v>0</v>
      </c>
      <c r="P76" s="24"/>
    </row>
    <row r="77" spans="1:16" ht="15" customHeight="1" x14ac:dyDescent="0.2">
      <c r="A77" s="19"/>
      <c r="D77" s="21"/>
      <c r="J77" s="23"/>
      <c r="L77" s="169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3"/>
        <v>0</v>
      </c>
      <c r="P77" s="24"/>
    </row>
    <row r="78" spans="1:16" ht="15" customHeight="1" x14ac:dyDescent="0.2">
      <c r="A78" s="19"/>
      <c r="D78" s="21"/>
      <c r="J78" s="23"/>
      <c r="L78" s="169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3"/>
        <v>0</v>
      </c>
      <c r="P78" s="24"/>
    </row>
    <row r="79" spans="1:16" ht="15" customHeight="1" x14ac:dyDescent="0.2">
      <c r="A79" s="19"/>
      <c r="D79" s="21"/>
      <c r="J79" s="23"/>
      <c r="L79" s="169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3"/>
        <v>0</v>
      </c>
      <c r="P79" s="24"/>
    </row>
    <row r="80" spans="1:16" ht="15" customHeight="1" x14ac:dyDescent="0.2">
      <c r="A80" s="19"/>
      <c r="D80" s="21"/>
      <c r="J80" s="23"/>
      <c r="L80" s="169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3"/>
        <v>0</v>
      </c>
      <c r="P80" s="24"/>
    </row>
    <row r="81" spans="1:16" ht="15" customHeight="1" x14ac:dyDescent="0.2">
      <c r="A81" s="19"/>
      <c r="D81" s="21"/>
      <c r="J81" s="23"/>
      <c r="L81" s="169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3"/>
        <v>0</v>
      </c>
      <c r="P81" s="24"/>
    </row>
    <row r="82" spans="1:16" ht="15" customHeight="1" x14ac:dyDescent="0.2">
      <c r="A82" s="19"/>
      <c r="D82" s="21"/>
      <c r="J82" s="23"/>
      <c r="L82" s="169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3"/>
        <v>0</v>
      </c>
      <c r="P82" s="24"/>
    </row>
    <row r="83" spans="1:16" ht="15" customHeight="1" x14ac:dyDescent="0.2">
      <c r="A83" s="19"/>
      <c r="D83" s="21"/>
      <c r="J83" s="23"/>
      <c r="L83" s="169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3"/>
        <v>0</v>
      </c>
      <c r="P83" s="24"/>
    </row>
    <row r="84" spans="1:16" ht="15" customHeight="1" x14ac:dyDescent="0.2">
      <c r="A84" s="19"/>
      <c r="D84" s="21"/>
      <c r="J84" s="23"/>
      <c r="L84" s="169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3"/>
        <v>0</v>
      </c>
      <c r="P84" s="24"/>
    </row>
    <row r="85" spans="1:16" ht="15" customHeight="1" x14ac:dyDescent="0.2">
      <c r="A85" s="19"/>
      <c r="D85" s="21"/>
      <c r="J85" s="23"/>
      <c r="L85" s="169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3"/>
        <v>0</v>
      </c>
      <c r="P85" s="24"/>
    </row>
    <row r="86" spans="1:16" ht="15" customHeight="1" x14ac:dyDescent="0.2">
      <c r="A86" s="19"/>
      <c r="D86" s="21"/>
      <c r="J86" s="23"/>
      <c r="L86" s="169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3"/>
        <v>0</v>
      </c>
      <c r="P86" s="24"/>
    </row>
    <row r="87" spans="1:16" ht="15" customHeight="1" x14ac:dyDescent="0.2">
      <c r="A87" s="19"/>
      <c r="D87" s="21"/>
      <c r="J87" s="23"/>
      <c r="L87" s="169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3"/>
        <v>0</v>
      </c>
      <c r="P87" s="24"/>
    </row>
    <row r="88" spans="1:16" ht="15" customHeight="1" x14ac:dyDescent="0.2">
      <c r="A88" s="19"/>
      <c r="D88" s="21"/>
      <c r="J88" s="23"/>
      <c r="L88" s="169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3"/>
        <v>0</v>
      </c>
      <c r="P88" s="24"/>
    </row>
    <row r="89" spans="1:16" ht="15" customHeight="1" x14ac:dyDescent="0.2">
      <c r="A89" s="19"/>
      <c r="D89" s="21"/>
      <c r="J89" s="23"/>
      <c r="L89" s="169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3"/>
        <v>0</v>
      </c>
      <c r="P89" s="24"/>
    </row>
    <row r="90" spans="1:16" ht="15" customHeight="1" x14ac:dyDescent="0.2">
      <c r="A90" s="19"/>
      <c r="D90" s="21"/>
      <c r="J90" s="23"/>
      <c r="L90" s="169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3"/>
        <v>0</v>
      </c>
      <c r="P90" s="24"/>
    </row>
    <row r="91" spans="1:16" ht="15" customHeight="1" x14ac:dyDescent="0.2">
      <c r="A91" s="19"/>
      <c r="D91" s="21"/>
      <c r="J91" s="23"/>
      <c r="L91" s="169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3"/>
        <v>0</v>
      </c>
      <c r="P91" s="24"/>
    </row>
    <row r="92" spans="1:16" ht="15" customHeight="1" x14ac:dyDescent="0.2">
      <c r="A92" s="19"/>
      <c r="D92" s="21"/>
      <c r="J92" s="23"/>
      <c r="L92" s="169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3"/>
        <v>0</v>
      </c>
      <c r="P92" s="24"/>
    </row>
    <row r="93" spans="1:16" ht="15" customHeight="1" x14ac:dyDescent="0.2">
      <c r="A93" s="19"/>
      <c r="D93" s="21"/>
      <c r="J93" s="23"/>
      <c r="L93" s="169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3"/>
        <v>0</v>
      </c>
      <c r="P93" s="24"/>
    </row>
    <row r="94" spans="1:16" ht="15" customHeight="1" x14ac:dyDescent="0.2">
      <c r="A94" s="19"/>
      <c r="D94" s="21"/>
      <c r="J94" s="23"/>
      <c r="L94" s="169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3"/>
        <v>0</v>
      </c>
      <c r="P94" s="24"/>
    </row>
    <row r="95" spans="1:16" ht="15" customHeight="1" x14ac:dyDescent="0.2">
      <c r="A95" s="19"/>
      <c r="D95" s="21"/>
      <c r="J95" s="23"/>
      <c r="L95" s="169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3"/>
        <v>0</v>
      </c>
      <c r="P95" s="24"/>
    </row>
    <row r="96" spans="1:16" ht="15" customHeight="1" x14ac:dyDescent="0.2">
      <c r="A96" s="19"/>
      <c r="D96" s="21"/>
      <c r="J96" s="23"/>
      <c r="L96" s="169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3"/>
        <v>0</v>
      </c>
      <c r="P96" s="24"/>
    </row>
    <row r="97" spans="1:16" ht="15" customHeight="1" x14ac:dyDescent="0.2">
      <c r="A97" s="19"/>
      <c r="D97" s="21"/>
      <c r="J97" s="23"/>
      <c r="L97" s="169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3"/>
        <v>0</v>
      </c>
      <c r="P97" s="24"/>
    </row>
    <row r="98" spans="1:16" ht="15" customHeight="1" x14ac:dyDescent="0.2">
      <c r="A98" s="19"/>
      <c r="D98" s="21"/>
      <c r="J98" s="23"/>
      <c r="L98" s="169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69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69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69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3"/>
        <v>0</v>
      </c>
      <c r="P101" s="24"/>
    </row>
    <row r="102" spans="1:16" ht="15" customHeight="1" x14ac:dyDescent="0.2">
      <c r="A102" s="19"/>
      <c r="D102" s="21"/>
      <c r="J102" s="23"/>
      <c r="L102" s="169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3"/>
        <v>0</v>
      </c>
      <c r="P102" s="24"/>
    </row>
    <row r="103" spans="1:16" ht="15" customHeight="1" x14ac:dyDescent="0.2">
      <c r="A103" s="19"/>
      <c r="D103" s="21"/>
      <c r="J103" s="23"/>
      <c r="L103" s="169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3"/>
        <v>0</v>
      </c>
      <c r="P103" s="24"/>
    </row>
    <row r="104" spans="1:16" ht="15" customHeight="1" x14ac:dyDescent="0.2">
      <c r="A104" s="19"/>
      <c r="D104" s="21"/>
      <c r="J104" s="23"/>
      <c r="L104" s="169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3"/>
        <v>0</v>
      </c>
      <c r="P104" s="24"/>
    </row>
    <row r="105" spans="1:16" ht="15" customHeight="1" x14ac:dyDescent="0.2">
      <c r="A105" s="19"/>
      <c r="D105" s="21"/>
      <c r="J105" s="23"/>
      <c r="L105" s="169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3"/>
        <v>0</v>
      </c>
      <c r="P105" s="24"/>
    </row>
    <row r="106" spans="1:16" ht="15" customHeight="1" x14ac:dyDescent="0.2">
      <c r="A106" s="19"/>
      <c r="D106" s="21"/>
      <c r="J106" s="23"/>
      <c r="L106" s="169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3"/>
        <v>0</v>
      </c>
      <c r="P106" s="24"/>
    </row>
    <row r="107" spans="1:16" ht="15" customHeight="1" x14ac:dyDescent="0.2">
      <c r="A107" s="19"/>
      <c r="D107" s="21"/>
      <c r="J107" s="23"/>
      <c r="L107" s="169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3"/>
        <v>0</v>
      </c>
      <c r="P107" s="24"/>
    </row>
    <row r="108" spans="1:16" ht="15" customHeight="1" x14ac:dyDescent="0.2">
      <c r="A108" s="19"/>
      <c r="D108" s="21"/>
      <c r="J108" s="23"/>
      <c r="L108" s="169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69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69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69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69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69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69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69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69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69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69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69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x14ac:dyDescent="0.2">
      <c r="A120" s="19"/>
      <c r="D120" s="21"/>
      <c r="J120" s="23"/>
      <c r="L120" s="169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69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69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69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69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69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69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69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69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69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69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69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3"/>
        <v>0</v>
      </c>
      <c r="P131" s="24"/>
    </row>
    <row r="132" spans="1:16" x14ac:dyDescent="0.2">
      <c r="A132" s="19"/>
      <c r="D132" s="21"/>
      <c r="J132" s="23"/>
      <c r="L132" s="169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54" si="14">N132*G132+M132*L132</f>
        <v>0</v>
      </c>
      <c r="P132" s="24"/>
    </row>
    <row r="133" spans="1:16" x14ac:dyDescent="0.2">
      <c r="A133" s="19"/>
      <c r="D133" s="21"/>
      <c r="J133" s="23"/>
      <c r="L133" s="169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69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69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69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69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69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69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69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69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69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69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69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69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69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69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69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69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69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69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69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69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69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ref="O155:O194" si="15">N155*G155+M155*L155</f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5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5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5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5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5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5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5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5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5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5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5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5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5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5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5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5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5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5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5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5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5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5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5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5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5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5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5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5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5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5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5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5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5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5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5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5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5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5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5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6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6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6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6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6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6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6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6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6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6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6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6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6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6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6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6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6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6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6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6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6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6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6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6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6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6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6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6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6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6"/>
        <v>0</v>
      </c>
      <c r="P224" s="24"/>
    </row>
    <row r="225" spans="1:16" x14ac:dyDescent="0.2">
      <c r="A225" s="19"/>
      <c r="D225" s="21"/>
      <c r="J225" s="23"/>
      <c r="L225" s="169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6"/>
        <v>0</v>
      </c>
      <c r="P225" s="24"/>
    </row>
    <row r="226" spans="1:16" x14ac:dyDescent="0.2">
      <c r="A226" s="19"/>
      <c r="D226" s="21"/>
      <c r="J226" s="23"/>
      <c r="L226" s="169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6"/>
        <v>0</v>
      </c>
      <c r="P226" s="24"/>
    </row>
    <row r="227" spans="1:16" x14ac:dyDescent="0.2">
      <c r="A227" s="19"/>
      <c r="D227" s="21"/>
      <c r="J227" s="23"/>
      <c r="L227" s="169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6"/>
        <v>0</v>
      </c>
      <c r="P227" s="24"/>
    </row>
    <row r="228" spans="1:16" x14ac:dyDescent="0.2">
      <c r="A228" s="19"/>
      <c r="D228" s="21"/>
      <c r="J228" s="23"/>
      <c r="L228" s="169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6"/>
        <v>0</v>
      </c>
      <c r="P228" s="24"/>
    </row>
    <row r="229" spans="1:16" x14ac:dyDescent="0.2">
      <c r="A229" s="19"/>
      <c r="D229" s="21"/>
      <c r="J229" s="23"/>
      <c r="L229" s="169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6"/>
        <v>0</v>
      </c>
      <c r="P229" s="24"/>
    </row>
    <row r="230" spans="1:16" x14ac:dyDescent="0.2">
      <c r="A230" s="19"/>
      <c r="D230" s="21"/>
      <c r="J230" s="23"/>
      <c r="L230" s="169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6"/>
        <v>0</v>
      </c>
      <c r="P230" s="24"/>
    </row>
    <row r="231" spans="1:16" x14ac:dyDescent="0.2">
      <c r="A231" s="19"/>
      <c r="D231" s="21"/>
      <c r="J231" s="23"/>
      <c r="L231" s="169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6"/>
        <v>0</v>
      </c>
      <c r="P231" s="24"/>
    </row>
    <row r="232" spans="1:16" x14ac:dyDescent="0.2">
      <c r="A232" s="19"/>
      <c r="D232" s="21"/>
      <c r="L232" s="169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6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51" priority="8" operator="greaterThan">
      <formula>0</formula>
    </cfRule>
    <cfRule type="cellIs" dxfId="250" priority="9" operator="lessThanOrEqual">
      <formula>0</formula>
    </cfRule>
  </conditionalFormatting>
  <conditionalFormatting sqref="I42:I56 I6:I20">
    <cfRule type="cellIs" dxfId="249" priority="4" operator="greaterThan">
      <formula>0</formula>
    </cfRule>
    <cfRule type="cellIs" dxfId="248" priority="5" operator="lessThanOrEqual">
      <formula>0</formula>
    </cfRule>
  </conditionalFormatting>
  <conditionalFormatting sqref="I3:I5">
    <cfRule type="cellIs" dxfId="247" priority="6" operator="greaterThan">
      <formula>0</formula>
    </cfRule>
    <cfRule type="cellIs" dxfId="246" priority="7" operator="lessThanOrEqual">
      <formula>0</formula>
    </cfRule>
  </conditionalFormatting>
  <conditionalFormatting sqref="I21:I41">
    <cfRule type="cellIs" dxfId="245" priority="2" operator="greaterThan">
      <formula>0</formula>
    </cfRule>
    <cfRule type="cellIs" dxfId="244" priority="3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D8C58-4735-4BDC-8E1B-BD9677D58620}">
  <dimension ref="A1:P247"/>
  <sheetViews>
    <sheetView workbookViewId="0">
      <selection activeCell="P9" sqref="P9:P14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74" t="s">
        <v>2</v>
      </c>
      <c r="C2" s="172" t="s">
        <v>3</v>
      </c>
      <c r="D2" s="174" t="s">
        <v>4</v>
      </c>
      <c r="E2" s="172" t="s">
        <v>5</v>
      </c>
      <c r="F2" s="172" t="s">
        <v>6</v>
      </c>
      <c r="G2" s="172" t="s">
        <v>7</v>
      </c>
      <c r="H2" s="172" t="s">
        <v>8</v>
      </c>
      <c r="I2" s="172" t="s">
        <v>9</v>
      </c>
      <c r="J2" s="172" t="s">
        <v>10</v>
      </c>
      <c r="K2" s="174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43662</v>
      </c>
      <c r="B3" s="277" t="s">
        <v>151</v>
      </c>
      <c r="C3" s="278" t="s">
        <v>18</v>
      </c>
      <c r="D3" s="15" t="s">
        <v>271</v>
      </c>
      <c r="E3" s="10" t="s">
        <v>30</v>
      </c>
      <c r="F3" s="10">
        <v>13.5</v>
      </c>
      <c r="G3" s="174">
        <v>8</v>
      </c>
      <c r="H3" s="279"/>
      <c r="I3" s="174">
        <f>420-(M3*L3+F3*N3)</f>
        <v>-1.5</v>
      </c>
      <c r="J3" s="280" t="s">
        <v>98</v>
      </c>
      <c r="K3" s="11" t="s">
        <v>1010</v>
      </c>
      <c r="L3" s="173">
        <v>1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29</v>
      </c>
      <c r="O3" s="13">
        <f t="shared" ref="O3:O66" si="0">N3*G3+M3*L3</f>
        <v>262</v>
      </c>
      <c r="P3" s="281">
        <f>(O3+O4+O5+O6+O7+O8)/840*100%</f>
        <v>0.67976190476190479</v>
      </c>
    </row>
    <row r="4" spans="1:16" ht="14.25" customHeight="1" x14ac:dyDescent="0.2">
      <c r="A4" s="276"/>
      <c r="B4" s="277"/>
      <c r="C4" s="278"/>
      <c r="D4" s="1" t="s">
        <v>965</v>
      </c>
      <c r="E4" s="10" t="s">
        <v>30</v>
      </c>
      <c r="F4" s="10"/>
      <c r="G4" s="174">
        <v>5</v>
      </c>
      <c r="H4" s="279"/>
      <c r="I4" s="174">
        <f>I3-(M4*L4+F4*N4)</f>
        <v>-1.5</v>
      </c>
      <c r="J4" s="280"/>
      <c r="K4" s="11"/>
      <c r="L4" s="173">
        <v>0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25</v>
      </c>
      <c r="O4" s="13">
        <f t="shared" si="0"/>
        <v>125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4"/>
      <c r="H5" s="279"/>
      <c r="I5" s="174">
        <f>I4-(M5*L5+F5*N5)</f>
        <v>-1.5</v>
      </c>
      <c r="J5" s="280"/>
      <c r="K5" s="11"/>
      <c r="L5" s="173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271</v>
      </c>
      <c r="E6" s="10" t="s">
        <v>135</v>
      </c>
      <c r="F6" s="10">
        <v>18</v>
      </c>
      <c r="G6" s="174">
        <v>7</v>
      </c>
      <c r="H6" s="279"/>
      <c r="I6" s="174">
        <f>420-(M6*L6+F6*N6)</f>
        <v>-6</v>
      </c>
      <c r="J6" s="280"/>
      <c r="K6" s="11" t="s">
        <v>1011</v>
      </c>
      <c r="L6" s="173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0"/>
        <v>184</v>
      </c>
      <c r="P6" s="281"/>
    </row>
    <row r="7" spans="1:16" ht="14.25" customHeight="1" x14ac:dyDescent="0.2">
      <c r="A7" s="276"/>
      <c r="B7" s="277"/>
      <c r="C7" s="278"/>
      <c r="D7" s="1"/>
      <c r="E7" s="10"/>
      <c r="F7" s="10"/>
      <c r="G7" s="174"/>
      <c r="H7" s="279"/>
      <c r="I7" s="174">
        <f>I6-(M7*L7+F7*N7)</f>
        <v>-6</v>
      </c>
      <c r="J7" s="280"/>
      <c r="K7" s="11" t="s">
        <v>1012</v>
      </c>
      <c r="L7" s="173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74">
        <f>I7-(M8*L8+F8*N8)</f>
        <v>-6</v>
      </c>
      <c r="J8" s="280"/>
      <c r="K8" s="11"/>
      <c r="L8" s="173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43662</v>
      </c>
      <c r="B9" s="277" t="s">
        <v>151</v>
      </c>
      <c r="C9" s="278" t="s">
        <v>25</v>
      </c>
      <c r="D9" s="15" t="s">
        <v>164</v>
      </c>
      <c r="E9" s="10" t="s">
        <v>30</v>
      </c>
      <c r="F9" s="10">
        <v>10</v>
      </c>
      <c r="G9" s="16">
        <v>9</v>
      </c>
      <c r="H9" s="279"/>
      <c r="I9" s="174">
        <f>420-(M9*L9+F9*N9)</f>
        <v>220</v>
      </c>
      <c r="J9" s="280" t="s">
        <v>73</v>
      </c>
      <c r="K9" s="11"/>
      <c r="L9" s="173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20</v>
      </c>
      <c r="O9" s="13">
        <f t="shared" si="0"/>
        <v>180</v>
      </c>
      <c r="P9" s="281">
        <f>(O9+O10+O11+O12+O13+O14)/840*100%</f>
        <v>0.40119047619047621</v>
      </c>
    </row>
    <row r="10" spans="1:16" ht="14.25" customHeight="1" x14ac:dyDescent="0.2">
      <c r="A10" s="276"/>
      <c r="B10" s="277"/>
      <c r="C10" s="278"/>
      <c r="D10" s="15"/>
      <c r="E10" s="10"/>
      <c r="F10" s="10"/>
      <c r="G10" s="16"/>
      <c r="H10" s="279"/>
      <c r="I10" s="174">
        <f t="shared" ref="I10:I11" si="1">I9-(M10*L10+F10*N10)</f>
        <v>220</v>
      </c>
      <c r="J10" s="280"/>
      <c r="K10" s="11"/>
      <c r="L10" s="173">
        <v>1</v>
      </c>
      <c r="M10" s="13">
        <f>SUMPRODUCT((D10=[1]程序注册表!$C$2:$C$2999)*(E10=[1]程序注册表!$F$2:$F$2999)*([1]程序注册表!$U$2:$U$2999))</f>
        <v>0</v>
      </c>
      <c r="N10" s="13">
        <f>SUMPRODUCT((D10=[1]程序注册表!$C$2:$C$2999)*(E10=[1]程序注册表!$F$2:$F$2999)*([1]程序注册表!$X$2:$X$2999))</f>
        <v>0</v>
      </c>
      <c r="O10" s="13">
        <f t="shared" si="0"/>
        <v>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74">
        <f t="shared" si="1"/>
        <v>220</v>
      </c>
      <c r="J11" s="280"/>
      <c r="K11" s="11"/>
      <c r="L11" s="173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990</v>
      </c>
      <c r="E12" s="10" t="s">
        <v>135</v>
      </c>
      <c r="F12" s="10">
        <v>3</v>
      </c>
      <c r="G12" s="16">
        <v>3</v>
      </c>
      <c r="H12" s="279"/>
      <c r="I12" s="174">
        <f>420-(M12*L12+F12*N12)</f>
        <v>318</v>
      </c>
      <c r="J12" s="280"/>
      <c r="K12" s="11" t="s">
        <v>1010</v>
      </c>
      <c r="L12" s="173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24</v>
      </c>
      <c r="O12" s="13">
        <f t="shared" si="0"/>
        <v>102</v>
      </c>
      <c r="P12" s="281"/>
    </row>
    <row r="13" spans="1:16" ht="14.25" customHeight="1" x14ac:dyDescent="0.2">
      <c r="A13" s="276"/>
      <c r="B13" s="277"/>
      <c r="C13" s="278"/>
      <c r="D13" s="15" t="s">
        <v>990</v>
      </c>
      <c r="E13" s="10" t="s">
        <v>30</v>
      </c>
      <c r="F13" s="10">
        <v>3</v>
      </c>
      <c r="G13" s="16">
        <v>1</v>
      </c>
      <c r="H13" s="279"/>
      <c r="I13" s="174">
        <f t="shared" ref="I13:I17" si="2">I12-(M13*L13+F13*N13)</f>
        <v>213</v>
      </c>
      <c r="J13" s="280"/>
      <c r="K13" s="11" t="s">
        <v>1013</v>
      </c>
      <c r="L13" s="173">
        <v>1</v>
      </c>
      <c r="M13" s="13">
        <f>SUMPRODUCT((D13=[1]程序注册表!$C$2:$C$2999)*(E13=[1]程序注册表!$F$2:$F$2999)*([1]程序注册表!$U$2:$U$2999))</f>
        <v>30</v>
      </c>
      <c r="N13" s="13">
        <f>SUMPRODUCT((D13=[1]程序注册表!$C$2:$C$2999)*(E13=[1]程序注册表!$F$2:$F$2999)*([1]程序注册表!$X$2:$X$2999))</f>
        <v>25</v>
      </c>
      <c r="O13" s="13">
        <f t="shared" si="0"/>
        <v>55</v>
      </c>
      <c r="P13" s="281"/>
    </row>
    <row r="14" spans="1:16" ht="14.25" customHeight="1" x14ac:dyDescent="0.2">
      <c r="A14" s="276"/>
      <c r="B14" s="277"/>
      <c r="C14" s="278"/>
      <c r="D14" s="15" t="s">
        <v>657</v>
      </c>
      <c r="E14" s="10" t="s">
        <v>991</v>
      </c>
      <c r="F14" s="10"/>
      <c r="G14" s="174">
        <v>5</v>
      </c>
      <c r="H14" s="279"/>
      <c r="I14" s="174">
        <f t="shared" si="2"/>
        <v>213</v>
      </c>
      <c r="J14" s="280"/>
      <c r="K14" s="11"/>
      <c r="L14" s="173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43662</v>
      </c>
      <c r="B15" s="277" t="s">
        <v>151</v>
      </c>
      <c r="C15" s="278" t="s">
        <v>31</v>
      </c>
      <c r="D15" s="15" t="s">
        <v>597</v>
      </c>
      <c r="E15" s="10" t="s">
        <v>24</v>
      </c>
      <c r="F15" s="10">
        <v>9</v>
      </c>
      <c r="G15" s="174">
        <v>9</v>
      </c>
      <c r="H15" s="279"/>
      <c r="I15" s="174">
        <f>420-(M15*L15+F15*N15)</f>
        <v>-174</v>
      </c>
      <c r="J15" s="280" t="s">
        <v>74</v>
      </c>
      <c r="K15" s="11"/>
      <c r="L15" s="173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594</v>
      </c>
      <c r="P15" s="281">
        <f>(O15+O16+O17+O18+O19+O20)/840*100%</f>
        <v>1.4142857142857144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74"/>
      <c r="H16" s="279"/>
      <c r="I16" s="174">
        <f t="shared" si="2"/>
        <v>-174</v>
      </c>
      <c r="J16" s="280"/>
      <c r="K16" s="11"/>
      <c r="L16" s="173">
        <v>0</v>
      </c>
      <c r="M16" s="13">
        <f>SUMPRODUCT((D16=[1]程序注册表!$C$2:$C$2999)*(E16=[1]程序注册表!$F$2:$F$2999)*([1]程序注册表!$U$2:$U$2999))</f>
        <v>0</v>
      </c>
      <c r="N16" s="13">
        <v>50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74"/>
      <c r="H17" s="279"/>
      <c r="I17" s="174">
        <f t="shared" si="2"/>
        <v>-174</v>
      </c>
      <c r="J17" s="280"/>
      <c r="K17" s="11"/>
      <c r="L17" s="173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9</v>
      </c>
      <c r="G18" s="174">
        <v>9</v>
      </c>
      <c r="H18" s="279"/>
      <c r="I18" s="174">
        <f>420-(M18*L18+F18*N18)</f>
        <v>-174</v>
      </c>
      <c r="J18" s="280"/>
      <c r="K18" s="11"/>
      <c r="L18" s="173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0"/>
        <v>594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74"/>
      <c r="H19" s="279"/>
      <c r="I19" s="174">
        <f t="shared" ref="I19:I20" si="3">I18-(M19*L19+F19*N19)</f>
        <v>-174</v>
      </c>
      <c r="J19" s="280"/>
      <c r="K19" s="11"/>
      <c r="L19" s="173">
        <v>0</v>
      </c>
      <c r="M19" s="13">
        <f>SUMPRODUCT((D19=[1]程序注册表!$C$2:$C$2999)*(E19=[1]程序注册表!$F$2:$F$2999)*([1]程序注册表!$U$2:$U$2999))</f>
        <v>0</v>
      </c>
      <c r="N19" s="13">
        <v>50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74"/>
      <c r="H20" s="279"/>
      <c r="I20" s="174">
        <f t="shared" si="3"/>
        <v>-174</v>
      </c>
      <c r="J20" s="280"/>
      <c r="K20" s="11"/>
      <c r="L20" s="173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43662</v>
      </c>
      <c r="B21" s="277" t="s">
        <v>151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1.5</v>
      </c>
      <c r="H21" s="279"/>
      <c r="I21" s="174">
        <f>336-(M21*L21+F21*N21)</f>
        <v>-4</v>
      </c>
      <c r="J21" s="280" t="s">
        <v>75</v>
      </c>
      <c r="K21" s="11" t="s">
        <v>1014</v>
      </c>
      <c r="L21" s="173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127.5</v>
      </c>
      <c r="P21" s="281">
        <f>(O21+O22+O23+O24+O25+O26)/840*100%</f>
        <v>0.53273809523809523</v>
      </c>
    </row>
    <row r="22" spans="1:16" ht="14.25" customHeight="1" x14ac:dyDescent="0.2">
      <c r="A22" s="276"/>
      <c r="B22" s="277"/>
      <c r="C22" s="282"/>
      <c r="D22" s="15"/>
      <c r="E22" s="174"/>
      <c r="F22" s="10"/>
      <c r="G22" s="18"/>
      <c r="H22" s="279"/>
      <c r="I22" s="174">
        <f t="shared" ref="I22:I41" si="4">I21-(M22*L22+F22*N22)</f>
        <v>-4</v>
      </c>
      <c r="J22" s="280"/>
      <c r="K22" s="11" t="s">
        <v>1015</v>
      </c>
      <c r="L22" s="173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74">
        <f t="shared" si="4"/>
        <v>-4</v>
      </c>
      <c r="J23" s="280"/>
      <c r="K23" s="11"/>
      <c r="L23" s="173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2</v>
      </c>
      <c r="H24" s="279"/>
      <c r="I24" s="174">
        <f t="shared" ref="I24" si="5">336-(M24*L24+F24*N24)</f>
        <v>16</v>
      </c>
      <c r="J24" s="280"/>
      <c r="K24" s="11"/>
      <c r="L24" s="173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320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74">
        <f t="shared" si="4"/>
        <v>16</v>
      </c>
      <c r="J25" s="280"/>
      <c r="K25" s="11"/>
      <c r="L25" s="173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74">
        <f t="shared" si="4"/>
        <v>16</v>
      </c>
      <c r="J26" s="280"/>
      <c r="K26" s="11"/>
      <c r="L26" s="173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43662</v>
      </c>
      <c r="B27" s="277" t="s">
        <v>151</v>
      </c>
      <c r="C27" s="286" t="s">
        <v>43</v>
      </c>
      <c r="D27" s="1" t="s">
        <v>922</v>
      </c>
      <c r="E27" s="10" t="s">
        <v>21</v>
      </c>
      <c r="F27" s="10">
        <v>3</v>
      </c>
      <c r="G27" s="18">
        <v>2.2999999999999998</v>
      </c>
      <c r="H27" s="279"/>
      <c r="I27" s="174">
        <f t="shared" ref="I27" si="6">336-(M27*L27+F27*N27)</f>
        <v>-3</v>
      </c>
      <c r="J27" s="280" t="s">
        <v>995</v>
      </c>
      <c r="K27" s="11" t="s">
        <v>1016</v>
      </c>
      <c r="L27" s="173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259.89999999999998</v>
      </c>
      <c r="P27" s="281">
        <f>(O27+O28+O29+O30+O31+O32)/840*100%</f>
        <v>0.6004761904761905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74">
        <f t="shared" si="4"/>
        <v>-3</v>
      </c>
      <c r="J28" s="280"/>
      <c r="K28" s="11"/>
      <c r="L28" s="173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74">
        <f t="shared" si="4"/>
        <v>-3</v>
      </c>
      <c r="J29" s="280"/>
      <c r="K29" s="11"/>
      <c r="L29" s="173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1.5</v>
      </c>
      <c r="H30" s="279"/>
      <c r="I30" s="174">
        <f t="shared" ref="I30:I39" si="7">336-(M30*L30+F30*N30)</f>
        <v>10</v>
      </c>
      <c r="J30" s="280"/>
      <c r="K30" s="11" t="s">
        <v>1017</v>
      </c>
      <c r="L30" s="173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0"/>
        <v>244.5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74">
        <f t="shared" si="7"/>
        <v>336</v>
      </c>
      <c r="J31" s="280"/>
      <c r="K31" s="11"/>
      <c r="L31" s="173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74">
        <f t="shared" si="7"/>
        <v>336</v>
      </c>
      <c r="J32" s="280"/>
      <c r="K32" s="11"/>
      <c r="L32" s="173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43662</v>
      </c>
      <c r="B33" s="277" t="s">
        <v>151</v>
      </c>
      <c r="C33" s="286" t="s">
        <v>48</v>
      </c>
      <c r="D33" s="15" t="s">
        <v>360</v>
      </c>
      <c r="E33" s="10" t="s">
        <v>51</v>
      </c>
      <c r="F33" s="10">
        <v>1.5</v>
      </c>
      <c r="G33" s="18">
        <v>1.5</v>
      </c>
      <c r="H33" s="279"/>
      <c r="I33" s="174">
        <f t="shared" si="7"/>
        <v>207</v>
      </c>
      <c r="J33" s="280" t="s">
        <v>77</v>
      </c>
      <c r="K33" s="11" t="s">
        <v>1018</v>
      </c>
      <c r="L33" s="173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129</v>
      </c>
      <c r="P33" s="281">
        <f>(O33+O34+O35+O36+O37+O38)/840*100%</f>
        <v>0.43976190476190474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74">
        <f t="shared" si="7"/>
        <v>336</v>
      </c>
      <c r="J34" s="280"/>
      <c r="K34" s="11"/>
      <c r="L34" s="173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74">
        <f t="shared" si="7"/>
        <v>336</v>
      </c>
      <c r="J35" s="280"/>
      <c r="K35" s="11"/>
      <c r="L35" s="173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0.8</v>
      </c>
      <c r="H36" s="279"/>
      <c r="I36" s="174">
        <f t="shared" si="7"/>
        <v>12</v>
      </c>
      <c r="J36" s="280"/>
      <c r="K36" s="11" t="s">
        <v>1015</v>
      </c>
      <c r="L36" s="173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216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184</v>
      </c>
      <c r="F37" s="10"/>
      <c r="G37" s="18">
        <v>0.1</v>
      </c>
      <c r="H37" s="279"/>
      <c r="I37" s="174">
        <f t="shared" si="7"/>
        <v>336</v>
      </c>
      <c r="J37" s="280"/>
      <c r="K37" s="11"/>
      <c r="L37" s="173">
        <v>0</v>
      </c>
      <c r="M37" s="13">
        <f>SUMPRODUCT((D37=[1]程序注册表!$C$2:$C$2999)*(E37=[1]程序注册表!$F$2:$F$2999)*([1]程序注册表!$U$2:$U$2999))</f>
        <v>60</v>
      </c>
      <c r="N37" s="13">
        <f>SUMPRODUCT((D37=[1]程序注册表!$C$2:$C$2999)*(E37=[1]程序注册表!$F$2:$F$2999)*([1]程序注册表!$X$2:$X$2999))</f>
        <v>244</v>
      </c>
      <c r="O37" s="13">
        <f t="shared" si="0"/>
        <v>24.400000000000002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74">
        <f t="shared" si="7"/>
        <v>336</v>
      </c>
      <c r="J38" s="280"/>
      <c r="K38" s="11"/>
      <c r="L38" s="173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43662</v>
      </c>
      <c r="B39" s="277" t="s">
        <v>953</v>
      </c>
      <c r="C39" s="286" t="s">
        <v>52</v>
      </c>
      <c r="D39" s="1" t="s">
        <v>922</v>
      </c>
      <c r="E39" s="10" t="s">
        <v>42</v>
      </c>
      <c r="F39" s="10">
        <v>2</v>
      </c>
      <c r="G39" s="18">
        <v>1.5</v>
      </c>
      <c r="H39" s="279"/>
      <c r="I39" s="174">
        <f t="shared" si="7"/>
        <v>10</v>
      </c>
      <c r="J39" s="280" t="s">
        <v>90</v>
      </c>
      <c r="K39" s="11"/>
      <c r="L39" s="173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244.5</v>
      </c>
      <c r="P39" s="281">
        <f>(O39+O40+O41)/420*100%</f>
        <v>0.58214285714285718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74">
        <f t="shared" si="4"/>
        <v>10</v>
      </c>
      <c r="J40" s="280"/>
      <c r="K40" s="11"/>
      <c r="L40" s="173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74">
        <f t="shared" si="4"/>
        <v>10</v>
      </c>
      <c r="J41" s="280"/>
      <c r="K41" s="11" t="s">
        <v>55</v>
      </c>
      <c r="L41" s="173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43662</v>
      </c>
      <c r="B42" s="277" t="s">
        <v>151</v>
      </c>
      <c r="C42" s="287" t="s">
        <v>53</v>
      </c>
      <c r="D42" s="15" t="s">
        <v>67</v>
      </c>
      <c r="E42" s="10" t="s">
        <v>21</v>
      </c>
      <c r="F42" s="10">
        <v>7</v>
      </c>
      <c r="G42" s="18">
        <v>9</v>
      </c>
      <c r="H42" s="279"/>
      <c r="I42" s="174">
        <f>420-(M42*L42+F42*N42)</f>
        <v>91</v>
      </c>
      <c r="J42" s="280" t="s">
        <v>105</v>
      </c>
      <c r="K42" s="11"/>
      <c r="L42" s="173">
        <v>0</v>
      </c>
      <c r="M42" s="13">
        <f>SUMPRODUCT((D42=[1]程序注册表!$C$2:$C$2999)*(E42=[1]程序注册表!$F$2:$F$2999)*([1]程序注册表!$U$2:$U$2999))</f>
        <v>60</v>
      </c>
      <c r="N42" s="13">
        <f>SUMPRODUCT((D42=[1]程序注册表!$C$2:$C$2999)*(E42=[1]程序注册表!$F$2:$F$2999)*([1]程序注册表!$X$2:$X$2999))</f>
        <v>47</v>
      </c>
      <c r="O42" s="13">
        <f t="shared" si="0"/>
        <v>423</v>
      </c>
      <c r="P42" s="281">
        <f>(O42+O43+O44+O45+O46+O47)/840*100%</f>
        <v>0.84880952380952379</v>
      </c>
    </row>
    <row r="43" spans="1:16" ht="14.25" customHeight="1" x14ac:dyDescent="0.2">
      <c r="A43" s="276"/>
      <c r="B43" s="277"/>
      <c r="C43" s="287"/>
      <c r="D43" s="15" t="s">
        <v>992</v>
      </c>
      <c r="E43" s="10" t="s">
        <v>993</v>
      </c>
      <c r="F43" s="10">
        <v>3</v>
      </c>
      <c r="G43" s="18"/>
      <c r="H43" s="279"/>
      <c r="I43" s="174">
        <f t="shared" ref="I43:I47" si="8">I42-(M43*L43+F43*N43)</f>
        <v>13</v>
      </c>
      <c r="J43" s="280"/>
      <c r="K43" s="11"/>
      <c r="L43" s="173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16</v>
      </c>
      <c r="O43" s="13">
        <f t="shared" si="0"/>
        <v>30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74">
        <f t="shared" si="8"/>
        <v>13</v>
      </c>
      <c r="J44" s="280"/>
      <c r="K44" s="11"/>
      <c r="L44" s="173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67</v>
      </c>
      <c r="E45" s="10" t="s">
        <v>42</v>
      </c>
      <c r="F45" s="10">
        <v>6</v>
      </c>
      <c r="G45" s="18">
        <v>4</v>
      </c>
      <c r="H45" s="279"/>
      <c r="I45" s="174">
        <f>420-(M45*L45+F45*N45)</f>
        <v>150</v>
      </c>
      <c r="J45" s="280"/>
      <c r="K45" s="11" t="s">
        <v>1019</v>
      </c>
      <c r="L45" s="173">
        <v>0</v>
      </c>
      <c r="M45" s="13">
        <f>SUMPRODUCT((D45=[1]程序注册表!$C$2:$C$2999)*(E45=[1]程序注册表!$F$2:$F$2999)*([1]程序注册表!$U$2:$U$2999))</f>
        <v>60</v>
      </c>
      <c r="N45" s="13">
        <f>SUMPRODUCT((D45=[1]程序注册表!$C$2:$C$2999)*(E45=[1]程序注册表!$F$2:$F$2999)*([1]程序注册表!$X$2:$X$2999))</f>
        <v>45</v>
      </c>
      <c r="O45" s="13">
        <f t="shared" si="0"/>
        <v>180</v>
      </c>
      <c r="P45" s="281"/>
    </row>
    <row r="46" spans="1:16" ht="14.25" customHeight="1" x14ac:dyDescent="0.2">
      <c r="A46" s="276"/>
      <c r="B46" s="277"/>
      <c r="C46" s="287"/>
      <c r="D46" s="15" t="s">
        <v>992</v>
      </c>
      <c r="E46" s="10" t="s">
        <v>993</v>
      </c>
      <c r="F46" s="10">
        <v>9</v>
      </c>
      <c r="G46" s="18">
        <v>5</v>
      </c>
      <c r="H46" s="279"/>
      <c r="I46" s="174">
        <f t="shared" si="8"/>
        <v>6</v>
      </c>
      <c r="J46" s="280"/>
      <c r="K46" s="11"/>
      <c r="L46" s="173">
        <v>0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16</v>
      </c>
      <c r="O46" s="13">
        <f t="shared" si="0"/>
        <v>80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74">
        <f t="shared" si="8"/>
        <v>6</v>
      </c>
      <c r="J47" s="280"/>
      <c r="K47" s="11"/>
      <c r="L47" s="173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43662</v>
      </c>
      <c r="B48" s="277" t="s">
        <v>151</v>
      </c>
      <c r="C48" s="287" t="s">
        <v>58</v>
      </c>
      <c r="D48" s="15" t="s">
        <v>164</v>
      </c>
      <c r="E48" s="10" t="s">
        <v>30</v>
      </c>
      <c r="F48" s="10">
        <v>10</v>
      </c>
      <c r="G48" s="18">
        <v>10</v>
      </c>
      <c r="H48" s="279"/>
      <c r="I48" s="174">
        <f>420-(M48*L48+F48*N48)</f>
        <v>220</v>
      </c>
      <c r="J48" s="280" t="s">
        <v>152</v>
      </c>
      <c r="K48" s="11"/>
      <c r="L48" s="173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20</v>
      </c>
      <c r="O48" s="13">
        <f t="shared" si="0"/>
        <v>200</v>
      </c>
      <c r="P48" s="281">
        <f>(O48+O49+O50+O51+O52+O53)/840*100%</f>
        <v>0.59523809523809523</v>
      </c>
    </row>
    <row r="49" spans="1:16" ht="14.25" customHeight="1" x14ac:dyDescent="0.2">
      <c r="A49" s="276"/>
      <c r="B49" s="277"/>
      <c r="C49" s="287"/>
      <c r="D49" s="15" t="s">
        <v>994</v>
      </c>
      <c r="E49" s="10" t="s">
        <v>993</v>
      </c>
      <c r="F49" s="10">
        <v>13</v>
      </c>
      <c r="G49" s="18">
        <v>3</v>
      </c>
      <c r="H49" s="279"/>
      <c r="I49" s="174">
        <f t="shared" ref="I49:I50" si="9">I48-(M49*L49+F49*N49)</f>
        <v>-5</v>
      </c>
      <c r="J49" s="280"/>
      <c r="K49" s="11" t="s">
        <v>1020</v>
      </c>
      <c r="L49" s="173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15</v>
      </c>
      <c r="O49" s="13">
        <f t="shared" si="0"/>
        <v>75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74">
        <f t="shared" si="9"/>
        <v>-5</v>
      </c>
      <c r="J50" s="280"/>
      <c r="K50" s="11" t="s">
        <v>1021</v>
      </c>
      <c r="L50" s="173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273</v>
      </c>
      <c r="E51" s="10" t="s">
        <v>987</v>
      </c>
      <c r="F51" s="10">
        <v>28</v>
      </c>
      <c r="G51" s="18">
        <v>15</v>
      </c>
      <c r="H51" s="279"/>
      <c r="I51" s="174">
        <f>420-(M51*L51+F51*N51)</f>
        <v>0</v>
      </c>
      <c r="J51" s="280"/>
      <c r="K51" s="11"/>
      <c r="L51" s="173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225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74">
        <f t="shared" ref="I52:I53" si="10">I51-(M52*L52+F52*N52)</f>
        <v>0</v>
      </c>
      <c r="J52" s="280"/>
      <c r="K52" s="11"/>
      <c r="L52" s="173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74">
        <f t="shared" si="10"/>
        <v>0</v>
      </c>
      <c r="J53" s="280"/>
      <c r="K53" s="11"/>
      <c r="L53" s="173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43662</v>
      </c>
      <c r="B54" s="277" t="s">
        <v>953</v>
      </c>
      <c r="C54" s="287" t="s">
        <v>61</v>
      </c>
      <c r="D54" s="15" t="s">
        <v>81</v>
      </c>
      <c r="E54" s="10" t="s">
        <v>21</v>
      </c>
      <c r="F54" s="10"/>
      <c r="G54" s="18">
        <v>18</v>
      </c>
      <c r="H54" s="279"/>
      <c r="I54" s="174">
        <f>420-(M54*L54+F54*N54)</f>
        <v>420</v>
      </c>
      <c r="J54" s="280" t="s">
        <v>288</v>
      </c>
      <c r="K54" s="11" t="s">
        <v>1011</v>
      </c>
      <c r="L54" s="173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19</v>
      </c>
      <c r="O54" s="13">
        <f t="shared" si="0"/>
        <v>342</v>
      </c>
      <c r="P54" s="281">
        <f>(O54+O55+O56)/420*100%</f>
        <v>0.92142857142857137</v>
      </c>
    </row>
    <row r="55" spans="1:16" ht="14.25" customHeight="1" x14ac:dyDescent="0.2">
      <c r="A55" s="276"/>
      <c r="B55" s="277"/>
      <c r="C55" s="287"/>
      <c r="D55" s="15" t="s">
        <v>994</v>
      </c>
      <c r="E55" s="10" t="s">
        <v>68</v>
      </c>
      <c r="F55" s="10"/>
      <c r="G55" s="18">
        <v>1</v>
      </c>
      <c r="H55" s="279"/>
      <c r="I55" s="174">
        <f t="shared" ref="I55:I56" si="11">I54-(M55*L55+F55*N55)</f>
        <v>390</v>
      </c>
      <c r="J55" s="280"/>
      <c r="K55" s="11"/>
      <c r="L55" s="173">
        <v>1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15</v>
      </c>
      <c r="O55" s="13">
        <f t="shared" si="0"/>
        <v>45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74">
        <f t="shared" si="11"/>
        <v>390</v>
      </c>
      <c r="J56" s="280"/>
      <c r="K56" s="11"/>
      <c r="L56" s="173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73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73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73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73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73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73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73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73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73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73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73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2">N67*G67+M67*L67</f>
        <v>0</v>
      </c>
      <c r="P67" s="24"/>
    </row>
    <row r="68" spans="1:16" ht="15" customHeight="1" x14ac:dyDescent="0.2">
      <c r="A68" s="19"/>
      <c r="D68" s="21"/>
      <c r="J68" s="23"/>
      <c r="L68" s="173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2"/>
        <v>0</v>
      </c>
      <c r="P68" s="24"/>
    </row>
    <row r="69" spans="1:16" ht="15" customHeight="1" x14ac:dyDescent="0.2">
      <c r="A69" s="19"/>
      <c r="D69" s="21"/>
      <c r="J69" s="23"/>
      <c r="L69" s="173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73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73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73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73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73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73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73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73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73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73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73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73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73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73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73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73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73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73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73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73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73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73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73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73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73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73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73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73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2"/>
        <v>0</v>
      </c>
      <c r="P97" s="24"/>
    </row>
    <row r="98" spans="1:16" ht="15" customHeight="1" x14ac:dyDescent="0.2">
      <c r="A98" s="19"/>
      <c r="D98" s="21"/>
      <c r="J98" s="23"/>
      <c r="L98" s="173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2"/>
        <v>0</v>
      </c>
      <c r="P98" s="24"/>
    </row>
    <row r="99" spans="1:16" ht="15" customHeight="1" x14ac:dyDescent="0.2">
      <c r="A99" s="19"/>
      <c r="D99" s="21"/>
      <c r="J99" s="23"/>
      <c r="L99" s="173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2"/>
        <v>0</v>
      </c>
      <c r="P99" s="24"/>
    </row>
    <row r="100" spans="1:16" ht="15" customHeight="1" x14ac:dyDescent="0.2">
      <c r="A100" s="19"/>
      <c r="D100" s="21"/>
      <c r="J100" s="23"/>
      <c r="L100" s="173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2"/>
        <v>0</v>
      </c>
      <c r="P100" s="24"/>
    </row>
    <row r="101" spans="1:16" ht="15" customHeight="1" x14ac:dyDescent="0.2">
      <c r="A101" s="19"/>
      <c r="D101" s="21"/>
      <c r="J101" s="23"/>
      <c r="L101" s="173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2"/>
        <v>0</v>
      </c>
      <c r="P101" s="24"/>
    </row>
    <row r="102" spans="1:16" ht="15" customHeight="1" x14ac:dyDescent="0.2">
      <c r="A102" s="19"/>
      <c r="D102" s="21"/>
      <c r="J102" s="23"/>
      <c r="L102" s="173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2"/>
        <v>0</v>
      </c>
      <c r="P102" s="24"/>
    </row>
    <row r="103" spans="1:16" ht="15" customHeight="1" x14ac:dyDescent="0.2">
      <c r="A103" s="19"/>
      <c r="D103" s="21"/>
      <c r="J103" s="23"/>
      <c r="L103" s="173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2"/>
        <v>0</v>
      </c>
      <c r="P103" s="24"/>
    </row>
    <row r="104" spans="1:16" ht="15" customHeight="1" x14ac:dyDescent="0.2">
      <c r="A104" s="19"/>
      <c r="D104" s="21"/>
      <c r="J104" s="23"/>
      <c r="L104" s="173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2"/>
        <v>0</v>
      </c>
      <c r="P104" s="24"/>
    </row>
    <row r="105" spans="1:16" ht="15" customHeight="1" x14ac:dyDescent="0.2">
      <c r="A105" s="19"/>
      <c r="D105" s="21"/>
      <c r="J105" s="23"/>
      <c r="L105" s="173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2"/>
        <v>0</v>
      </c>
      <c r="P105" s="24"/>
    </row>
    <row r="106" spans="1:16" ht="15" customHeight="1" x14ac:dyDescent="0.2">
      <c r="A106" s="19"/>
      <c r="D106" s="21"/>
      <c r="J106" s="23"/>
      <c r="L106" s="173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2"/>
        <v>0</v>
      </c>
      <c r="P106" s="24"/>
    </row>
    <row r="107" spans="1:16" ht="15" customHeight="1" x14ac:dyDescent="0.2">
      <c r="A107" s="19"/>
      <c r="D107" s="21"/>
      <c r="J107" s="23"/>
      <c r="L107" s="173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2"/>
        <v>0</v>
      </c>
      <c r="P107" s="24"/>
    </row>
    <row r="108" spans="1:16" ht="15" customHeight="1" x14ac:dyDescent="0.2">
      <c r="A108" s="19"/>
      <c r="D108" s="21"/>
      <c r="J108" s="23"/>
      <c r="L108" s="173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2"/>
        <v>0</v>
      </c>
      <c r="P108" s="24"/>
    </row>
    <row r="109" spans="1:16" ht="15" customHeight="1" x14ac:dyDescent="0.2">
      <c r="A109" s="19"/>
      <c r="D109" s="21"/>
      <c r="J109" s="23"/>
      <c r="L109" s="173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2"/>
        <v>0</v>
      </c>
      <c r="P109" s="24"/>
    </row>
    <row r="110" spans="1:16" ht="15" customHeight="1" x14ac:dyDescent="0.2">
      <c r="A110" s="19"/>
      <c r="D110" s="21"/>
      <c r="J110" s="23"/>
      <c r="L110" s="173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2"/>
        <v>0</v>
      </c>
      <c r="P110" s="24"/>
    </row>
    <row r="111" spans="1:16" ht="15" customHeight="1" x14ac:dyDescent="0.2">
      <c r="A111" s="19"/>
      <c r="D111" s="21"/>
      <c r="J111" s="23"/>
      <c r="L111" s="173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2"/>
        <v>0</v>
      </c>
      <c r="P111" s="24"/>
    </row>
    <row r="112" spans="1:16" ht="15" customHeight="1" x14ac:dyDescent="0.2">
      <c r="A112" s="19"/>
      <c r="D112" s="21"/>
      <c r="J112" s="23"/>
      <c r="L112" s="173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2"/>
        <v>0</v>
      </c>
      <c r="P112" s="24"/>
    </row>
    <row r="113" spans="1:16" ht="15" customHeight="1" x14ac:dyDescent="0.2">
      <c r="A113" s="19"/>
      <c r="D113" s="21"/>
      <c r="J113" s="23"/>
      <c r="L113" s="173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2"/>
        <v>0</v>
      </c>
      <c r="P113" s="24"/>
    </row>
    <row r="114" spans="1:16" ht="15" customHeight="1" x14ac:dyDescent="0.2">
      <c r="A114" s="19"/>
      <c r="D114" s="21"/>
      <c r="J114" s="23"/>
      <c r="L114" s="173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2"/>
        <v>0</v>
      </c>
      <c r="P114" s="24"/>
    </row>
    <row r="115" spans="1:16" ht="15" customHeight="1" x14ac:dyDescent="0.2">
      <c r="A115" s="19"/>
      <c r="D115" s="21"/>
      <c r="J115" s="23"/>
      <c r="L115" s="173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2"/>
        <v>0</v>
      </c>
      <c r="P115" s="24"/>
    </row>
    <row r="116" spans="1:16" ht="15" customHeight="1" x14ac:dyDescent="0.2">
      <c r="A116" s="19"/>
      <c r="D116" s="21"/>
      <c r="J116" s="23"/>
      <c r="L116" s="173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2"/>
        <v>0</v>
      </c>
      <c r="P116" s="24"/>
    </row>
    <row r="117" spans="1:16" ht="15" customHeight="1" x14ac:dyDescent="0.2">
      <c r="A117" s="19"/>
      <c r="D117" s="21"/>
      <c r="J117" s="23"/>
      <c r="L117" s="173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2"/>
        <v>0</v>
      </c>
      <c r="P117" s="24"/>
    </row>
    <row r="118" spans="1:16" ht="15" customHeight="1" x14ac:dyDescent="0.2">
      <c r="A118" s="19"/>
      <c r="D118" s="21"/>
      <c r="J118" s="23"/>
      <c r="L118" s="173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2"/>
        <v>0</v>
      </c>
      <c r="P118" s="24"/>
    </row>
    <row r="119" spans="1:16" ht="15" customHeight="1" x14ac:dyDescent="0.2">
      <c r="A119" s="19"/>
      <c r="D119" s="21"/>
      <c r="J119" s="23"/>
      <c r="L119" s="173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2"/>
        <v>0</v>
      </c>
      <c r="P119" s="24"/>
    </row>
    <row r="120" spans="1:16" x14ac:dyDescent="0.2">
      <c r="A120" s="19"/>
      <c r="D120" s="21"/>
      <c r="J120" s="23"/>
      <c r="L120" s="173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2"/>
        <v>0</v>
      </c>
      <c r="P120" s="24"/>
    </row>
    <row r="121" spans="1:16" x14ac:dyDescent="0.2">
      <c r="A121" s="19"/>
      <c r="D121" s="21"/>
      <c r="J121" s="23"/>
      <c r="L121" s="173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2"/>
        <v>0</v>
      </c>
      <c r="P121" s="24"/>
    </row>
    <row r="122" spans="1:16" x14ac:dyDescent="0.2">
      <c r="A122" s="19"/>
      <c r="D122" s="21"/>
      <c r="J122" s="23"/>
      <c r="L122" s="173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2"/>
        <v>0</v>
      </c>
      <c r="P122" s="24"/>
    </row>
    <row r="123" spans="1:16" x14ac:dyDescent="0.2">
      <c r="A123" s="19"/>
      <c r="D123" s="21"/>
      <c r="J123" s="23"/>
      <c r="L123" s="173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2"/>
        <v>0</v>
      </c>
      <c r="P123" s="24"/>
    </row>
    <row r="124" spans="1:16" x14ac:dyDescent="0.2">
      <c r="A124" s="19"/>
      <c r="D124" s="21"/>
      <c r="J124" s="23"/>
      <c r="L124" s="173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2"/>
        <v>0</v>
      </c>
      <c r="P124" s="24"/>
    </row>
    <row r="125" spans="1:16" x14ac:dyDescent="0.2">
      <c r="A125" s="19"/>
      <c r="D125" s="21"/>
      <c r="J125" s="23"/>
      <c r="L125" s="173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2"/>
        <v>0</v>
      </c>
      <c r="P125" s="24"/>
    </row>
    <row r="126" spans="1:16" x14ac:dyDescent="0.2">
      <c r="A126" s="19"/>
      <c r="D126" s="21"/>
      <c r="J126" s="23"/>
      <c r="L126" s="173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2"/>
        <v>0</v>
      </c>
      <c r="P126" s="24"/>
    </row>
    <row r="127" spans="1:16" x14ac:dyDescent="0.2">
      <c r="A127" s="19"/>
      <c r="D127" s="21"/>
      <c r="J127" s="23"/>
      <c r="L127" s="173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2"/>
        <v>0</v>
      </c>
      <c r="P127" s="24"/>
    </row>
    <row r="128" spans="1:16" x14ac:dyDescent="0.2">
      <c r="A128" s="19"/>
      <c r="D128" s="21"/>
      <c r="J128" s="23"/>
      <c r="L128" s="173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2"/>
        <v>0</v>
      </c>
      <c r="P128" s="24"/>
    </row>
    <row r="129" spans="1:16" x14ac:dyDescent="0.2">
      <c r="A129" s="19"/>
      <c r="D129" s="21"/>
      <c r="J129" s="23"/>
      <c r="L129" s="173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2"/>
        <v>0</v>
      </c>
      <c r="P129" s="24"/>
    </row>
    <row r="130" spans="1:16" x14ac:dyDescent="0.2">
      <c r="A130" s="19"/>
      <c r="D130" s="21"/>
      <c r="J130" s="23"/>
      <c r="L130" s="173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2"/>
        <v>0</v>
      </c>
      <c r="P130" s="24"/>
    </row>
    <row r="131" spans="1:16" x14ac:dyDescent="0.2">
      <c r="A131" s="19"/>
      <c r="D131" s="21"/>
      <c r="J131" s="23"/>
      <c r="L131" s="173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3">N131*G131+M131*L131</f>
        <v>0</v>
      </c>
      <c r="P131" s="24"/>
    </row>
    <row r="132" spans="1:16" x14ac:dyDescent="0.2">
      <c r="A132" s="19"/>
      <c r="D132" s="21"/>
      <c r="J132" s="23"/>
      <c r="L132" s="173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3"/>
        <v>0</v>
      </c>
      <c r="P132" s="24"/>
    </row>
    <row r="133" spans="1:16" x14ac:dyDescent="0.2">
      <c r="A133" s="19"/>
      <c r="D133" s="21"/>
      <c r="J133" s="23"/>
      <c r="L133" s="173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3"/>
        <v>0</v>
      </c>
      <c r="P133" s="24"/>
    </row>
    <row r="134" spans="1:16" x14ac:dyDescent="0.2">
      <c r="A134" s="19"/>
      <c r="D134" s="21"/>
      <c r="J134" s="23"/>
      <c r="L134" s="173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3"/>
        <v>0</v>
      </c>
      <c r="P134" s="24"/>
    </row>
    <row r="135" spans="1:16" x14ac:dyDescent="0.2">
      <c r="A135" s="19"/>
      <c r="D135" s="21"/>
      <c r="J135" s="23"/>
      <c r="L135" s="173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3"/>
        <v>0</v>
      </c>
      <c r="P135" s="24"/>
    </row>
    <row r="136" spans="1:16" x14ac:dyDescent="0.2">
      <c r="A136" s="19"/>
      <c r="D136" s="21"/>
      <c r="J136" s="23"/>
      <c r="L136" s="173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3"/>
        <v>0</v>
      </c>
      <c r="P136" s="24"/>
    </row>
    <row r="137" spans="1:16" x14ac:dyDescent="0.2">
      <c r="A137" s="19"/>
      <c r="D137" s="21"/>
      <c r="J137" s="23"/>
      <c r="L137" s="173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3"/>
        <v>0</v>
      </c>
      <c r="P137" s="24"/>
    </row>
    <row r="138" spans="1:16" x14ac:dyDescent="0.2">
      <c r="A138" s="19"/>
      <c r="D138" s="21"/>
      <c r="J138" s="23"/>
      <c r="L138" s="173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3"/>
        <v>0</v>
      </c>
      <c r="P138" s="24"/>
    </row>
    <row r="139" spans="1:16" x14ac:dyDescent="0.2">
      <c r="A139" s="19"/>
      <c r="D139" s="21"/>
      <c r="J139" s="23"/>
      <c r="L139" s="173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3"/>
        <v>0</v>
      </c>
      <c r="P139" s="24"/>
    </row>
    <row r="140" spans="1:16" x14ac:dyDescent="0.2">
      <c r="A140" s="19"/>
      <c r="D140" s="21"/>
      <c r="J140" s="23"/>
      <c r="L140" s="173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3"/>
        <v>0</v>
      </c>
      <c r="P140" s="24"/>
    </row>
    <row r="141" spans="1:16" x14ac:dyDescent="0.2">
      <c r="A141" s="19"/>
      <c r="D141" s="21"/>
      <c r="J141" s="23"/>
      <c r="L141" s="173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3"/>
        <v>0</v>
      </c>
      <c r="P141" s="24"/>
    </row>
    <row r="142" spans="1:16" x14ac:dyDescent="0.2">
      <c r="A142" s="19"/>
      <c r="D142" s="21"/>
      <c r="J142" s="23"/>
      <c r="L142" s="173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3"/>
        <v>0</v>
      </c>
      <c r="P142" s="24"/>
    </row>
    <row r="143" spans="1:16" x14ac:dyDescent="0.2">
      <c r="A143" s="19"/>
      <c r="D143" s="21"/>
      <c r="J143" s="23"/>
      <c r="L143" s="173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3"/>
        <v>0</v>
      </c>
      <c r="P143" s="24"/>
    </row>
    <row r="144" spans="1:16" x14ac:dyDescent="0.2">
      <c r="A144" s="19"/>
      <c r="D144" s="21"/>
      <c r="J144" s="23"/>
      <c r="L144" s="173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3"/>
        <v>0</v>
      </c>
      <c r="P144" s="24"/>
    </row>
    <row r="145" spans="1:16" x14ac:dyDescent="0.2">
      <c r="A145" s="19"/>
      <c r="D145" s="21"/>
      <c r="J145" s="23"/>
      <c r="L145" s="173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3"/>
        <v>0</v>
      </c>
      <c r="P145" s="24"/>
    </row>
    <row r="146" spans="1:16" x14ac:dyDescent="0.2">
      <c r="A146" s="19"/>
      <c r="D146" s="21"/>
      <c r="J146" s="23"/>
      <c r="L146" s="173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3"/>
        <v>0</v>
      </c>
      <c r="P146" s="24"/>
    </row>
    <row r="147" spans="1:16" x14ac:dyDescent="0.2">
      <c r="A147" s="19"/>
      <c r="D147" s="21"/>
      <c r="J147" s="23"/>
      <c r="L147" s="173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3"/>
        <v>0</v>
      </c>
      <c r="P147" s="24"/>
    </row>
    <row r="148" spans="1:16" x14ac:dyDescent="0.2">
      <c r="A148" s="19"/>
      <c r="D148" s="21"/>
      <c r="J148" s="23"/>
      <c r="L148" s="173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3"/>
        <v>0</v>
      </c>
      <c r="P148" s="24"/>
    </row>
    <row r="149" spans="1:16" x14ac:dyDescent="0.2">
      <c r="A149" s="19"/>
      <c r="D149" s="21"/>
      <c r="J149" s="23"/>
      <c r="L149" s="173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3"/>
        <v>0</v>
      </c>
      <c r="P149" s="24"/>
    </row>
    <row r="150" spans="1:16" x14ac:dyDescent="0.2">
      <c r="A150" s="19"/>
      <c r="D150" s="21"/>
      <c r="J150" s="23"/>
      <c r="L150" s="173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3"/>
        <v>0</v>
      </c>
      <c r="P150" s="24"/>
    </row>
    <row r="151" spans="1:16" x14ac:dyDescent="0.2">
      <c r="A151" s="19"/>
      <c r="D151" s="21"/>
      <c r="J151" s="23"/>
      <c r="L151" s="173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3"/>
        <v>0</v>
      </c>
      <c r="P151" s="24"/>
    </row>
    <row r="152" spans="1:16" x14ac:dyDescent="0.2">
      <c r="A152" s="19"/>
      <c r="D152" s="21"/>
      <c r="J152" s="23"/>
      <c r="L152" s="173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3"/>
        <v>0</v>
      </c>
      <c r="P152" s="24"/>
    </row>
    <row r="153" spans="1:16" x14ac:dyDescent="0.2">
      <c r="A153" s="19"/>
      <c r="D153" s="21"/>
      <c r="J153" s="23"/>
      <c r="L153" s="173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3"/>
        <v>0</v>
      </c>
      <c r="P153" s="24"/>
    </row>
    <row r="154" spans="1:16" x14ac:dyDescent="0.2">
      <c r="A154" s="19"/>
      <c r="D154" s="21"/>
      <c r="J154" s="23"/>
      <c r="L154" s="173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3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3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3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3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3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3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3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3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3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3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3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3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3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3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3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3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3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3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3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3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3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3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3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3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3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3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3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3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3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3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3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3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3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3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3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3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3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3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3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3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3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4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4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4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4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4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4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4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4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4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4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4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4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4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4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4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4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4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4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4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4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4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4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4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4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4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4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4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4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4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4"/>
        <v>0</v>
      </c>
      <c r="P224" s="24"/>
    </row>
    <row r="225" spans="1:16" x14ac:dyDescent="0.2">
      <c r="A225" s="19"/>
      <c r="D225" s="21"/>
      <c r="J225" s="23"/>
      <c r="L225" s="173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4"/>
        <v>0</v>
      </c>
      <c r="P225" s="24"/>
    </row>
    <row r="226" spans="1:16" x14ac:dyDescent="0.2">
      <c r="A226" s="19"/>
      <c r="D226" s="21"/>
      <c r="J226" s="23"/>
      <c r="L226" s="173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4"/>
        <v>0</v>
      </c>
      <c r="P226" s="24"/>
    </row>
    <row r="227" spans="1:16" x14ac:dyDescent="0.2">
      <c r="A227" s="19"/>
      <c r="D227" s="21"/>
      <c r="J227" s="23"/>
      <c r="L227" s="173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4"/>
        <v>0</v>
      </c>
      <c r="P227" s="24"/>
    </row>
    <row r="228" spans="1:16" x14ac:dyDescent="0.2">
      <c r="A228" s="19"/>
      <c r="D228" s="21"/>
      <c r="J228" s="23"/>
      <c r="L228" s="173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4"/>
        <v>0</v>
      </c>
      <c r="P228" s="24"/>
    </row>
    <row r="229" spans="1:16" x14ac:dyDescent="0.2">
      <c r="A229" s="19"/>
      <c r="D229" s="21"/>
      <c r="J229" s="23"/>
      <c r="L229" s="173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4"/>
        <v>0</v>
      </c>
      <c r="P229" s="24"/>
    </row>
    <row r="230" spans="1:16" x14ac:dyDescent="0.2">
      <c r="A230" s="19"/>
      <c r="D230" s="21"/>
      <c r="J230" s="23"/>
      <c r="L230" s="173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4"/>
        <v>0</v>
      </c>
      <c r="P230" s="24"/>
    </row>
    <row r="231" spans="1:16" x14ac:dyDescent="0.2">
      <c r="A231" s="19"/>
      <c r="D231" s="21"/>
      <c r="J231" s="23"/>
      <c r="L231" s="173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4"/>
        <v>0</v>
      </c>
      <c r="P231" s="24"/>
    </row>
    <row r="232" spans="1:16" x14ac:dyDescent="0.2">
      <c r="A232" s="19"/>
      <c r="D232" s="21"/>
      <c r="L232" s="173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4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43" priority="8" operator="greaterThan">
      <formula>0</formula>
    </cfRule>
    <cfRule type="cellIs" dxfId="242" priority="9" operator="lessThanOrEqual">
      <formula>0</formula>
    </cfRule>
  </conditionalFormatting>
  <conditionalFormatting sqref="I42:I56 I6:I20">
    <cfRule type="cellIs" dxfId="241" priority="4" operator="greaterThan">
      <formula>0</formula>
    </cfRule>
    <cfRule type="cellIs" dxfId="240" priority="5" operator="lessThanOrEqual">
      <formula>0</formula>
    </cfRule>
  </conditionalFormatting>
  <conditionalFormatting sqref="I3:I5">
    <cfRule type="cellIs" dxfId="239" priority="6" operator="greaterThan">
      <formula>0</formula>
    </cfRule>
    <cfRule type="cellIs" dxfId="238" priority="7" operator="lessThanOrEqual">
      <formula>0</formula>
    </cfRule>
  </conditionalFormatting>
  <conditionalFormatting sqref="I21:I41">
    <cfRule type="cellIs" dxfId="237" priority="2" operator="greaterThan">
      <formula>0</formula>
    </cfRule>
    <cfRule type="cellIs" dxfId="236" priority="3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29E56-C27C-4657-9F69-823A2B2A1554}">
  <dimension ref="A1:P247"/>
  <sheetViews>
    <sheetView workbookViewId="0">
      <selection activeCell="J2" sqref="J1:J1048576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97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75" t="s">
        <v>2</v>
      </c>
      <c r="C2" s="176" t="s">
        <v>3</v>
      </c>
      <c r="D2" s="175" t="s">
        <v>4</v>
      </c>
      <c r="E2" s="176" t="s">
        <v>5</v>
      </c>
      <c r="F2" s="176" t="s">
        <v>6</v>
      </c>
      <c r="G2" s="176" t="s">
        <v>7</v>
      </c>
      <c r="H2" s="176" t="s">
        <v>8</v>
      </c>
      <c r="I2" s="176" t="s">
        <v>9</v>
      </c>
      <c r="J2" s="176" t="s">
        <v>10</v>
      </c>
      <c r="K2" s="175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43662</v>
      </c>
      <c r="B3" s="277" t="s">
        <v>163</v>
      </c>
      <c r="C3" s="278" t="s">
        <v>18</v>
      </c>
      <c r="D3" s="1" t="s">
        <v>965</v>
      </c>
      <c r="E3" s="10" t="s">
        <v>30</v>
      </c>
      <c r="F3" s="10">
        <v>8</v>
      </c>
      <c r="G3" s="175">
        <v>8</v>
      </c>
      <c r="H3" s="279"/>
      <c r="I3" s="175">
        <f>420-(M3*L3+F3*N3)</f>
        <v>220</v>
      </c>
      <c r="J3" s="280" t="s">
        <v>72</v>
      </c>
      <c r="K3" s="11" t="s">
        <v>1022</v>
      </c>
      <c r="L3" s="177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25</v>
      </c>
      <c r="O3" s="13">
        <f t="shared" ref="O3:O66" si="0">N3*G3+M3*L3</f>
        <v>200</v>
      </c>
      <c r="P3" s="281">
        <f>(O3+O4+O5+O6+O7+O8)/840*100%</f>
        <v>0.59761904761904761</v>
      </c>
    </row>
    <row r="4" spans="1:16" ht="14.25" customHeight="1" x14ac:dyDescent="0.2">
      <c r="A4" s="276"/>
      <c r="B4" s="277"/>
      <c r="C4" s="278"/>
      <c r="D4" s="15" t="s">
        <v>271</v>
      </c>
      <c r="E4" s="10" t="s">
        <v>135</v>
      </c>
      <c r="F4" s="10">
        <v>8</v>
      </c>
      <c r="G4" s="175">
        <v>3</v>
      </c>
      <c r="H4" s="279"/>
      <c r="I4" s="175">
        <f>I3-(M4*L4+F4*N4)</f>
        <v>14</v>
      </c>
      <c r="J4" s="280"/>
      <c r="K4" s="11"/>
      <c r="L4" s="177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22</v>
      </c>
      <c r="O4" s="13">
        <f t="shared" si="0"/>
        <v>96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5"/>
      <c r="H5" s="279"/>
      <c r="I5" s="175">
        <f>I4-(M5*L5+F5*N5)</f>
        <v>14</v>
      </c>
      <c r="J5" s="280"/>
      <c r="K5" s="11"/>
      <c r="L5" s="177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271</v>
      </c>
      <c r="E6" s="10" t="s">
        <v>135</v>
      </c>
      <c r="F6" s="10">
        <v>18</v>
      </c>
      <c r="G6" s="175">
        <v>8</v>
      </c>
      <c r="H6" s="279"/>
      <c r="I6" s="175">
        <f>420-(M6*L6+F6*N6)</f>
        <v>-6</v>
      </c>
      <c r="J6" s="280"/>
      <c r="K6" s="11" t="s">
        <v>1023</v>
      </c>
      <c r="L6" s="177">
        <v>1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0"/>
        <v>206</v>
      </c>
      <c r="P6" s="281"/>
    </row>
    <row r="7" spans="1:16" ht="14.25" customHeight="1" x14ac:dyDescent="0.2">
      <c r="A7" s="276"/>
      <c r="B7" s="277"/>
      <c r="C7" s="278"/>
      <c r="D7" s="1"/>
      <c r="E7" s="10"/>
      <c r="F7" s="10"/>
      <c r="G7" s="175"/>
      <c r="H7" s="279"/>
      <c r="I7" s="175">
        <f>I6-(M7*L7+F7*N7)</f>
        <v>-6</v>
      </c>
      <c r="J7" s="280"/>
      <c r="K7" s="11"/>
      <c r="L7" s="177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75">
        <f>I7-(M8*L8+F8*N8)</f>
        <v>-6</v>
      </c>
      <c r="J8" s="280"/>
      <c r="K8" s="11"/>
      <c r="L8" s="177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43662</v>
      </c>
      <c r="B9" s="277" t="s">
        <v>163</v>
      </c>
      <c r="C9" s="278" t="s">
        <v>25</v>
      </c>
      <c r="D9" s="15" t="s">
        <v>164</v>
      </c>
      <c r="E9" s="10" t="s">
        <v>30</v>
      </c>
      <c r="F9" s="10">
        <v>2</v>
      </c>
      <c r="G9" s="16">
        <v>2</v>
      </c>
      <c r="H9" s="279"/>
      <c r="I9" s="175">
        <f>420-(M9*L9+F9*N9)</f>
        <v>380</v>
      </c>
      <c r="J9" s="280" t="s">
        <v>99</v>
      </c>
      <c r="K9" s="11" t="s">
        <v>1024</v>
      </c>
      <c r="L9" s="177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20</v>
      </c>
      <c r="O9" s="13">
        <f t="shared" si="0"/>
        <v>40</v>
      </c>
      <c r="P9" s="281">
        <f>(O9+O10+O11+O12+O13+O14)/840*100%</f>
        <v>0.42619047619047618</v>
      </c>
    </row>
    <row r="10" spans="1:16" ht="14.25" customHeight="1" x14ac:dyDescent="0.2">
      <c r="A10" s="276"/>
      <c r="B10" s="277"/>
      <c r="C10" s="278"/>
      <c r="D10" s="15" t="s">
        <v>988</v>
      </c>
      <c r="E10" s="10" t="s">
        <v>989</v>
      </c>
      <c r="F10" s="10">
        <v>11</v>
      </c>
      <c r="G10" s="16">
        <v>9</v>
      </c>
      <c r="H10" s="279"/>
      <c r="I10" s="175">
        <f t="shared" ref="I10:I11" si="1">I9-(M10*L10+F10*N10)</f>
        <v>-2</v>
      </c>
      <c r="J10" s="280"/>
      <c r="K10" s="11"/>
      <c r="L10" s="177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32</v>
      </c>
      <c r="O10" s="13">
        <f t="shared" si="0"/>
        <v>318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75">
        <f t="shared" si="1"/>
        <v>-2</v>
      </c>
      <c r="J11" s="280"/>
      <c r="K11" s="11"/>
      <c r="L11" s="177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0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657</v>
      </c>
      <c r="E12" s="10" t="s">
        <v>991</v>
      </c>
      <c r="F12" s="10">
        <v>20</v>
      </c>
      <c r="G12" s="16">
        <v>25</v>
      </c>
      <c r="H12" s="279"/>
      <c r="I12" s="175">
        <f>420-(M12*L12+F12*N12)</f>
        <v>420</v>
      </c>
      <c r="J12" s="280"/>
      <c r="K12" s="11" t="s">
        <v>1025</v>
      </c>
      <c r="L12" s="177">
        <v>0</v>
      </c>
      <c r="M12" s="13">
        <f>SUMPRODUCT((D12=[1]程序注册表!$C$2:$C$2999)*(E12=[1]程序注册表!$F$2:$F$2999)*([1]程序注册表!$U$2:$U$2999))</f>
        <v>0</v>
      </c>
      <c r="N12" s="13">
        <f>SUMPRODUCT((D12=[1]程序注册表!$C$2:$C$2999)*(E12=[1]程序注册表!$F$2:$F$2999)*([1]程序注册表!$X$2:$X$2999))</f>
        <v>0</v>
      </c>
      <c r="O12" s="13">
        <f t="shared" si="0"/>
        <v>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75">
        <f t="shared" ref="I13:I17" si="2">I12-(M13*L13+F13*N13)</f>
        <v>420</v>
      </c>
      <c r="J13" s="280"/>
      <c r="K13" s="11"/>
      <c r="L13" s="177">
        <v>1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75"/>
      <c r="H14" s="279"/>
      <c r="I14" s="175">
        <f t="shared" si="2"/>
        <v>420</v>
      </c>
      <c r="J14" s="280"/>
      <c r="K14" s="11"/>
      <c r="L14" s="177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43662</v>
      </c>
      <c r="B15" s="277" t="s">
        <v>163</v>
      </c>
      <c r="C15" s="278" t="s">
        <v>31</v>
      </c>
      <c r="D15" s="15" t="s">
        <v>597</v>
      </c>
      <c r="E15" s="10" t="s">
        <v>24</v>
      </c>
      <c r="F15" s="10">
        <v>5</v>
      </c>
      <c r="G15" s="175">
        <v>5.5</v>
      </c>
      <c r="H15" s="279"/>
      <c r="I15" s="175">
        <f>420-(M15*L15+F15*N15)</f>
        <v>90</v>
      </c>
      <c r="J15" s="280" t="s">
        <v>100</v>
      </c>
      <c r="K15" s="11" t="s">
        <v>1026</v>
      </c>
      <c r="L15" s="177">
        <v>0</v>
      </c>
      <c r="M15" s="13">
        <f>SUMPRODUCT((D15=[1]程序注册表!$C$2:$C$2999)*(E15=[1]程序注册表!$F$2:$F$2999)*([1]程序注册表!$U$2:$U$2999))</f>
        <v>5</v>
      </c>
      <c r="N15" s="13">
        <f>SUMPRODUCT((D15=[1]程序注册表!$C$2:$C$2999)*(E15=[1]程序注册表!$F$2:$F$2999)*([1]程序注册表!$X$2:$X$2999))</f>
        <v>66</v>
      </c>
      <c r="O15" s="13">
        <f t="shared" si="0"/>
        <v>363</v>
      </c>
      <c r="P15" s="281">
        <f>(O15+O16+O17+O18+O19+O20)/840*100%</f>
        <v>1.1499999999999999</v>
      </c>
    </row>
    <row r="16" spans="1:16" ht="14.25" customHeight="1" x14ac:dyDescent="0.2">
      <c r="A16" s="276"/>
      <c r="B16" s="277"/>
      <c r="C16" s="278"/>
      <c r="D16" s="15" t="s">
        <v>597</v>
      </c>
      <c r="E16" s="10" t="s">
        <v>33</v>
      </c>
      <c r="F16" s="10">
        <v>7</v>
      </c>
      <c r="G16" s="175"/>
      <c r="H16" s="279"/>
      <c r="I16" s="175">
        <f t="shared" si="2"/>
        <v>-15</v>
      </c>
      <c r="J16" s="280"/>
      <c r="K16" s="11"/>
      <c r="L16" s="177">
        <v>0</v>
      </c>
      <c r="M16" s="13">
        <f>SUMPRODUCT((D16=[1]程序注册表!$C$2:$C$2999)*(E16=[1]程序注册表!$F$2:$F$2999)*([1]程序注册表!$U$2:$U$2999))</f>
        <v>60</v>
      </c>
      <c r="N16" s="13">
        <v>15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75"/>
      <c r="H17" s="279"/>
      <c r="I17" s="175">
        <f t="shared" si="2"/>
        <v>-15</v>
      </c>
      <c r="J17" s="280"/>
      <c r="K17" s="11"/>
      <c r="L17" s="177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24</v>
      </c>
      <c r="F18" s="10">
        <v>5</v>
      </c>
      <c r="G18" s="175">
        <v>5.5</v>
      </c>
      <c r="H18" s="279"/>
      <c r="I18" s="175">
        <f>420-(M18*L18+F18*N18)</f>
        <v>90</v>
      </c>
      <c r="J18" s="280"/>
      <c r="K18" s="11"/>
      <c r="L18" s="177">
        <v>0</v>
      </c>
      <c r="M18" s="13">
        <f>SUMPRODUCT((D18=[1]程序注册表!$C$2:$C$2999)*(E18=[1]程序注册表!$F$2:$F$2999)*([1]程序注册表!$U$2:$U$2999))</f>
        <v>5</v>
      </c>
      <c r="N18" s="13">
        <f>SUMPRODUCT((D18=[1]程序注册表!$C$2:$C$2999)*(E18=[1]程序注册表!$F$2:$F$2999)*([1]程序注册表!$X$2:$X$2999))</f>
        <v>66</v>
      </c>
      <c r="O18" s="13">
        <f t="shared" si="0"/>
        <v>363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33</v>
      </c>
      <c r="F19" s="10">
        <v>7</v>
      </c>
      <c r="G19" s="175">
        <v>16</v>
      </c>
      <c r="H19" s="279"/>
      <c r="I19" s="175">
        <f t="shared" ref="I19:I20" si="3">I18-(M19*L19+F19*N19)</f>
        <v>-15</v>
      </c>
      <c r="J19" s="280"/>
      <c r="K19" s="11"/>
      <c r="L19" s="177">
        <v>0</v>
      </c>
      <c r="M19" s="13">
        <f>SUMPRODUCT((D19=[1]程序注册表!$C$2:$C$2999)*(E19=[1]程序注册表!$F$2:$F$2999)*([1]程序注册表!$U$2:$U$2999))</f>
        <v>60</v>
      </c>
      <c r="N19" s="13">
        <v>15</v>
      </c>
      <c r="O19" s="13">
        <f t="shared" si="0"/>
        <v>240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75"/>
      <c r="H20" s="279"/>
      <c r="I20" s="175">
        <f t="shared" si="3"/>
        <v>-15</v>
      </c>
      <c r="J20" s="280"/>
      <c r="K20" s="11"/>
      <c r="L20" s="177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43662</v>
      </c>
      <c r="B21" s="277" t="s">
        <v>163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1</v>
      </c>
      <c r="H21" s="279"/>
      <c r="I21" s="175">
        <f>336-(M21*L21+F21*N21)</f>
        <v>-4</v>
      </c>
      <c r="J21" s="280" t="s">
        <v>101</v>
      </c>
      <c r="K21" s="11" t="s">
        <v>1027</v>
      </c>
      <c r="L21" s="177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85</v>
      </c>
      <c r="P21" s="281">
        <f>(O21+O22+O23+O24+O25+O26)/840*100%</f>
        <v>0.48214285714285715</v>
      </c>
    </row>
    <row r="22" spans="1:16" ht="14.25" customHeight="1" x14ac:dyDescent="0.2">
      <c r="A22" s="276"/>
      <c r="B22" s="277"/>
      <c r="C22" s="282"/>
      <c r="D22" s="15"/>
      <c r="E22" s="175"/>
      <c r="F22" s="10"/>
      <c r="G22" s="18"/>
      <c r="H22" s="279"/>
      <c r="I22" s="175">
        <f t="shared" ref="I22:I41" si="4">I21-(M22*L22+F22*N22)</f>
        <v>-4</v>
      </c>
      <c r="J22" s="280"/>
      <c r="K22" s="11" t="s">
        <v>1028</v>
      </c>
      <c r="L22" s="177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75">
        <f t="shared" si="4"/>
        <v>-4</v>
      </c>
      <c r="J23" s="280"/>
      <c r="K23" s="11"/>
      <c r="L23" s="177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2</v>
      </c>
      <c r="H24" s="279"/>
      <c r="I24" s="175">
        <f t="shared" ref="I24" si="5">336-(M24*L24+F24*N24)</f>
        <v>16</v>
      </c>
      <c r="J24" s="280"/>
      <c r="K24" s="11"/>
      <c r="L24" s="177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320</v>
      </c>
      <c r="P24" s="281"/>
    </row>
    <row r="25" spans="1:16" ht="14.25" customHeight="1" x14ac:dyDescent="0.2">
      <c r="A25" s="276"/>
      <c r="B25" s="277"/>
      <c r="C25" s="282"/>
      <c r="D25" s="15" t="s">
        <v>1007</v>
      </c>
      <c r="E25" s="10" t="s">
        <v>62</v>
      </c>
      <c r="F25" s="10">
        <v>1</v>
      </c>
      <c r="G25" s="18"/>
      <c r="H25" s="279"/>
      <c r="I25" s="175">
        <f t="shared" si="4"/>
        <v>16</v>
      </c>
      <c r="J25" s="280"/>
      <c r="K25" s="11"/>
      <c r="L25" s="177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75">
        <f t="shared" si="4"/>
        <v>16</v>
      </c>
      <c r="J26" s="280"/>
      <c r="K26" s="11"/>
      <c r="L26" s="177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>
        <v>43662</v>
      </c>
      <c r="B27" s="277" t="s">
        <v>163</v>
      </c>
      <c r="C27" s="286" t="s">
        <v>43</v>
      </c>
      <c r="D27" s="1" t="s">
        <v>922</v>
      </c>
      <c r="E27" s="10" t="s">
        <v>21</v>
      </c>
      <c r="F27" s="10">
        <v>3</v>
      </c>
      <c r="G27" s="18">
        <v>2.5</v>
      </c>
      <c r="H27" s="279"/>
      <c r="I27" s="175">
        <f t="shared" ref="I27" si="6">336-(M27*L27+F27*N27)</f>
        <v>-3</v>
      </c>
      <c r="J27" s="280" t="s">
        <v>672</v>
      </c>
      <c r="K27" s="11" t="s">
        <v>1029</v>
      </c>
      <c r="L27" s="177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0"/>
        <v>282.5</v>
      </c>
      <c r="P27" s="281">
        <f>(O27+O28+O29+O30+O31+O32)/840*100%</f>
        <v>0.66619047619047611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75">
        <f t="shared" si="4"/>
        <v>-3</v>
      </c>
      <c r="J28" s="280"/>
      <c r="K28" s="11"/>
      <c r="L28" s="177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75">
        <f t="shared" si="4"/>
        <v>-3</v>
      </c>
      <c r="J29" s="280"/>
      <c r="K29" s="11"/>
      <c r="L29" s="177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2</v>
      </c>
      <c r="G30" s="18">
        <v>1.7</v>
      </c>
      <c r="H30" s="279"/>
      <c r="I30" s="175">
        <f t="shared" ref="I30:I39" si="7">336-(M30*L30+F30*N30)</f>
        <v>10</v>
      </c>
      <c r="J30" s="280"/>
      <c r="K30" s="11" t="s">
        <v>1029</v>
      </c>
      <c r="L30" s="177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0"/>
        <v>277.09999999999997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75">
        <f t="shared" si="7"/>
        <v>336</v>
      </c>
      <c r="J31" s="280"/>
      <c r="K31" s="11"/>
      <c r="L31" s="177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75">
        <f t="shared" si="7"/>
        <v>336</v>
      </c>
      <c r="J32" s="280"/>
      <c r="K32" s="11"/>
      <c r="L32" s="177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43662</v>
      </c>
      <c r="B33" s="277" t="s">
        <v>163</v>
      </c>
      <c r="C33" s="286" t="s">
        <v>48</v>
      </c>
      <c r="D33" s="15" t="s">
        <v>360</v>
      </c>
      <c r="E33" s="10" t="s">
        <v>51</v>
      </c>
      <c r="F33" s="10">
        <v>4</v>
      </c>
      <c r="G33" s="18">
        <v>2.9</v>
      </c>
      <c r="H33" s="279"/>
      <c r="I33" s="175">
        <f t="shared" si="7"/>
        <v>-8</v>
      </c>
      <c r="J33" s="280" t="s">
        <v>103</v>
      </c>
      <c r="K33" s="11" t="s">
        <v>1030</v>
      </c>
      <c r="L33" s="177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0"/>
        <v>249.4</v>
      </c>
      <c r="P33" s="281">
        <f>(O33+O34+O35+O36+O37+O38)/840*100%</f>
        <v>0.61833333333333329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75">
        <f t="shared" si="7"/>
        <v>336</v>
      </c>
      <c r="J34" s="280"/>
      <c r="K34" s="11"/>
      <c r="L34" s="177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75">
        <f t="shared" si="7"/>
        <v>336</v>
      </c>
      <c r="J35" s="280"/>
      <c r="K35" s="11"/>
      <c r="L35" s="177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</v>
      </c>
      <c r="H36" s="279"/>
      <c r="I36" s="175">
        <f t="shared" si="7"/>
        <v>12</v>
      </c>
      <c r="J36" s="280"/>
      <c r="K36" s="11" t="s">
        <v>1029</v>
      </c>
      <c r="L36" s="177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0"/>
        <v>270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75">
        <f t="shared" si="7"/>
        <v>336</v>
      </c>
      <c r="J37" s="280"/>
      <c r="K37" s="11"/>
      <c r="L37" s="177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75">
        <f t="shared" si="7"/>
        <v>336</v>
      </c>
      <c r="J38" s="280"/>
      <c r="K38" s="11"/>
      <c r="L38" s="177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43662</v>
      </c>
      <c r="B39" s="277" t="s">
        <v>565</v>
      </c>
      <c r="C39" s="286" t="s">
        <v>52</v>
      </c>
      <c r="D39" s="1" t="s">
        <v>922</v>
      </c>
      <c r="E39" s="10" t="s">
        <v>42</v>
      </c>
      <c r="F39" s="10">
        <v>2</v>
      </c>
      <c r="G39" s="18">
        <v>1.9</v>
      </c>
      <c r="H39" s="279"/>
      <c r="I39" s="175">
        <f t="shared" si="7"/>
        <v>10</v>
      </c>
      <c r="J39" s="280" t="s">
        <v>104</v>
      </c>
      <c r="K39" s="11"/>
      <c r="L39" s="177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0"/>
        <v>309.7</v>
      </c>
      <c r="P39" s="281">
        <f>(O39+O40+O41)/420*100%</f>
        <v>0.73738095238095236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75">
        <f t="shared" si="4"/>
        <v>10</v>
      </c>
      <c r="J40" s="280"/>
      <c r="K40" s="11"/>
      <c r="L40" s="177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75">
        <f t="shared" si="4"/>
        <v>10</v>
      </c>
      <c r="J41" s="280"/>
      <c r="K41" s="11" t="s">
        <v>55</v>
      </c>
      <c r="L41" s="177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43662</v>
      </c>
      <c r="B42" s="277" t="s">
        <v>163</v>
      </c>
      <c r="C42" s="287" t="s">
        <v>53</v>
      </c>
      <c r="D42" s="15" t="s">
        <v>992</v>
      </c>
      <c r="E42" s="10" t="s">
        <v>68</v>
      </c>
      <c r="F42" s="10">
        <v>25</v>
      </c>
      <c r="G42" s="18">
        <v>16</v>
      </c>
      <c r="H42" s="279"/>
      <c r="I42" s="175">
        <f>420-(M42*L42+F42*N42)</f>
        <v>-10</v>
      </c>
      <c r="J42" s="280" t="s">
        <v>78</v>
      </c>
      <c r="K42" s="11" t="s">
        <v>1031</v>
      </c>
      <c r="L42" s="177">
        <v>1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16</v>
      </c>
      <c r="O42" s="13">
        <f t="shared" si="0"/>
        <v>286</v>
      </c>
      <c r="P42" s="281">
        <f>(O42+O43+O44+O45+O46+O47)/840*100%</f>
        <v>0.69761904761904758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75">
        <f t="shared" ref="I43:I47" si="8">I42-(M43*L43+F43*N43)</f>
        <v>-10</v>
      </c>
      <c r="J43" s="280"/>
      <c r="K43" s="11"/>
      <c r="L43" s="177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0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75">
        <f t="shared" si="8"/>
        <v>-10</v>
      </c>
      <c r="J44" s="280"/>
      <c r="K44" s="11"/>
      <c r="L44" s="177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992</v>
      </c>
      <c r="E45" s="10" t="s">
        <v>66</v>
      </c>
      <c r="F45" s="10">
        <v>21</v>
      </c>
      <c r="G45" s="18">
        <v>15</v>
      </c>
      <c r="H45" s="279"/>
      <c r="I45" s="175">
        <f>420-(M45*L45+F45*N45)</f>
        <v>0</v>
      </c>
      <c r="J45" s="280"/>
      <c r="K45" s="11" t="s">
        <v>1030</v>
      </c>
      <c r="L45" s="177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20</v>
      </c>
      <c r="O45" s="13">
        <f t="shared" si="0"/>
        <v>300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75">
        <f t="shared" si="8"/>
        <v>0</v>
      </c>
      <c r="J46" s="280"/>
      <c r="K46" s="11" t="s">
        <v>1032</v>
      </c>
      <c r="L46" s="177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0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75">
        <f t="shared" si="8"/>
        <v>0</v>
      </c>
      <c r="J47" s="280"/>
      <c r="K47" s="11"/>
      <c r="L47" s="177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43662</v>
      </c>
      <c r="B48" s="277" t="s">
        <v>163</v>
      </c>
      <c r="C48" s="287" t="s">
        <v>58</v>
      </c>
      <c r="D48" s="15" t="s">
        <v>1009</v>
      </c>
      <c r="E48" s="10" t="s">
        <v>30</v>
      </c>
      <c r="F48" s="10">
        <v>4</v>
      </c>
      <c r="G48" s="18">
        <v>3</v>
      </c>
      <c r="H48" s="279"/>
      <c r="I48" s="175">
        <f>420-(M48*L48+F48*N48)</f>
        <v>336</v>
      </c>
      <c r="J48" s="280" t="s">
        <v>106</v>
      </c>
      <c r="K48" s="11" t="s">
        <v>1030</v>
      </c>
      <c r="L48" s="177">
        <v>0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21</v>
      </c>
      <c r="O48" s="13">
        <f t="shared" si="0"/>
        <v>63</v>
      </c>
      <c r="P48" s="281">
        <f>(O48+O49+O50+O51+O52+O53)/840*100%</f>
        <v>0.80119047619047623</v>
      </c>
    </row>
    <row r="49" spans="1:16" ht="14.25" customHeight="1" x14ac:dyDescent="0.2">
      <c r="A49" s="276"/>
      <c r="B49" s="277"/>
      <c r="C49" s="287"/>
      <c r="D49" s="15" t="s">
        <v>994</v>
      </c>
      <c r="E49" s="10" t="s">
        <v>1008</v>
      </c>
      <c r="F49" s="10">
        <v>16</v>
      </c>
      <c r="G49" s="18">
        <v>10</v>
      </c>
      <c r="H49" s="279"/>
      <c r="I49" s="175">
        <f t="shared" ref="I49:I50" si="9">I48-(M49*L49+F49*N49)</f>
        <v>2</v>
      </c>
      <c r="J49" s="280"/>
      <c r="K49" s="11" t="s">
        <v>1033</v>
      </c>
      <c r="L49" s="177">
        <v>1</v>
      </c>
      <c r="M49" s="13">
        <f>SUMPRODUCT((D49=[1]程序注册表!$C$2:$C$2999)*(E49=[1]程序注册表!$F$2:$F$2999)*([1]程序注册表!$U$2:$U$2999))</f>
        <v>30</v>
      </c>
      <c r="N49" s="13">
        <f>SUMPRODUCT((D49=[1]程序注册表!$C$2:$C$2999)*(E49=[1]程序注册表!$F$2:$F$2999)*([1]程序注册表!$X$2:$X$2999))</f>
        <v>19</v>
      </c>
      <c r="O49" s="13">
        <f t="shared" si="0"/>
        <v>220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75">
        <f t="shared" si="9"/>
        <v>2</v>
      </c>
      <c r="J50" s="280"/>
      <c r="K50" s="11"/>
      <c r="L50" s="177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273</v>
      </c>
      <c r="E51" s="10" t="s">
        <v>42</v>
      </c>
      <c r="F51" s="10">
        <v>28</v>
      </c>
      <c r="G51" s="18">
        <v>26</v>
      </c>
      <c r="H51" s="279"/>
      <c r="I51" s="175">
        <f>420-(M51*L51+F51*N51)</f>
        <v>0</v>
      </c>
      <c r="J51" s="280"/>
      <c r="K51" s="11" t="s">
        <v>1034</v>
      </c>
      <c r="L51" s="177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0"/>
        <v>390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75">
        <f t="shared" ref="I52:I53" si="10">I51-(M52*L52+F52*N52)</f>
        <v>0</v>
      </c>
      <c r="J52" s="280"/>
      <c r="K52" s="11"/>
      <c r="L52" s="177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75">
        <f t="shared" si="10"/>
        <v>0</v>
      </c>
      <c r="J53" s="280"/>
      <c r="K53" s="11"/>
      <c r="L53" s="177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43662</v>
      </c>
      <c r="B54" s="277" t="s">
        <v>565</v>
      </c>
      <c r="C54" s="287" t="s">
        <v>61</v>
      </c>
      <c r="D54" s="15" t="s">
        <v>994</v>
      </c>
      <c r="E54" s="10" t="s">
        <v>993</v>
      </c>
      <c r="F54" s="10"/>
      <c r="G54" s="18">
        <v>25</v>
      </c>
      <c r="H54" s="279"/>
      <c r="I54" s="175">
        <f>420-(M54*L54+F54*N54)</f>
        <v>420</v>
      </c>
      <c r="J54" s="280" t="s">
        <v>107</v>
      </c>
      <c r="K54" s="11"/>
      <c r="L54" s="177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15</v>
      </c>
      <c r="O54" s="13">
        <f t="shared" si="0"/>
        <v>375</v>
      </c>
      <c r="P54" s="281">
        <f>(O54+O55+O56)/420*100%</f>
        <v>0.8928571428571429</v>
      </c>
    </row>
    <row r="55" spans="1:16" ht="14.25" customHeight="1" x14ac:dyDescent="0.2">
      <c r="A55" s="276"/>
      <c r="B55" s="277"/>
      <c r="C55" s="287"/>
      <c r="D55" s="15"/>
      <c r="E55" s="10"/>
      <c r="F55" s="10"/>
      <c r="G55" s="18"/>
      <c r="H55" s="279"/>
      <c r="I55" s="175">
        <f t="shared" ref="I55:I56" si="11">I54-(M55*L55+F55*N55)</f>
        <v>420</v>
      </c>
      <c r="J55" s="280"/>
      <c r="K55" s="11"/>
      <c r="L55" s="177">
        <v>0</v>
      </c>
      <c r="M55" s="13">
        <f>SUMPRODUCT((D55=[1]程序注册表!$C$2:$C$2999)*(E55=[1]程序注册表!$F$2:$F$2999)*([1]程序注册表!$U$2:$U$2999))</f>
        <v>0</v>
      </c>
      <c r="N55" s="13">
        <f>SUMPRODUCT((D55=[1]程序注册表!$C$2:$C$2999)*(E55=[1]程序注册表!$F$2:$F$2999)*([1]程序注册表!$X$2:$X$2999))</f>
        <v>0</v>
      </c>
      <c r="O55" s="13">
        <f t="shared" si="0"/>
        <v>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75">
        <f t="shared" si="11"/>
        <v>420</v>
      </c>
      <c r="J56" s="280"/>
      <c r="K56" s="11"/>
      <c r="L56" s="177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77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77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77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77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77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77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77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77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77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77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77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2">N67*G67+M67*L67</f>
        <v>0</v>
      </c>
      <c r="P67" s="24"/>
    </row>
    <row r="68" spans="1:16" ht="15" customHeight="1" x14ac:dyDescent="0.2">
      <c r="A68" s="19"/>
      <c r="D68" s="21"/>
      <c r="J68" s="23"/>
      <c r="L68" s="177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2"/>
        <v>0</v>
      </c>
      <c r="P68" s="24"/>
    </row>
    <row r="69" spans="1:16" ht="15" customHeight="1" x14ac:dyDescent="0.2">
      <c r="A69" s="19"/>
      <c r="D69" s="21"/>
      <c r="J69" s="23"/>
      <c r="L69" s="177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77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77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77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77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77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77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77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77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77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77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77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77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77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77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77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77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77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77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77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77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77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77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77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77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77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77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77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77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2"/>
        <v>0</v>
      </c>
      <c r="P97" s="24"/>
    </row>
    <row r="98" spans="1:16" ht="15" customHeight="1" x14ac:dyDescent="0.2">
      <c r="A98" s="19"/>
      <c r="D98" s="21"/>
      <c r="J98" s="23"/>
      <c r="L98" s="177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2"/>
        <v>0</v>
      </c>
      <c r="P98" s="24"/>
    </row>
    <row r="99" spans="1:16" ht="15" customHeight="1" x14ac:dyDescent="0.2">
      <c r="A99" s="19"/>
      <c r="D99" s="21"/>
      <c r="J99" s="23"/>
      <c r="L99" s="177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2"/>
        <v>0</v>
      </c>
      <c r="P99" s="24"/>
    </row>
    <row r="100" spans="1:16" ht="15" customHeight="1" x14ac:dyDescent="0.2">
      <c r="A100" s="19"/>
      <c r="D100" s="21"/>
      <c r="J100" s="23"/>
      <c r="L100" s="177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2"/>
        <v>0</v>
      </c>
      <c r="P100" s="24"/>
    </row>
    <row r="101" spans="1:16" ht="15" customHeight="1" x14ac:dyDescent="0.2">
      <c r="A101" s="19"/>
      <c r="D101" s="21"/>
      <c r="J101" s="23"/>
      <c r="L101" s="177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2"/>
        <v>0</v>
      </c>
      <c r="P101" s="24"/>
    </row>
    <row r="102" spans="1:16" ht="15" customHeight="1" x14ac:dyDescent="0.2">
      <c r="A102" s="19"/>
      <c r="D102" s="21"/>
      <c r="J102" s="23"/>
      <c r="L102" s="177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2"/>
        <v>0</v>
      </c>
      <c r="P102" s="24"/>
    </row>
    <row r="103" spans="1:16" ht="15" customHeight="1" x14ac:dyDescent="0.2">
      <c r="A103" s="19"/>
      <c r="D103" s="21"/>
      <c r="J103" s="23"/>
      <c r="L103" s="177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2"/>
        <v>0</v>
      </c>
      <c r="P103" s="24"/>
    </row>
    <row r="104" spans="1:16" ht="15" customHeight="1" x14ac:dyDescent="0.2">
      <c r="A104" s="19"/>
      <c r="D104" s="21"/>
      <c r="J104" s="23"/>
      <c r="L104" s="177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2"/>
        <v>0</v>
      </c>
      <c r="P104" s="24"/>
    </row>
    <row r="105" spans="1:16" ht="15" customHeight="1" x14ac:dyDescent="0.2">
      <c r="A105" s="19"/>
      <c r="D105" s="21"/>
      <c r="J105" s="23"/>
      <c r="L105" s="177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2"/>
        <v>0</v>
      </c>
      <c r="P105" s="24"/>
    </row>
    <row r="106" spans="1:16" ht="15" customHeight="1" x14ac:dyDescent="0.2">
      <c r="A106" s="19"/>
      <c r="D106" s="21"/>
      <c r="J106" s="23"/>
      <c r="L106" s="177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2"/>
        <v>0</v>
      </c>
      <c r="P106" s="24"/>
    </row>
    <row r="107" spans="1:16" ht="15" customHeight="1" x14ac:dyDescent="0.2">
      <c r="A107" s="19"/>
      <c r="D107" s="21"/>
      <c r="J107" s="23"/>
      <c r="L107" s="177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2"/>
        <v>0</v>
      </c>
      <c r="P107" s="24"/>
    </row>
    <row r="108" spans="1:16" ht="15" customHeight="1" x14ac:dyDescent="0.2">
      <c r="A108" s="19"/>
      <c r="D108" s="21"/>
      <c r="J108" s="23"/>
      <c r="L108" s="177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2"/>
        <v>0</v>
      </c>
      <c r="P108" s="24"/>
    </row>
    <row r="109" spans="1:16" ht="15" customHeight="1" x14ac:dyDescent="0.2">
      <c r="A109" s="19"/>
      <c r="D109" s="21"/>
      <c r="J109" s="23"/>
      <c r="L109" s="177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2"/>
        <v>0</v>
      </c>
      <c r="P109" s="24"/>
    </row>
    <row r="110" spans="1:16" ht="15" customHeight="1" x14ac:dyDescent="0.2">
      <c r="A110" s="19"/>
      <c r="D110" s="21"/>
      <c r="J110" s="23"/>
      <c r="L110" s="177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2"/>
        <v>0</v>
      </c>
      <c r="P110" s="24"/>
    </row>
    <row r="111" spans="1:16" ht="15" customHeight="1" x14ac:dyDescent="0.2">
      <c r="A111" s="19"/>
      <c r="D111" s="21"/>
      <c r="J111" s="23"/>
      <c r="L111" s="177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2"/>
        <v>0</v>
      </c>
      <c r="P111" s="24"/>
    </row>
    <row r="112" spans="1:16" ht="15" customHeight="1" x14ac:dyDescent="0.2">
      <c r="A112" s="19"/>
      <c r="D112" s="21"/>
      <c r="J112" s="23"/>
      <c r="L112" s="177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2"/>
        <v>0</v>
      </c>
      <c r="P112" s="24"/>
    </row>
    <row r="113" spans="1:16" ht="15" customHeight="1" x14ac:dyDescent="0.2">
      <c r="A113" s="19"/>
      <c r="D113" s="21"/>
      <c r="J113" s="23"/>
      <c r="L113" s="177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2"/>
        <v>0</v>
      </c>
      <c r="P113" s="24"/>
    </row>
    <row r="114" spans="1:16" ht="15" customHeight="1" x14ac:dyDescent="0.2">
      <c r="A114" s="19"/>
      <c r="D114" s="21"/>
      <c r="J114" s="23"/>
      <c r="L114" s="177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2"/>
        <v>0</v>
      </c>
      <c r="P114" s="24"/>
    </row>
    <row r="115" spans="1:16" ht="15" customHeight="1" x14ac:dyDescent="0.2">
      <c r="A115" s="19"/>
      <c r="D115" s="21"/>
      <c r="J115" s="23"/>
      <c r="L115" s="177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2"/>
        <v>0</v>
      </c>
      <c r="P115" s="24"/>
    </row>
    <row r="116" spans="1:16" ht="15" customHeight="1" x14ac:dyDescent="0.2">
      <c r="A116" s="19"/>
      <c r="D116" s="21"/>
      <c r="J116" s="23"/>
      <c r="L116" s="177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2"/>
        <v>0</v>
      </c>
      <c r="P116" s="24"/>
    </row>
    <row r="117" spans="1:16" ht="15" customHeight="1" x14ac:dyDescent="0.2">
      <c r="A117" s="19"/>
      <c r="D117" s="21"/>
      <c r="J117" s="23"/>
      <c r="L117" s="177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2"/>
        <v>0</v>
      </c>
      <c r="P117" s="24"/>
    </row>
    <row r="118" spans="1:16" ht="15" customHeight="1" x14ac:dyDescent="0.2">
      <c r="A118" s="19"/>
      <c r="D118" s="21"/>
      <c r="J118" s="23"/>
      <c r="L118" s="177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2"/>
        <v>0</v>
      </c>
      <c r="P118" s="24"/>
    </row>
    <row r="119" spans="1:16" ht="15" customHeight="1" x14ac:dyDescent="0.2">
      <c r="A119" s="19"/>
      <c r="D119" s="21"/>
      <c r="J119" s="23"/>
      <c r="L119" s="177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2"/>
        <v>0</v>
      </c>
      <c r="P119" s="24"/>
    </row>
    <row r="120" spans="1:16" x14ac:dyDescent="0.2">
      <c r="A120" s="19"/>
      <c r="D120" s="21"/>
      <c r="J120" s="23"/>
      <c r="L120" s="177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2"/>
        <v>0</v>
      </c>
      <c r="P120" s="24"/>
    </row>
    <row r="121" spans="1:16" x14ac:dyDescent="0.2">
      <c r="A121" s="19"/>
      <c r="D121" s="21"/>
      <c r="J121" s="23"/>
      <c r="L121" s="177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2"/>
        <v>0</v>
      </c>
      <c r="P121" s="24"/>
    </row>
    <row r="122" spans="1:16" x14ac:dyDescent="0.2">
      <c r="A122" s="19"/>
      <c r="D122" s="21"/>
      <c r="J122" s="23"/>
      <c r="L122" s="177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2"/>
        <v>0</v>
      </c>
      <c r="P122" s="24"/>
    </row>
    <row r="123" spans="1:16" x14ac:dyDescent="0.2">
      <c r="A123" s="19"/>
      <c r="D123" s="21"/>
      <c r="J123" s="23"/>
      <c r="L123" s="177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2"/>
        <v>0</v>
      </c>
      <c r="P123" s="24"/>
    </row>
    <row r="124" spans="1:16" x14ac:dyDescent="0.2">
      <c r="A124" s="19"/>
      <c r="D124" s="21"/>
      <c r="J124" s="23"/>
      <c r="L124" s="177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2"/>
        <v>0</v>
      </c>
      <c r="P124" s="24"/>
    </row>
    <row r="125" spans="1:16" x14ac:dyDescent="0.2">
      <c r="A125" s="19"/>
      <c r="D125" s="21"/>
      <c r="J125" s="23"/>
      <c r="L125" s="177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2"/>
        <v>0</v>
      </c>
      <c r="P125" s="24"/>
    </row>
    <row r="126" spans="1:16" x14ac:dyDescent="0.2">
      <c r="A126" s="19"/>
      <c r="D126" s="21"/>
      <c r="J126" s="23"/>
      <c r="L126" s="177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2"/>
        <v>0</v>
      </c>
      <c r="P126" s="24"/>
    </row>
    <row r="127" spans="1:16" x14ac:dyDescent="0.2">
      <c r="A127" s="19"/>
      <c r="D127" s="21"/>
      <c r="J127" s="23"/>
      <c r="L127" s="177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2"/>
        <v>0</v>
      </c>
      <c r="P127" s="24"/>
    </row>
    <row r="128" spans="1:16" x14ac:dyDescent="0.2">
      <c r="A128" s="19"/>
      <c r="D128" s="21"/>
      <c r="J128" s="23"/>
      <c r="L128" s="177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2"/>
        <v>0</v>
      </c>
      <c r="P128" s="24"/>
    </row>
    <row r="129" spans="1:16" x14ac:dyDescent="0.2">
      <c r="A129" s="19"/>
      <c r="D129" s="21"/>
      <c r="J129" s="23"/>
      <c r="L129" s="177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2"/>
        <v>0</v>
      </c>
      <c r="P129" s="24"/>
    </row>
    <row r="130" spans="1:16" x14ac:dyDescent="0.2">
      <c r="A130" s="19"/>
      <c r="D130" s="21"/>
      <c r="J130" s="23"/>
      <c r="L130" s="177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2"/>
        <v>0</v>
      </c>
      <c r="P130" s="24"/>
    </row>
    <row r="131" spans="1:16" x14ac:dyDescent="0.2">
      <c r="A131" s="19"/>
      <c r="D131" s="21"/>
      <c r="J131" s="23"/>
      <c r="L131" s="177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3">N131*G131+M131*L131</f>
        <v>0</v>
      </c>
      <c r="P131" s="24"/>
    </row>
    <row r="132" spans="1:16" x14ac:dyDescent="0.2">
      <c r="A132" s="19"/>
      <c r="D132" s="21"/>
      <c r="J132" s="23"/>
      <c r="L132" s="177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3"/>
        <v>0</v>
      </c>
      <c r="P132" s="24"/>
    </row>
    <row r="133" spans="1:16" x14ac:dyDescent="0.2">
      <c r="A133" s="19"/>
      <c r="D133" s="21"/>
      <c r="J133" s="23"/>
      <c r="L133" s="177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3"/>
        <v>0</v>
      </c>
      <c r="P133" s="24"/>
    </row>
    <row r="134" spans="1:16" x14ac:dyDescent="0.2">
      <c r="A134" s="19"/>
      <c r="D134" s="21"/>
      <c r="J134" s="23"/>
      <c r="L134" s="177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3"/>
        <v>0</v>
      </c>
      <c r="P134" s="24"/>
    </row>
    <row r="135" spans="1:16" x14ac:dyDescent="0.2">
      <c r="A135" s="19"/>
      <c r="D135" s="21"/>
      <c r="J135" s="23"/>
      <c r="L135" s="177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3"/>
        <v>0</v>
      </c>
      <c r="P135" s="24"/>
    </row>
    <row r="136" spans="1:16" x14ac:dyDescent="0.2">
      <c r="A136" s="19"/>
      <c r="D136" s="21"/>
      <c r="J136" s="23"/>
      <c r="L136" s="177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3"/>
        <v>0</v>
      </c>
      <c r="P136" s="24"/>
    </row>
    <row r="137" spans="1:16" x14ac:dyDescent="0.2">
      <c r="A137" s="19"/>
      <c r="D137" s="21"/>
      <c r="J137" s="23"/>
      <c r="L137" s="177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3"/>
        <v>0</v>
      </c>
      <c r="P137" s="24"/>
    </row>
    <row r="138" spans="1:16" x14ac:dyDescent="0.2">
      <c r="A138" s="19"/>
      <c r="D138" s="21"/>
      <c r="J138" s="23"/>
      <c r="L138" s="177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3"/>
        <v>0</v>
      </c>
      <c r="P138" s="24"/>
    </row>
    <row r="139" spans="1:16" x14ac:dyDescent="0.2">
      <c r="A139" s="19"/>
      <c r="D139" s="21"/>
      <c r="J139" s="23"/>
      <c r="L139" s="177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3"/>
        <v>0</v>
      </c>
      <c r="P139" s="24"/>
    </row>
    <row r="140" spans="1:16" x14ac:dyDescent="0.2">
      <c r="A140" s="19"/>
      <c r="D140" s="21"/>
      <c r="J140" s="23"/>
      <c r="L140" s="177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3"/>
        <v>0</v>
      </c>
      <c r="P140" s="24"/>
    </row>
    <row r="141" spans="1:16" x14ac:dyDescent="0.2">
      <c r="A141" s="19"/>
      <c r="D141" s="21"/>
      <c r="J141" s="23"/>
      <c r="L141" s="177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3"/>
        <v>0</v>
      </c>
      <c r="P141" s="24"/>
    </row>
    <row r="142" spans="1:16" x14ac:dyDescent="0.2">
      <c r="A142" s="19"/>
      <c r="D142" s="21"/>
      <c r="J142" s="23"/>
      <c r="L142" s="177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3"/>
        <v>0</v>
      </c>
      <c r="P142" s="24"/>
    </row>
    <row r="143" spans="1:16" x14ac:dyDescent="0.2">
      <c r="A143" s="19"/>
      <c r="D143" s="21"/>
      <c r="J143" s="23"/>
      <c r="L143" s="177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3"/>
        <v>0</v>
      </c>
      <c r="P143" s="24"/>
    </row>
    <row r="144" spans="1:16" x14ac:dyDescent="0.2">
      <c r="A144" s="19"/>
      <c r="D144" s="21"/>
      <c r="J144" s="23"/>
      <c r="L144" s="177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3"/>
        <v>0</v>
      </c>
      <c r="P144" s="24"/>
    </row>
    <row r="145" spans="1:16" x14ac:dyDescent="0.2">
      <c r="A145" s="19"/>
      <c r="D145" s="21"/>
      <c r="J145" s="23"/>
      <c r="L145" s="177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3"/>
        <v>0</v>
      </c>
      <c r="P145" s="24"/>
    </row>
    <row r="146" spans="1:16" x14ac:dyDescent="0.2">
      <c r="A146" s="19"/>
      <c r="D146" s="21"/>
      <c r="J146" s="23"/>
      <c r="L146" s="177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3"/>
        <v>0</v>
      </c>
      <c r="P146" s="24"/>
    </row>
    <row r="147" spans="1:16" x14ac:dyDescent="0.2">
      <c r="A147" s="19"/>
      <c r="D147" s="21"/>
      <c r="J147" s="23"/>
      <c r="L147" s="177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3"/>
        <v>0</v>
      </c>
      <c r="P147" s="24"/>
    </row>
    <row r="148" spans="1:16" x14ac:dyDescent="0.2">
      <c r="A148" s="19"/>
      <c r="D148" s="21"/>
      <c r="J148" s="23"/>
      <c r="L148" s="177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3"/>
        <v>0</v>
      </c>
      <c r="P148" s="24"/>
    </row>
    <row r="149" spans="1:16" x14ac:dyDescent="0.2">
      <c r="A149" s="19"/>
      <c r="D149" s="21"/>
      <c r="J149" s="23"/>
      <c r="L149" s="177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3"/>
        <v>0</v>
      </c>
      <c r="P149" s="24"/>
    </row>
    <row r="150" spans="1:16" x14ac:dyDescent="0.2">
      <c r="A150" s="19"/>
      <c r="D150" s="21"/>
      <c r="J150" s="23"/>
      <c r="L150" s="177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3"/>
        <v>0</v>
      </c>
      <c r="P150" s="24"/>
    </row>
    <row r="151" spans="1:16" x14ac:dyDescent="0.2">
      <c r="A151" s="19"/>
      <c r="D151" s="21"/>
      <c r="J151" s="23"/>
      <c r="L151" s="177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3"/>
        <v>0</v>
      </c>
      <c r="P151" s="24"/>
    </row>
    <row r="152" spans="1:16" x14ac:dyDescent="0.2">
      <c r="A152" s="19"/>
      <c r="D152" s="21"/>
      <c r="J152" s="23"/>
      <c r="L152" s="177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3"/>
        <v>0</v>
      </c>
      <c r="P152" s="24"/>
    </row>
    <row r="153" spans="1:16" x14ac:dyDescent="0.2">
      <c r="A153" s="19"/>
      <c r="D153" s="21"/>
      <c r="J153" s="23"/>
      <c r="L153" s="177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3"/>
        <v>0</v>
      </c>
      <c r="P153" s="24"/>
    </row>
    <row r="154" spans="1:16" x14ac:dyDescent="0.2">
      <c r="A154" s="19"/>
      <c r="D154" s="21"/>
      <c r="J154" s="23"/>
      <c r="L154" s="177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3"/>
        <v>0</v>
      </c>
      <c r="P154" s="24"/>
    </row>
    <row r="155" spans="1:16" x14ac:dyDescent="0.2">
      <c r="A155" s="19"/>
      <c r="D155" s="21"/>
      <c r="J155" s="23"/>
      <c r="L155" s="12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3"/>
        <v>0</v>
      </c>
      <c r="P155" s="24"/>
    </row>
    <row r="156" spans="1:16" x14ac:dyDescent="0.2">
      <c r="A156" s="19"/>
      <c r="D156" s="21"/>
      <c r="J156" s="23"/>
      <c r="L156" s="12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3"/>
        <v>0</v>
      </c>
      <c r="P156" s="24"/>
    </row>
    <row r="157" spans="1:16" x14ac:dyDescent="0.2">
      <c r="A157" s="19"/>
      <c r="D157" s="21"/>
      <c r="J157" s="23"/>
      <c r="L157" s="12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3"/>
        <v>0</v>
      </c>
      <c r="P157" s="24"/>
    </row>
    <row r="158" spans="1:16" x14ac:dyDescent="0.2">
      <c r="A158" s="19"/>
      <c r="D158" s="21"/>
      <c r="J158" s="23"/>
      <c r="L158" s="12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3"/>
        <v>0</v>
      </c>
      <c r="P158" s="24"/>
    </row>
    <row r="159" spans="1:16" x14ac:dyDescent="0.2">
      <c r="A159" s="19"/>
      <c r="D159" s="21"/>
      <c r="J159" s="23"/>
      <c r="L159" s="12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3"/>
        <v>0</v>
      </c>
      <c r="P159" s="24"/>
    </row>
    <row r="160" spans="1:16" x14ac:dyDescent="0.2">
      <c r="A160" s="19"/>
      <c r="D160" s="21"/>
      <c r="J160" s="23"/>
      <c r="L160" s="12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3"/>
        <v>0</v>
      </c>
      <c r="P160" s="24"/>
    </row>
    <row r="161" spans="1:16" x14ac:dyDescent="0.2">
      <c r="A161" s="19"/>
      <c r="D161" s="21"/>
      <c r="J161" s="23"/>
      <c r="L161" s="12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3"/>
        <v>0</v>
      </c>
      <c r="P161" s="24"/>
    </row>
    <row r="162" spans="1:16" x14ac:dyDescent="0.2">
      <c r="A162" s="19"/>
      <c r="D162" s="21"/>
      <c r="J162" s="23"/>
      <c r="L162" s="12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3"/>
        <v>0</v>
      </c>
      <c r="P162" s="24"/>
    </row>
    <row r="163" spans="1:16" x14ac:dyDescent="0.2">
      <c r="A163" s="19"/>
      <c r="D163" s="21"/>
      <c r="J163" s="23"/>
      <c r="L163" s="12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3"/>
        <v>0</v>
      </c>
      <c r="P163" s="24"/>
    </row>
    <row r="164" spans="1:16" x14ac:dyDescent="0.2">
      <c r="A164" s="19"/>
      <c r="D164" s="21"/>
      <c r="J164" s="23"/>
      <c r="L164" s="12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3"/>
        <v>0</v>
      </c>
      <c r="P164" s="24"/>
    </row>
    <row r="165" spans="1:16" x14ac:dyDescent="0.2">
      <c r="A165" s="19"/>
      <c r="D165" s="21"/>
      <c r="J165" s="23"/>
      <c r="L165" s="12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3"/>
        <v>0</v>
      </c>
      <c r="P165" s="24"/>
    </row>
    <row r="166" spans="1:16" x14ac:dyDescent="0.2">
      <c r="A166" s="19"/>
      <c r="D166" s="21"/>
      <c r="J166" s="23"/>
      <c r="L166" s="12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3"/>
        <v>0</v>
      </c>
      <c r="P166" s="24"/>
    </row>
    <row r="167" spans="1:16" x14ac:dyDescent="0.2">
      <c r="A167" s="19"/>
      <c r="D167" s="21"/>
      <c r="J167" s="23"/>
      <c r="L167" s="12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3"/>
        <v>0</v>
      </c>
      <c r="P167" s="24"/>
    </row>
    <row r="168" spans="1:16" x14ac:dyDescent="0.2">
      <c r="A168" s="19"/>
      <c r="D168" s="21"/>
      <c r="J168" s="23"/>
      <c r="L168" s="12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3"/>
        <v>0</v>
      </c>
      <c r="P168" s="24"/>
    </row>
    <row r="169" spans="1:16" x14ac:dyDescent="0.2">
      <c r="A169" s="19"/>
      <c r="D169" s="21"/>
      <c r="J169" s="23"/>
      <c r="L169" s="12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3"/>
        <v>0</v>
      </c>
      <c r="P169" s="24"/>
    </row>
    <row r="170" spans="1:16" x14ac:dyDescent="0.2">
      <c r="A170" s="19"/>
      <c r="D170" s="21"/>
      <c r="J170" s="23"/>
      <c r="L170" s="12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3"/>
        <v>0</v>
      </c>
      <c r="P170" s="24"/>
    </row>
    <row r="171" spans="1:16" x14ac:dyDescent="0.2">
      <c r="A171" s="19"/>
      <c r="D171" s="21"/>
      <c r="J171" s="23"/>
      <c r="L171" s="12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3"/>
        <v>0</v>
      </c>
      <c r="P171" s="24"/>
    </row>
    <row r="172" spans="1:16" x14ac:dyDescent="0.2">
      <c r="A172" s="19"/>
      <c r="D172" s="21"/>
      <c r="J172" s="23"/>
      <c r="L172" s="12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3"/>
        <v>0</v>
      </c>
      <c r="P172" s="24"/>
    </row>
    <row r="173" spans="1:16" x14ac:dyDescent="0.2">
      <c r="A173" s="19"/>
      <c r="D173" s="21"/>
      <c r="J173" s="23"/>
      <c r="L173" s="12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3"/>
        <v>0</v>
      </c>
      <c r="P173" s="24"/>
    </row>
    <row r="174" spans="1:16" x14ac:dyDescent="0.2">
      <c r="A174" s="19"/>
      <c r="D174" s="21"/>
      <c r="J174" s="23"/>
      <c r="L174" s="12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3"/>
        <v>0</v>
      </c>
      <c r="P174" s="24"/>
    </row>
    <row r="175" spans="1:16" x14ac:dyDescent="0.2">
      <c r="A175" s="19"/>
      <c r="D175" s="21"/>
      <c r="J175" s="23"/>
      <c r="L175" s="12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3"/>
        <v>0</v>
      </c>
      <c r="P175" s="24"/>
    </row>
    <row r="176" spans="1:16" x14ac:dyDescent="0.2">
      <c r="A176" s="19"/>
      <c r="D176" s="21"/>
      <c r="J176" s="23"/>
      <c r="L176" s="12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3"/>
        <v>0</v>
      </c>
      <c r="P176" s="24"/>
    </row>
    <row r="177" spans="1:16" x14ac:dyDescent="0.2">
      <c r="A177" s="19"/>
      <c r="D177" s="21"/>
      <c r="J177" s="23"/>
      <c r="L177" s="12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3"/>
        <v>0</v>
      </c>
      <c r="P177" s="24"/>
    </row>
    <row r="178" spans="1:16" x14ac:dyDescent="0.2">
      <c r="A178" s="19"/>
      <c r="D178" s="21"/>
      <c r="J178" s="23"/>
      <c r="L178" s="12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3"/>
        <v>0</v>
      </c>
      <c r="P178" s="24"/>
    </row>
    <row r="179" spans="1:16" x14ac:dyDescent="0.2">
      <c r="A179" s="19"/>
      <c r="D179" s="21"/>
      <c r="J179" s="23"/>
      <c r="L179" s="12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3"/>
        <v>0</v>
      </c>
      <c r="P179" s="24"/>
    </row>
    <row r="180" spans="1:16" x14ac:dyDescent="0.2">
      <c r="A180" s="19"/>
      <c r="D180" s="21"/>
      <c r="J180" s="23"/>
      <c r="L180" s="12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3"/>
        <v>0</v>
      </c>
      <c r="P180" s="24"/>
    </row>
    <row r="181" spans="1:16" x14ac:dyDescent="0.2">
      <c r="A181" s="19"/>
      <c r="D181" s="21"/>
      <c r="J181" s="23"/>
      <c r="L181" s="12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3"/>
        <v>0</v>
      </c>
      <c r="P181" s="24"/>
    </row>
    <row r="182" spans="1:16" x14ac:dyDescent="0.2">
      <c r="A182" s="19"/>
      <c r="D182" s="21"/>
      <c r="J182" s="23"/>
      <c r="L182" s="12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3"/>
        <v>0</v>
      </c>
      <c r="P182" s="24"/>
    </row>
    <row r="183" spans="1:16" x14ac:dyDescent="0.2">
      <c r="A183" s="19"/>
      <c r="D183" s="21"/>
      <c r="J183" s="23"/>
      <c r="L183" s="12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3"/>
        <v>0</v>
      </c>
      <c r="P183" s="24"/>
    </row>
    <row r="184" spans="1:16" x14ac:dyDescent="0.2">
      <c r="A184" s="19"/>
      <c r="D184" s="21"/>
      <c r="J184" s="23"/>
      <c r="L184" s="12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3"/>
        <v>0</v>
      </c>
      <c r="P184" s="24"/>
    </row>
    <row r="185" spans="1:16" x14ac:dyDescent="0.2">
      <c r="A185" s="19"/>
      <c r="D185" s="21"/>
      <c r="J185" s="23"/>
      <c r="L185" s="12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3"/>
        <v>0</v>
      </c>
      <c r="P185" s="24"/>
    </row>
    <row r="186" spans="1:16" x14ac:dyDescent="0.2">
      <c r="A186" s="19"/>
      <c r="D186" s="21"/>
      <c r="J186" s="23"/>
      <c r="L186" s="12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3"/>
        <v>0</v>
      </c>
      <c r="P186" s="24"/>
    </row>
    <row r="187" spans="1:16" x14ac:dyDescent="0.2">
      <c r="A187" s="19"/>
      <c r="D187" s="21"/>
      <c r="J187" s="23"/>
      <c r="L187" s="12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3"/>
        <v>0</v>
      </c>
      <c r="P187" s="24"/>
    </row>
    <row r="188" spans="1:16" x14ac:dyDescent="0.2">
      <c r="A188" s="19"/>
      <c r="D188" s="21"/>
      <c r="J188" s="23"/>
      <c r="L188" s="12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3"/>
        <v>0</v>
      </c>
      <c r="P188" s="24"/>
    </row>
    <row r="189" spans="1:16" x14ac:dyDescent="0.2">
      <c r="A189" s="19"/>
      <c r="D189" s="21"/>
      <c r="J189" s="23"/>
      <c r="L189" s="12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3"/>
        <v>0</v>
      </c>
      <c r="P189" s="24"/>
    </row>
    <row r="190" spans="1:16" x14ac:dyDescent="0.2">
      <c r="A190" s="19"/>
      <c r="D190" s="21"/>
      <c r="J190" s="23"/>
      <c r="L190" s="12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3"/>
        <v>0</v>
      </c>
      <c r="P190" s="24"/>
    </row>
    <row r="191" spans="1:16" x14ac:dyDescent="0.2">
      <c r="A191" s="19"/>
      <c r="D191" s="21"/>
      <c r="J191" s="23"/>
      <c r="L191" s="12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3"/>
        <v>0</v>
      </c>
      <c r="P191" s="24"/>
    </row>
    <row r="192" spans="1:16" x14ac:dyDescent="0.2">
      <c r="A192" s="19"/>
      <c r="D192" s="21"/>
      <c r="J192" s="23"/>
      <c r="L192" s="12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3"/>
        <v>0</v>
      </c>
      <c r="P192" s="24"/>
    </row>
    <row r="193" spans="1:16" x14ac:dyDescent="0.2">
      <c r="A193" s="19"/>
      <c r="D193" s="21"/>
      <c r="J193" s="23"/>
      <c r="L193" s="12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3"/>
        <v>0</v>
      </c>
      <c r="P193" s="24"/>
    </row>
    <row r="194" spans="1:16" x14ac:dyDescent="0.2">
      <c r="A194" s="19"/>
      <c r="D194" s="21"/>
      <c r="J194" s="23"/>
      <c r="L194" s="12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3"/>
        <v>0</v>
      </c>
      <c r="P194" s="24"/>
    </row>
    <row r="195" spans="1:16" x14ac:dyDescent="0.2">
      <c r="A195" s="19"/>
      <c r="D195" s="21"/>
      <c r="J195" s="23"/>
      <c r="L195" s="12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4">N195*G195+M195*L195</f>
        <v>0</v>
      </c>
      <c r="P195" s="24"/>
    </row>
    <row r="196" spans="1:16" x14ac:dyDescent="0.2">
      <c r="A196" s="19"/>
      <c r="D196" s="21"/>
      <c r="J196" s="23"/>
      <c r="L196" s="12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4"/>
        <v>0</v>
      </c>
      <c r="P196" s="24"/>
    </row>
    <row r="197" spans="1:16" x14ac:dyDescent="0.2">
      <c r="A197" s="19"/>
      <c r="D197" s="21"/>
      <c r="J197" s="23"/>
      <c r="L197" s="12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4"/>
        <v>0</v>
      </c>
      <c r="P197" s="24"/>
    </row>
    <row r="198" spans="1:16" x14ac:dyDescent="0.2">
      <c r="A198" s="19"/>
      <c r="D198" s="21"/>
      <c r="J198" s="23"/>
      <c r="L198" s="12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4"/>
        <v>0</v>
      </c>
      <c r="P198" s="24"/>
    </row>
    <row r="199" spans="1:16" x14ac:dyDescent="0.2">
      <c r="A199" s="19"/>
      <c r="D199" s="21"/>
      <c r="J199" s="23"/>
      <c r="L199" s="12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4"/>
        <v>0</v>
      </c>
      <c r="P199" s="24"/>
    </row>
    <row r="200" spans="1:16" x14ac:dyDescent="0.2">
      <c r="A200" s="19"/>
      <c r="D200" s="21"/>
      <c r="J200" s="23"/>
      <c r="L200" s="12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4"/>
        <v>0</v>
      </c>
      <c r="P200" s="24"/>
    </row>
    <row r="201" spans="1:16" x14ac:dyDescent="0.2">
      <c r="A201" s="19"/>
      <c r="D201" s="21"/>
      <c r="J201" s="23"/>
      <c r="L201" s="12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4"/>
        <v>0</v>
      </c>
      <c r="P201" s="24"/>
    </row>
    <row r="202" spans="1:16" x14ac:dyDescent="0.2">
      <c r="A202" s="19"/>
      <c r="D202" s="21"/>
      <c r="J202" s="23"/>
      <c r="L202" s="12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4"/>
        <v>0</v>
      </c>
      <c r="P202" s="24"/>
    </row>
    <row r="203" spans="1:16" x14ac:dyDescent="0.2">
      <c r="A203" s="19"/>
      <c r="D203" s="21"/>
      <c r="J203" s="23"/>
      <c r="L203" s="12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4"/>
        <v>0</v>
      </c>
      <c r="P203" s="24"/>
    </row>
    <row r="204" spans="1:16" x14ac:dyDescent="0.2">
      <c r="A204" s="19"/>
      <c r="D204" s="21"/>
      <c r="J204" s="23"/>
      <c r="L204" s="12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4"/>
        <v>0</v>
      </c>
      <c r="P204" s="24"/>
    </row>
    <row r="205" spans="1:16" x14ac:dyDescent="0.2">
      <c r="A205" s="19"/>
      <c r="D205" s="21"/>
      <c r="J205" s="23"/>
      <c r="L205" s="12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4"/>
        <v>0</v>
      </c>
      <c r="P205" s="24"/>
    </row>
    <row r="206" spans="1:16" x14ac:dyDescent="0.2">
      <c r="A206" s="19"/>
      <c r="D206" s="21"/>
      <c r="J206" s="23"/>
      <c r="L206" s="12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4"/>
        <v>0</v>
      </c>
      <c r="P206" s="24"/>
    </row>
    <row r="207" spans="1:16" x14ac:dyDescent="0.2">
      <c r="A207" s="19"/>
      <c r="D207" s="21"/>
      <c r="J207" s="23"/>
      <c r="L207" s="12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4"/>
        <v>0</v>
      </c>
      <c r="P207" s="24"/>
    </row>
    <row r="208" spans="1:16" x14ac:dyDescent="0.2">
      <c r="A208" s="19"/>
      <c r="D208" s="21"/>
      <c r="J208" s="23"/>
      <c r="L208" s="12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4"/>
        <v>0</v>
      </c>
      <c r="P208" s="24"/>
    </row>
    <row r="209" spans="1:16" x14ac:dyDescent="0.2">
      <c r="A209" s="19"/>
      <c r="D209" s="21"/>
      <c r="J209" s="23"/>
      <c r="L209" s="12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4"/>
        <v>0</v>
      </c>
      <c r="P209" s="24"/>
    </row>
    <row r="210" spans="1:16" x14ac:dyDescent="0.2">
      <c r="A210" s="19"/>
      <c r="D210" s="21"/>
      <c r="J210" s="23"/>
      <c r="L210" s="12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4"/>
        <v>0</v>
      </c>
      <c r="P210" s="24"/>
    </row>
    <row r="211" spans="1:16" x14ac:dyDescent="0.2">
      <c r="A211" s="19"/>
      <c r="D211" s="21"/>
      <c r="J211" s="23"/>
      <c r="L211" s="12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4"/>
        <v>0</v>
      </c>
      <c r="P211" s="24"/>
    </row>
    <row r="212" spans="1:16" x14ac:dyDescent="0.2">
      <c r="A212" s="19"/>
      <c r="D212" s="21"/>
      <c r="J212" s="23"/>
      <c r="L212" s="12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4"/>
        <v>0</v>
      </c>
      <c r="P212" s="24"/>
    </row>
    <row r="213" spans="1:16" x14ac:dyDescent="0.2">
      <c r="A213" s="19"/>
      <c r="D213" s="21"/>
      <c r="J213" s="23"/>
      <c r="L213" s="12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4"/>
        <v>0</v>
      </c>
      <c r="P213" s="24"/>
    </row>
    <row r="214" spans="1:16" x14ac:dyDescent="0.2">
      <c r="A214" s="19"/>
      <c r="D214" s="21"/>
      <c r="J214" s="23"/>
      <c r="L214" s="12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4"/>
        <v>0</v>
      </c>
      <c r="P214" s="24"/>
    </row>
    <row r="215" spans="1:16" x14ac:dyDescent="0.2">
      <c r="A215" s="19"/>
      <c r="D215" s="21"/>
      <c r="J215" s="23"/>
      <c r="L215" s="12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4"/>
        <v>0</v>
      </c>
      <c r="P215" s="24"/>
    </row>
    <row r="216" spans="1:16" x14ac:dyDescent="0.2">
      <c r="A216" s="19"/>
      <c r="D216" s="21"/>
      <c r="J216" s="23"/>
      <c r="L216" s="12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4"/>
        <v>0</v>
      </c>
      <c r="P216" s="24"/>
    </row>
    <row r="217" spans="1:16" x14ac:dyDescent="0.2">
      <c r="A217" s="19"/>
      <c r="D217" s="21"/>
      <c r="J217" s="23"/>
      <c r="L217" s="12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4"/>
        <v>0</v>
      </c>
      <c r="P217" s="24"/>
    </row>
    <row r="218" spans="1:16" x14ac:dyDescent="0.2">
      <c r="A218" s="19"/>
      <c r="D218" s="21"/>
      <c r="J218" s="23"/>
      <c r="L218" s="12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4"/>
        <v>0</v>
      </c>
      <c r="P218" s="24"/>
    </row>
    <row r="219" spans="1:16" x14ac:dyDescent="0.2">
      <c r="A219" s="19"/>
      <c r="D219" s="21"/>
      <c r="J219" s="23"/>
      <c r="L219" s="12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4"/>
        <v>0</v>
      </c>
      <c r="P219" s="24"/>
    </row>
    <row r="220" spans="1:16" x14ac:dyDescent="0.2">
      <c r="A220" s="19"/>
      <c r="D220" s="21"/>
      <c r="J220" s="23"/>
      <c r="L220" s="12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4"/>
        <v>0</v>
      </c>
      <c r="P220" s="24"/>
    </row>
    <row r="221" spans="1:16" x14ac:dyDescent="0.2">
      <c r="A221" s="19"/>
      <c r="D221" s="21"/>
      <c r="J221" s="23"/>
      <c r="L221" s="12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4"/>
        <v>0</v>
      </c>
      <c r="P221" s="24"/>
    </row>
    <row r="222" spans="1:16" x14ac:dyDescent="0.2">
      <c r="A222" s="19"/>
      <c r="D222" s="21"/>
      <c r="J222" s="23"/>
      <c r="L222" s="12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4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4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4"/>
        <v>0</v>
      </c>
      <c r="P224" s="24"/>
    </row>
    <row r="225" spans="1:16" x14ac:dyDescent="0.2">
      <c r="A225" s="19"/>
      <c r="D225" s="21"/>
      <c r="J225" s="23"/>
      <c r="L225" s="177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4"/>
        <v>0</v>
      </c>
      <c r="P225" s="24"/>
    </row>
    <row r="226" spans="1:16" x14ac:dyDescent="0.2">
      <c r="A226" s="19"/>
      <c r="D226" s="21"/>
      <c r="J226" s="23"/>
      <c r="L226" s="177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4"/>
        <v>0</v>
      </c>
      <c r="P226" s="24"/>
    </row>
    <row r="227" spans="1:16" x14ac:dyDescent="0.2">
      <c r="A227" s="19"/>
      <c r="D227" s="21"/>
      <c r="J227" s="23"/>
      <c r="L227" s="177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4"/>
        <v>0</v>
      </c>
      <c r="P227" s="24"/>
    </row>
    <row r="228" spans="1:16" x14ac:dyDescent="0.2">
      <c r="A228" s="19"/>
      <c r="D228" s="21"/>
      <c r="J228" s="23"/>
      <c r="L228" s="177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4"/>
        <v>0</v>
      </c>
      <c r="P228" s="24"/>
    </row>
    <row r="229" spans="1:16" x14ac:dyDescent="0.2">
      <c r="A229" s="19"/>
      <c r="D229" s="21"/>
      <c r="J229" s="23"/>
      <c r="L229" s="177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4"/>
        <v>0</v>
      </c>
      <c r="P229" s="24"/>
    </row>
    <row r="230" spans="1:16" x14ac:dyDescent="0.2">
      <c r="A230" s="19"/>
      <c r="D230" s="21"/>
      <c r="J230" s="23"/>
      <c r="L230" s="177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4"/>
        <v>0</v>
      </c>
      <c r="P230" s="24"/>
    </row>
    <row r="231" spans="1:16" x14ac:dyDescent="0.2">
      <c r="A231" s="19"/>
      <c r="D231" s="21"/>
      <c r="J231" s="23"/>
      <c r="L231" s="177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4"/>
        <v>0</v>
      </c>
      <c r="P231" s="24"/>
    </row>
    <row r="232" spans="1:16" x14ac:dyDescent="0.2">
      <c r="A232" s="19"/>
      <c r="D232" s="21"/>
      <c r="L232" s="177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4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235" priority="7" operator="greaterThan">
      <formula>0</formula>
    </cfRule>
    <cfRule type="cellIs" dxfId="234" priority="8" operator="lessThanOrEqual">
      <formula>0</formula>
    </cfRule>
  </conditionalFormatting>
  <conditionalFormatting sqref="I42:I56 I6:I20">
    <cfRule type="cellIs" dxfId="233" priority="3" operator="greaterThan">
      <formula>0</formula>
    </cfRule>
    <cfRule type="cellIs" dxfId="232" priority="4" operator="lessThanOrEqual">
      <formula>0</formula>
    </cfRule>
  </conditionalFormatting>
  <conditionalFormatting sqref="I3:I5">
    <cfRule type="cellIs" dxfId="231" priority="5" operator="greaterThan">
      <formula>0</formula>
    </cfRule>
    <cfRule type="cellIs" dxfId="230" priority="6" operator="lessThanOrEqual">
      <formula>0</formula>
    </cfRule>
  </conditionalFormatting>
  <conditionalFormatting sqref="I21:I41">
    <cfRule type="cellIs" dxfId="229" priority="1" operator="greaterThan">
      <formula>0</formula>
    </cfRule>
    <cfRule type="cellIs" dxfId="22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040D0-7ED9-45B0-A80A-8100FAABA0B9}">
  <dimension ref="A1:P247"/>
  <sheetViews>
    <sheetView workbookViewId="0">
      <selection activeCell="I3" sqref="I3:I5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75" t="s">
        <v>2</v>
      </c>
      <c r="C2" s="176" t="s">
        <v>3</v>
      </c>
      <c r="D2" s="175" t="s">
        <v>4</v>
      </c>
      <c r="E2" s="176" t="s">
        <v>5</v>
      </c>
      <c r="F2" s="176" t="s">
        <v>6</v>
      </c>
      <c r="G2" s="176" t="s">
        <v>7</v>
      </c>
      <c r="H2" s="176" t="s">
        <v>8</v>
      </c>
      <c r="I2" s="176" t="s">
        <v>9</v>
      </c>
      <c r="J2" s="176" t="s">
        <v>10</v>
      </c>
      <c r="K2" s="175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43663</v>
      </c>
      <c r="B3" s="277" t="s">
        <v>129</v>
      </c>
      <c r="C3" s="278" t="s">
        <v>18</v>
      </c>
      <c r="D3" s="15" t="s">
        <v>271</v>
      </c>
      <c r="E3" s="10" t="s">
        <v>135</v>
      </c>
      <c r="F3" s="10">
        <v>18</v>
      </c>
      <c r="G3" s="175">
        <v>8</v>
      </c>
      <c r="H3" s="279"/>
      <c r="I3" s="175">
        <f>420-(M3*L3+F3*N3)</f>
        <v>24</v>
      </c>
      <c r="J3" s="283" t="s">
        <v>19</v>
      </c>
      <c r="K3" s="11" t="s">
        <v>493</v>
      </c>
      <c r="L3" s="177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22</v>
      </c>
      <c r="O3" s="13">
        <f t="shared" ref="O3" si="0">N3*G3+M3*L3</f>
        <v>176</v>
      </c>
      <c r="P3" s="281">
        <f>(O3+O4+O5+O6+O7+O8)/840*100%</f>
        <v>0.58333333333333337</v>
      </c>
    </row>
    <row r="4" spans="1:16" ht="14.25" customHeight="1" x14ac:dyDescent="0.2">
      <c r="A4" s="276"/>
      <c r="B4" s="277"/>
      <c r="C4" s="278"/>
      <c r="D4" s="15"/>
      <c r="E4" s="10"/>
      <c r="F4" s="10"/>
      <c r="G4" s="175"/>
      <c r="H4" s="279"/>
      <c r="I4" s="175">
        <f>I3-(M4*L4+F4*N4)</f>
        <v>24</v>
      </c>
      <c r="J4" s="284"/>
      <c r="K4" s="11"/>
      <c r="L4" s="177">
        <v>0</v>
      </c>
      <c r="M4" s="13">
        <f>SUMPRODUCT((D4=[1]程序注册表!$C$2:$C$2999)*(E4=[1]程序注册表!$F$2:$F$2999)*([1]程序注册表!$U$2:$U$2999))</f>
        <v>0</v>
      </c>
      <c r="N4" s="13">
        <f>SUMPRODUCT((D4=[1]程序注册表!$C$2:$C$2999)*(E4=[1]程序注册表!$F$2:$F$2999)*([1]程序注册表!$X$2:$X$2999))</f>
        <v>0</v>
      </c>
      <c r="O4" s="13">
        <f t="shared" ref="O4:O67" si="1">N4*G4+M4*L4</f>
        <v>0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5"/>
      <c r="H5" s="279"/>
      <c r="I5" s="175">
        <f>I4-(M5*L5+F5*N5)</f>
        <v>24</v>
      </c>
      <c r="J5" s="284"/>
      <c r="K5" s="11"/>
      <c r="L5" s="177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1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271</v>
      </c>
      <c r="E6" s="10" t="s">
        <v>135</v>
      </c>
      <c r="F6" s="10">
        <v>18</v>
      </c>
      <c r="G6" s="175">
        <v>5</v>
      </c>
      <c r="H6" s="279"/>
      <c r="I6" s="175">
        <f>420-(M6*L6+F6*N6)</f>
        <v>24</v>
      </c>
      <c r="J6" s="284"/>
      <c r="K6" s="11" t="s">
        <v>1078</v>
      </c>
      <c r="L6" s="177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1"/>
        <v>110</v>
      </c>
      <c r="P6" s="281"/>
    </row>
    <row r="7" spans="1:16" ht="14.25" customHeight="1" x14ac:dyDescent="0.2">
      <c r="A7" s="276"/>
      <c r="B7" s="277"/>
      <c r="C7" s="278"/>
      <c r="D7" s="15" t="s">
        <v>271</v>
      </c>
      <c r="E7" s="10" t="s">
        <v>30</v>
      </c>
      <c r="F7" s="10"/>
      <c r="G7" s="175">
        <v>6</v>
      </c>
      <c r="H7" s="279"/>
      <c r="I7" s="175">
        <f>I6-(M7*L7+F7*N7)</f>
        <v>-6</v>
      </c>
      <c r="J7" s="284"/>
      <c r="K7" s="11"/>
      <c r="L7" s="177">
        <v>1</v>
      </c>
      <c r="M7" s="13">
        <f>SUMPRODUCT((D7=[1]程序注册表!$C$2:$C$2999)*(E7=[1]程序注册表!$F$2:$F$2999)*([1]程序注册表!$U$2:$U$2999))</f>
        <v>30</v>
      </c>
      <c r="N7" s="13">
        <f>SUMPRODUCT((D7=[1]程序注册表!$C$2:$C$2999)*(E7=[1]程序注册表!$F$2:$F$2999)*([1]程序注册表!$X$2:$X$2999))</f>
        <v>29</v>
      </c>
      <c r="O7" s="13">
        <f t="shared" si="1"/>
        <v>204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75">
        <f>I7-(M8*L8+F8*N8)</f>
        <v>-6</v>
      </c>
      <c r="J8" s="285"/>
      <c r="K8" s="11"/>
      <c r="L8" s="177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1"/>
        <v>0</v>
      </c>
      <c r="P8" s="281"/>
    </row>
    <row r="9" spans="1:16" ht="14.25" customHeight="1" x14ac:dyDescent="0.2">
      <c r="A9" s="276">
        <v>43663</v>
      </c>
      <c r="B9" s="277" t="s">
        <v>129</v>
      </c>
      <c r="C9" s="278" t="s">
        <v>25</v>
      </c>
      <c r="D9" s="15" t="s">
        <v>988</v>
      </c>
      <c r="E9" s="10" t="s">
        <v>42</v>
      </c>
      <c r="F9" s="10">
        <v>3</v>
      </c>
      <c r="G9" s="16">
        <v>4</v>
      </c>
      <c r="H9" s="279"/>
      <c r="I9" s="175">
        <f>420-(M9*L9+F9*N9)</f>
        <v>324</v>
      </c>
      <c r="J9" s="283" t="s">
        <v>27</v>
      </c>
      <c r="K9" s="11"/>
      <c r="L9" s="177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32</v>
      </c>
      <c r="O9" s="13">
        <f t="shared" si="1"/>
        <v>128</v>
      </c>
      <c r="P9" s="281">
        <f>(O9+O10+O11+O12+O13+O14)/840*100%</f>
        <v>0.54523809523809519</v>
      </c>
    </row>
    <row r="10" spans="1:16" ht="14.25" customHeight="1" x14ac:dyDescent="0.2">
      <c r="A10" s="276"/>
      <c r="B10" s="277"/>
      <c r="C10" s="278"/>
      <c r="D10" s="15" t="s">
        <v>988</v>
      </c>
      <c r="E10" s="10" t="s">
        <v>21</v>
      </c>
      <c r="F10" s="10">
        <v>11</v>
      </c>
      <c r="G10" s="16">
        <v>12</v>
      </c>
      <c r="H10" s="279"/>
      <c r="I10" s="175">
        <f t="shared" ref="I10:I11" si="2">I9-(M10*L10+F10*N10)</f>
        <v>19</v>
      </c>
      <c r="J10" s="284"/>
      <c r="K10" s="11" t="s">
        <v>1049</v>
      </c>
      <c r="L10" s="177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25</v>
      </c>
      <c r="O10" s="13">
        <f t="shared" si="1"/>
        <v>330</v>
      </c>
      <c r="P10" s="281"/>
    </row>
    <row r="11" spans="1:16" ht="14.25" customHeight="1" x14ac:dyDescent="0.2">
      <c r="A11" s="276"/>
      <c r="B11" s="277"/>
      <c r="C11" s="278"/>
      <c r="D11" s="15"/>
      <c r="E11" s="10"/>
      <c r="F11" s="10"/>
      <c r="G11" s="16"/>
      <c r="H11" s="279"/>
      <c r="I11" s="175">
        <f t="shared" si="2"/>
        <v>19</v>
      </c>
      <c r="J11" s="284"/>
      <c r="K11" s="11"/>
      <c r="L11" s="177">
        <v>0</v>
      </c>
      <c r="M11" s="13">
        <f>SUMPRODUCT((D11=[1]程序注册表!$C$2:$C$2999)*(E11=[1]程序注册表!$F$2:$F$2999)*([1]程序注册表!$U$2:$U$2999))</f>
        <v>0</v>
      </c>
      <c r="N11" s="13">
        <f>SUMPRODUCT((D11=[1]程序注册表!$C$2:$C$2999)*(E11=[1]程序注册表!$F$2:$F$2999)*([1]程序注册表!$X$2:$X$2999))</f>
        <v>0</v>
      </c>
      <c r="O11" s="13">
        <f t="shared" si="1"/>
        <v>0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657</v>
      </c>
      <c r="E12" s="10" t="s">
        <v>272</v>
      </c>
      <c r="F12" s="10">
        <v>20</v>
      </c>
      <c r="G12" s="16">
        <v>22</v>
      </c>
      <c r="H12" s="279"/>
      <c r="I12" s="175">
        <f>420-(M12*L12+F12*N12)</f>
        <v>420</v>
      </c>
      <c r="J12" s="284"/>
      <c r="K12" s="11" t="s">
        <v>1079</v>
      </c>
      <c r="L12" s="177">
        <v>0</v>
      </c>
      <c r="M12" s="13">
        <f>SUMPRODUCT((D12=[1]程序注册表!$C$2:$C$2999)*(E12=[1]程序注册表!$F$2:$F$2999)*([1]程序注册表!$U$2:$U$2999))</f>
        <v>0</v>
      </c>
      <c r="N12" s="13">
        <f>SUMPRODUCT((D12=[1]程序注册表!$C$2:$C$2999)*(E12=[1]程序注册表!$F$2:$F$2999)*([1]程序注册表!$X$2:$X$2999))</f>
        <v>0</v>
      </c>
      <c r="O12" s="13">
        <f t="shared" si="1"/>
        <v>0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75">
        <f t="shared" ref="I13:I17" si="3">I12-(M13*L13+F13*N13)</f>
        <v>420</v>
      </c>
      <c r="J13" s="284"/>
      <c r="K13" s="11"/>
      <c r="L13" s="177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1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75"/>
      <c r="H14" s="279"/>
      <c r="I14" s="175">
        <f t="shared" si="3"/>
        <v>420</v>
      </c>
      <c r="J14" s="285"/>
      <c r="K14" s="11"/>
      <c r="L14" s="177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1"/>
        <v>0</v>
      </c>
      <c r="P14" s="281"/>
    </row>
    <row r="15" spans="1:16" ht="14.25" customHeight="1" x14ac:dyDescent="0.2">
      <c r="A15" s="276">
        <v>43663</v>
      </c>
      <c r="B15" s="277" t="s">
        <v>129</v>
      </c>
      <c r="C15" s="278" t="s">
        <v>31</v>
      </c>
      <c r="D15" s="15" t="s">
        <v>597</v>
      </c>
      <c r="E15" s="10" t="s">
        <v>33</v>
      </c>
      <c r="F15" s="10">
        <v>28</v>
      </c>
      <c r="G15" s="175">
        <v>32</v>
      </c>
      <c r="H15" s="279"/>
      <c r="I15" s="175">
        <f>420-(M15*L15+F15*N15)</f>
        <v>0</v>
      </c>
      <c r="J15" s="280" t="s">
        <v>34</v>
      </c>
      <c r="K15" s="11"/>
      <c r="L15" s="177">
        <v>0</v>
      </c>
      <c r="M15" s="13">
        <f>SUMPRODUCT((D15=[1]程序注册表!$C$2:$C$2999)*(E15=[1]程序注册表!$F$2:$F$2999)*([1]程序注册表!$U$2:$U$2999))</f>
        <v>60</v>
      </c>
      <c r="N15" s="13">
        <v>15</v>
      </c>
      <c r="O15" s="13">
        <f t="shared" si="1"/>
        <v>480</v>
      </c>
      <c r="P15" s="281">
        <f>(O15+O16+O17+O18+O19+O20)/840*100%</f>
        <v>1.0714285714285714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75"/>
      <c r="H16" s="279"/>
      <c r="I16" s="175">
        <f t="shared" si="3"/>
        <v>0</v>
      </c>
      <c r="J16" s="280"/>
      <c r="K16" s="11"/>
      <c r="L16" s="177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1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75"/>
      <c r="H17" s="279"/>
      <c r="I17" s="175">
        <f t="shared" si="3"/>
        <v>0</v>
      </c>
      <c r="J17" s="280"/>
      <c r="K17" s="11"/>
      <c r="L17" s="177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1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33</v>
      </c>
      <c r="F18" s="10">
        <v>28</v>
      </c>
      <c r="G18" s="175">
        <v>28</v>
      </c>
      <c r="H18" s="279"/>
      <c r="I18" s="175">
        <f>420-(M18*L18+F18*N18)</f>
        <v>0</v>
      </c>
      <c r="J18" s="280"/>
      <c r="K18" s="11"/>
      <c r="L18" s="177">
        <v>0</v>
      </c>
      <c r="M18" s="13">
        <f>SUMPRODUCT((D18=[1]程序注册表!$C$2:$C$2999)*(E18=[1]程序注册表!$F$2:$F$2999)*([1]程序注册表!$U$2:$U$2999))</f>
        <v>60</v>
      </c>
      <c r="N18" s="13">
        <v>15</v>
      </c>
      <c r="O18" s="13">
        <f t="shared" si="1"/>
        <v>420</v>
      </c>
      <c r="P18" s="281"/>
    </row>
    <row r="19" spans="1:16" ht="14.25" customHeight="1" x14ac:dyDescent="0.2">
      <c r="A19" s="276"/>
      <c r="B19" s="277"/>
      <c r="C19" s="278"/>
      <c r="D19" s="15" t="s">
        <v>597</v>
      </c>
      <c r="E19" s="10" t="s">
        <v>24</v>
      </c>
      <c r="F19" s="10"/>
      <c r="G19" s="175"/>
      <c r="H19" s="279"/>
      <c r="I19" s="175">
        <f t="shared" ref="I19:I20" si="4">I18-(M19*L19+F19*N19)</f>
        <v>0</v>
      </c>
      <c r="J19" s="280"/>
      <c r="K19" s="11"/>
      <c r="L19" s="177">
        <v>0</v>
      </c>
      <c r="M19" s="13">
        <f>SUMPRODUCT((D19=[1]程序注册表!$C$2:$C$2999)*(E19=[1]程序注册表!$F$2:$F$2999)*([1]程序注册表!$U$2:$U$2999))</f>
        <v>5</v>
      </c>
      <c r="N19" s="13">
        <f>SUMPRODUCT((D19=[1]程序注册表!$C$2:$C$2999)*(E19=[1]程序注册表!$F$2:$F$2999)*([1]程序注册表!$X$2:$X$2999))</f>
        <v>66</v>
      </c>
      <c r="O19" s="13">
        <f t="shared" si="1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75"/>
      <c r="H20" s="279"/>
      <c r="I20" s="175">
        <f t="shared" si="4"/>
        <v>0</v>
      </c>
      <c r="J20" s="280"/>
      <c r="K20" s="11"/>
      <c r="L20" s="177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1"/>
        <v>0</v>
      </c>
      <c r="P20" s="281"/>
    </row>
    <row r="21" spans="1:16" ht="14.25" customHeight="1" x14ac:dyDescent="0.2">
      <c r="A21" s="276">
        <v>43663</v>
      </c>
      <c r="B21" s="277" t="s">
        <v>129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1</v>
      </c>
      <c r="H21" s="279"/>
      <c r="I21" s="175">
        <f>336-(M21*L21+F21*N21)</f>
        <v>-4</v>
      </c>
      <c r="J21" s="283" t="s">
        <v>38</v>
      </c>
      <c r="K21" s="11" t="s">
        <v>1050</v>
      </c>
      <c r="L21" s="177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1"/>
        <v>85</v>
      </c>
      <c r="P21" s="281">
        <f>(O21+O22+O23+O24+O25+O26)/840*100%</f>
        <v>0.44404761904761902</v>
      </c>
    </row>
    <row r="22" spans="1:16" ht="14.25" customHeight="1" x14ac:dyDescent="0.2">
      <c r="A22" s="276"/>
      <c r="B22" s="277"/>
      <c r="C22" s="282"/>
      <c r="D22" s="15"/>
      <c r="E22" s="175"/>
      <c r="F22" s="10"/>
      <c r="G22" s="18"/>
      <c r="H22" s="279"/>
      <c r="I22" s="175">
        <f t="shared" ref="I22:I29" si="5">I21-(M22*L22+F22*N22)</f>
        <v>-4</v>
      </c>
      <c r="J22" s="284"/>
      <c r="K22" s="11" t="s">
        <v>1051</v>
      </c>
      <c r="L22" s="177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1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75">
        <f t="shared" si="5"/>
        <v>-4</v>
      </c>
      <c r="J23" s="284"/>
      <c r="K23" s="11"/>
      <c r="L23" s="177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1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1.8</v>
      </c>
      <c r="H24" s="279"/>
      <c r="I24" s="175">
        <f t="shared" ref="I24" si="6">336-(M24*L24+F24*N24)</f>
        <v>16</v>
      </c>
      <c r="J24" s="284"/>
      <c r="K24" s="11" t="s">
        <v>1080</v>
      </c>
      <c r="L24" s="177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1"/>
        <v>288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75">
        <f t="shared" si="5"/>
        <v>16</v>
      </c>
      <c r="J25" s="284"/>
      <c r="K25" s="11"/>
      <c r="L25" s="177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1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75">
        <f t="shared" si="5"/>
        <v>16</v>
      </c>
      <c r="J26" s="285"/>
      <c r="K26" s="11"/>
      <c r="L26" s="177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1"/>
        <v>0</v>
      </c>
      <c r="P26" s="281"/>
    </row>
    <row r="27" spans="1:16" ht="14.25" customHeight="1" x14ac:dyDescent="0.2">
      <c r="A27" s="276">
        <v>43663</v>
      </c>
      <c r="B27" s="277" t="s">
        <v>129</v>
      </c>
      <c r="C27" s="286" t="s">
        <v>43</v>
      </c>
      <c r="D27" s="1" t="s">
        <v>922</v>
      </c>
      <c r="E27" s="10" t="s">
        <v>21</v>
      </c>
      <c r="F27" s="10">
        <v>4.5</v>
      </c>
      <c r="G27" s="18">
        <v>3.7</v>
      </c>
      <c r="H27" s="279"/>
      <c r="I27" s="175">
        <f>504-(M27*L27+F27*N27)</f>
        <v>-4.5</v>
      </c>
      <c r="J27" s="283" t="s">
        <v>49</v>
      </c>
      <c r="K27" s="11" t="s">
        <v>1081</v>
      </c>
      <c r="L27" s="177">
        <v>0</v>
      </c>
      <c r="M27" s="13">
        <f>SUMPRODUCT((D27=[1]程序注册表!$C$2:$C$2999)*(E27=[1]程序注册表!$F$2:$F$2999)*([1]程序注册表!$U$2:$U$2999))</f>
        <v>60</v>
      </c>
      <c r="N27" s="13">
        <f>SUMPRODUCT((D27=[1]程序注册表!$C$2:$C$2999)*(E27=[1]程序注册表!$F$2:$F$2999)*([1]程序注册表!$X$2:$X$2999))</f>
        <v>113</v>
      </c>
      <c r="O27" s="13">
        <f t="shared" si="1"/>
        <v>418.1</v>
      </c>
      <c r="P27" s="281">
        <f>(O27+O28+O29+O30+O31+O32)/840*100%</f>
        <v>0.98285714285714287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75">
        <f t="shared" si="5"/>
        <v>-4.5</v>
      </c>
      <c r="J28" s="284"/>
      <c r="K28" s="11"/>
      <c r="L28" s="177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1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75">
        <f t="shared" si="5"/>
        <v>-4.5</v>
      </c>
      <c r="J29" s="284"/>
      <c r="K29" s="11"/>
      <c r="L29" s="177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1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 t="s">
        <v>922</v>
      </c>
      <c r="E30" s="10" t="s">
        <v>42</v>
      </c>
      <c r="F30" s="10">
        <v>3</v>
      </c>
      <c r="G30" s="18">
        <v>2.5</v>
      </c>
      <c r="H30" s="279"/>
      <c r="I30" s="175">
        <f>504-(M30*L30+F30*N30)</f>
        <v>15</v>
      </c>
      <c r="J30" s="284"/>
      <c r="K30" s="11" t="s">
        <v>1082</v>
      </c>
      <c r="L30" s="177">
        <v>0</v>
      </c>
      <c r="M30" s="13">
        <f>SUMPRODUCT((D30=[1]程序注册表!$C$2:$C$2999)*(E30=[1]程序注册表!$F$2:$F$2999)*([1]程序注册表!$U$2:$U$2999))</f>
        <v>60</v>
      </c>
      <c r="N30" s="13">
        <f>SUMPRODUCT((D30=[1]程序注册表!$C$2:$C$2999)*(E30=[1]程序注册表!$F$2:$F$2999)*([1]程序注册表!$X$2:$X$2999))</f>
        <v>163</v>
      </c>
      <c r="O30" s="13">
        <f t="shared" si="1"/>
        <v>407.5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75">
        <f t="shared" ref="I31:I38" si="7">336-(M31*L31+F31*N31)</f>
        <v>336</v>
      </c>
      <c r="J31" s="284"/>
      <c r="K31" s="11"/>
      <c r="L31" s="177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1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75">
        <f t="shared" si="7"/>
        <v>336</v>
      </c>
      <c r="J32" s="285"/>
      <c r="K32" s="11"/>
      <c r="L32" s="177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1"/>
        <v>0</v>
      </c>
      <c r="P32" s="281"/>
    </row>
    <row r="33" spans="1:16" ht="14.25" customHeight="1" x14ac:dyDescent="0.2">
      <c r="A33" s="276">
        <v>43663</v>
      </c>
      <c r="B33" s="277" t="s">
        <v>129</v>
      </c>
      <c r="C33" s="286" t="s">
        <v>48</v>
      </c>
      <c r="D33" s="15" t="s">
        <v>360</v>
      </c>
      <c r="E33" s="10" t="s">
        <v>51</v>
      </c>
      <c r="F33" s="10">
        <v>4</v>
      </c>
      <c r="G33" s="18">
        <v>3.5</v>
      </c>
      <c r="H33" s="279"/>
      <c r="I33" s="175">
        <f t="shared" si="7"/>
        <v>-8</v>
      </c>
      <c r="J33" s="283" t="s">
        <v>45</v>
      </c>
      <c r="K33" s="11" t="s">
        <v>1084</v>
      </c>
      <c r="L33" s="177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86</v>
      </c>
      <c r="O33" s="13">
        <f t="shared" si="1"/>
        <v>301</v>
      </c>
      <c r="P33" s="281">
        <f>(O33+O34+O35+O36+O37+O38)/840*100%</f>
        <v>0.67976190476190479</v>
      </c>
    </row>
    <row r="34" spans="1:16" ht="14.25" customHeight="1" x14ac:dyDescent="0.2">
      <c r="A34" s="276"/>
      <c r="B34" s="277"/>
      <c r="C34" s="286"/>
      <c r="D34" s="15"/>
      <c r="E34" s="10"/>
      <c r="F34" s="10"/>
      <c r="G34" s="18"/>
      <c r="H34" s="279"/>
      <c r="I34" s="175">
        <f t="shared" si="7"/>
        <v>336</v>
      </c>
      <c r="J34" s="284"/>
      <c r="K34" s="11"/>
      <c r="L34" s="177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1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75">
        <f t="shared" si="7"/>
        <v>336</v>
      </c>
      <c r="J35" s="284"/>
      <c r="K35" s="11"/>
      <c r="L35" s="177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1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33</v>
      </c>
      <c r="F36" s="10">
        <v>1.2</v>
      </c>
      <c r="G36" s="18">
        <v>1</v>
      </c>
      <c r="H36" s="279"/>
      <c r="I36" s="175">
        <f t="shared" si="7"/>
        <v>12</v>
      </c>
      <c r="J36" s="284"/>
      <c r="K36" s="11"/>
      <c r="L36" s="177">
        <v>0</v>
      </c>
      <c r="M36" s="13">
        <f>SUMPRODUCT((D36=[1]程序注册表!$C$2:$C$2999)*(E36=[1]程序注册表!$F$2:$F$2999)*([1]程序注册表!$U$2:$U$2999))</f>
        <v>90</v>
      </c>
      <c r="N36" s="13">
        <f>SUMPRODUCT((D36=[1]程序注册表!$C$2:$C$2999)*(E36=[1]程序注册表!$F$2:$F$2999)*([1]程序注册表!$X$2:$X$2999))</f>
        <v>270</v>
      </c>
      <c r="O36" s="13">
        <f t="shared" si="1"/>
        <v>270</v>
      </c>
      <c r="P36" s="281"/>
    </row>
    <row r="37" spans="1:16" ht="14.25" customHeight="1" x14ac:dyDescent="0.2">
      <c r="A37" s="276"/>
      <c r="B37" s="277"/>
      <c r="C37" s="286"/>
      <c r="D37" s="15" t="s">
        <v>360</v>
      </c>
      <c r="E37" s="10" t="s">
        <v>1048</v>
      </c>
      <c r="F37" s="10"/>
      <c r="G37" s="18">
        <v>1</v>
      </c>
      <c r="H37" s="279"/>
      <c r="I37" s="175">
        <f t="shared" si="7"/>
        <v>336</v>
      </c>
      <c r="J37" s="284"/>
      <c r="K37" s="11" t="s">
        <v>1083</v>
      </c>
      <c r="L37" s="177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1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75">
        <f t="shared" si="7"/>
        <v>336</v>
      </c>
      <c r="J38" s="285"/>
      <c r="K38" s="11"/>
      <c r="L38" s="177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1"/>
        <v>0</v>
      </c>
      <c r="P38" s="281"/>
    </row>
    <row r="39" spans="1:16" ht="14.25" customHeight="1" x14ac:dyDescent="0.2">
      <c r="A39" s="276">
        <v>43663</v>
      </c>
      <c r="B39" s="277" t="s">
        <v>1036</v>
      </c>
      <c r="C39" s="286" t="s">
        <v>52</v>
      </c>
      <c r="D39" s="1" t="s">
        <v>922</v>
      </c>
      <c r="E39" s="10" t="s">
        <v>42</v>
      </c>
      <c r="F39" s="10">
        <v>3.4</v>
      </c>
      <c r="G39" s="18">
        <v>1.3</v>
      </c>
      <c r="H39" s="279"/>
      <c r="I39" s="175">
        <f>504-(M39*L39+F39*N39)</f>
        <v>-50.199999999999932</v>
      </c>
      <c r="J39" s="280" t="s">
        <v>1037</v>
      </c>
      <c r="K39" s="11" t="s">
        <v>1052</v>
      </c>
      <c r="L39" s="177">
        <v>0</v>
      </c>
      <c r="M39" s="13">
        <f>SUMPRODUCT((D39=[1]程序注册表!$C$2:$C$2999)*(E39=[1]程序注册表!$F$2:$F$2999)*([1]程序注册表!$U$2:$U$2999))</f>
        <v>60</v>
      </c>
      <c r="N39" s="13">
        <f>SUMPRODUCT((D39=[1]程序注册表!$C$2:$C$2999)*(E39=[1]程序注册表!$F$2:$F$2999)*([1]程序注册表!$X$2:$X$2999))</f>
        <v>163</v>
      </c>
      <c r="O39" s="13">
        <f t="shared" si="1"/>
        <v>211.9</v>
      </c>
      <c r="P39" s="281">
        <f>(O39+O40+O41)/420*100%</f>
        <v>0.88547619047619042</v>
      </c>
    </row>
    <row r="40" spans="1:16" ht="14.25" customHeight="1" x14ac:dyDescent="0.2">
      <c r="A40" s="276"/>
      <c r="B40" s="277"/>
      <c r="C40" s="286"/>
      <c r="D40" s="15" t="s">
        <v>360</v>
      </c>
      <c r="E40" s="10" t="s">
        <v>30</v>
      </c>
      <c r="F40" s="10">
        <v>3</v>
      </c>
      <c r="G40" s="18">
        <v>2</v>
      </c>
      <c r="H40" s="279"/>
      <c r="I40" s="199">
        <f t="shared" ref="I40:I41" si="8">504-(M40*L40+F40*N40)</f>
        <v>294</v>
      </c>
      <c r="J40" s="280"/>
      <c r="K40" s="11"/>
      <c r="L40" s="177">
        <v>1</v>
      </c>
      <c r="M40" s="13">
        <f>SUMPRODUCT((D40=[1]程序注册表!$C$2:$C$2999)*(E40=[1]程序注册表!$F$2:$F$2999)*([1]程序注册表!$U$2:$U$2999))</f>
        <v>60</v>
      </c>
      <c r="N40" s="13">
        <f>SUMPRODUCT((D40=[1]程序注册表!$C$2:$C$2999)*(E40=[1]程序注册表!$F$2:$F$2999)*([1]程序注册表!$X$2:$X$2999))</f>
        <v>50</v>
      </c>
      <c r="O40" s="13">
        <f t="shared" si="1"/>
        <v>160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99">
        <f t="shared" si="8"/>
        <v>504</v>
      </c>
      <c r="J41" s="280"/>
      <c r="K41" s="11" t="s">
        <v>55</v>
      </c>
      <c r="L41" s="177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1"/>
        <v>0</v>
      </c>
      <c r="P41" s="281"/>
    </row>
    <row r="42" spans="1:16" ht="14.25" customHeight="1" x14ac:dyDescent="0.2">
      <c r="A42" s="276">
        <v>43663</v>
      </c>
      <c r="B42" s="277" t="s">
        <v>129</v>
      </c>
      <c r="C42" s="287" t="s">
        <v>53</v>
      </c>
      <c r="D42" s="15" t="s">
        <v>992</v>
      </c>
      <c r="E42" s="10" t="s">
        <v>66</v>
      </c>
      <c r="F42" s="10">
        <v>20</v>
      </c>
      <c r="G42" s="18">
        <v>17</v>
      </c>
      <c r="H42" s="279"/>
      <c r="I42" s="175">
        <f>420-(M42*L42+F42*N42)</f>
        <v>20</v>
      </c>
      <c r="J42" s="284" t="s">
        <v>54</v>
      </c>
      <c r="K42" s="11" t="s">
        <v>1085</v>
      </c>
      <c r="L42" s="177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20</v>
      </c>
      <c r="O42" s="13">
        <f t="shared" si="1"/>
        <v>340</v>
      </c>
      <c r="P42" s="281">
        <f>(O42+O43+O44+O45+O46+O47)/840*100%</f>
        <v>0.67142857142857137</v>
      </c>
    </row>
    <row r="43" spans="1:16" ht="14.25" customHeight="1" x14ac:dyDescent="0.2">
      <c r="A43" s="276"/>
      <c r="B43" s="277"/>
      <c r="C43" s="287"/>
      <c r="D43" s="15"/>
      <c r="E43" s="10"/>
      <c r="F43" s="10"/>
      <c r="G43" s="18"/>
      <c r="H43" s="279"/>
      <c r="I43" s="175">
        <f t="shared" ref="I43:I47" si="9">I42-(M43*L43+F43*N43)</f>
        <v>20</v>
      </c>
      <c r="J43" s="284"/>
      <c r="K43" s="11"/>
      <c r="L43" s="177">
        <v>0</v>
      </c>
      <c r="M43" s="13">
        <f>SUMPRODUCT((D43=[1]程序注册表!$C$2:$C$2999)*(E43=[1]程序注册表!$F$2:$F$2999)*([1]程序注册表!$U$2:$U$2999))</f>
        <v>0</v>
      </c>
      <c r="N43" s="13">
        <f>SUMPRODUCT((D43=[1]程序注册表!$C$2:$C$2999)*(E43=[1]程序注册表!$F$2:$F$2999)*([1]程序注册表!$X$2:$X$2999))</f>
        <v>0</v>
      </c>
      <c r="O43" s="13">
        <f t="shared" si="1"/>
        <v>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75">
        <f t="shared" si="9"/>
        <v>20</v>
      </c>
      <c r="J44" s="284"/>
      <c r="K44" s="11"/>
      <c r="L44" s="177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1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992</v>
      </c>
      <c r="E45" s="10" t="s">
        <v>68</v>
      </c>
      <c r="F45" s="10">
        <v>26</v>
      </c>
      <c r="G45" s="18">
        <v>14</v>
      </c>
      <c r="H45" s="279"/>
      <c r="I45" s="175">
        <f>420-(M45*L45+F45*N45)</f>
        <v>4</v>
      </c>
      <c r="J45" s="284"/>
      <c r="K45" s="11" t="s">
        <v>461</v>
      </c>
      <c r="L45" s="177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16</v>
      </c>
      <c r="O45" s="13">
        <f t="shared" si="1"/>
        <v>224</v>
      </c>
      <c r="P45" s="281"/>
    </row>
    <row r="46" spans="1:16" ht="14.25" customHeight="1" x14ac:dyDescent="0.2">
      <c r="A46" s="276"/>
      <c r="B46" s="277"/>
      <c r="C46" s="287"/>
      <c r="D46" s="15"/>
      <c r="E46" s="10"/>
      <c r="F46" s="10"/>
      <c r="G46" s="18"/>
      <c r="H46" s="279"/>
      <c r="I46" s="175">
        <f t="shared" si="9"/>
        <v>4</v>
      </c>
      <c r="J46" s="284"/>
      <c r="K46" s="11"/>
      <c r="L46" s="177">
        <v>0</v>
      </c>
      <c r="M46" s="13">
        <f>SUMPRODUCT((D46=[1]程序注册表!$C$2:$C$2999)*(E46=[1]程序注册表!$F$2:$F$2999)*([1]程序注册表!$U$2:$U$2999))</f>
        <v>0</v>
      </c>
      <c r="N46" s="13">
        <f>SUMPRODUCT((D46=[1]程序注册表!$C$2:$C$2999)*(E46=[1]程序注册表!$F$2:$F$2999)*([1]程序注册表!$X$2:$X$2999))</f>
        <v>0</v>
      </c>
      <c r="O46" s="13">
        <f t="shared" si="1"/>
        <v>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75">
        <f t="shared" si="9"/>
        <v>4</v>
      </c>
      <c r="J47" s="285"/>
      <c r="K47" s="11"/>
      <c r="L47" s="177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1"/>
        <v>0</v>
      </c>
      <c r="P47" s="281"/>
    </row>
    <row r="48" spans="1:16" ht="14.25" customHeight="1" x14ac:dyDescent="0.2">
      <c r="A48" s="276">
        <v>43663</v>
      </c>
      <c r="B48" s="277" t="s">
        <v>129</v>
      </c>
      <c r="C48" s="287" t="s">
        <v>58</v>
      </c>
      <c r="D48" s="15" t="s">
        <v>994</v>
      </c>
      <c r="E48" s="10" t="s">
        <v>66</v>
      </c>
      <c r="F48" s="10">
        <v>18</v>
      </c>
      <c r="G48" s="18">
        <v>18</v>
      </c>
      <c r="H48" s="279"/>
      <c r="I48" s="175">
        <f>420-(M48*L48+F48*N48)</f>
        <v>48</v>
      </c>
      <c r="J48" s="280" t="s">
        <v>130</v>
      </c>
      <c r="K48" s="11"/>
      <c r="L48" s="177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19</v>
      </c>
      <c r="O48" s="13">
        <f t="shared" si="1"/>
        <v>372</v>
      </c>
      <c r="P48" s="281">
        <f>(O48+O49+O50+O51+O52+O53)/840*100%</f>
        <v>0.96904761904761905</v>
      </c>
    </row>
    <row r="49" spans="1:16" ht="14.25" customHeight="1" x14ac:dyDescent="0.2">
      <c r="A49" s="276"/>
      <c r="B49" s="277"/>
      <c r="C49" s="287"/>
      <c r="D49" s="15" t="s">
        <v>994</v>
      </c>
      <c r="E49" s="10" t="s">
        <v>1038</v>
      </c>
      <c r="F49" s="10">
        <v>1</v>
      </c>
      <c r="G49" s="18">
        <v>1</v>
      </c>
      <c r="H49" s="279"/>
      <c r="I49" s="175">
        <f t="shared" ref="I49:I50" si="10">I48-(M49*L49+F49*N49)</f>
        <v>48</v>
      </c>
      <c r="J49" s="280"/>
      <c r="K49" s="11" t="s">
        <v>1086</v>
      </c>
      <c r="L49" s="177">
        <v>0</v>
      </c>
      <c r="M49" s="13">
        <v>30</v>
      </c>
      <c r="N49" s="13">
        <f>SUMPRODUCT((D49=[1]程序注册表!$C$2:$C$2999)*(E49=[1]程序注册表!$F$2:$F$2999)*([1]程序注册表!$X$2:$X$2999))</f>
        <v>0</v>
      </c>
      <c r="O49" s="13">
        <v>30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75">
        <f t="shared" si="10"/>
        <v>48</v>
      </c>
      <c r="J50" s="280"/>
      <c r="K50" s="11"/>
      <c r="L50" s="177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1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5" t="s">
        <v>273</v>
      </c>
      <c r="E51" s="10" t="s">
        <v>42</v>
      </c>
      <c r="F51" s="10">
        <v>2</v>
      </c>
      <c r="G51" s="18">
        <v>2</v>
      </c>
      <c r="H51" s="279"/>
      <c r="I51" s="175">
        <f>420-(M51*L51+F51*N51)</f>
        <v>390</v>
      </c>
      <c r="J51" s="280"/>
      <c r="K51" s="11"/>
      <c r="L51" s="177">
        <v>0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15</v>
      </c>
      <c r="O51" s="13">
        <f t="shared" si="1"/>
        <v>30</v>
      </c>
      <c r="P51" s="281"/>
    </row>
    <row r="52" spans="1:16" ht="14.25" customHeight="1" x14ac:dyDescent="0.2">
      <c r="A52" s="276"/>
      <c r="B52" s="277"/>
      <c r="C52" s="287"/>
      <c r="D52" s="15" t="s">
        <v>1039</v>
      </c>
      <c r="E52" s="10" t="s">
        <v>21</v>
      </c>
      <c r="F52" s="10">
        <v>32</v>
      </c>
      <c r="G52" s="18">
        <v>32</v>
      </c>
      <c r="H52" s="279"/>
      <c r="I52" s="175">
        <f t="shared" ref="I52:I53" si="11">I51-(M52*L52+F52*N52)</f>
        <v>8</v>
      </c>
      <c r="J52" s="280"/>
      <c r="K52" s="11"/>
      <c r="L52" s="177">
        <v>1</v>
      </c>
      <c r="M52" s="13">
        <f>SUMPRODUCT((D52=[1]程序注册表!$C$2:$C$2999)*(E52=[1]程序注册表!$F$2:$F$2999)*([1]程序注册表!$U$2:$U$2999))</f>
        <v>30</v>
      </c>
      <c r="N52" s="13">
        <f>SUMPRODUCT((D52=[1]程序注册表!$C$2:$C$2999)*(E52=[1]程序注册表!$F$2:$F$2999)*([1]程序注册表!$X$2:$X$2999))</f>
        <v>11</v>
      </c>
      <c r="O52" s="13">
        <f t="shared" si="1"/>
        <v>382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75">
        <f t="shared" si="11"/>
        <v>8</v>
      </c>
      <c r="J53" s="280"/>
      <c r="K53" s="11"/>
      <c r="L53" s="177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1"/>
        <v>0</v>
      </c>
      <c r="P53" s="281"/>
    </row>
    <row r="54" spans="1:16" ht="14.25" customHeight="1" x14ac:dyDescent="0.2">
      <c r="A54" s="276">
        <v>43663</v>
      </c>
      <c r="B54" s="277" t="s">
        <v>670</v>
      </c>
      <c r="C54" s="287" t="s">
        <v>61</v>
      </c>
      <c r="D54" s="15" t="s">
        <v>994</v>
      </c>
      <c r="E54" s="10" t="s">
        <v>68</v>
      </c>
      <c r="F54" s="10"/>
      <c r="G54" s="18">
        <v>3</v>
      </c>
      <c r="H54" s="279"/>
      <c r="I54" s="175">
        <f>420-(M54*L54+F54*N54)</f>
        <v>420</v>
      </c>
      <c r="J54" s="280" t="s">
        <v>91</v>
      </c>
      <c r="K54" s="11" t="s">
        <v>1052</v>
      </c>
      <c r="L54" s="177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15</v>
      </c>
      <c r="O54" s="13">
        <f t="shared" si="1"/>
        <v>45</v>
      </c>
      <c r="P54" s="281">
        <f>(O54+O55+O56)/420*100%</f>
        <v>0.75476190476190474</v>
      </c>
    </row>
    <row r="55" spans="1:16" ht="14.25" customHeight="1" x14ac:dyDescent="0.2">
      <c r="A55" s="276"/>
      <c r="B55" s="277"/>
      <c r="C55" s="287"/>
      <c r="D55" s="15" t="s">
        <v>1039</v>
      </c>
      <c r="E55" s="10" t="s">
        <v>21</v>
      </c>
      <c r="F55" s="10"/>
      <c r="G55" s="18">
        <v>22</v>
      </c>
      <c r="H55" s="279"/>
      <c r="I55" s="175">
        <f t="shared" ref="I55:I56" si="12">I54-(M55*L55+F55*N55)</f>
        <v>390</v>
      </c>
      <c r="J55" s="280"/>
      <c r="K55" s="11" t="s">
        <v>1087</v>
      </c>
      <c r="L55" s="177">
        <v>1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11</v>
      </c>
      <c r="O55" s="13">
        <f t="shared" si="1"/>
        <v>272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75">
        <f t="shared" si="12"/>
        <v>390</v>
      </c>
      <c r="J56" s="280"/>
      <c r="K56" s="11"/>
      <c r="L56" s="177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1"/>
        <v>0</v>
      </c>
      <c r="P56" s="281"/>
    </row>
    <row r="57" spans="1:16" ht="14.25" customHeight="1" x14ac:dyDescent="0.2">
      <c r="A57" s="19"/>
      <c r="D57" s="21"/>
      <c r="J57" s="23"/>
      <c r="L57" s="177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1"/>
        <v>0</v>
      </c>
      <c r="P57" s="24"/>
    </row>
    <row r="58" spans="1:16" ht="14.25" customHeight="1" x14ac:dyDescent="0.2">
      <c r="A58" s="19"/>
      <c r="D58" s="21"/>
      <c r="J58" s="23"/>
      <c r="L58" s="177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1"/>
        <v>0</v>
      </c>
      <c r="P58" s="24"/>
    </row>
    <row r="59" spans="1:16" ht="14.25" customHeight="1" x14ac:dyDescent="0.2">
      <c r="A59" s="19"/>
      <c r="D59" s="21"/>
      <c r="J59" s="23"/>
      <c r="L59" s="177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1"/>
        <v>0</v>
      </c>
      <c r="P59" s="24"/>
    </row>
    <row r="60" spans="1:16" ht="14.25" customHeight="1" x14ac:dyDescent="0.2">
      <c r="A60" s="19"/>
      <c r="D60" s="21"/>
      <c r="J60" s="23"/>
      <c r="L60" s="177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1"/>
        <v>0</v>
      </c>
      <c r="P60" s="24"/>
    </row>
    <row r="61" spans="1:16" ht="17.25" customHeight="1" x14ac:dyDescent="0.2">
      <c r="A61" s="19"/>
      <c r="D61" s="21"/>
      <c r="J61" s="23"/>
      <c r="L61" s="177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1"/>
        <v>0</v>
      </c>
      <c r="P61" s="24"/>
    </row>
    <row r="62" spans="1:16" ht="15" customHeight="1" x14ac:dyDescent="0.2">
      <c r="A62" s="19"/>
      <c r="D62" s="21"/>
      <c r="J62" s="23"/>
      <c r="L62" s="177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1"/>
        <v>0</v>
      </c>
      <c r="P62" s="24"/>
    </row>
    <row r="63" spans="1:16" ht="15" customHeight="1" x14ac:dyDescent="0.2">
      <c r="A63" s="19"/>
      <c r="D63" s="21"/>
      <c r="J63" s="23"/>
      <c r="L63" s="177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1"/>
        <v>0</v>
      </c>
      <c r="P63" s="24"/>
    </row>
    <row r="64" spans="1:16" ht="15" customHeight="1" x14ac:dyDescent="0.2">
      <c r="A64" s="19"/>
      <c r="D64" s="21"/>
      <c r="J64" s="23"/>
      <c r="L64" s="177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1"/>
        <v>0</v>
      </c>
      <c r="P64" s="24"/>
    </row>
    <row r="65" spans="1:16" ht="15" customHeight="1" x14ac:dyDescent="0.2">
      <c r="A65" s="19"/>
      <c r="D65" s="21"/>
      <c r="J65" s="23"/>
      <c r="L65" s="177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1"/>
        <v>0</v>
      </c>
      <c r="P65" s="24"/>
    </row>
    <row r="66" spans="1:16" ht="15" customHeight="1" x14ac:dyDescent="0.2">
      <c r="A66" s="19"/>
      <c r="D66" s="21"/>
      <c r="J66" s="23"/>
      <c r="L66" s="177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1"/>
        <v>0</v>
      </c>
      <c r="P66" s="24"/>
    </row>
    <row r="67" spans="1:16" ht="15" customHeight="1" x14ac:dyDescent="0.2">
      <c r="A67" s="19"/>
      <c r="D67" s="21"/>
      <c r="J67" s="23"/>
      <c r="L67" s="177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si="1"/>
        <v>0</v>
      </c>
      <c r="P67" s="24"/>
    </row>
    <row r="68" spans="1:16" ht="15" customHeight="1" x14ac:dyDescent="0.2">
      <c r="A68" s="19"/>
      <c r="D68" s="21"/>
      <c r="J68" s="23"/>
      <c r="L68" s="177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ref="O68:O131" si="13">N68*G68+M68*L68</f>
        <v>0</v>
      </c>
      <c r="P68" s="24"/>
    </row>
    <row r="69" spans="1:16" ht="15" customHeight="1" x14ac:dyDescent="0.2">
      <c r="A69" s="19"/>
      <c r="D69" s="21"/>
      <c r="J69" s="23"/>
      <c r="L69" s="177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3"/>
        <v>0</v>
      </c>
      <c r="P69" s="24"/>
    </row>
    <row r="70" spans="1:16" ht="15" customHeight="1" x14ac:dyDescent="0.2">
      <c r="A70" s="19"/>
      <c r="D70" s="21"/>
      <c r="J70" s="23"/>
      <c r="L70" s="177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3"/>
        <v>0</v>
      </c>
      <c r="P70" s="24"/>
    </row>
    <row r="71" spans="1:16" ht="15" customHeight="1" x14ac:dyDescent="0.2">
      <c r="A71" s="19"/>
      <c r="D71" s="21"/>
      <c r="J71" s="23"/>
      <c r="L71" s="177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3"/>
        <v>0</v>
      </c>
      <c r="P71" s="24"/>
    </row>
    <row r="72" spans="1:16" ht="15" customHeight="1" x14ac:dyDescent="0.2">
      <c r="A72" s="19"/>
      <c r="D72" s="21"/>
      <c r="J72" s="23"/>
      <c r="L72" s="177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3"/>
        <v>0</v>
      </c>
      <c r="P72" s="24"/>
    </row>
    <row r="73" spans="1:16" ht="15" customHeight="1" x14ac:dyDescent="0.2">
      <c r="A73" s="19"/>
      <c r="D73" s="21"/>
      <c r="J73" s="23"/>
      <c r="L73" s="177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3"/>
        <v>0</v>
      </c>
      <c r="P73" s="24"/>
    </row>
    <row r="74" spans="1:16" ht="15" customHeight="1" x14ac:dyDescent="0.2">
      <c r="A74" s="19"/>
      <c r="D74" s="21"/>
      <c r="J74" s="23"/>
      <c r="L74" s="177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3"/>
        <v>0</v>
      </c>
      <c r="P74" s="24"/>
    </row>
    <row r="75" spans="1:16" ht="15" customHeight="1" x14ac:dyDescent="0.2">
      <c r="A75" s="19"/>
      <c r="D75" s="21"/>
      <c r="J75" s="23"/>
      <c r="L75" s="177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3"/>
        <v>0</v>
      </c>
      <c r="P75" s="24"/>
    </row>
    <row r="76" spans="1:16" ht="15" customHeight="1" x14ac:dyDescent="0.2">
      <c r="A76" s="19"/>
      <c r="D76" s="21"/>
      <c r="J76" s="23"/>
      <c r="L76" s="177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3"/>
        <v>0</v>
      </c>
      <c r="P76" s="24"/>
    </row>
    <row r="77" spans="1:16" ht="15" customHeight="1" x14ac:dyDescent="0.2">
      <c r="A77" s="19"/>
      <c r="D77" s="21"/>
      <c r="J77" s="23"/>
      <c r="L77" s="177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3"/>
        <v>0</v>
      </c>
      <c r="P77" s="24"/>
    </row>
    <row r="78" spans="1:16" ht="15" customHeight="1" x14ac:dyDescent="0.2">
      <c r="A78" s="19"/>
      <c r="D78" s="21"/>
      <c r="J78" s="23"/>
      <c r="L78" s="177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3"/>
        <v>0</v>
      </c>
      <c r="P78" s="24"/>
    </row>
    <row r="79" spans="1:16" ht="15" customHeight="1" x14ac:dyDescent="0.2">
      <c r="A79" s="19"/>
      <c r="D79" s="21"/>
      <c r="J79" s="23"/>
      <c r="L79" s="177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3"/>
        <v>0</v>
      </c>
      <c r="P79" s="24"/>
    </row>
    <row r="80" spans="1:16" ht="15" customHeight="1" x14ac:dyDescent="0.2">
      <c r="A80" s="19"/>
      <c r="D80" s="21"/>
      <c r="J80" s="23"/>
      <c r="L80" s="177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3"/>
        <v>0</v>
      </c>
      <c r="P80" s="24"/>
    </row>
    <row r="81" spans="1:16" ht="15" customHeight="1" x14ac:dyDescent="0.2">
      <c r="A81" s="19"/>
      <c r="D81" s="21"/>
      <c r="J81" s="23"/>
      <c r="L81" s="177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3"/>
        <v>0</v>
      </c>
      <c r="P81" s="24"/>
    </row>
    <row r="82" spans="1:16" ht="15" customHeight="1" x14ac:dyDescent="0.2">
      <c r="A82" s="19"/>
      <c r="D82" s="21"/>
      <c r="J82" s="23"/>
      <c r="L82" s="177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3"/>
        <v>0</v>
      </c>
      <c r="P82" s="24"/>
    </row>
    <row r="83" spans="1:16" ht="15" customHeight="1" x14ac:dyDescent="0.2">
      <c r="A83" s="19"/>
      <c r="D83" s="21"/>
      <c r="J83" s="23"/>
      <c r="L83" s="177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3"/>
        <v>0</v>
      </c>
      <c r="P83" s="24"/>
    </row>
    <row r="84" spans="1:16" ht="15" customHeight="1" x14ac:dyDescent="0.2">
      <c r="A84" s="19"/>
      <c r="D84" s="21"/>
      <c r="J84" s="23"/>
      <c r="L84" s="177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3"/>
        <v>0</v>
      </c>
      <c r="P84" s="24"/>
    </row>
    <row r="85" spans="1:16" ht="15" customHeight="1" x14ac:dyDescent="0.2">
      <c r="A85" s="19"/>
      <c r="D85" s="21"/>
      <c r="J85" s="23"/>
      <c r="L85" s="177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3"/>
        <v>0</v>
      </c>
      <c r="P85" s="24"/>
    </row>
    <row r="86" spans="1:16" ht="15" customHeight="1" x14ac:dyDescent="0.2">
      <c r="A86" s="19"/>
      <c r="D86" s="21"/>
      <c r="J86" s="23"/>
      <c r="L86" s="177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3"/>
        <v>0</v>
      </c>
      <c r="P86" s="24"/>
    </row>
    <row r="87" spans="1:16" ht="15" customHeight="1" x14ac:dyDescent="0.2">
      <c r="A87" s="19"/>
      <c r="D87" s="21"/>
      <c r="J87" s="23"/>
      <c r="L87" s="177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3"/>
        <v>0</v>
      </c>
      <c r="P87" s="24"/>
    </row>
    <row r="88" spans="1:16" ht="15" customHeight="1" x14ac:dyDescent="0.2">
      <c r="A88" s="19"/>
      <c r="D88" s="21"/>
      <c r="J88" s="23"/>
      <c r="L88" s="177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3"/>
        <v>0</v>
      </c>
      <c r="P88" s="24"/>
    </row>
    <row r="89" spans="1:16" ht="15" customHeight="1" x14ac:dyDescent="0.2">
      <c r="A89" s="19"/>
      <c r="D89" s="21"/>
      <c r="J89" s="23"/>
      <c r="L89" s="177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3"/>
        <v>0</v>
      </c>
      <c r="P89" s="24"/>
    </row>
    <row r="90" spans="1:16" ht="15" customHeight="1" x14ac:dyDescent="0.2">
      <c r="A90" s="19"/>
      <c r="D90" s="21"/>
      <c r="J90" s="23"/>
      <c r="L90" s="177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3"/>
        <v>0</v>
      </c>
      <c r="P90" s="24"/>
    </row>
    <row r="91" spans="1:16" ht="15" customHeight="1" x14ac:dyDescent="0.2">
      <c r="A91" s="19"/>
      <c r="D91" s="21"/>
      <c r="J91" s="23"/>
      <c r="L91" s="177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3"/>
        <v>0</v>
      </c>
      <c r="P91" s="24"/>
    </row>
    <row r="92" spans="1:16" ht="15" customHeight="1" x14ac:dyDescent="0.2">
      <c r="A92" s="19"/>
      <c r="D92" s="21"/>
      <c r="J92" s="23"/>
      <c r="L92" s="177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3"/>
        <v>0</v>
      </c>
      <c r="P92" s="24"/>
    </row>
    <row r="93" spans="1:16" ht="15" customHeight="1" x14ac:dyDescent="0.2">
      <c r="A93" s="19"/>
      <c r="D93" s="21"/>
      <c r="J93" s="23"/>
      <c r="L93" s="177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3"/>
        <v>0</v>
      </c>
      <c r="P93" s="24"/>
    </row>
    <row r="94" spans="1:16" ht="15" customHeight="1" x14ac:dyDescent="0.2">
      <c r="A94" s="19"/>
      <c r="D94" s="21"/>
      <c r="J94" s="23"/>
      <c r="L94" s="177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3"/>
        <v>0</v>
      </c>
      <c r="P94" s="24"/>
    </row>
    <row r="95" spans="1:16" ht="15" customHeight="1" x14ac:dyDescent="0.2">
      <c r="A95" s="19"/>
      <c r="D95" s="21"/>
      <c r="J95" s="23"/>
      <c r="L95" s="177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3"/>
        <v>0</v>
      </c>
      <c r="P95" s="24"/>
    </row>
    <row r="96" spans="1:16" ht="15" customHeight="1" x14ac:dyDescent="0.2">
      <c r="A96" s="19"/>
      <c r="D96" s="21"/>
      <c r="J96" s="23"/>
      <c r="L96" s="177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3"/>
        <v>0</v>
      </c>
      <c r="P96" s="24"/>
    </row>
    <row r="97" spans="1:16" ht="15" customHeight="1" x14ac:dyDescent="0.2">
      <c r="A97" s="19"/>
      <c r="D97" s="21"/>
      <c r="J97" s="23"/>
      <c r="L97" s="177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3"/>
        <v>0</v>
      </c>
      <c r="P97" s="24"/>
    </row>
    <row r="98" spans="1:16" ht="15" customHeight="1" x14ac:dyDescent="0.2">
      <c r="A98" s="19"/>
      <c r="D98" s="21"/>
      <c r="J98" s="23"/>
      <c r="L98" s="177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3"/>
        <v>0</v>
      </c>
      <c r="P98" s="24"/>
    </row>
    <row r="99" spans="1:16" ht="15" customHeight="1" x14ac:dyDescent="0.2">
      <c r="A99" s="19"/>
      <c r="D99" s="21"/>
      <c r="J99" s="23"/>
      <c r="L99" s="177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3"/>
        <v>0</v>
      </c>
      <c r="P99" s="24"/>
    </row>
    <row r="100" spans="1:16" ht="15" customHeight="1" x14ac:dyDescent="0.2">
      <c r="A100" s="19"/>
      <c r="D100" s="21"/>
      <c r="J100" s="23"/>
      <c r="L100" s="177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3"/>
        <v>0</v>
      </c>
      <c r="P100" s="24"/>
    </row>
    <row r="101" spans="1:16" ht="15" customHeight="1" x14ac:dyDescent="0.2">
      <c r="A101" s="19"/>
      <c r="D101" s="21"/>
      <c r="J101" s="23"/>
      <c r="L101" s="177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3"/>
        <v>0</v>
      </c>
      <c r="P101" s="24"/>
    </row>
    <row r="102" spans="1:16" ht="15" customHeight="1" x14ac:dyDescent="0.2">
      <c r="A102" s="19"/>
      <c r="D102" s="21"/>
      <c r="J102" s="23"/>
      <c r="L102" s="177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3"/>
        <v>0</v>
      </c>
      <c r="P102" s="24"/>
    </row>
    <row r="103" spans="1:16" ht="15" customHeight="1" x14ac:dyDescent="0.2">
      <c r="A103" s="19"/>
      <c r="D103" s="21"/>
      <c r="J103" s="23"/>
      <c r="L103" s="177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3"/>
        <v>0</v>
      </c>
      <c r="P103" s="24"/>
    </row>
    <row r="104" spans="1:16" ht="15" customHeight="1" x14ac:dyDescent="0.2">
      <c r="A104" s="19"/>
      <c r="D104" s="21"/>
      <c r="J104" s="23"/>
      <c r="L104" s="177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3"/>
        <v>0</v>
      </c>
      <c r="P104" s="24"/>
    </row>
    <row r="105" spans="1:16" ht="15" customHeight="1" x14ac:dyDescent="0.2">
      <c r="A105" s="19"/>
      <c r="D105" s="21"/>
      <c r="J105" s="23"/>
      <c r="L105" s="177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3"/>
        <v>0</v>
      </c>
      <c r="P105" s="24"/>
    </row>
    <row r="106" spans="1:16" ht="15" customHeight="1" x14ac:dyDescent="0.2">
      <c r="A106" s="19"/>
      <c r="D106" s="21"/>
      <c r="J106" s="23"/>
      <c r="L106" s="177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3"/>
        <v>0</v>
      </c>
      <c r="P106" s="24"/>
    </row>
    <row r="107" spans="1:16" ht="15" customHeight="1" x14ac:dyDescent="0.2">
      <c r="A107" s="19"/>
      <c r="D107" s="21"/>
      <c r="J107" s="23"/>
      <c r="L107" s="177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3"/>
        <v>0</v>
      </c>
      <c r="P107" s="24"/>
    </row>
    <row r="108" spans="1:16" ht="15" customHeight="1" x14ac:dyDescent="0.2">
      <c r="A108" s="19"/>
      <c r="D108" s="21"/>
      <c r="J108" s="23"/>
      <c r="L108" s="177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3"/>
        <v>0</v>
      </c>
      <c r="P108" s="24"/>
    </row>
    <row r="109" spans="1:16" ht="15" customHeight="1" x14ac:dyDescent="0.2">
      <c r="A109" s="19"/>
      <c r="D109" s="21"/>
      <c r="J109" s="23"/>
      <c r="L109" s="177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3"/>
        <v>0</v>
      </c>
      <c r="P109" s="24"/>
    </row>
    <row r="110" spans="1:16" ht="15" customHeight="1" x14ac:dyDescent="0.2">
      <c r="A110" s="19"/>
      <c r="D110" s="21"/>
      <c r="J110" s="23"/>
      <c r="L110" s="177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3"/>
        <v>0</v>
      </c>
      <c r="P110" s="24"/>
    </row>
    <row r="111" spans="1:16" ht="15" customHeight="1" x14ac:dyDescent="0.2">
      <c r="A111" s="19"/>
      <c r="D111" s="21"/>
      <c r="J111" s="23"/>
      <c r="L111" s="177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3"/>
        <v>0</v>
      </c>
      <c r="P111" s="24"/>
    </row>
    <row r="112" spans="1:16" ht="15" customHeight="1" x14ac:dyDescent="0.2">
      <c r="A112" s="19"/>
      <c r="D112" s="21"/>
      <c r="J112" s="23"/>
      <c r="L112" s="177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3"/>
        <v>0</v>
      </c>
      <c r="P112" s="24"/>
    </row>
    <row r="113" spans="1:16" ht="15" customHeight="1" x14ac:dyDescent="0.2">
      <c r="A113" s="19"/>
      <c r="D113" s="21"/>
      <c r="J113" s="23"/>
      <c r="L113" s="177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3"/>
        <v>0</v>
      </c>
      <c r="P113" s="24"/>
    </row>
    <row r="114" spans="1:16" ht="15" customHeight="1" x14ac:dyDescent="0.2">
      <c r="A114" s="19"/>
      <c r="D114" s="21"/>
      <c r="J114" s="23"/>
      <c r="L114" s="177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3"/>
        <v>0</v>
      </c>
      <c r="P114" s="24"/>
    </row>
    <row r="115" spans="1:16" ht="15" customHeight="1" x14ac:dyDescent="0.2">
      <c r="A115" s="19"/>
      <c r="D115" s="21"/>
      <c r="J115" s="23"/>
      <c r="L115" s="177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3"/>
        <v>0</v>
      </c>
      <c r="P115" s="24"/>
    </row>
    <row r="116" spans="1:16" ht="15" customHeight="1" x14ac:dyDescent="0.2">
      <c r="A116" s="19"/>
      <c r="D116" s="21"/>
      <c r="J116" s="23"/>
      <c r="L116" s="177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3"/>
        <v>0</v>
      </c>
      <c r="P116" s="24"/>
    </row>
    <row r="117" spans="1:16" ht="15" customHeight="1" x14ac:dyDescent="0.2">
      <c r="A117" s="19"/>
      <c r="D117" s="21"/>
      <c r="J117" s="23"/>
      <c r="L117" s="177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3"/>
        <v>0</v>
      </c>
      <c r="P117" s="24"/>
    </row>
    <row r="118" spans="1:16" ht="15" customHeight="1" x14ac:dyDescent="0.2">
      <c r="A118" s="19"/>
      <c r="D118" s="21"/>
      <c r="J118" s="23"/>
      <c r="L118" s="177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3"/>
        <v>0</v>
      </c>
      <c r="P118" s="24"/>
    </row>
    <row r="119" spans="1:16" ht="15" customHeight="1" x14ac:dyDescent="0.2">
      <c r="A119" s="19"/>
      <c r="D119" s="21"/>
      <c r="J119" s="23"/>
      <c r="L119" s="177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3"/>
        <v>0</v>
      </c>
      <c r="P119" s="24"/>
    </row>
    <row r="120" spans="1:16" x14ac:dyDescent="0.2">
      <c r="A120" s="19"/>
      <c r="D120" s="21"/>
      <c r="J120" s="23"/>
      <c r="L120" s="177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3"/>
        <v>0</v>
      </c>
      <c r="P120" s="24"/>
    </row>
    <row r="121" spans="1:16" x14ac:dyDescent="0.2">
      <c r="A121" s="19"/>
      <c r="D121" s="21"/>
      <c r="J121" s="23"/>
      <c r="L121" s="177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3"/>
        <v>0</v>
      </c>
      <c r="P121" s="24"/>
    </row>
    <row r="122" spans="1:16" x14ac:dyDescent="0.2">
      <c r="A122" s="19"/>
      <c r="D122" s="21"/>
      <c r="J122" s="23"/>
      <c r="L122" s="177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3"/>
        <v>0</v>
      </c>
      <c r="P122" s="24"/>
    </row>
    <row r="123" spans="1:16" x14ac:dyDescent="0.2">
      <c r="A123" s="19"/>
      <c r="D123" s="21"/>
      <c r="J123" s="23"/>
      <c r="L123" s="177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3"/>
        <v>0</v>
      </c>
      <c r="P123" s="24"/>
    </row>
    <row r="124" spans="1:16" x14ac:dyDescent="0.2">
      <c r="A124" s="19"/>
      <c r="D124" s="21"/>
      <c r="J124" s="23"/>
      <c r="L124" s="177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3"/>
        <v>0</v>
      </c>
      <c r="P124" s="24"/>
    </row>
    <row r="125" spans="1:16" x14ac:dyDescent="0.2">
      <c r="A125" s="19"/>
      <c r="D125" s="21"/>
      <c r="J125" s="23"/>
      <c r="L125" s="177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3"/>
        <v>0</v>
      </c>
      <c r="P125" s="24"/>
    </row>
    <row r="126" spans="1:16" x14ac:dyDescent="0.2">
      <c r="A126" s="19"/>
      <c r="D126" s="21"/>
      <c r="J126" s="23"/>
      <c r="L126" s="177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3"/>
        <v>0</v>
      </c>
      <c r="P126" s="24"/>
    </row>
    <row r="127" spans="1:16" x14ac:dyDescent="0.2">
      <c r="A127" s="19"/>
      <c r="D127" s="21"/>
      <c r="J127" s="23"/>
      <c r="L127" s="177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3"/>
        <v>0</v>
      </c>
      <c r="P127" s="24"/>
    </row>
    <row r="128" spans="1:16" x14ac:dyDescent="0.2">
      <c r="A128" s="19"/>
      <c r="D128" s="21"/>
      <c r="J128" s="23"/>
      <c r="L128" s="177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3"/>
        <v>0</v>
      </c>
      <c r="P128" s="24"/>
    </row>
    <row r="129" spans="1:16" x14ac:dyDescent="0.2">
      <c r="A129" s="19"/>
      <c r="D129" s="21"/>
      <c r="J129" s="23"/>
      <c r="L129" s="177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3"/>
        <v>0</v>
      </c>
      <c r="P129" s="24"/>
    </row>
    <row r="130" spans="1:16" x14ac:dyDescent="0.2">
      <c r="A130" s="19"/>
      <c r="D130" s="21"/>
      <c r="J130" s="23"/>
      <c r="L130" s="177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3"/>
        <v>0</v>
      </c>
      <c r="P130" s="24"/>
    </row>
    <row r="131" spans="1:16" x14ac:dyDescent="0.2">
      <c r="A131" s="19"/>
      <c r="D131" s="21"/>
      <c r="J131" s="23"/>
      <c r="L131" s="177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si="13"/>
        <v>0</v>
      </c>
      <c r="P131" s="24"/>
    </row>
    <row r="132" spans="1:16" x14ac:dyDescent="0.2">
      <c r="A132" s="19"/>
      <c r="D132" s="21"/>
      <c r="J132" s="23"/>
      <c r="L132" s="177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ref="O132:O195" si="14">N132*G132+M132*L132</f>
        <v>0</v>
      </c>
      <c r="P132" s="24"/>
    </row>
    <row r="133" spans="1:16" x14ac:dyDescent="0.2">
      <c r="A133" s="19"/>
      <c r="D133" s="21"/>
      <c r="J133" s="23"/>
      <c r="L133" s="177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4"/>
        <v>0</v>
      </c>
      <c r="P133" s="24"/>
    </row>
    <row r="134" spans="1:16" x14ac:dyDescent="0.2">
      <c r="A134" s="19"/>
      <c r="D134" s="21"/>
      <c r="J134" s="23"/>
      <c r="L134" s="177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4"/>
        <v>0</v>
      </c>
      <c r="P134" s="24"/>
    </row>
    <row r="135" spans="1:16" x14ac:dyDescent="0.2">
      <c r="A135" s="19"/>
      <c r="D135" s="21"/>
      <c r="J135" s="23"/>
      <c r="L135" s="177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4"/>
        <v>0</v>
      </c>
      <c r="P135" s="24"/>
    </row>
    <row r="136" spans="1:16" x14ac:dyDescent="0.2">
      <c r="A136" s="19"/>
      <c r="D136" s="21"/>
      <c r="J136" s="23"/>
      <c r="L136" s="177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4"/>
        <v>0</v>
      </c>
      <c r="P136" s="24"/>
    </row>
    <row r="137" spans="1:16" x14ac:dyDescent="0.2">
      <c r="A137" s="19"/>
      <c r="D137" s="21"/>
      <c r="J137" s="23"/>
      <c r="L137" s="177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4"/>
        <v>0</v>
      </c>
      <c r="P137" s="24"/>
    </row>
    <row r="138" spans="1:16" x14ac:dyDescent="0.2">
      <c r="A138" s="19"/>
      <c r="D138" s="21"/>
      <c r="J138" s="23"/>
      <c r="L138" s="177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4"/>
        <v>0</v>
      </c>
      <c r="P138" s="24"/>
    </row>
    <row r="139" spans="1:16" x14ac:dyDescent="0.2">
      <c r="A139" s="19"/>
      <c r="D139" s="21"/>
      <c r="J139" s="23"/>
      <c r="L139" s="177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4"/>
        <v>0</v>
      </c>
      <c r="P139" s="24"/>
    </row>
    <row r="140" spans="1:16" x14ac:dyDescent="0.2">
      <c r="A140" s="19"/>
      <c r="D140" s="21"/>
      <c r="J140" s="23"/>
      <c r="L140" s="177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4"/>
        <v>0</v>
      </c>
      <c r="P140" s="24"/>
    </row>
    <row r="141" spans="1:16" x14ac:dyDescent="0.2">
      <c r="A141" s="19"/>
      <c r="D141" s="21"/>
      <c r="J141" s="23"/>
      <c r="L141" s="177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4"/>
        <v>0</v>
      </c>
      <c r="P141" s="24"/>
    </row>
    <row r="142" spans="1:16" x14ac:dyDescent="0.2">
      <c r="A142" s="19"/>
      <c r="D142" s="21"/>
      <c r="J142" s="23"/>
      <c r="L142" s="177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4"/>
        <v>0</v>
      </c>
      <c r="P142" s="24"/>
    </row>
    <row r="143" spans="1:16" x14ac:dyDescent="0.2">
      <c r="A143" s="19"/>
      <c r="D143" s="21"/>
      <c r="J143" s="23"/>
      <c r="L143" s="177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4"/>
        <v>0</v>
      </c>
      <c r="P143" s="24"/>
    </row>
    <row r="144" spans="1:16" x14ac:dyDescent="0.2">
      <c r="A144" s="19"/>
      <c r="D144" s="21"/>
      <c r="J144" s="23"/>
      <c r="L144" s="177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4"/>
        <v>0</v>
      </c>
      <c r="P144" s="24"/>
    </row>
    <row r="145" spans="1:16" x14ac:dyDescent="0.2">
      <c r="A145" s="19"/>
      <c r="D145" s="21"/>
      <c r="J145" s="23"/>
      <c r="L145" s="177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4"/>
        <v>0</v>
      </c>
      <c r="P145" s="24"/>
    </row>
    <row r="146" spans="1:16" x14ac:dyDescent="0.2">
      <c r="A146" s="19"/>
      <c r="D146" s="21"/>
      <c r="J146" s="23"/>
      <c r="L146" s="177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4"/>
        <v>0</v>
      </c>
      <c r="P146" s="24"/>
    </row>
    <row r="147" spans="1:16" x14ac:dyDescent="0.2">
      <c r="A147" s="19"/>
      <c r="D147" s="21"/>
      <c r="J147" s="23"/>
      <c r="L147" s="177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4"/>
        <v>0</v>
      </c>
      <c r="P147" s="24"/>
    </row>
    <row r="148" spans="1:16" x14ac:dyDescent="0.2">
      <c r="A148" s="19"/>
      <c r="D148" s="21"/>
      <c r="J148" s="23"/>
      <c r="L148" s="177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4"/>
        <v>0</v>
      </c>
      <c r="P148" s="24"/>
    </row>
    <row r="149" spans="1:16" x14ac:dyDescent="0.2">
      <c r="A149" s="19"/>
      <c r="D149" s="21"/>
      <c r="J149" s="23"/>
      <c r="L149" s="177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4"/>
        <v>0</v>
      </c>
      <c r="P149" s="24"/>
    </row>
    <row r="150" spans="1:16" x14ac:dyDescent="0.2">
      <c r="A150" s="19"/>
      <c r="D150" s="21"/>
      <c r="J150" s="23"/>
      <c r="L150" s="177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4"/>
        <v>0</v>
      </c>
      <c r="P150" s="24"/>
    </row>
    <row r="151" spans="1:16" x14ac:dyDescent="0.2">
      <c r="A151" s="19"/>
      <c r="D151" s="21"/>
      <c r="J151" s="23"/>
      <c r="L151" s="177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4"/>
        <v>0</v>
      </c>
      <c r="P151" s="24"/>
    </row>
    <row r="152" spans="1:16" x14ac:dyDescent="0.2">
      <c r="A152" s="19"/>
      <c r="D152" s="21"/>
      <c r="J152" s="23"/>
      <c r="L152" s="177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4"/>
        <v>0</v>
      </c>
      <c r="P152" s="24"/>
    </row>
    <row r="153" spans="1:16" x14ac:dyDescent="0.2">
      <c r="A153" s="19"/>
      <c r="D153" s="21"/>
      <c r="J153" s="23"/>
      <c r="L153" s="177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4"/>
        <v>0</v>
      </c>
      <c r="P153" s="24"/>
    </row>
    <row r="154" spans="1:16" x14ac:dyDescent="0.2">
      <c r="A154" s="19"/>
      <c r="D154" s="21"/>
      <c r="J154" s="23"/>
      <c r="L154" s="177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4"/>
        <v>0</v>
      </c>
      <c r="P154" s="24"/>
    </row>
    <row r="155" spans="1:16" x14ac:dyDescent="0.2">
      <c r="A155" s="19"/>
      <c r="D155" s="21"/>
      <c r="J155" s="23"/>
      <c r="L155" s="177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4"/>
        <v>0</v>
      </c>
      <c r="P155" s="24"/>
    </row>
    <row r="156" spans="1:16" x14ac:dyDescent="0.2">
      <c r="A156" s="19"/>
      <c r="D156" s="21"/>
      <c r="J156" s="23"/>
      <c r="L156" s="177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4"/>
        <v>0</v>
      </c>
      <c r="P156" s="24"/>
    </row>
    <row r="157" spans="1:16" x14ac:dyDescent="0.2">
      <c r="A157" s="19"/>
      <c r="D157" s="21"/>
      <c r="J157" s="23"/>
      <c r="L157" s="177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4"/>
        <v>0</v>
      </c>
      <c r="P157" s="24"/>
    </row>
    <row r="158" spans="1:16" x14ac:dyDescent="0.2">
      <c r="A158" s="19"/>
      <c r="D158" s="21"/>
      <c r="J158" s="23"/>
      <c r="L158" s="177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4"/>
        <v>0</v>
      </c>
      <c r="P158" s="24"/>
    </row>
    <row r="159" spans="1:16" x14ac:dyDescent="0.2">
      <c r="A159" s="19"/>
      <c r="D159" s="21"/>
      <c r="J159" s="23"/>
      <c r="L159" s="177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4"/>
        <v>0</v>
      </c>
      <c r="P159" s="24"/>
    </row>
    <row r="160" spans="1:16" x14ac:dyDescent="0.2">
      <c r="A160" s="19"/>
      <c r="D160" s="21"/>
      <c r="J160" s="23"/>
      <c r="L160" s="177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4"/>
        <v>0</v>
      </c>
      <c r="P160" s="24"/>
    </row>
    <row r="161" spans="1:16" x14ac:dyDescent="0.2">
      <c r="A161" s="19"/>
      <c r="D161" s="21"/>
      <c r="J161" s="23"/>
      <c r="L161" s="177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4"/>
        <v>0</v>
      </c>
      <c r="P161" s="24"/>
    </row>
    <row r="162" spans="1:16" x14ac:dyDescent="0.2">
      <c r="A162" s="19"/>
      <c r="D162" s="21"/>
      <c r="J162" s="23"/>
      <c r="L162" s="177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4"/>
        <v>0</v>
      </c>
      <c r="P162" s="24"/>
    </row>
    <row r="163" spans="1:16" x14ac:dyDescent="0.2">
      <c r="A163" s="19"/>
      <c r="D163" s="21"/>
      <c r="J163" s="23"/>
      <c r="L163" s="177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4"/>
        <v>0</v>
      </c>
      <c r="P163" s="24"/>
    </row>
    <row r="164" spans="1:16" x14ac:dyDescent="0.2">
      <c r="A164" s="19"/>
      <c r="D164" s="21"/>
      <c r="J164" s="23"/>
      <c r="L164" s="177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4"/>
        <v>0</v>
      </c>
      <c r="P164" s="24"/>
    </row>
    <row r="165" spans="1:16" x14ac:dyDescent="0.2">
      <c r="A165" s="19"/>
      <c r="D165" s="21"/>
      <c r="J165" s="23"/>
      <c r="L165" s="177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4"/>
        <v>0</v>
      </c>
      <c r="P165" s="24"/>
    </row>
    <row r="166" spans="1:16" x14ac:dyDescent="0.2">
      <c r="A166" s="19"/>
      <c r="D166" s="21"/>
      <c r="J166" s="23"/>
      <c r="L166" s="177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4"/>
        <v>0</v>
      </c>
      <c r="P166" s="24"/>
    </row>
    <row r="167" spans="1:16" x14ac:dyDescent="0.2">
      <c r="A167" s="19"/>
      <c r="D167" s="21"/>
      <c r="J167" s="23"/>
      <c r="L167" s="177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4"/>
        <v>0</v>
      </c>
      <c r="P167" s="24"/>
    </row>
    <row r="168" spans="1:16" x14ac:dyDescent="0.2">
      <c r="A168" s="19"/>
      <c r="D168" s="21"/>
      <c r="J168" s="23"/>
      <c r="L168" s="177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4"/>
        <v>0</v>
      </c>
      <c r="P168" s="24"/>
    </row>
    <row r="169" spans="1:16" x14ac:dyDescent="0.2">
      <c r="A169" s="19"/>
      <c r="D169" s="21"/>
      <c r="J169" s="23"/>
      <c r="L169" s="177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4"/>
        <v>0</v>
      </c>
      <c r="P169" s="24"/>
    </row>
    <row r="170" spans="1:16" x14ac:dyDescent="0.2">
      <c r="A170" s="19"/>
      <c r="D170" s="21"/>
      <c r="J170" s="23"/>
      <c r="L170" s="177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4"/>
        <v>0</v>
      </c>
      <c r="P170" s="24"/>
    </row>
    <row r="171" spans="1:16" x14ac:dyDescent="0.2">
      <c r="A171" s="19"/>
      <c r="D171" s="21"/>
      <c r="J171" s="23"/>
      <c r="L171" s="177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4"/>
        <v>0</v>
      </c>
      <c r="P171" s="24"/>
    </row>
    <row r="172" spans="1:16" x14ac:dyDescent="0.2">
      <c r="A172" s="19"/>
      <c r="D172" s="21"/>
      <c r="J172" s="23"/>
      <c r="L172" s="177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4"/>
        <v>0</v>
      </c>
      <c r="P172" s="24"/>
    </row>
    <row r="173" spans="1:16" x14ac:dyDescent="0.2">
      <c r="A173" s="19"/>
      <c r="D173" s="21"/>
      <c r="J173" s="23"/>
      <c r="L173" s="177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4"/>
        <v>0</v>
      </c>
      <c r="P173" s="24"/>
    </row>
    <row r="174" spans="1:16" x14ac:dyDescent="0.2">
      <c r="A174" s="19"/>
      <c r="D174" s="21"/>
      <c r="J174" s="23"/>
      <c r="L174" s="177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4"/>
        <v>0</v>
      </c>
      <c r="P174" s="24"/>
    </row>
    <row r="175" spans="1:16" x14ac:dyDescent="0.2">
      <c r="A175" s="19"/>
      <c r="D175" s="21"/>
      <c r="J175" s="23"/>
      <c r="L175" s="177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4"/>
        <v>0</v>
      </c>
      <c r="P175" s="24"/>
    </row>
    <row r="176" spans="1:16" x14ac:dyDescent="0.2">
      <c r="A176" s="19"/>
      <c r="D176" s="21"/>
      <c r="J176" s="23"/>
      <c r="L176" s="177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4"/>
        <v>0</v>
      </c>
      <c r="P176" s="24"/>
    </row>
    <row r="177" spans="1:16" x14ac:dyDescent="0.2">
      <c r="A177" s="19"/>
      <c r="D177" s="21"/>
      <c r="J177" s="23"/>
      <c r="L177" s="177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4"/>
        <v>0</v>
      </c>
      <c r="P177" s="24"/>
    </row>
    <row r="178" spans="1:16" x14ac:dyDescent="0.2">
      <c r="A178" s="19"/>
      <c r="D178" s="21"/>
      <c r="J178" s="23"/>
      <c r="L178" s="177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4"/>
        <v>0</v>
      </c>
      <c r="P178" s="24"/>
    </row>
    <row r="179" spans="1:16" x14ac:dyDescent="0.2">
      <c r="A179" s="19"/>
      <c r="D179" s="21"/>
      <c r="J179" s="23"/>
      <c r="L179" s="177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4"/>
        <v>0</v>
      </c>
      <c r="P179" s="24"/>
    </row>
    <row r="180" spans="1:16" x14ac:dyDescent="0.2">
      <c r="A180" s="19"/>
      <c r="D180" s="21"/>
      <c r="J180" s="23"/>
      <c r="L180" s="177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4"/>
        <v>0</v>
      </c>
      <c r="P180" s="24"/>
    </row>
    <row r="181" spans="1:16" x14ac:dyDescent="0.2">
      <c r="A181" s="19"/>
      <c r="D181" s="21"/>
      <c r="J181" s="23"/>
      <c r="L181" s="177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4"/>
        <v>0</v>
      </c>
      <c r="P181" s="24"/>
    </row>
    <row r="182" spans="1:16" x14ac:dyDescent="0.2">
      <c r="A182" s="19"/>
      <c r="D182" s="21"/>
      <c r="J182" s="23"/>
      <c r="L182" s="177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4"/>
        <v>0</v>
      </c>
      <c r="P182" s="24"/>
    </row>
    <row r="183" spans="1:16" x14ac:dyDescent="0.2">
      <c r="A183" s="19"/>
      <c r="D183" s="21"/>
      <c r="J183" s="23"/>
      <c r="L183" s="177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4"/>
        <v>0</v>
      </c>
      <c r="P183" s="24"/>
    </row>
    <row r="184" spans="1:16" x14ac:dyDescent="0.2">
      <c r="A184" s="19"/>
      <c r="D184" s="21"/>
      <c r="J184" s="23"/>
      <c r="L184" s="177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4"/>
        <v>0</v>
      </c>
      <c r="P184" s="24"/>
    </row>
    <row r="185" spans="1:16" x14ac:dyDescent="0.2">
      <c r="A185" s="19"/>
      <c r="D185" s="21"/>
      <c r="J185" s="23"/>
      <c r="L185" s="177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4"/>
        <v>0</v>
      </c>
      <c r="P185" s="24"/>
    </row>
    <row r="186" spans="1:16" x14ac:dyDescent="0.2">
      <c r="A186" s="19"/>
      <c r="D186" s="21"/>
      <c r="J186" s="23"/>
      <c r="L186" s="177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4"/>
        <v>0</v>
      </c>
      <c r="P186" s="24"/>
    </row>
    <row r="187" spans="1:16" x14ac:dyDescent="0.2">
      <c r="A187" s="19"/>
      <c r="D187" s="21"/>
      <c r="J187" s="23"/>
      <c r="L187" s="177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4"/>
        <v>0</v>
      </c>
      <c r="P187" s="24"/>
    </row>
    <row r="188" spans="1:16" x14ac:dyDescent="0.2">
      <c r="A188" s="19"/>
      <c r="D188" s="21"/>
      <c r="J188" s="23"/>
      <c r="L188" s="177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4"/>
        <v>0</v>
      </c>
      <c r="P188" s="24"/>
    </row>
    <row r="189" spans="1:16" x14ac:dyDescent="0.2">
      <c r="A189" s="19"/>
      <c r="D189" s="21"/>
      <c r="J189" s="23"/>
      <c r="L189" s="177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4"/>
        <v>0</v>
      </c>
      <c r="P189" s="24"/>
    </row>
    <row r="190" spans="1:16" x14ac:dyDescent="0.2">
      <c r="A190" s="19"/>
      <c r="D190" s="21"/>
      <c r="J190" s="23"/>
      <c r="L190" s="177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4"/>
        <v>0</v>
      </c>
      <c r="P190" s="24"/>
    </row>
    <row r="191" spans="1:16" x14ac:dyDescent="0.2">
      <c r="A191" s="19"/>
      <c r="D191" s="21"/>
      <c r="J191" s="23"/>
      <c r="L191" s="177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4"/>
        <v>0</v>
      </c>
      <c r="P191" s="24"/>
    </row>
    <row r="192" spans="1:16" x14ac:dyDescent="0.2">
      <c r="A192" s="19"/>
      <c r="D192" s="21"/>
      <c r="J192" s="23"/>
      <c r="L192" s="177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4"/>
        <v>0</v>
      </c>
      <c r="P192" s="24"/>
    </row>
    <row r="193" spans="1:16" x14ac:dyDescent="0.2">
      <c r="A193" s="19"/>
      <c r="D193" s="21"/>
      <c r="J193" s="23"/>
      <c r="L193" s="177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4"/>
        <v>0</v>
      </c>
      <c r="P193" s="24"/>
    </row>
    <row r="194" spans="1:16" x14ac:dyDescent="0.2">
      <c r="A194" s="19"/>
      <c r="D194" s="21"/>
      <c r="J194" s="23"/>
      <c r="L194" s="177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4"/>
        <v>0</v>
      </c>
      <c r="P194" s="24"/>
    </row>
    <row r="195" spans="1:16" x14ac:dyDescent="0.2">
      <c r="A195" s="19"/>
      <c r="D195" s="21"/>
      <c r="J195" s="23"/>
      <c r="L195" s="177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si="14"/>
        <v>0</v>
      </c>
      <c r="P195" s="24"/>
    </row>
    <row r="196" spans="1:16" x14ac:dyDescent="0.2">
      <c r="A196" s="19"/>
      <c r="D196" s="21"/>
      <c r="J196" s="23"/>
      <c r="L196" s="177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ref="O196:O222" si="15">N196*G196+M196*L196</f>
        <v>0</v>
      </c>
      <c r="P196" s="24"/>
    </row>
    <row r="197" spans="1:16" x14ac:dyDescent="0.2">
      <c r="A197" s="19"/>
      <c r="D197" s="21"/>
      <c r="J197" s="23"/>
      <c r="L197" s="177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5"/>
        <v>0</v>
      </c>
      <c r="P197" s="24"/>
    </row>
    <row r="198" spans="1:16" x14ac:dyDescent="0.2">
      <c r="A198" s="19"/>
      <c r="D198" s="21"/>
      <c r="J198" s="23"/>
      <c r="L198" s="177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5"/>
        <v>0</v>
      </c>
      <c r="P198" s="24"/>
    </row>
    <row r="199" spans="1:16" x14ac:dyDescent="0.2">
      <c r="A199" s="19"/>
      <c r="D199" s="21"/>
      <c r="J199" s="23"/>
      <c r="L199" s="177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5"/>
        <v>0</v>
      </c>
      <c r="P199" s="24"/>
    </row>
    <row r="200" spans="1:16" x14ac:dyDescent="0.2">
      <c r="A200" s="19"/>
      <c r="D200" s="21"/>
      <c r="J200" s="23"/>
      <c r="L200" s="177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5"/>
        <v>0</v>
      </c>
      <c r="P200" s="24"/>
    </row>
    <row r="201" spans="1:16" x14ac:dyDescent="0.2">
      <c r="A201" s="19"/>
      <c r="D201" s="21"/>
      <c r="J201" s="23"/>
      <c r="L201" s="177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5"/>
        <v>0</v>
      </c>
      <c r="P201" s="24"/>
    </row>
    <row r="202" spans="1:16" x14ac:dyDescent="0.2">
      <c r="A202" s="19"/>
      <c r="D202" s="21"/>
      <c r="J202" s="23"/>
      <c r="L202" s="177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5"/>
        <v>0</v>
      </c>
      <c r="P202" s="24"/>
    </row>
    <row r="203" spans="1:16" x14ac:dyDescent="0.2">
      <c r="A203" s="19"/>
      <c r="D203" s="21"/>
      <c r="J203" s="23"/>
      <c r="L203" s="177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5"/>
        <v>0</v>
      </c>
      <c r="P203" s="24"/>
    </row>
    <row r="204" spans="1:16" x14ac:dyDescent="0.2">
      <c r="A204" s="19"/>
      <c r="D204" s="21"/>
      <c r="J204" s="23"/>
      <c r="L204" s="177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5"/>
        <v>0</v>
      </c>
      <c r="P204" s="24"/>
    </row>
    <row r="205" spans="1:16" x14ac:dyDescent="0.2">
      <c r="A205" s="19"/>
      <c r="D205" s="21"/>
      <c r="J205" s="23"/>
      <c r="L205" s="177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5"/>
        <v>0</v>
      </c>
      <c r="P205" s="24"/>
    </row>
    <row r="206" spans="1:16" x14ac:dyDescent="0.2">
      <c r="A206" s="19"/>
      <c r="D206" s="21"/>
      <c r="J206" s="23"/>
      <c r="L206" s="177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5"/>
        <v>0</v>
      </c>
      <c r="P206" s="24"/>
    </row>
    <row r="207" spans="1:16" x14ac:dyDescent="0.2">
      <c r="A207" s="19"/>
      <c r="D207" s="21"/>
      <c r="J207" s="23"/>
      <c r="L207" s="177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5"/>
        <v>0</v>
      </c>
      <c r="P207" s="24"/>
    </row>
    <row r="208" spans="1:16" x14ac:dyDescent="0.2">
      <c r="A208" s="19"/>
      <c r="D208" s="21"/>
      <c r="J208" s="23"/>
      <c r="L208" s="177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5"/>
        <v>0</v>
      </c>
      <c r="P208" s="24"/>
    </row>
    <row r="209" spans="1:16" x14ac:dyDescent="0.2">
      <c r="A209" s="19"/>
      <c r="D209" s="21"/>
      <c r="J209" s="23"/>
      <c r="L209" s="177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5"/>
        <v>0</v>
      </c>
      <c r="P209" s="24"/>
    </row>
    <row r="210" spans="1:16" x14ac:dyDescent="0.2">
      <c r="A210" s="19"/>
      <c r="D210" s="21"/>
      <c r="J210" s="23"/>
      <c r="L210" s="177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5"/>
        <v>0</v>
      </c>
      <c r="P210" s="24"/>
    </row>
    <row r="211" spans="1:16" x14ac:dyDescent="0.2">
      <c r="A211" s="19"/>
      <c r="D211" s="21"/>
      <c r="J211" s="23"/>
      <c r="L211" s="177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5"/>
        <v>0</v>
      </c>
      <c r="P211" s="24"/>
    </row>
    <row r="212" spans="1:16" x14ac:dyDescent="0.2">
      <c r="A212" s="19"/>
      <c r="D212" s="21"/>
      <c r="J212" s="23"/>
      <c r="L212" s="177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5"/>
        <v>0</v>
      </c>
      <c r="P212" s="24"/>
    </row>
    <row r="213" spans="1:16" x14ac:dyDescent="0.2">
      <c r="A213" s="19"/>
      <c r="D213" s="21"/>
      <c r="J213" s="23"/>
      <c r="L213" s="177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5"/>
        <v>0</v>
      </c>
      <c r="P213" s="24"/>
    </row>
    <row r="214" spans="1:16" x14ac:dyDescent="0.2">
      <c r="A214" s="19"/>
      <c r="D214" s="21"/>
      <c r="J214" s="23"/>
      <c r="L214" s="177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5"/>
        <v>0</v>
      </c>
      <c r="P214" s="24"/>
    </row>
    <row r="215" spans="1:16" x14ac:dyDescent="0.2">
      <c r="A215" s="19"/>
      <c r="D215" s="21"/>
      <c r="J215" s="23"/>
      <c r="L215" s="177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5"/>
        <v>0</v>
      </c>
      <c r="P215" s="24"/>
    </row>
    <row r="216" spans="1:16" x14ac:dyDescent="0.2">
      <c r="A216" s="19"/>
      <c r="D216" s="21"/>
      <c r="J216" s="23"/>
      <c r="L216" s="177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5"/>
        <v>0</v>
      </c>
      <c r="P216" s="24"/>
    </row>
    <row r="217" spans="1:16" x14ac:dyDescent="0.2">
      <c r="A217" s="19"/>
      <c r="D217" s="21"/>
      <c r="J217" s="23"/>
      <c r="L217" s="177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5"/>
        <v>0</v>
      </c>
      <c r="P217" s="24"/>
    </row>
    <row r="218" spans="1:16" x14ac:dyDescent="0.2">
      <c r="A218" s="19"/>
      <c r="D218" s="21"/>
      <c r="J218" s="23"/>
      <c r="L218" s="177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5"/>
        <v>0</v>
      </c>
      <c r="P218" s="24"/>
    </row>
    <row r="219" spans="1:16" x14ac:dyDescent="0.2">
      <c r="A219" s="19"/>
      <c r="D219" s="21"/>
      <c r="J219" s="23"/>
      <c r="L219" s="177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5"/>
        <v>0</v>
      </c>
      <c r="P219" s="24"/>
    </row>
    <row r="220" spans="1:16" x14ac:dyDescent="0.2">
      <c r="A220" s="19"/>
      <c r="D220" s="21"/>
      <c r="J220" s="23"/>
      <c r="L220" s="177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5"/>
        <v>0</v>
      </c>
      <c r="P220" s="24"/>
    </row>
    <row r="221" spans="1:16" x14ac:dyDescent="0.2">
      <c r="A221" s="19"/>
      <c r="D221" s="21"/>
      <c r="J221" s="23"/>
      <c r="L221" s="177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5"/>
        <v>0</v>
      </c>
      <c r="P221" s="24"/>
    </row>
    <row r="222" spans="1:16" x14ac:dyDescent="0.2">
      <c r="A222" s="19"/>
      <c r="D222" s="21"/>
      <c r="J222" s="23"/>
      <c r="L222" s="177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5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ref="O223:O232" si="16">N223*G223+M223*L223</f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6"/>
        <v>0</v>
      </c>
      <c r="P224" s="24"/>
    </row>
    <row r="225" spans="1:16" x14ac:dyDescent="0.2">
      <c r="A225" s="19"/>
      <c r="D225" s="21"/>
      <c r="J225" s="23"/>
      <c r="L225" s="177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6"/>
        <v>0</v>
      </c>
      <c r="P225" s="24"/>
    </row>
    <row r="226" spans="1:16" x14ac:dyDescent="0.2">
      <c r="A226" s="19"/>
      <c r="D226" s="21"/>
      <c r="J226" s="23"/>
      <c r="L226" s="177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6"/>
        <v>0</v>
      </c>
      <c r="P226" s="24"/>
    </row>
    <row r="227" spans="1:16" x14ac:dyDescent="0.2">
      <c r="A227" s="19"/>
      <c r="D227" s="21"/>
      <c r="J227" s="23"/>
      <c r="L227" s="177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6"/>
        <v>0</v>
      </c>
      <c r="P227" s="24"/>
    </row>
    <row r="228" spans="1:16" x14ac:dyDescent="0.2">
      <c r="A228" s="19"/>
      <c r="D228" s="21"/>
      <c r="J228" s="23"/>
      <c r="L228" s="177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6"/>
        <v>0</v>
      </c>
      <c r="P228" s="24"/>
    </row>
    <row r="229" spans="1:16" x14ac:dyDescent="0.2">
      <c r="A229" s="19"/>
      <c r="D229" s="21"/>
      <c r="J229" s="23"/>
      <c r="L229" s="177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6"/>
        <v>0</v>
      </c>
      <c r="P229" s="24"/>
    </row>
    <row r="230" spans="1:16" x14ac:dyDescent="0.2">
      <c r="A230" s="19"/>
      <c r="D230" s="21"/>
      <c r="J230" s="23"/>
      <c r="L230" s="177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6"/>
        <v>0</v>
      </c>
      <c r="P230" s="24"/>
    </row>
    <row r="231" spans="1:16" x14ac:dyDescent="0.2">
      <c r="A231" s="19"/>
      <c r="D231" s="21"/>
      <c r="J231" s="23"/>
      <c r="L231" s="177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6"/>
        <v>0</v>
      </c>
      <c r="P231" s="24"/>
    </row>
    <row r="232" spans="1:16" x14ac:dyDescent="0.2">
      <c r="A232" s="19"/>
      <c r="D232" s="21"/>
      <c r="L232" s="177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6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227" priority="7" operator="greaterThan">
      <formula>0</formula>
    </cfRule>
    <cfRule type="cellIs" dxfId="226" priority="8" operator="lessThanOrEqual">
      <formula>0</formula>
    </cfRule>
  </conditionalFormatting>
  <conditionalFormatting sqref="I42:I56 I6:I20">
    <cfRule type="cellIs" dxfId="225" priority="3" operator="greaterThan">
      <formula>0</formula>
    </cfRule>
    <cfRule type="cellIs" dxfId="224" priority="4" operator="lessThanOrEqual">
      <formula>0</formula>
    </cfRule>
  </conditionalFormatting>
  <conditionalFormatting sqref="I3:I5">
    <cfRule type="cellIs" dxfId="223" priority="5" operator="greaterThan">
      <formula>0</formula>
    </cfRule>
    <cfRule type="cellIs" dxfId="222" priority="6" operator="lessThanOrEqual">
      <formula>0</formula>
    </cfRule>
  </conditionalFormatting>
  <conditionalFormatting sqref="I21:I41">
    <cfRule type="cellIs" dxfId="221" priority="1" operator="greaterThan">
      <formula>0</formula>
    </cfRule>
    <cfRule type="cellIs" dxfId="22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5E543-7447-45CD-826F-0A3F77A8C5CA}">
  <dimension ref="A1:P247"/>
  <sheetViews>
    <sheetView topLeftCell="A31" workbookViewId="0">
      <selection activeCell="M13" sqref="M13"/>
    </sheetView>
  </sheetViews>
  <sheetFormatPr defaultRowHeight="12.75" x14ac:dyDescent="0.2"/>
  <cols>
    <col min="1" max="1" width="6.125" style="2" customWidth="1"/>
    <col min="2" max="2" width="5" style="20" customWidth="1"/>
    <col min="3" max="3" width="8.25" style="2" customWidth="1"/>
    <col min="4" max="4" width="19.25" style="27" customWidth="1"/>
    <col min="5" max="5" width="6.875" style="22" customWidth="1"/>
    <col min="6" max="6" width="5.875" style="22" customWidth="1"/>
    <col min="7" max="7" width="5.375" style="22" customWidth="1"/>
    <col min="8" max="8" width="4.125" style="2" customWidth="1"/>
    <col min="9" max="9" width="5.875" style="2" customWidth="1"/>
    <col min="10" max="10" width="4.25" style="26" customWidth="1"/>
    <col min="11" max="11" width="19.75" style="2" customWidth="1"/>
    <col min="12" max="14" width="9" style="2"/>
    <col min="15" max="15" width="8.25" style="2" customWidth="1"/>
    <col min="16" max="16384" width="9" style="2"/>
  </cols>
  <sheetData>
    <row r="1" spans="1:16" ht="15.75" customHeight="1" x14ac:dyDescent="0.2">
      <c r="A1" s="275" t="s">
        <v>80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15"/>
      <c r="M1" s="15"/>
      <c r="N1" s="15"/>
      <c r="O1" s="15"/>
      <c r="P1" s="15"/>
    </row>
    <row r="2" spans="1:16" ht="42" customHeight="1" x14ac:dyDescent="0.2">
      <c r="A2" s="3" t="s">
        <v>1</v>
      </c>
      <c r="B2" s="178" t="s">
        <v>2</v>
      </c>
      <c r="C2" s="179" t="s">
        <v>3</v>
      </c>
      <c r="D2" s="178" t="s">
        <v>4</v>
      </c>
      <c r="E2" s="179" t="s">
        <v>5</v>
      </c>
      <c r="F2" s="179" t="s">
        <v>6</v>
      </c>
      <c r="G2" s="179" t="s">
        <v>7</v>
      </c>
      <c r="H2" s="179" t="s">
        <v>8</v>
      </c>
      <c r="I2" s="179" t="s">
        <v>9</v>
      </c>
      <c r="J2" s="179" t="s">
        <v>10</v>
      </c>
      <c r="K2" s="178" t="s">
        <v>11</v>
      </c>
      <c r="L2" s="145" t="s">
        <v>12</v>
      </c>
      <c r="M2" s="7" t="s">
        <v>13</v>
      </c>
      <c r="N2" s="7" t="s">
        <v>14</v>
      </c>
      <c r="O2" s="7" t="s">
        <v>15</v>
      </c>
      <c r="P2" s="8" t="s">
        <v>16</v>
      </c>
    </row>
    <row r="3" spans="1:16" ht="14.25" customHeight="1" x14ac:dyDescent="0.2">
      <c r="A3" s="276">
        <v>43663</v>
      </c>
      <c r="B3" s="277" t="s">
        <v>151</v>
      </c>
      <c r="C3" s="278" t="s">
        <v>18</v>
      </c>
      <c r="D3" s="15" t="s">
        <v>271</v>
      </c>
      <c r="E3" s="10" t="s">
        <v>135</v>
      </c>
      <c r="F3" s="10">
        <v>3</v>
      </c>
      <c r="G3" s="178">
        <v>1</v>
      </c>
      <c r="H3" s="279"/>
      <c r="I3" s="178">
        <f>420-(M3*L3+F3*N3)</f>
        <v>354</v>
      </c>
      <c r="J3" s="280" t="s">
        <v>98</v>
      </c>
      <c r="K3" s="11" t="s">
        <v>1057</v>
      </c>
      <c r="L3" s="180">
        <v>0</v>
      </c>
      <c r="M3" s="13">
        <f>SUMPRODUCT((D3=[1]程序注册表!$C$2:$C$2999)*(E3=[1]程序注册表!$F$2:$F$2999)*([1]程序注册表!$U$2:$U$2999))</f>
        <v>30</v>
      </c>
      <c r="N3" s="13">
        <f>SUMPRODUCT((D3=[1]程序注册表!$C$2:$C$2999)*(E3=[1]程序注册表!$F$2:$F$2999)*([1]程序注册表!$X$2:$X$2999))</f>
        <v>22</v>
      </c>
      <c r="O3" s="13">
        <f t="shared" ref="O3:O66" si="0">N3*G3+M3*L3</f>
        <v>22</v>
      </c>
      <c r="P3" s="281">
        <f>(O3+O4+O5+O6+O7+O8)/840*100%</f>
        <v>0.83690476190476193</v>
      </c>
    </row>
    <row r="4" spans="1:16" ht="14.25" customHeight="1" x14ac:dyDescent="0.2">
      <c r="A4" s="276"/>
      <c r="B4" s="277"/>
      <c r="C4" s="278"/>
      <c r="D4" s="15" t="s">
        <v>1040</v>
      </c>
      <c r="E4" s="10" t="s">
        <v>21</v>
      </c>
      <c r="F4" s="10">
        <v>19</v>
      </c>
      <c r="G4" s="178">
        <v>15</v>
      </c>
      <c r="H4" s="279"/>
      <c r="I4" s="178">
        <f>I3-(M4*L4+F4*N4)</f>
        <v>1</v>
      </c>
      <c r="J4" s="280"/>
      <c r="K4" s="11" t="s">
        <v>1058</v>
      </c>
      <c r="L4" s="180">
        <v>1</v>
      </c>
      <c r="M4" s="13">
        <f>SUMPRODUCT((D4=[1]程序注册表!$C$2:$C$2999)*(E4=[1]程序注册表!$F$2:$F$2999)*([1]程序注册表!$U$2:$U$2999))</f>
        <v>30</v>
      </c>
      <c r="N4" s="13">
        <f>SUMPRODUCT((D4=[1]程序注册表!$C$2:$C$2999)*(E4=[1]程序注册表!$F$2:$F$2999)*([1]程序注册表!$X$2:$X$2999))</f>
        <v>17</v>
      </c>
      <c r="O4" s="13">
        <f t="shared" si="0"/>
        <v>285</v>
      </c>
      <c r="P4" s="281"/>
    </row>
    <row r="5" spans="1:16" ht="14.25" customHeight="1" x14ac:dyDescent="0.2">
      <c r="A5" s="276"/>
      <c r="B5" s="277"/>
      <c r="C5" s="278"/>
      <c r="D5" s="15"/>
      <c r="E5" s="10"/>
      <c r="F5" s="10"/>
      <c r="G5" s="178"/>
      <c r="H5" s="279"/>
      <c r="I5" s="178">
        <f>I4-(M5*L5+F5*N5)</f>
        <v>1</v>
      </c>
      <c r="J5" s="280"/>
      <c r="K5" s="11" t="s">
        <v>1059</v>
      </c>
      <c r="L5" s="180">
        <v>0</v>
      </c>
      <c r="M5" s="13">
        <f>SUMPRODUCT((D5=[1]程序注册表!$C$2:$C$2999)*(E5=[1]程序注册表!$F$2:$F$2999)*([1]程序注册表!$U$2:$U$2999))</f>
        <v>0</v>
      </c>
      <c r="N5" s="13">
        <f>SUMPRODUCT((D5=[1]程序注册表!$C$2:$C$2999)*(E5=[1]程序注册表!$F$2:$F$2999)*([1]程序注册表!$X$2:$X$2999))</f>
        <v>0</v>
      </c>
      <c r="O5" s="13">
        <f t="shared" si="0"/>
        <v>0</v>
      </c>
      <c r="P5" s="281"/>
    </row>
    <row r="6" spans="1:16" ht="14.25" customHeight="1" x14ac:dyDescent="0.2">
      <c r="A6" s="276"/>
      <c r="B6" s="277"/>
      <c r="C6" s="278" t="s">
        <v>22</v>
      </c>
      <c r="D6" s="15" t="s">
        <v>271</v>
      </c>
      <c r="E6" s="10" t="s">
        <v>135</v>
      </c>
      <c r="F6" s="10">
        <v>18</v>
      </c>
      <c r="G6" s="178">
        <v>18</v>
      </c>
      <c r="H6" s="279"/>
      <c r="I6" s="178">
        <f>420-(M6*L6+F6*N6)</f>
        <v>24</v>
      </c>
      <c r="J6" s="280"/>
      <c r="K6" s="11"/>
      <c r="L6" s="180">
        <v>0</v>
      </c>
      <c r="M6" s="13">
        <f>SUMPRODUCT((D6=[1]程序注册表!$C$2:$C$2999)*(E6=[1]程序注册表!$F$2:$F$2999)*([1]程序注册表!$U$2:$U$2999))</f>
        <v>30</v>
      </c>
      <c r="N6" s="13">
        <f>SUMPRODUCT((D6=[1]程序注册表!$C$2:$C$2999)*(E6=[1]程序注册表!$F$2:$F$2999)*([1]程序注册表!$X$2:$X$2999))</f>
        <v>22</v>
      </c>
      <c r="O6" s="13">
        <f t="shared" si="0"/>
        <v>396</v>
      </c>
      <c r="P6" s="281"/>
    </row>
    <row r="7" spans="1:16" ht="14.25" customHeight="1" x14ac:dyDescent="0.2">
      <c r="A7" s="276"/>
      <c r="B7" s="277"/>
      <c r="C7" s="278"/>
      <c r="D7" s="15"/>
      <c r="E7" s="10"/>
      <c r="F7" s="10"/>
      <c r="G7" s="178"/>
      <c r="H7" s="279"/>
      <c r="I7" s="178">
        <f>I6-(M7*L7+F7*N7)</f>
        <v>24</v>
      </c>
      <c r="J7" s="280"/>
      <c r="K7" s="11"/>
      <c r="L7" s="180">
        <v>0</v>
      </c>
      <c r="M7" s="13">
        <f>SUMPRODUCT((D7=[1]程序注册表!$C$2:$C$2999)*(E7=[1]程序注册表!$F$2:$F$2999)*([1]程序注册表!$U$2:$U$2999))</f>
        <v>0</v>
      </c>
      <c r="N7" s="13">
        <f>SUMPRODUCT((D7=[1]程序注册表!$C$2:$C$2999)*(E7=[1]程序注册表!$F$2:$F$2999)*([1]程序注册表!$X$2:$X$2999))</f>
        <v>0</v>
      </c>
      <c r="O7" s="13">
        <f t="shared" si="0"/>
        <v>0</v>
      </c>
      <c r="P7" s="281"/>
    </row>
    <row r="8" spans="1:16" ht="14.25" customHeight="1" x14ac:dyDescent="0.2">
      <c r="A8" s="276"/>
      <c r="B8" s="277"/>
      <c r="C8" s="278"/>
      <c r="D8" s="15"/>
      <c r="E8" s="10"/>
      <c r="F8" s="10"/>
      <c r="G8" s="16"/>
      <c r="H8" s="279"/>
      <c r="I8" s="178">
        <f>I7-(M8*L8+F8*N8)</f>
        <v>24</v>
      </c>
      <c r="J8" s="280"/>
      <c r="K8" s="11"/>
      <c r="L8" s="180">
        <v>0</v>
      </c>
      <c r="M8" s="13">
        <f>SUMPRODUCT((D8=[1]程序注册表!$C$2:$C$2999)*(E8=[1]程序注册表!$F$2:$F$2999)*([1]程序注册表!$U$2:$U$2999))</f>
        <v>0</v>
      </c>
      <c r="N8" s="13">
        <f>SUMPRODUCT((D8=[1]程序注册表!$C$2:$C$2999)*(E8=[1]程序注册表!$F$2:$F$2999)*([1]程序注册表!$X$2:$X$2999))</f>
        <v>0</v>
      </c>
      <c r="O8" s="13">
        <f t="shared" si="0"/>
        <v>0</v>
      </c>
      <c r="P8" s="281"/>
    </row>
    <row r="9" spans="1:16" ht="14.25" customHeight="1" x14ac:dyDescent="0.2">
      <c r="A9" s="276">
        <v>43663</v>
      </c>
      <c r="B9" s="277" t="s">
        <v>151</v>
      </c>
      <c r="C9" s="278" t="s">
        <v>25</v>
      </c>
      <c r="D9" s="15" t="s">
        <v>64</v>
      </c>
      <c r="E9" s="10" t="s">
        <v>1041</v>
      </c>
      <c r="F9" s="10">
        <v>2</v>
      </c>
      <c r="G9" s="16">
        <v>2</v>
      </c>
      <c r="H9" s="279"/>
      <c r="I9" s="178">
        <f>420-(M9*L9+F9*N9)</f>
        <v>356</v>
      </c>
      <c r="J9" s="280" t="s">
        <v>73</v>
      </c>
      <c r="K9" s="11" t="s">
        <v>1060</v>
      </c>
      <c r="L9" s="180">
        <v>0</v>
      </c>
      <c r="M9" s="13">
        <f>SUMPRODUCT((D9=[1]程序注册表!$C$2:$C$2999)*(E9=[1]程序注册表!$F$2:$F$2999)*([1]程序注册表!$U$2:$U$2999))</f>
        <v>30</v>
      </c>
      <c r="N9" s="13">
        <f>SUMPRODUCT((D9=[1]程序注册表!$C$2:$C$2999)*(E9=[1]程序注册表!$F$2:$F$2999)*([1]程序注册表!$X$2:$X$2999))</f>
        <v>32</v>
      </c>
      <c r="O9" s="13">
        <f t="shared" si="0"/>
        <v>64</v>
      </c>
      <c r="P9" s="281">
        <f>(O9+O10+O11+O12+O13+O14)/840*100%</f>
        <v>0.53214285714285714</v>
      </c>
    </row>
    <row r="10" spans="1:16" ht="14.25" customHeight="1" x14ac:dyDescent="0.2">
      <c r="A10" s="276"/>
      <c r="B10" s="277"/>
      <c r="C10" s="278"/>
      <c r="D10" s="15" t="s">
        <v>64</v>
      </c>
      <c r="E10" s="10" t="s">
        <v>1041</v>
      </c>
      <c r="F10" s="10">
        <v>2</v>
      </c>
      <c r="G10" s="16">
        <v>1</v>
      </c>
      <c r="H10" s="279"/>
      <c r="I10" s="178">
        <f t="shared" ref="I10:I11" si="1">I9-(M10*L10+F10*N10)</f>
        <v>262</v>
      </c>
      <c r="J10" s="280"/>
      <c r="K10" s="11"/>
      <c r="L10" s="180">
        <v>1</v>
      </c>
      <c r="M10" s="13">
        <f>SUMPRODUCT((D10=[1]程序注册表!$C$2:$C$2999)*(E10=[1]程序注册表!$F$2:$F$2999)*([1]程序注册表!$U$2:$U$2999))</f>
        <v>30</v>
      </c>
      <c r="N10" s="13">
        <f>SUMPRODUCT((D10=[1]程序注册表!$C$2:$C$2999)*(E10=[1]程序注册表!$F$2:$F$2999)*([1]程序注册表!$X$2:$X$2999))</f>
        <v>32</v>
      </c>
      <c r="O10" s="13">
        <f t="shared" si="0"/>
        <v>62</v>
      </c>
      <c r="P10" s="281"/>
    </row>
    <row r="11" spans="1:16" ht="14.25" customHeight="1" x14ac:dyDescent="0.2">
      <c r="A11" s="276"/>
      <c r="B11" s="277"/>
      <c r="C11" s="278"/>
      <c r="D11" s="15" t="s">
        <v>988</v>
      </c>
      <c r="E11" s="10" t="s">
        <v>21</v>
      </c>
      <c r="F11" s="10"/>
      <c r="G11" s="16">
        <v>1</v>
      </c>
      <c r="H11" s="279"/>
      <c r="I11" s="178">
        <f t="shared" si="1"/>
        <v>262</v>
      </c>
      <c r="J11" s="280"/>
      <c r="K11" s="11"/>
      <c r="L11" s="180">
        <v>0</v>
      </c>
      <c r="M11" s="13">
        <f>SUMPRODUCT((D11=[1]程序注册表!$C$2:$C$2999)*(E11=[1]程序注册表!$F$2:$F$2999)*([1]程序注册表!$U$2:$U$2999))</f>
        <v>30</v>
      </c>
      <c r="N11" s="13">
        <f>SUMPRODUCT((D11=[1]程序注册表!$C$2:$C$2999)*(E11=[1]程序注册表!$F$2:$F$2999)*([1]程序注册表!$X$2:$X$2999))</f>
        <v>25</v>
      </c>
      <c r="O11" s="13">
        <f t="shared" si="0"/>
        <v>25</v>
      </c>
      <c r="P11" s="281"/>
    </row>
    <row r="12" spans="1:16" ht="14.25" customHeight="1" x14ac:dyDescent="0.2">
      <c r="A12" s="276"/>
      <c r="B12" s="277"/>
      <c r="C12" s="278" t="s">
        <v>28</v>
      </c>
      <c r="D12" s="15" t="s">
        <v>954</v>
      </c>
      <c r="E12" s="10" t="s">
        <v>1042</v>
      </c>
      <c r="F12" s="10">
        <v>14</v>
      </c>
      <c r="G12" s="16">
        <v>9.5</v>
      </c>
      <c r="H12" s="279"/>
      <c r="I12" s="178">
        <f>420-(M12*L12+F12*N12)</f>
        <v>-2</v>
      </c>
      <c r="J12" s="280"/>
      <c r="K12" s="11" t="s">
        <v>1066</v>
      </c>
      <c r="L12" s="180">
        <v>1</v>
      </c>
      <c r="M12" s="13">
        <f>SUMPRODUCT((D12=[1]程序注册表!$C$2:$C$2999)*(E12=[1]程序注册表!$F$2:$F$2999)*([1]程序注册表!$U$2:$U$2999))</f>
        <v>30</v>
      </c>
      <c r="N12" s="13">
        <f>SUMPRODUCT((D12=[1]程序注册表!$C$2:$C$2999)*(E12=[1]程序注册表!$F$2:$F$2999)*([1]程序注册表!$X$2:$X$2999))</f>
        <v>28</v>
      </c>
      <c r="O12" s="13">
        <f t="shared" si="0"/>
        <v>296</v>
      </c>
      <c r="P12" s="281"/>
    </row>
    <row r="13" spans="1:16" ht="14.25" customHeight="1" x14ac:dyDescent="0.2">
      <c r="A13" s="276"/>
      <c r="B13" s="277"/>
      <c r="C13" s="278"/>
      <c r="D13" s="15"/>
      <c r="E13" s="10"/>
      <c r="F13" s="10"/>
      <c r="G13" s="16"/>
      <c r="H13" s="279"/>
      <c r="I13" s="178">
        <f t="shared" ref="I13:I17" si="2">I12-(M13*L13+F13*N13)</f>
        <v>-2</v>
      </c>
      <c r="J13" s="280"/>
      <c r="K13" s="11"/>
      <c r="L13" s="180">
        <v>0</v>
      </c>
      <c r="M13" s="13">
        <f>SUMPRODUCT((D13=[1]程序注册表!$C$2:$C$2999)*(E13=[1]程序注册表!$F$2:$F$2999)*([1]程序注册表!$U$2:$U$2999))</f>
        <v>0</v>
      </c>
      <c r="N13" s="13">
        <f>SUMPRODUCT((D13=[1]程序注册表!$C$2:$C$2999)*(E13=[1]程序注册表!$F$2:$F$2999)*([1]程序注册表!$X$2:$X$2999))</f>
        <v>0</v>
      </c>
      <c r="O13" s="13">
        <f t="shared" si="0"/>
        <v>0</v>
      </c>
      <c r="P13" s="281"/>
    </row>
    <row r="14" spans="1:16" ht="14.25" customHeight="1" x14ac:dyDescent="0.2">
      <c r="A14" s="276"/>
      <c r="B14" s="277"/>
      <c r="C14" s="278"/>
      <c r="D14" s="15"/>
      <c r="E14" s="10"/>
      <c r="F14" s="10"/>
      <c r="G14" s="178"/>
      <c r="H14" s="279"/>
      <c r="I14" s="178">
        <f t="shared" si="2"/>
        <v>-2</v>
      </c>
      <c r="J14" s="280"/>
      <c r="K14" s="11"/>
      <c r="L14" s="180">
        <v>0</v>
      </c>
      <c r="M14" s="13">
        <f>SUMPRODUCT((D14=[1]程序注册表!$C$2:$C$2999)*(E14=[1]程序注册表!$F$2:$F$2999)*([1]程序注册表!$U$2:$U$2999))</f>
        <v>0</v>
      </c>
      <c r="N14" s="13">
        <f>SUMPRODUCT((D14=[1]程序注册表!$C$2:$C$2999)*(E14=[1]程序注册表!$F$2:$F$2999)*([1]程序注册表!$X$2:$X$2999))</f>
        <v>0</v>
      </c>
      <c r="O14" s="13">
        <f t="shared" si="0"/>
        <v>0</v>
      </c>
      <c r="P14" s="281"/>
    </row>
    <row r="15" spans="1:16" ht="14.25" customHeight="1" x14ac:dyDescent="0.2">
      <c r="A15" s="276">
        <v>43663</v>
      </c>
      <c r="B15" s="277" t="s">
        <v>151</v>
      </c>
      <c r="C15" s="278" t="s">
        <v>31</v>
      </c>
      <c r="D15" s="15" t="s">
        <v>597</v>
      </c>
      <c r="E15" s="10" t="s">
        <v>33</v>
      </c>
      <c r="F15" s="10">
        <v>28</v>
      </c>
      <c r="G15" s="178">
        <v>30</v>
      </c>
      <c r="H15" s="279"/>
      <c r="I15" s="178">
        <f>420-(M15*L15+F15*N15)</f>
        <v>0</v>
      </c>
      <c r="J15" s="280" t="s">
        <v>74</v>
      </c>
      <c r="K15" s="11"/>
      <c r="L15" s="180">
        <v>0</v>
      </c>
      <c r="M15" s="13">
        <f>SUMPRODUCT((D15=[1]程序注册表!$C$2:$C$2999)*(E15=[1]程序注册表!$F$2:$F$2999)*([1]程序注册表!$U$2:$U$2999))</f>
        <v>60</v>
      </c>
      <c r="N15" s="13">
        <v>15</v>
      </c>
      <c r="O15" s="13">
        <f t="shared" si="0"/>
        <v>450</v>
      </c>
      <c r="P15" s="281">
        <f>(O15+O16+O17+O18+O19+O20)/840*100%</f>
        <v>1.0714285714285714</v>
      </c>
    </row>
    <row r="16" spans="1:16" ht="14.25" customHeight="1" x14ac:dyDescent="0.2">
      <c r="A16" s="276"/>
      <c r="B16" s="277"/>
      <c r="C16" s="278"/>
      <c r="D16" s="15"/>
      <c r="E16" s="10"/>
      <c r="F16" s="10"/>
      <c r="G16" s="178"/>
      <c r="H16" s="279"/>
      <c r="I16" s="178">
        <f t="shared" si="2"/>
        <v>0</v>
      </c>
      <c r="J16" s="280"/>
      <c r="K16" s="11"/>
      <c r="L16" s="180">
        <v>0</v>
      </c>
      <c r="M16" s="13">
        <f>SUMPRODUCT((D16=[1]程序注册表!$C$2:$C$2999)*(E16=[1]程序注册表!$F$2:$F$2999)*([1]程序注册表!$U$2:$U$2999))</f>
        <v>0</v>
      </c>
      <c r="N16" s="13">
        <f>SUMPRODUCT((D16=[1]程序注册表!$C$2:$C$2999)*(E16=[1]程序注册表!$F$2:$F$2999)*([1]程序注册表!$X$2:$X$2999))</f>
        <v>0</v>
      </c>
      <c r="O16" s="13">
        <f t="shared" si="0"/>
        <v>0</v>
      </c>
      <c r="P16" s="281"/>
    </row>
    <row r="17" spans="1:16" ht="14.25" customHeight="1" x14ac:dyDescent="0.2">
      <c r="A17" s="276"/>
      <c r="B17" s="277"/>
      <c r="C17" s="278"/>
      <c r="D17" s="15"/>
      <c r="E17" s="10"/>
      <c r="F17" s="10"/>
      <c r="G17" s="178"/>
      <c r="H17" s="279"/>
      <c r="I17" s="178">
        <f t="shared" si="2"/>
        <v>0</v>
      </c>
      <c r="J17" s="280"/>
      <c r="K17" s="11"/>
      <c r="L17" s="180">
        <v>0</v>
      </c>
      <c r="M17" s="13">
        <f>SUMPRODUCT((D17=[1]程序注册表!$C$2:$C$2999)*(E17=[1]程序注册表!$F$2:$F$2999)*([1]程序注册表!$U$2:$U$2999))</f>
        <v>0</v>
      </c>
      <c r="N17" s="13">
        <f>SUMPRODUCT((D17=[1]程序注册表!$C$2:$C$2999)*(E17=[1]程序注册表!$F$2:$F$2999)*([1]程序注册表!$X$2:$X$2999))</f>
        <v>0</v>
      </c>
      <c r="O17" s="13">
        <f t="shared" si="0"/>
        <v>0</v>
      </c>
      <c r="P17" s="281"/>
    </row>
    <row r="18" spans="1:16" ht="14.25" customHeight="1" x14ac:dyDescent="0.2">
      <c r="A18" s="276"/>
      <c r="B18" s="277"/>
      <c r="C18" s="278" t="s">
        <v>35</v>
      </c>
      <c r="D18" s="15" t="s">
        <v>597</v>
      </c>
      <c r="E18" s="10" t="s">
        <v>33</v>
      </c>
      <c r="F18" s="10">
        <v>28</v>
      </c>
      <c r="G18" s="178">
        <v>30</v>
      </c>
      <c r="H18" s="279"/>
      <c r="I18" s="178">
        <f>420-(M18*L18+F18*N18)</f>
        <v>0</v>
      </c>
      <c r="J18" s="280"/>
      <c r="K18" s="11"/>
      <c r="L18" s="180">
        <v>0</v>
      </c>
      <c r="M18" s="13">
        <f>SUMPRODUCT((D18=[1]程序注册表!$C$2:$C$2999)*(E18=[1]程序注册表!$F$2:$F$2999)*([1]程序注册表!$U$2:$U$2999))</f>
        <v>60</v>
      </c>
      <c r="N18" s="13">
        <v>15</v>
      </c>
      <c r="O18" s="13">
        <f t="shared" si="0"/>
        <v>450</v>
      </c>
      <c r="P18" s="281"/>
    </row>
    <row r="19" spans="1:16" ht="14.25" customHeight="1" x14ac:dyDescent="0.2">
      <c r="A19" s="276"/>
      <c r="B19" s="277"/>
      <c r="C19" s="278"/>
      <c r="D19" s="15"/>
      <c r="E19" s="10"/>
      <c r="F19" s="10"/>
      <c r="G19" s="178"/>
      <c r="H19" s="279"/>
      <c r="I19" s="178">
        <f t="shared" ref="I19:I20" si="3">I18-(M19*L19+F19*N19)</f>
        <v>0</v>
      </c>
      <c r="J19" s="280"/>
      <c r="K19" s="11"/>
      <c r="L19" s="180">
        <v>0</v>
      </c>
      <c r="M19" s="13">
        <f>SUMPRODUCT((D19=[1]程序注册表!$C$2:$C$2999)*(E19=[1]程序注册表!$F$2:$F$2999)*([1]程序注册表!$U$2:$U$2999))</f>
        <v>0</v>
      </c>
      <c r="N19" s="13">
        <f>SUMPRODUCT((D19=[1]程序注册表!$C$2:$C$2999)*(E19=[1]程序注册表!$F$2:$F$2999)*([1]程序注册表!$X$2:$X$2999))</f>
        <v>0</v>
      </c>
      <c r="O19" s="13">
        <f t="shared" si="0"/>
        <v>0</v>
      </c>
      <c r="P19" s="281"/>
    </row>
    <row r="20" spans="1:16" ht="14.25" customHeight="1" x14ac:dyDescent="0.2">
      <c r="A20" s="276"/>
      <c r="B20" s="277"/>
      <c r="C20" s="278"/>
      <c r="D20" s="15"/>
      <c r="E20" s="10"/>
      <c r="F20" s="10"/>
      <c r="G20" s="178"/>
      <c r="H20" s="279"/>
      <c r="I20" s="178">
        <f t="shared" si="3"/>
        <v>0</v>
      </c>
      <c r="J20" s="280"/>
      <c r="K20" s="11"/>
      <c r="L20" s="180">
        <v>0</v>
      </c>
      <c r="M20" s="13">
        <f>SUMPRODUCT((D20=[1]程序注册表!$C$2:$C$2999)*(E20=[1]程序注册表!$F$2:$F$2999)*([1]程序注册表!$U$2:$U$2999))</f>
        <v>0</v>
      </c>
      <c r="N20" s="13">
        <f>SUMPRODUCT((D20=[1]程序注册表!$C$2:$C$2999)*(E20=[1]程序注册表!$F$2:$F$2999)*([1]程序注册表!$X$2:$X$2999))</f>
        <v>0</v>
      </c>
      <c r="O20" s="13">
        <f t="shared" si="0"/>
        <v>0</v>
      </c>
      <c r="P20" s="281"/>
    </row>
    <row r="21" spans="1:16" ht="14.25" customHeight="1" x14ac:dyDescent="0.2">
      <c r="A21" s="276">
        <v>43663</v>
      </c>
      <c r="B21" s="277" t="s">
        <v>151</v>
      </c>
      <c r="C21" s="282" t="s">
        <v>36</v>
      </c>
      <c r="D21" s="15" t="s">
        <v>359</v>
      </c>
      <c r="E21" s="10" t="s">
        <v>21</v>
      </c>
      <c r="F21" s="10">
        <v>4</v>
      </c>
      <c r="G21" s="18">
        <v>1</v>
      </c>
      <c r="H21" s="279"/>
      <c r="I21" s="178">
        <f>336-(M21*L21+F21*N21)</f>
        <v>-4</v>
      </c>
      <c r="J21" s="280" t="s">
        <v>75</v>
      </c>
      <c r="K21" s="11" t="s">
        <v>1061</v>
      </c>
      <c r="L21" s="180">
        <v>0</v>
      </c>
      <c r="M21" s="13">
        <f>SUMPRODUCT((D21=[1]程序注册表!$C$2:$C$2999)*(E21=[1]程序注册表!$F$2:$F$2999)*([1]程序注册表!$U$2:$U$2999))</f>
        <v>60</v>
      </c>
      <c r="N21" s="13">
        <f>SUMPRODUCT((D21=[1]程序注册表!$C$2:$C$2999)*(E21=[1]程序注册表!$F$2:$F$2999)*([1]程序注册表!$X$2:$X$2999))</f>
        <v>85</v>
      </c>
      <c r="O21" s="13">
        <f t="shared" si="0"/>
        <v>85</v>
      </c>
      <c r="P21" s="281">
        <f>(O21+O22+O23+O24+O25+O26)/840*100%</f>
        <v>0.29166666666666669</v>
      </c>
    </row>
    <row r="22" spans="1:16" ht="14.25" customHeight="1" x14ac:dyDescent="0.2">
      <c r="A22" s="276"/>
      <c r="B22" s="277"/>
      <c r="C22" s="282"/>
      <c r="D22" s="15"/>
      <c r="E22" s="178"/>
      <c r="F22" s="10"/>
      <c r="G22" s="18"/>
      <c r="H22" s="279"/>
      <c r="I22" s="178">
        <f t="shared" ref="I22:I41" si="4">I21-(M22*L22+F22*N22)</f>
        <v>-4</v>
      </c>
      <c r="J22" s="280"/>
      <c r="K22" s="11"/>
      <c r="L22" s="180">
        <v>0</v>
      </c>
      <c r="M22" s="13">
        <f>SUMPRODUCT((D22=[1]程序注册表!$C$2:$C$2999)*(E22=[1]程序注册表!$F$2:$F$2999)*([1]程序注册表!$U$2:$U$2999))</f>
        <v>0</v>
      </c>
      <c r="N22" s="13">
        <f>SUMPRODUCT((D22=[1]程序注册表!$C$2:$C$2999)*(E22=[1]程序注册表!$F$2:$F$2999)*([1]程序注册表!$X$2:$X$2999))</f>
        <v>0</v>
      </c>
      <c r="O22" s="13">
        <f t="shared" si="0"/>
        <v>0</v>
      </c>
      <c r="P22" s="281"/>
    </row>
    <row r="23" spans="1:16" ht="14.25" customHeight="1" x14ac:dyDescent="0.2">
      <c r="A23" s="276"/>
      <c r="B23" s="277"/>
      <c r="C23" s="282"/>
      <c r="D23" s="17"/>
      <c r="E23" s="10"/>
      <c r="F23" s="10"/>
      <c r="G23" s="18"/>
      <c r="H23" s="279"/>
      <c r="I23" s="178">
        <f t="shared" si="4"/>
        <v>-4</v>
      </c>
      <c r="J23" s="280"/>
      <c r="K23" s="11"/>
      <c r="L23" s="180">
        <v>0</v>
      </c>
      <c r="M23" s="13">
        <f>SUMPRODUCT((D23=[1]程序注册表!$C$2:$C$2999)*(E23=[1]程序注册表!$F$2:$F$2999)*([1]程序注册表!$U$2:$U$2999))</f>
        <v>0</v>
      </c>
      <c r="N23" s="13">
        <f>SUMPRODUCT((D23=[1]程序注册表!$C$2:$C$2999)*(E23=[1]程序注册表!$F$2:$F$2999)*([1]程序注册表!$X$2:$X$2999))</f>
        <v>0</v>
      </c>
      <c r="O23" s="13">
        <f t="shared" si="0"/>
        <v>0</v>
      </c>
      <c r="P23" s="281"/>
    </row>
    <row r="24" spans="1:16" ht="14.25" customHeight="1" x14ac:dyDescent="0.2">
      <c r="A24" s="276"/>
      <c r="B24" s="277"/>
      <c r="C24" s="282" t="s">
        <v>40</v>
      </c>
      <c r="D24" s="1" t="s">
        <v>211</v>
      </c>
      <c r="E24" s="10" t="s">
        <v>42</v>
      </c>
      <c r="F24" s="10">
        <v>2</v>
      </c>
      <c r="G24" s="18">
        <v>1</v>
      </c>
      <c r="H24" s="279"/>
      <c r="I24" s="178">
        <f t="shared" ref="I24" si="5">336-(M24*L24+F24*N24)</f>
        <v>16</v>
      </c>
      <c r="J24" s="280"/>
      <c r="K24" s="11" t="s">
        <v>1062</v>
      </c>
      <c r="L24" s="180">
        <v>0</v>
      </c>
      <c r="M24" s="13">
        <f>SUMPRODUCT((D24=[1]程序注册表!$C$2:$C$2999)*(E24=[1]程序注册表!$F$2:$F$2999)*([1]程序注册表!$U$2:$U$2999))</f>
        <v>30</v>
      </c>
      <c r="N24" s="13">
        <f>SUMPRODUCT((D24=[1]程序注册表!$C$2:$C$2999)*(E24=[1]程序注册表!$F$2:$F$2999)*([1]程序注册表!$X$2:$X$2999))</f>
        <v>160</v>
      </c>
      <c r="O24" s="13">
        <f t="shared" si="0"/>
        <v>160</v>
      </c>
      <c r="P24" s="281"/>
    </row>
    <row r="25" spans="1:16" ht="14.25" customHeight="1" x14ac:dyDescent="0.2">
      <c r="A25" s="276"/>
      <c r="B25" s="277"/>
      <c r="C25" s="282"/>
      <c r="D25" s="15"/>
      <c r="E25" s="10"/>
      <c r="F25" s="10"/>
      <c r="G25" s="18"/>
      <c r="H25" s="279"/>
      <c r="I25" s="178">
        <f t="shared" si="4"/>
        <v>16</v>
      </c>
      <c r="J25" s="280"/>
      <c r="K25" s="11"/>
      <c r="L25" s="180">
        <v>0</v>
      </c>
      <c r="M25" s="13">
        <f>SUMPRODUCT((D25=[1]程序注册表!$C$2:$C$2999)*(E25=[1]程序注册表!$F$2:$F$2999)*([1]程序注册表!$U$2:$U$2999))</f>
        <v>0</v>
      </c>
      <c r="N25" s="13">
        <f>SUMPRODUCT((D25=[1]程序注册表!$C$2:$C$2999)*(E25=[1]程序注册表!$F$2:$F$2999)*([1]程序注册表!$X$2:$X$2999))</f>
        <v>0</v>
      </c>
      <c r="O25" s="13">
        <f t="shared" si="0"/>
        <v>0</v>
      </c>
      <c r="P25" s="281"/>
    </row>
    <row r="26" spans="1:16" ht="14.25" customHeight="1" x14ac:dyDescent="0.2">
      <c r="A26" s="276"/>
      <c r="B26" s="277"/>
      <c r="C26" s="282"/>
      <c r="D26" s="15"/>
      <c r="E26" s="10"/>
      <c r="F26" s="10"/>
      <c r="G26" s="18"/>
      <c r="H26" s="279"/>
      <c r="I26" s="178">
        <f t="shared" si="4"/>
        <v>16</v>
      </c>
      <c r="J26" s="280"/>
      <c r="K26" s="11"/>
      <c r="L26" s="180">
        <v>0</v>
      </c>
      <c r="M26" s="13">
        <f>SUMPRODUCT((D26=[1]程序注册表!$C$2:$C$2999)*(E26=[1]程序注册表!$F$2:$F$2999)*([1]程序注册表!$U$2:$U$2999))</f>
        <v>0</v>
      </c>
      <c r="N26" s="13">
        <f>SUMPRODUCT((D26=[1]程序注册表!$C$2:$C$2999)*(E26=[1]程序注册表!$F$2:$F$2999)*([1]程序注册表!$X$2:$X$2999))</f>
        <v>0</v>
      </c>
      <c r="O26" s="13">
        <f t="shared" si="0"/>
        <v>0</v>
      </c>
      <c r="P26" s="281"/>
    </row>
    <row r="27" spans="1:16" ht="14.25" customHeight="1" x14ac:dyDescent="0.2">
      <c r="A27" s="276"/>
      <c r="B27" s="277"/>
      <c r="C27" s="286" t="s">
        <v>43</v>
      </c>
      <c r="D27" s="1"/>
      <c r="E27" s="10"/>
      <c r="F27" s="10"/>
      <c r="G27" s="18"/>
      <c r="H27" s="279"/>
      <c r="I27" s="178">
        <f t="shared" ref="I27" si="6">336-(M27*L27+F27*N27)</f>
        <v>336</v>
      </c>
      <c r="J27" s="280"/>
      <c r="K27" s="11"/>
      <c r="L27" s="180">
        <v>0</v>
      </c>
      <c r="M27" s="13">
        <f>SUMPRODUCT((D27=[1]程序注册表!$C$2:$C$2999)*(E27=[1]程序注册表!$F$2:$F$2999)*([1]程序注册表!$U$2:$U$2999))</f>
        <v>0</v>
      </c>
      <c r="N27" s="13">
        <f>SUMPRODUCT((D27=[1]程序注册表!$C$2:$C$2999)*(E27=[1]程序注册表!$F$2:$F$2999)*([1]程序注册表!$X$2:$X$2999))</f>
        <v>0</v>
      </c>
      <c r="O27" s="13">
        <f t="shared" si="0"/>
        <v>0</v>
      </c>
      <c r="P27" s="281">
        <f>(O27+O28+O29+O30+O31+O32)/840*100%</f>
        <v>0</v>
      </c>
    </row>
    <row r="28" spans="1:16" ht="14.25" customHeight="1" x14ac:dyDescent="0.2">
      <c r="A28" s="276"/>
      <c r="B28" s="277"/>
      <c r="C28" s="286"/>
      <c r="D28" s="15"/>
      <c r="E28" s="10"/>
      <c r="F28" s="10"/>
      <c r="G28" s="18"/>
      <c r="H28" s="279"/>
      <c r="I28" s="178">
        <f t="shared" si="4"/>
        <v>336</v>
      </c>
      <c r="J28" s="280"/>
      <c r="K28" s="11"/>
      <c r="L28" s="180">
        <v>0</v>
      </c>
      <c r="M28" s="13">
        <f>SUMPRODUCT((D28=[1]程序注册表!$C$2:$C$2999)*(E28=[1]程序注册表!$F$2:$F$2999)*([1]程序注册表!$U$2:$U$2999))</f>
        <v>0</v>
      </c>
      <c r="N28" s="13">
        <f>SUMPRODUCT((D28=[1]程序注册表!$C$2:$C$2999)*(E28=[1]程序注册表!$F$2:$F$2999)*([1]程序注册表!$X$2:$X$2999))</f>
        <v>0</v>
      </c>
      <c r="O28" s="13">
        <f t="shared" si="0"/>
        <v>0</v>
      </c>
      <c r="P28" s="281"/>
    </row>
    <row r="29" spans="1:16" ht="14.25" customHeight="1" x14ac:dyDescent="0.2">
      <c r="A29" s="276"/>
      <c r="B29" s="277"/>
      <c r="C29" s="286"/>
      <c r="D29" s="14"/>
      <c r="E29" s="10"/>
      <c r="F29" s="10"/>
      <c r="G29" s="18"/>
      <c r="H29" s="279"/>
      <c r="I29" s="178">
        <f t="shared" si="4"/>
        <v>336</v>
      </c>
      <c r="J29" s="280"/>
      <c r="K29" s="11"/>
      <c r="L29" s="180">
        <v>0</v>
      </c>
      <c r="M29" s="13">
        <f>SUMPRODUCT((D29=[1]程序注册表!$C$2:$C$2999)*(E29=[1]程序注册表!$F$2:$F$2999)*([1]程序注册表!$U$2:$U$2999))</f>
        <v>0</v>
      </c>
      <c r="N29" s="13">
        <f>SUMPRODUCT((D29=[1]程序注册表!$C$2:$C$2999)*(E29=[1]程序注册表!$F$2:$F$2999)*([1]程序注册表!$X$2:$X$2999))</f>
        <v>0</v>
      </c>
      <c r="O29" s="13">
        <f t="shared" si="0"/>
        <v>0</v>
      </c>
      <c r="P29" s="281"/>
    </row>
    <row r="30" spans="1:16" ht="14.25" customHeight="1" x14ac:dyDescent="0.2">
      <c r="A30" s="276"/>
      <c r="B30" s="277"/>
      <c r="C30" s="286" t="s">
        <v>46</v>
      </c>
      <c r="D30" s="1"/>
      <c r="E30" s="10"/>
      <c r="F30" s="10"/>
      <c r="G30" s="18"/>
      <c r="H30" s="279"/>
      <c r="I30" s="178">
        <f t="shared" ref="I30:I38" si="7">336-(M30*L30+F30*N30)</f>
        <v>336</v>
      </c>
      <c r="J30" s="280"/>
      <c r="K30" s="11"/>
      <c r="L30" s="180">
        <v>0</v>
      </c>
      <c r="M30" s="13">
        <f>SUMPRODUCT((D30=[1]程序注册表!$C$2:$C$2999)*(E30=[1]程序注册表!$F$2:$F$2999)*([1]程序注册表!$U$2:$U$2999))</f>
        <v>0</v>
      </c>
      <c r="N30" s="13">
        <f>SUMPRODUCT((D30=[1]程序注册表!$C$2:$C$2999)*(E30=[1]程序注册表!$F$2:$F$2999)*([1]程序注册表!$X$2:$X$2999))</f>
        <v>0</v>
      </c>
      <c r="O30" s="13">
        <f t="shared" si="0"/>
        <v>0</v>
      </c>
      <c r="P30" s="281"/>
    </row>
    <row r="31" spans="1:16" ht="14.25" customHeight="1" x14ac:dyDescent="0.2">
      <c r="A31" s="276"/>
      <c r="B31" s="277"/>
      <c r="C31" s="286"/>
      <c r="D31" s="14"/>
      <c r="E31" s="10"/>
      <c r="F31" s="10"/>
      <c r="G31" s="18"/>
      <c r="H31" s="279"/>
      <c r="I31" s="178">
        <f t="shared" si="7"/>
        <v>336</v>
      </c>
      <c r="J31" s="280"/>
      <c r="K31" s="11"/>
      <c r="L31" s="180">
        <v>0</v>
      </c>
      <c r="M31" s="13">
        <f>SUMPRODUCT((D31=[1]程序注册表!$C$2:$C$2999)*(E31=[1]程序注册表!$F$2:$F$2999)*([1]程序注册表!$U$2:$U$2999))</f>
        <v>0</v>
      </c>
      <c r="N31" s="13">
        <f>SUMPRODUCT((D31=[1]程序注册表!$C$2:$C$2999)*(E31=[1]程序注册表!$F$2:$F$2999)*([1]程序注册表!$X$2:$X$2999))</f>
        <v>0</v>
      </c>
      <c r="O31" s="13">
        <f t="shared" si="0"/>
        <v>0</v>
      </c>
      <c r="P31" s="281"/>
    </row>
    <row r="32" spans="1:16" ht="14.25" customHeight="1" x14ac:dyDescent="0.2">
      <c r="A32" s="276"/>
      <c r="B32" s="277"/>
      <c r="C32" s="286"/>
      <c r="D32" s="15"/>
      <c r="E32" s="10"/>
      <c r="F32" s="10"/>
      <c r="G32" s="18"/>
      <c r="H32" s="279"/>
      <c r="I32" s="178">
        <f t="shared" si="7"/>
        <v>336</v>
      </c>
      <c r="J32" s="280"/>
      <c r="K32" s="11"/>
      <c r="L32" s="180">
        <v>0</v>
      </c>
      <c r="M32" s="13">
        <f>SUMPRODUCT((D32=[1]程序注册表!$C$2:$C$2999)*(E32=[1]程序注册表!$F$2:$F$2999)*([1]程序注册表!$U$2:$U$2999))</f>
        <v>0</v>
      </c>
      <c r="N32" s="13">
        <f>SUMPRODUCT((D32=[1]程序注册表!$C$2:$C$2999)*(E32=[1]程序注册表!$F$2:$F$2999)*([1]程序注册表!$X$2:$X$2999))</f>
        <v>0</v>
      </c>
      <c r="O32" s="13">
        <f t="shared" si="0"/>
        <v>0</v>
      </c>
      <c r="P32" s="281"/>
    </row>
    <row r="33" spans="1:16" ht="14.25" customHeight="1" x14ac:dyDescent="0.2">
      <c r="A33" s="276">
        <v>43663</v>
      </c>
      <c r="B33" s="277" t="s">
        <v>151</v>
      </c>
      <c r="C33" s="286" t="s">
        <v>48</v>
      </c>
      <c r="D33" s="15" t="s">
        <v>360</v>
      </c>
      <c r="E33" s="10" t="s">
        <v>184</v>
      </c>
      <c r="F33" s="10">
        <v>1.5</v>
      </c>
      <c r="G33" s="18">
        <v>1</v>
      </c>
      <c r="H33" s="279"/>
      <c r="I33" s="178">
        <f t="shared" si="7"/>
        <v>-30</v>
      </c>
      <c r="J33" s="280" t="s">
        <v>77</v>
      </c>
      <c r="K33" s="11" t="s">
        <v>1063</v>
      </c>
      <c r="L33" s="180">
        <v>0</v>
      </c>
      <c r="M33" s="13">
        <f>SUMPRODUCT((D33=[1]程序注册表!$C$2:$C$2999)*(E33=[1]程序注册表!$F$2:$F$2999)*([1]程序注册表!$U$2:$U$2999))</f>
        <v>60</v>
      </c>
      <c r="N33" s="13">
        <f>SUMPRODUCT((D33=[1]程序注册表!$C$2:$C$2999)*(E33=[1]程序注册表!$F$2:$F$2999)*([1]程序注册表!$X$2:$X$2999))</f>
        <v>244</v>
      </c>
      <c r="O33" s="13">
        <f t="shared" si="0"/>
        <v>244</v>
      </c>
      <c r="P33" s="281">
        <f>(O33+O34+O35+O36+O37+O38)/840*100%</f>
        <v>0.64880952380952384</v>
      </c>
    </row>
    <row r="34" spans="1:16" ht="14.25" customHeight="1" x14ac:dyDescent="0.2">
      <c r="A34" s="276"/>
      <c r="B34" s="277"/>
      <c r="C34" s="286"/>
      <c r="D34" s="15"/>
      <c r="E34" s="10" t="s">
        <v>1056</v>
      </c>
      <c r="F34" s="10"/>
      <c r="G34" s="18">
        <v>1</v>
      </c>
      <c r="H34" s="279"/>
      <c r="I34" s="178">
        <f t="shared" si="7"/>
        <v>336</v>
      </c>
      <c r="J34" s="280"/>
      <c r="K34" s="11" t="s">
        <v>1064</v>
      </c>
      <c r="L34" s="180">
        <v>0</v>
      </c>
      <c r="M34" s="13">
        <f>SUMPRODUCT((D34=[1]程序注册表!$C$2:$C$2999)*(E34=[1]程序注册表!$F$2:$F$2999)*([1]程序注册表!$U$2:$U$2999))</f>
        <v>0</v>
      </c>
      <c r="N34" s="13">
        <f>SUMPRODUCT((D34=[1]程序注册表!$C$2:$C$2999)*(E34=[1]程序注册表!$F$2:$F$2999)*([1]程序注册表!$X$2:$X$2999))</f>
        <v>0</v>
      </c>
      <c r="O34" s="13">
        <f t="shared" si="0"/>
        <v>0</v>
      </c>
      <c r="P34" s="281"/>
    </row>
    <row r="35" spans="1:16" ht="14.25" customHeight="1" x14ac:dyDescent="0.2">
      <c r="A35" s="276"/>
      <c r="B35" s="277"/>
      <c r="C35" s="286"/>
      <c r="D35" s="15"/>
      <c r="E35" s="10"/>
      <c r="F35" s="10"/>
      <c r="G35" s="18"/>
      <c r="H35" s="279"/>
      <c r="I35" s="178">
        <f t="shared" si="7"/>
        <v>336</v>
      </c>
      <c r="J35" s="280"/>
      <c r="K35" s="11"/>
      <c r="L35" s="180">
        <v>0</v>
      </c>
      <c r="M35" s="13">
        <f>SUMPRODUCT((D35=[1]程序注册表!$C$2:$C$2999)*(E35=[1]程序注册表!$F$2:$F$2999)*([1]程序注册表!$U$2:$U$2999))</f>
        <v>0</v>
      </c>
      <c r="N35" s="13">
        <f>SUMPRODUCT((D35=[1]程序注册表!$C$2:$C$2999)*(E35=[1]程序注册表!$F$2:$F$2999)*([1]程序注册表!$X$2:$X$2999))</f>
        <v>0</v>
      </c>
      <c r="O35" s="13">
        <f t="shared" si="0"/>
        <v>0</v>
      </c>
      <c r="P35" s="281"/>
    </row>
    <row r="36" spans="1:16" ht="14.25" customHeight="1" x14ac:dyDescent="0.2">
      <c r="A36" s="276"/>
      <c r="B36" s="277"/>
      <c r="C36" s="286" t="s">
        <v>50</v>
      </c>
      <c r="D36" s="15" t="s">
        <v>360</v>
      </c>
      <c r="E36" s="10" t="s">
        <v>51</v>
      </c>
      <c r="F36" s="10">
        <v>4</v>
      </c>
      <c r="G36" s="18">
        <v>3.5</v>
      </c>
      <c r="H36" s="279"/>
      <c r="I36" s="178">
        <f t="shared" si="7"/>
        <v>-8</v>
      </c>
      <c r="J36" s="280"/>
      <c r="K36" s="11" t="s">
        <v>1065</v>
      </c>
      <c r="L36" s="180">
        <v>0</v>
      </c>
      <c r="M36" s="13">
        <f>SUMPRODUCT((D36=[1]程序注册表!$C$2:$C$2999)*(E36=[1]程序注册表!$F$2:$F$2999)*([1]程序注册表!$U$2:$U$2999))</f>
        <v>60</v>
      </c>
      <c r="N36" s="13">
        <f>SUMPRODUCT((D36=[1]程序注册表!$C$2:$C$2999)*(E36=[1]程序注册表!$F$2:$F$2999)*([1]程序注册表!$X$2:$X$2999))</f>
        <v>86</v>
      </c>
      <c r="O36" s="13">
        <f t="shared" si="0"/>
        <v>301</v>
      </c>
      <c r="P36" s="281"/>
    </row>
    <row r="37" spans="1:16" ht="14.25" customHeight="1" x14ac:dyDescent="0.2">
      <c r="A37" s="276"/>
      <c r="B37" s="277"/>
      <c r="C37" s="286"/>
      <c r="D37" s="15"/>
      <c r="E37" s="10"/>
      <c r="F37" s="10"/>
      <c r="G37" s="18"/>
      <c r="H37" s="279"/>
      <c r="I37" s="178">
        <f t="shared" si="7"/>
        <v>336</v>
      </c>
      <c r="J37" s="280"/>
      <c r="K37" s="11"/>
      <c r="L37" s="180">
        <v>0</v>
      </c>
      <c r="M37" s="13">
        <f>SUMPRODUCT((D37=[1]程序注册表!$C$2:$C$2999)*(E37=[1]程序注册表!$F$2:$F$2999)*([1]程序注册表!$U$2:$U$2999))</f>
        <v>0</v>
      </c>
      <c r="N37" s="13">
        <f>SUMPRODUCT((D37=[1]程序注册表!$C$2:$C$2999)*(E37=[1]程序注册表!$F$2:$F$2999)*([1]程序注册表!$X$2:$X$2999))</f>
        <v>0</v>
      </c>
      <c r="O37" s="13">
        <f t="shared" si="0"/>
        <v>0</v>
      </c>
      <c r="P37" s="281"/>
    </row>
    <row r="38" spans="1:16" ht="14.25" customHeight="1" x14ac:dyDescent="0.2">
      <c r="A38" s="276"/>
      <c r="B38" s="277"/>
      <c r="C38" s="286"/>
      <c r="D38" s="15"/>
      <c r="E38" s="10"/>
      <c r="F38" s="10"/>
      <c r="G38" s="18"/>
      <c r="H38" s="279"/>
      <c r="I38" s="178">
        <f t="shared" si="7"/>
        <v>336</v>
      </c>
      <c r="J38" s="280"/>
      <c r="K38" s="11"/>
      <c r="L38" s="180">
        <v>0</v>
      </c>
      <c r="M38" s="13">
        <f>SUMPRODUCT((D38=[1]程序注册表!$C$2:$C$2999)*(E38=[1]程序注册表!$F$2:$F$2999)*([1]程序注册表!$U$2:$U$2999))</f>
        <v>0</v>
      </c>
      <c r="N38" s="13">
        <f>SUMPRODUCT((D38=[1]程序注册表!$C$2:$C$2999)*(E38=[1]程序注册表!$F$2:$F$2999)*([1]程序注册表!$X$2:$X$2999))</f>
        <v>0</v>
      </c>
      <c r="O38" s="13">
        <f t="shared" si="0"/>
        <v>0</v>
      </c>
      <c r="P38" s="281"/>
    </row>
    <row r="39" spans="1:16" ht="14.25" customHeight="1" x14ac:dyDescent="0.2">
      <c r="A39" s="276">
        <v>43663</v>
      </c>
      <c r="B39" s="277"/>
      <c r="C39" s="286" t="s">
        <v>52</v>
      </c>
      <c r="D39" s="1"/>
      <c r="E39" s="10"/>
      <c r="F39" s="10"/>
      <c r="G39" s="18"/>
      <c r="H39" s="279"/>
      <c r="I39" s="178">
        <f>554-(M39*L39+F39*N39)</f>
        <v>554</v>
      </c>
      <c r="J39" s="280"/>
      <c r="K39" s="11"/>
      <c r="L39" s="180">
        <v>0</v>
      </c>
      <c r="M39" s="13">
        <f>SUMPRODUCT((D39=[1]程序注册表!$C$2:$C$2999)*(E39=[1]程序注册表!$F$2:$F$2999)*([1]程序注册表!$U$2:$U$2999))</f>
        <v>0</v>
      </c>
      <c r="N39" s="13">
        <f>SUMPRODUCT((D39=[1]程序注册表!$C$2:$C$2999)*(E39=[1]程序注册表!$F$2:$F$2999)*([1]程序注册表!$X$2:$X$2999))</f>
        <v>0</v>
      </c>
      <c r="O39" s="13">
        <f t="shared" si="0"/>
        <v>0</v>
      </c>
      <c r="P39" s="281">
        <f>(O39+O40+O41)/420*100%</f>
        <v>0</v>
      </c>
    </row>
    <row r="40" spans="1:16" ht="14.25" customHeight="1" x14ac:dyDescent="0.2">
      <c r="A40" s="276"/>
      <c r="B40" s="277"/>
      <c r="C40" s="286"/>
      <c r="D40" s="15"/>
      <c r="E40" s="10"/>
      <c r="F40" s="10"/>
      <c r="G40" s="18"/>
      <c r="H40" s="279"/>
      <c r="I40" s="178">
        <f t="shared" si="4"/>
        <v>554</v>
      </c>
      <c r="J40" s="280"/>
      <c r="K40" s="11"/>
      <c r="L40" s="180">
        <v>0</v>
      </c>
      <c r="M40" s="13">
        <f>SUMPRODUCT((D40=[1]程序注册表!$C$2:$C$2999)*(E40=[1]程序注册表!$F$2:$F$2999)*([1]程序注册表!$U$2:$U$2999))</f>
        <v>0</v>
      </c>
      <c r="N40" s="13">
        <f>SUMPRODUCT((D40=[1]程序注册表!$C$2:$C$2999)*(E40=[1]程序注册表!$F$2:$F$2999)*([1]程序注册表!$X$2:$X$2999))</f>
        <v>0</v>
      </c>
      <c r="O40" s="13">
        <f t="shared" si="0"/>
        <v>0</v>
      </c>
      <c r="P40" s="281"/>
    </row>
    <row r="41" spans="1:16" ht="14.25" customHeight="1" x14ac:dyDescent="0.2">
      <c r="A41" s="276"/>
      <c r="B41" s="277"/>
      <c r="C41" s="286"/>
      <c r="D41" s="15"/>
      <c r="E41" s="10"/>
      <c r="F41" s="10"/>
      <c r="G41" s="18"/>
      <c r="H41" s="279"/>
      <c r="I41" s="178">
        <f t="shared" si="4"/>
        <v>554</v>
      </c>
      <c r="J41" s="280"/>
      <c r="K41" s="11" t="s">
        <v>55</v>
      </c>
      <c r="L41" s="180">
        <v>0</v>
      </c>
      <c r="M41" s="13">
        <f>SUMPRODUCT((D41=[1]程序注册表!$C$2:$C$2999)*(E41=[1]程序注册表!$F$2:$F$2999)*([1]程序注册表!$U$2:$U$2999))</f>
        <v>0</v>
      </c>
      <c r="N41" s="13">
        <f>SUMPRODUCT((D41=[1]程序注册表!$C$2:$C$2999)*(E41=[1]程序注册表!$F$2:$F$2999)*([1]程序注册表!$X$2:$X$2999))</f>
        <v>0</v>
      </c>
      <c r="O41" s="13">
        <f t="shared" si="0"/>
        <v>0</v>
      </c>
      <c r="P41" s="281"/>
    </row>
    <row r="42" spans="1:16" ht="14.25" customHeight="1" x14ac:dyDescent="0.2">
      <c r="A42" s="276">
        <v>43663</v>
      </c>
      <c r="B42" s="277" t="s">
        <v>151</v>
      </c>
      <c r="C42" s="287" t="s">
        <v>53</v>
      </c>
      <c r="D42" s="15" t="s">
        <v>992</v>
      </c>
      <c r="E42" s="10" t="s">
        <v>66</v>
      </c>
      <c r="F42" s="10">
        <v>10</v>
      </c>
      <c r="G42" s="18">
        <v>13</v>
      </c>
      <c r="H42" s="279"/>
      <c r="I42" s="178">
        <f>420-(M42*L42+F42*N42)</f>
        <v>220</v>
      </c>
      <c r="J42" s="280" t="s">
        <v>105</v>
      </c>
      <c r="K42" s="11" t="s">
        <v>1057</v>
      </c>
      <c r="L42" s="180">
        <v>0</v>
      </c>
      <c r="M42" s="13">
        <f>SUMPRODUCT((D42=[1]程序注册表!$C$2:$C$2999)*(E42=[1]程序注册表!$F$2:$F$2999)*([1]程序注册表!$U$2:$U$2999))</f>
        <v>30</v>
      </c>
      <c r="N42" s="13">
        <f>SUMPRODUCT((D42=[1]程序注册表!$C$2:$C$2999)*(E42=[1]程序注册表!$F$2:$F$2999)*([1]程序注册表!$X$2:$X$2999))</f>
        <v>20</v>
      </c>
      <c r="O42" s="13">
        <f t="shared" si="0"/>
        <v>260</v>
      </c>
      <c r="P42" s="281">
        <f>(O42+O43+O44+O45+O46+O47)/840*100%</f>
        <v>0.64761904761904765</v>
      </c>
    </row>
    <row r="43" spans="1:16" ht="14.25" customHeight="1" x14ac:dyDescent="0.2">
      <c r="A43" s="276"/>
      <c r="B43" s="277"/>
      <c r="C43" s="287"/>
      <c r="D43" s="15" t="s">
        <v>1046</v>
      </c>
      <c r="E43" s="10" t="s">
        <v>1041</v>
      </c>
      <c r="F43" s="10">
        <v>7</v>
      </c>
      <c r="G43" s="18"/>
      <c r="H43" s="279"/>
      <c r="I43" s="178">
        <f t="shared" ref="I43:I47" si="8">I42-(M43*L43+F43*N43)</f>
        <v>8</v>
      </c>
      <c r="J43" s="280"/>
      <c r="K43" s="11"/>
      <c r="L43" s="180">
        <v>1</v>
      </c>
      <c r="M43" s="13">
        <f>SUMPRODUCT((D43=[1]程序注册表!$C$2:$C$2999)*(E43=[1]程序注册表!$F$2:$F$2999)*([1]程序注册表!$U$2:$U$2999))</f>
        <v>30</v>
      </c>
      <c r="N43" s="13">
        <f>SUMPRODUCT((D43=[1]程序注册表!$C$2:$C$2999)*(E43=[1]程序注册表!$F$2:$F$2999)*([1]程序注册表!$X$2:$X$2999))</f>
        <v>26</v>
      </c>
      <c r="O43" s="13">
        <f t="shared" si="0"/>
        <v>30</v>
      </c>
      <c r="P43" s="281"/>
    </row>
    <row r="44" spans="1:16" ht="14.25" customHeight="1" x14ac:dyDescent="0.2">
      <c r="A44" s="276"/>
      <c r="B44" s="277"/>
      <c r="C44" s="287"/>
      <c r="D44" s="15"/>
      <c r="E44" s="10"/>
      <c r="F44" s="10"/>
      <c r="G44" s="18"/>
      <c r="H44" s="279"/>
      <c r="I44" s="178">
        <f t="shared" si="8"/>
        <v>8</v>
      </c>
      <c r="J44" s="280"/>
      <c r="K44" s="11"/>
      <c r="L44" s="180">
        <v>0</v>
      </c>
      <c r="M44" s="13">
        <f>SUMPRODUCT((D44=[1]程序注册表!$C$2:$C$2999)*(E44=[1]程序注册表!$F$2:$F$2999)*([1]程序注册表!$U$2:$U$2999))</f>
        <v>0</v>
      </c>
      <c r="N44" s="13">
        <f>SUMPRODUCT((D44=[1]程序注册表!$C$2:$C$2999)*(E44=[1]程序注册表!$F$2:$F$2999)*([1]程序注册表!$X$2:$X$2999))</f>
        <v>0</v>
      </c>
      <c r="O44" s="13">
        <f t="shared" si="0"/>
        <v>0</v>
      </c>
      <c r="P44" s="281"/>
    </row>
    <row r="45" spans="1:16" ht="14.25" customHeight="1" x14ac:dyDescent="0.2">
      <c r="A45" s="276"/>
      <c r="B45" s="277"/>
      <c r="C45" s="287" t="s">
        <v>57</v>
      </c>
      <c r="D45" s="15" t="s">
        <v>992</v>
      </c>
      <c r="E45" s="10" t="s">
        <v>68</v>
      </c>
      <c r="F45" s="10">
        <v>10</v>
      </c>
      <c r="G45" s="18">
        <v>14</v>
      </c>
      <c r="H45" s="279"/>
      <c r="I45" s="178">
        <f>420-(M45*L45+F45*N45)</f>
        <v>260</v>
      </c>
      <c r="J45" s="280"/>
      <c r="K45" s="11"/>
      <c r="L45" s="180">
        <v>0</v>
      </c>
      <c r="M45" s="13">
        <f>SUMPRODUCT((D45=[1]程序注册表!$C$2:$C$2999)*(E45=[1]程序注册表!$F$2:$F$2999)*([1]程序注册表!$U$2:$U$2999))</f>
        <v>30</v>
      </c>
      <c r="N45" s="13">
        <f>SUMPRODUCT((D45=[1]程序注册表!$C$2:$C$2999)*(E45=[1]程序注册表!$F$2:$F$2999)*([1]程序注册表!$X$2:$X$2999))</f>
        <v>16</v>
      </c>
      <c r="O45" s="13">
        <f t="shared" si="0"/>
        <v>224</v>
      </c>
      <c r="P45" s="281"/>
    </row>
    <row r="46" spans="1:16" ht="14.25" customHeight="1" x14ac:dyDescent="0.2">
      <c r="A46" s="276"/>
      <c r="B46" s="277"/>
      <c r="C46" s="287"/>
      <c r="D46" s="15" t="s">
        <v>1044</v>
      </c>
      <c r="E46" s="10" t="s">
        <v>1045</v>
      </c>
      <c r="F46" s="10">
        <v>1.6</v>
      </c>
      <c r="G46" s="18"/>
      <c r="H46" s="279"/>
      <c r="I46" s="178">
        <f t="shared" si="8"/>
        <v>6</v>
      </c>
      <c r="J46" s="280"/>
      <c r="K46" s="11"/>
      <c r="L46" s="180">
        <v>1</v>
      </c>
      <c r="M46" s="13">
        <f>SUMPRODUCT((D46=[1]程序注册表!$C$2:$C$2999)*(E46=[1]程序注册表!$F$2:$F$2999)*([1]程序注册表!$U$2:$U$2999))</f>
        <v>30</v>
      </c>
      <c r="N46" s="13">
        <f>SUMPRODUCT((D46=[1]程序注册表!$C$2:$C$2999)*(E46=[1]程序注册表!$F$2:$F$2999)*([1]程序注册表!$X$2:$X$2999))</f>
        <v>140</v>
      </c>
      <c r="O46" s="13">
        <f t="shared" si="0"/>
        <v>30</v>
      </c>
      <c r="P46" s="281"/>
    </row>
    <row r="47" spans="1:16" ht="14.25" customHeight="1" x14ac:dyDescent="0.2">
      <c r="A47" s="276"/>
      <c r="B47" s="277"/>
      <c r="C47" s="287"/>
      <c r="D47" s="15"/>
      <c r="E47" s="10"/>
      <c r="F47" s="10"/>
      <c r="G47" s="18"/>
      <c r="H47" s="279"/>
      <c r="I47" s="178">
        <f t="shared" si="8"/>
        <v>6</v>
      </c>
      <c r="J47" s="280"/>
      <c r="K47" s="11"/>
      <c r="L47" s="180">
        <v>0</v>
      </c>
      <c r="M47" s="13">
        <f>SUMPRODUCT((D47=[1]程序注册表!$C$2:$C$2999)*(E47=[1]程序注册表!$F$2:$F$2999)*([1]程序注册表!$U$2:$U$2999))</f>
        <v>0</v>
      </c>
      <c r="N47" s="13">
        <f>SUMPRODUCT((D47=[1]程序注册表!$C$2:$C$2999)*(E47=[1]程序注册表!$F$2:$F$2999)*([1]程序注册表!$X$2:$X$2999))</f>
        <v>0</v>
      </c>
      <c r="O47" s="13">
        <f t="shared" si="0"/>
        <v>0</v>
      </c>
      <c r="P47" s="281"/>
    </row>
    <row r="48" spans="1:16" ht="14.25" customHeight="1" x14ac:dyDescent="0.2">
      <c r="A48" s="276">
        <v>43663</v>
      </c>
      <c r="B48" s="277" t="s">
        <v>151</v>
      </c>
      <c r="C48" s="287" t="s">
        <v>58</v>
      </c>
      <c r="D48" s="15" t="s">
        <v>67</v>
      </c>
      <c r="E48" s="10" t="s">
        <v>1043</v>
      </c>
      <c r="F48" s="10">
        <v>7.5</v>
      </c>
      <c r="G48" s="18">
        <v>5</v>
      </c>
      <c r="H48" s="279"/>
      <c r="I48" s="178">
        <f>420-(M48*L48+F48*N48)</f>
        <v>-7.5</v>
      </c>
      <c r="J48" s="280" t="s">
        <v>152</v>
      </c>
      <c r="K48" s="11" t="s">
        <v>1057</v>
      </c>
      <c r="L48" s="180">
        <v>1</v>
      </c>
      <c r="M48" s="13">
        <f>SUMPRODUCT((D48=[1]程序注册表!$C$2:$C$2999)*(E48=[1]程序注册表!$F$2:$F$2999)*([1]程序注册表!$U$2:$U$2999))</f>
        <v>30</v>
      </c>
      <c r="N48" s="13">
        <f>SUMPRODUCT((D48=[1]程序注册表!$C$2:$C$2999)*(E48=[1]程序注册表!$F$2:$F$2999)*([1]程序注册表!$X$2:$X$2999))</f>
        <v>53</v>
      </c>
      <c r="O48" s="13">
        <f t="shared" si="0"/>
        <v>295</v>
      </c>
      <c r="P48" s="281">
        <f>(O48+O49+O50+O51+O52+O53)/840*100%</f>
        <v>0.81547619047619047</v>
      </c>
    </row>
    <row r="49" spans="1:16" ht="14.25" customHeight="1" x14ac:dyDescent="0.2">
      <c r="A49" s="276"/>
      <c r="B49" s="277"/>
      <c r="C49" s="287"/>
      <c r="D49" s="15"/>
      <c r="E49" s="10"/>
      <c r="F49" s="10"/>
      <c r="G49" s="18"/>
      <c r="H49" s="279"/>
      <c r="I49" s="178">
        <f t="shared" ref="I49:I50" si="9">I48-(M49*L49+F49*N49)</f>
        <v>-7.5</v>
      </c>
      <c r="J49" s="280"/>
      <c r="K49" s="11" t="s">
        <v>1067</v>
      </c>
      <c r="L49" s="180">
        <v>0</v>
      </c>
      <c r="M49" s="13">
        <f>SUMPRODUCT((D49=[1]程序注册表!$C$2:$C$2999)*(E49=[1]程序注册表!$F$2:$F$2999)*([1]程序注册表!$U$2:$U$2999))</f>
        <v>0</v>
      </c>
      <c r="N49" s="13">
        <f>SUMPRODUCT((D49=[1]程序注册表!$C$2:$C$2999)*(E49=[1]程序注册表!$F$2:$F$2999)*([1]程序注册表!$X$2:$X$2999))</f>
        <v>0</v>
      </c>
      <c r="O49" s="13">
        <f t="shared" si="0"/>
        <v>0</v>
      </c>
      <c r="P49" s="281"/>
    </row>
    <row r="50" spans="1:16" ht="14.25" customHeight="1" x14ac:dyDescent="0.2">
      <c r="A50" s="276"/>
      <c r="B50" s="277"/>
      <c r="C50" s="287"/>
      <c r="D50" s="15"/>
      <c r="E50" s="10"/>
      <c r="F50" s="10"/>
      <c r="G50" s="18"/>
      <c r="H50" s="279"/>
      <c r="I50" s="178">
        <f t="shared" si="9"/>
        <v>-7.5</v>
      </c>
      <c r="J50" s="280"/>
      <c r="K50" s="11"/>
      <c r="L50" s="180">
        <v>0</v>
      </c>
      <c r="M50" s="13">
        <f>SUMPRODUCT((D50=[1]程序注册表!$C$2:$C$2999)*(E50=[1]程序注册表!$F$2:$F$2999)*([1]程序注册表!$U$2:$U$2999))</f>
        <v>0</v>
      </c>
      <c r="N50" s="13">
        <f>SUMPRODUCT((D50=[1]程序注册表!$C$2:$C$2999)*(E50=[1]程序注册表!$F$2:$F$2999)*([1]程序注册表!$X$2:$X$2999))</f>
        <v>0</v>
      </c>
      <c r="O50" s="13">
        <f t="shared" si="0"/>
        <v>0</v>
      </c>
      <c r="P50" s="281"/>
    </row>
    <row r="51" spans="1:16" ht="14.25" customHeight="1" x14ac:dyDescent="0.2">
      <c r="A51" s="276"/>
      <c r="B51" s="277"/>
      <c r="C51" s="287" t="s">
        <v>60</v>
      </c>
      <c r="D51" s="1" t="s">
        <v>1040</v>
      </c>
      <c r="E51" s="10" t="s">
        <v>42</v>
      </c>
      <c r="F51" s="10">
        <v>19.5</v>
      </c>
      <c r="G51" s="18">
        <v>18</v>
      </c>
      <c r="H51" s="279"/>
      <c r="I51" s="178">
        <f>420-(M51*L51+F51*N51)</f>
        <v>0</v>
      </c>
      <c r="J51" s="280"/>
      <c r="K51" s="11" t="s">
        <v>1057</v>
      </c>
      <c r="L51" s="180">
        <v>1</v>
      </c>
      <c r="M51" s="13">
        <f>SUMPRODUCT((D51=[1]程序注册表!$C$2:$C$2999)*(E51=[1]程序注册表!$F$2:$F$2999)*([1]程序注册表!$U$2:$U$2999))</f>
        <v>30</v>
      </c>
      <c r="N51" s="13">
        <f>SUMPRODUCT((D51=[1]程序注册表!$C$2:$C$2999)*(E51=[1]程序注册表!$F$2:$F$2999)*([1]程序注册表!$X$2:$X$2999))</f>
        <v>20</v>
      </c>
      <c r="O51" s="13">
        <f t="shared" si="0"/>
        <v>390</v>
      </c>
      <c r="P51" s="281"/>
    </row>
    <row r="52" spans="1:16" ht="14.25" customHeight="1" x14ac:dyDescent="0.2">
      <c r="A52" s="276"/>
      <c r="B52" s="277"/>
      <c r="C52" s="287"/>
      <c r="D52" s="15"/>
      <c r="E52" s="10"/>
      <c r="F52" s="10"/>
      <c r="G52" s="18"/>
      <c r="H52" s="279"/>
      <c r="I52" s="178">
        <f t="shared" ref="I52:I53" si="10">I51-(M52*L52+F52*N52)</f>
        <v>0</v>
      </c>
      <c r="J52" s="280"/>
      <c r="K52" s="11"/>
      <c r="L52" s="180">
        <v>0</v>
      </c>
      <c r="M52" s="13">
        <f>SUMPRODUCT((D52=[1]程序注册表!$C$2:$C$2999)*(E52=[1]程序注册表!$F$2:$F$2999)*([1]程序注册表!$U$2:$U$2999))</f>
        <v>0</v>
      </c>
      <c r="N52" s="13">
        <f>SUMPRODUCT((D52=[1]程序注册表!$C$2:$C$2999)*(E52=[1]程序注册表!$F$2:$F$2999)*([1]程序注册表!$X$2:$X$2999))</f>
        <v>0</v>
      </c>
      <c r="O52" s="13">
        <f t="shared" si="0"/>
        <v>0</v>
      </c>
      <c r="P52" s="281"/>
    </row>
    <row r="53" spans="1:16" ht="14.25" customHeight="1" x14ac:dyDescent="0.2">
      <c r="A53" s="276"/>
      <c r="B53" s="277"/>
      <c r="C53" s="287"/>
      <c r="D53" s="15"/>
      <c r="E53" s="10"/>
      <c r="F53" s="10"/>
      <c r="G53" s="18"/>
      <c r="H53" s="279"/>
      <c r="I53" s="178">
        <f t="shared" si="10"/>
        <v>0</v>
      </c>
      <c r="J53" s="280"/>
      <c r="K53" s="11"/>
      <c r="L53" s="180">
        <v>0</v>
      </c>
      <c r="M53" s="13">
        <f>SUMPRODUCT((D53=[1]程序注册表!$C$2:$C$2999)*(E53=[1]程序注册表!$F$2:$F$2999)*([1]程序注册表!$U$2:$U$2999))</f>
        <v>0</v>
      </c>
      <c r="N53" s="13">
        <f>SUMPRODUCT((D53=[1]程序注册表!$C$2:$C$2999)*(E53=[1]程序注册表!$F$2:$F$2999)*([1]程序注册表!$X$2:$X$2999))</f>
        <v>0</v>
      </c>
      <c r="O53" s="13">
        <f t="shared" si="0"/>
        <v>0</v>
      </c>
      <c r="P53" s="281"/>
    </row>
    <row r="54" spans="1:16" ht="14.25" customHeight="1" x14ac:dyDescent="0.2">
      <c r="A54" s="276">
        <v>43663</v>
      </c>
      <c r="B54" s="277" t="s">
        <v>953</v>
      </c>
      <c r="C54" s="287" t="s">
        <v>61</v>
      </c>
      <c r="D54" s="15" t="s">
        <v>1039</v>
      </c>
      <c r="E54" s="10" t="s">
        <v>21</v>
      </c>
      <c r="F54" s="10"/>
      <c r="G54" s="18">
        <v>6</v>
      </c>
      <c r="H54" s="279"/>
      <c r="I54" s="178">
        <f>420-(M54*L54+F54*N54)</f>
        <v>420</v>
      </c>
      <c r="J54" s="280" t="s">
        <v>288</v>
      </c>
      <c r="K54" s="11"/>
      <c r="L54" s="180">
        <v>0</v>
      </c>
      <c r="M54" s="13">
        <f>SUMPRODUCT((D54=[1]程序注册表!$C$2:$C$2999)*(E54=[1]程序注册表!$F$2:$F$2999)*([1]程序注册表!$U$2:$U$2999))</f>
        <v>30</v>
      </c>
      <c r="N54" s="13">
        <f>SUMPRODUCT((D54=[1]程序注册表!$C$2:$C$2999)*(E54=[1]程序注册表!$F$2:$F$2999)*([1]程序注册表!$X$2:$X$2999))</f>
        <v>11</v>
      </c>
      <c r="O54" s="13">
        <f t="shared" si="0"/>
        <v>66</v>
      </c>
      <c r="P54" s="281">
        <f>(O54+O55+O56)/420*100%</f>
        <v>1.180952380952381</v>
      </c>
    </row>
    <row r="55" spans="1:16" ht="14.25" customHeight="1" x14ac:dyDescent="0.2">
      <c r="A55" s="276"/>
      <c r="B55" s="277"/>
      <c r="C55" s="287"/>
      <c r="D55" s="1" t="s">
        <v>1040</v>
      </c>
      <c r="E55" s="10" t="s">
        <v>42</v>
      </c>
      <c r="F55" s="10"/>
      <c r="G55" s="18">
        <v>20</v>
      </c>
      <c r="H55" s="279"/>
      <c r="I55" s="178">
        <f t="shared" ref="I55:I56" si="11">I54-(M55*L55+F55*N55)</f>
        <v>390</v>
      </c>
      <c r="J55" s="280"/>
      <c r="K55" s="11"/>
      <c r="L55" s="180">
        <v>1</v>
      </c>
      <c r="M55" s="13">
        <f>SUMPRODUCT((D55=[1]程序注册表!$C$2:$C$2999)*(E55=[1]程序注册表!$F$2:$F$2999)*([1]程序注册表!$U$2:$U$2999))</f>
        <v>30</v>
      </c>
      <c r="N55" s="13">
        <f>SUMPRODUCT((D55=[1]程序注册表!$C$2:$C$2999)*(E55=[1]程序注册表!$F$2:$F$2999)*([1]程序注册表!$X$2:$X$2999))</f>
        <v>20</v>
      </c>
      <c r="O55" s="13">
        <f t="shared" si="0"/>
        <v>430</v>
      </c>
      <c r="P55" s="281"/>
    </row>
    <row r="56" spans="1:16" ht="14.25" customHeight="1" x14ac:dyDescent="0.2">
      <c r="A56" s="276"/>
      <c r="B56" s="277"/>
      <c r="C56" s="287"/>
      <c r="D56" s="15"/>
      <c r="E56" s="10"/>
      <c r="F56" s="10"/>
      <c r="G56" s="18"/>
      <c r="H56" s="279"/>
      <c r="I56" s="178">
        <f t="shared" si="11"/>
        <v>390</v>
      </c>
      <c r="J56" s="280"/>
      <c r="K56" s="11"/>
      <c r="L56" s="180">
        <v>0</v>
      </c>
      <c r="M56" s="13">
        <f>SUMPRODUCT((D56=[1]程序注册表!$C$2:$C$2999)*(E56=[1]程序注册表!$F$2:$F$2999)*([1]程序注册表!$U$2:$U$2999))</f>
        <v>0</v>
      </c>
      <c r="N56" s="13">
        <f>SUMPRODUCT((D56=[1]程序注册表!$C$2:$C$2999)*(E56=[1]程序注册表!$F$2:$F$2999)*([1]程序注册表!$X$2:$X$2999))</f>
        <v>0</v>
      </c>
      <c r="O56" s="13">
        <f t="shared" si="0"/>
        <v>0</v>
      </c>
      <c r="P56" s="281"/>
    </row>
    <row r="57" spans="1:16" ht="14.25" customHeight="1" x14ac:dyDescent="0.2">
      <c r="A57" s="19"/>
      <c r="D57" s="21"/>
      <c r="J57" s="23"/>
      <c r="L57" s="180">
        <v>0</v>
      </c>
      <c r="M57" s="13">
        <f>SUMPRODUCT((D57=[1]程序注册表!$C$2:$C$2999)*(E57=[1]程序注册表!$F$2:$F$2999)*([1]程序注册表!$U$2:$U$2999))</f>
        <v>0</v>
      </c>
      <c r="N57" s="13">
        <f>SUMPRODUCT((D57=[1]程序注册表!$C$2:$C$2999)*(E57=[1]程序注册表!$F$2:$F$2999)*([1]程序注册表!$X$2:$X$2999))</f>
        <v>0</v>
      </c>
      <c r="O57" s="13">
        <f t="shared" si="0"/>
        <v>0</v>
      </c>
      <c r="P57" s="24"/>
    </row>
    <row r="58" spans="1:16" ht="14.25" customHeight="1" x14ac:dyDescent="0.2">
      <c r="A58" s="19"/>
      <c r="D58" s="21"/>
      <c r="J58" s="23"/>
      <c r="L58" s="180">
        <v>0</v>
      </c>
      <c r="M58" s="13">
        <f>SUMPRODUCT((D58=[1]程序注册表!$C$2:$C$2999)*(E58=[1]程序注册表!$F$2:$F$2999)*([1]程序注册表!$U$2:$U$2999))</f>
        <v>0</v>
      </c>
      <c r="N58" s="13">
        <f>SUMPRODUCT((D58=[1]程序注册表!$C$2:$C$2999)*(E58=[1]程序注册表!$F$2:$F$2999)*([1]程序注册表!$X$2:$X$2999))</f>
        <v>0</v>
      </c>
      <c r="O58" s="13">
        <f t="shared" si="0"/>
        <v>0</v>
      </c>
      <c r="P58" s="24"/>
    </row>
    <row r="59" spans="1:16" ht="14.25" customHeight="1" x14ac:dyDescent="0.2">
      <c r="A59" s="19"/>
      <c r="D59" s="21"/>
      <c r="J59" s="23"/>
      <c r="L59" s="180">
        <v>0</v>
      </c>
      <c r="M59" s="13">
        <f>SUMPRODUCT((D59=[1]程序注册表!$C$2:$C$2999)*(E59=[1]程序注册表!$F$2:$F$2999)*([1]程序注册表!$U$2:$U$2999))</f>
        <v>0</v>
      </c>
      <c r="N59" s="13">
        <f>SUMPRODUCT((D59=[1]程序注册表!$C$2:$C$2999)*(E59=[1]程序注册表!$F$2:$F$2999)*([1]程序注册表!$X$2:$X$2999))</f>
        <v>0</v>
      </c>
      <c r="O59" s="13">
        <f t="shared" si="0"/>
        <v>0</v>
      </c>
      <c r="P59" s="24"/>
    </row>
    <row r="60" spans="1:16" ht="14.25" customHeight="1" x14ac:dyDescent="0.2">
      <c r="A60" s="19"/>
      <c r="D60" s="21"/>
      <c r="J60" s="23"/>
      <c r="L60" s="180">
        <v>0</v>
      </c>
      <c r="M60" s="13">
        <f>SUMPRODUCT((D60=[1]程序注册表!$C$2:$C$2999)*(E60=[1]程序注册表!$F$2:$F$2999)*([1]程序注册表!$U$2:$U$2999))</f>
        <v>0</v>
      </c>
      <c r="N60" s="13">
        <f>SUMPRODUCT((D60=[1]程序注册表!$C$2:$C$2999)*(E60=[1]程序注册表!$F$2:$F$2999)*([1]程序注册表!$X$2:$X$2999))</f>
        <v>0</v>
      </c>
      <c r="O60" s="13">
        <f t="shared" si="0"/>
        <v>0</v>
      </c>
      <c r="P60" s="24"/>
    </row>
    <row r="61" spans="1:16" ht="17.25" customHeight="1" x14ac:dyDescent="0.2">
      <c r="A61" s="19"/>
      <c r="D61" s="21"/>
      <c r="J61" s="23"/>
      <c r="L61" s="180">
        <v>0</v>
      </c>
      <c r="M61" s="13">
        <f>SUMPRODUCT((D61=[1]程序注册表!$C$2:$C$2999)*(E61=[1]程序注册表!$F$2:$F$2999)*([1]程序注册表!$U$2:$U$2999))</f>
        <v>0</v>
      </c>
      <c r="N61" s="13">
        <f>SUMPRODUCT((D61=[1]程序注册表!$C$2:$C$2999)*(E61=[1]程序注册表!$F$2:$F$2999)*([1]程序注册表!$X$2:$X$2999))</f>
        <v>0</v>
      </c>
      <c r="O61" s="13">
        <f t="shared" si="0"/>
        <v>0</v>
      </c>
      <c r="P61" s="24"/>
    </row>
    <row r="62" spans="1:16" ht="15" customHeight="1" x14ac:dyDescent="0.2">
      <c r="A62" s="19"/>
      <c r="D62" s="21"/>
      <c r="J62" s="23"/>
      <c r="L62" s="180">
        <v>0</v>
      </c>
      <c r="M62" s="13">
        <f>SUMPRODUCT((D62=[1]程序注册表!$C$2:$C$2999)*(E62=[1]程序注册表!$F$2:$F$2999)*([1]程序注册表!$U$2:$U$2999))</f>
        <v>0</v>
      </c>
      <c r="N62" s="13">
        <f>SUMPRODUCT((D62=[1]程序注册表!$C$2:$C$2999)*(E62=[1]程序注册表!$F$2:$F$2999)*([1]程序注册表!$X$2:$X$2999))</f>
        <v>0</v>
      </c>
      <c r="O62" s="13">
        <f t="shared" si="0"/>
        <v>0</v>
      </c>
      <c r="P62" s="24"/>
    </row>
    <row r="63" spans="1:16" ht="15" customHeight="1" x14ac:dyDescent="0.2">
      <c r="A63" s="19"/>
      <c r="D63" s="21"/>
      <c r="J63" s="23"/>
      <c r="L63" s="180">
        <v>0</v>
      </c>
      <c r="M63" s="13">
        <f>SUMPRODUCT((D63=[1]程序注册表!$C$2:$C$2999)*(E63=[1]程序注册表!$F$2:$F$2999)*([1]程序注册表!$U$2:$U$2999))</f>
        <v>0</v>
      </c>
      <c r="N63" s="13">
        <f>SUMPRODUCT((D63=[1]程序注册表!$C$2:$C$2999)*(E63=[1]程序注册表!$F$2:$F$2999)*([1]程序注册表!$X$2:$X$2999))</f>
        <v>0</v>
      </c>
      <c r="O63" s="13">
        <f t="shared" si="0"/>
        <v>0</v>
      </c>
      <c r="P63" s="24"/>
    </row>
    <row r="64" spans="1:16" ht="15" customHeight="1" x14ac:dyDescent="0.2">
      <c r="A64" s="19"/>
      <c r="D64" s="21"/>
      <c r="J64" s="23"/>
      <c r="L64" s="180">
        <v>0</v>
      </c>
      <c r="M64" s="13">
        <f>SUMPRODUCT((D64=[1]程序注册表!$C$2:$C$2999)*(E64=[1]程序注册表!$F$2:$F$2999)*([1]程序注册表!$U$2:$U$2999))</f>
        <v>0</v>
      </c>
      <c r="N64" s="13">
        <f>SUMPRODUCT((D64=[1]程序注册表!$C$2:$C$2999)*(E64=[1]程序注册表!$F$2:$F$2999)*([1]程序注册表!$X$2:$X$2999))</f>
        <v>0</v>
      </c>
      <c r="O64" s="13">
        <f t="shared" si="0"/>
        <v>0</v>
      </c>
      <c r="P64" s="24"/>
    </row>
    <row r="65" spans="1:16" ht="15" customHeight="1" x14ac:dyDescent="0.2">
      <c r="A65" s="19"/>
      <c r="D65" s="21"/>
      <c r="J65" s="23"/>
      <c r="L65" s="180">
        <v>0</v>
      </c>
      <c r="M65" s="13">
        <f>SUMPRODUCT((D65=[1]程序注册表!$C$2:$C$2999)*(E65=[1]程序注册表!$F$2:$F$2999)*([1]程序注册表!$U$2:$U$2999))</f>
        <v>0</v>
      </c>
      <c r="N65" s="13">
        <f>SUMPRODUCT((D65=[1]程序注册表!$C$2:$C$2999)*(E65=[1]程序注册表!$F$2:$F$2999)*([1]程序注册表!$X$2:$X$2999))</f>
        <v>0</v>
      </c>
      <c r="O65" s="13">
        <f t="shared" si="0"/>
        <v>0</v>
      </c>
      <c r="P65" s="24"/>
    </row>
    <row r="66" spans="1:16" ht="15" customHeight="1" x14ac:dyDescent="0.2">
      <c r="A66" s="19"/>
      <c r="D66" s="21"/>
      <c r="J66" s="23"/>
      <c r="L66" s="180">
        <v>0</v>
      </c>
      <c r="M66" s="13">
        <f>SUMPRODUCT((D66=[1]程序注册表!$C$2:$C$2999)*(E66=[1]程序注册表!$F$2:$F$2999)*([1]程序注册表!$U$2:$U$2999))</f>
        <v>0</v>
      </c>
      <c r="N66" s="13">
        <f>SUMPRODUCT((D66=[1]程序注册表!$C$2:$C$2999)*(E66=[1]程序注册表!$F$2:$F$2999)*([1]程序注册表!$X$2:$X$2999))</f>
        <v>0</v>
      </c>
      <c r="O66" s="13">
        <f t="shared" si="0"/>
        <v>0</v>
      </c>
      <c r="P66" s="24"/>
    </row>
    <row r="67" spans="1:16" ht="15" customHeight="1" x14ac:dyDescent="0.2">
      <c r="A67" s="19"/>
      <c r="D67" s="21"/>
      <c r="J67" s="23"/>
      <c r="L67" s="180">
        <v>0</v>
      </c>
      <c r="M67" s="13">
        <f>SUMPRODUCT((D67=[1]程序注册表!$C$2:$C$2999)*(E67=[1]程序注册表!$F$2:$F$2999)*([1]程序注册表!$U$2:$U$2999))</f>
        <v>0</v>
      </c>
      <c r="N67" s="13">
        <f>SUMPRODUCT((D67=[1]程序注册表!$C$2:$C$2999)*(E67=[1]程序注册表!$F$2:$F$2999)*([1]程序注册表!$X$2:$X$2999))</f>
        <v>0</v>
      </c>
      <c r="O67" s="13">
        <f t="shared" ref="O67:O130" si="12">N67*G67+M67*L67</f>
        <v>0</v>
      </c>
      <c r="P67" s="24"/>
    </row>
    <row r="68" spans="1:16" ht="15" customHeight="1" x14ac:dyDescent="0.2">
      <c r="A68" s="19"/>
      <c r="D68" s="21"/>
      <c r="J68" s="23"/>
      <c r="L68" s="180">
        <v>0</v>
      </c>
      <c r="M68" s="13">
        <f>SUMPRODUCT((D68=[1]程序注册表!$C$2:$C$2999)*(E68=[1]程序注册表!$F$2:$F$2999)*([1]程序注册表!$U$2:$U$2999))</f>
        <v>0</v>
      </c>
      <c r="N68" s="13">
        <f>SUMPRODUCT((D68=[1]程序注册表!$C$2:$C$2999)*(E68=[1]程序注册表!$F$2:$F$2999)*([1]程序注册表!$X$2:$X$2999))</f>
        <v>0</v>
      </c>
      <c r="O68" s="13">
        <f t="shared" si="12"/>
        <v>0</v>
      </c>
      <c r="P68" s="24"/>
    </row>
    <row r="69" spans="1:16" ht="15" customHeight="1" x14ac:dyDescent="0.2">
      <c r="A69" s="19"/>
      <c r="D69" s="21"/>
      <c r="J69" s="23"/>
      <c r="L69" s="180">
        <v>0</v>
      </c>
      <c r="M69" s="13">
        <f>SUMPRODUCT((D69=[1]程序注册表!$C$2:$C$2999)*(E69=[1]程序注册表!$F$2:$F$2999)*([1]程序注册表!$U$2:$U$2999))</f>
        <v>0</v>
      </c>
      <c r="N69" s="13">
        <f>SUMPRODUCT((D69=[1]程序注册表!$C$2:$C$2999)*(E69=[1]程序注册表!$F$2:$F$2999)*([1]程序注册表!$X$2:$X$2999))</f>
        <v>0</v>
      </c>
      <c r="O69" s="13">
        <f t="shared" si="12"/>
        <v>0</v>
      </c>
      <c r="P69" s="24"/>
    </row>
    <row r="70" spans="1:16" ht="15" customHeight="1" x14ac:dyDescent="0.2">
      <c r="A70" s="19"/>
      <c r="D70" s="21"/>
      <c r="J70" s="23"/>
      <c r="L70" s="180">
        <v>0</v>
      </c>
      <c r="M70" s="13">
        <f>SUMPRODUCT((D70=[1]程序注册表!$C$2:$C$2999)*(E70=[1]程序注册表!$F$2:$F$2999)*([1]程序注册表!$U$2:$U$2999))</f>
        <v>0</v>
      </c>
      <c r="N70" s="13">
        <f>SUMPRODUCT((D70=[1]程序注册表!$C$2:$C$2999)*(E70=[1]程序注册表!$F$2:$F$2999)*([1]程序注册表!$X$2:$X$2999))</f>
        <v>0</v>
      </c>
      <c r="O70" s="13">
        <f t="shared" si="12"/>
        <v>0</v>
      </c>
      <c r="P70" s="24"/>
    </row>
    <row r="71" spans="1:16" ht="15" customHeight="1" x14ac:dyDescent="0.2">
      <c r="A71" s="19"/>
      <c r="D71" s="21"/>
      <c r="J71" s="23"/>
      <c r="L71" s="180">
        <v>0</v>
      </c>
      <c r="M71" s="13">
        <f>SUMPRODUCT((D71=[1]程序注册表!$C$2:$C$2999)*(E71=[1]程序注册表!$F$2:$F$2999)*([1]程序注册表!$U$2:$U$2999))</f>
        <v>0</v>
      </c>
      <c r="N71" s="13">
        <f>SUMPRODUCT((D71=[1]程序注册表!$C$2:$C$2999)*(E71=[1]程序注册表!$F$2:$F$2999)*([1]程序注册表!$X$2:$X$2999))</f>
        <v>0</v>
      </c>
      <c r="O71" s="13">
        <f t="shared" si="12"/>
        <v>0</v>
      </c>
      <c r="P71" s="24"/>
    </row>
    <row r="72" spans="1:16" ht="15" customHeight="1" x14ac:dyDescent="0.2">
      <c r="A72" s="19"/>
      <c r="D72" s="21"/>
      <c r="J72" s="23"/>
      <c r="L72" s="180">
        <v>0</v>
      </c>
      <c r="M72" s="13">
        <f>SUMPRODUCT((D72=[1]程序注册表!$C$2:$C$2999)*(E72=[1]程序注册表!$F$2:$F$2999)*([1]程序注册表!$U$2:$U$2999))</f>
        <v>0</v>
      </c>
      <c r="N72" s="13">
        <f>SUMPRODUCT((D72=[1]程序注册表!$C$2:$C$2999)*(E72=[1]程序注册表!$F$2:$F$2999)*([1]程序注册表!$X$2:$X$2999))</f>
        <v>0</v>
      </c>
      <c r="O72" s="13">
        <f t="shared" si="12"/>
        <v>0</v>
      </c>
      <c r="P72" s="24"/>
    </row>
    <row r="73" spans="1:16" ht="15" customHeight="1" x14ac:dyDescent="0.2">
      <c r="A73" s="19"/>
      <c r="D73" s="21"/>
      <c r="J73" s="23"/>
      <c r="L73" s="180">
        <v>0</v>
      </c>
      <c r="M73" s="13">
        <f>SUMPRODUCT((D73=[1]程序注册表!$C$2:$C$2999)*(E73=[1]程序注册表!$F$2:$F$2999)*([1]程序注册表!$U$2:$U$2999))</f>
        <v>0</v>
      </c>
      <c r="N73" s="13">
        <f>SUMPRODUCT((D73=[1]程序注册表!$C$2:$C$2999)*(E73=[1]程序注册表!$F$2:$F$2999)*([1]程序注册表!$X$2:$X$2999))</f>
        <v>0</v>
      </c>
      <c r="O73" s="13">
        <f t="shared" si="12"/>
        <v>0</v>
      </c>
      <c r="P73" s="24"/>
    </row>
    <row r="74" spans="1:16" ht="15" customHeight="1" x14ac:dyDescent="0.2">
      <c r="A74" s="19"/>
      <c r="D74" s="21"/>
      <c r="J74" s="23"/>
      <c r="L74" s="180">
        <v>0</v>
      </c>
      <c r="M74" s="13">
        <f>SUMPRODUCT((D74=[1]程序注册表!$C$2:$C$2999)*(E74=[1]程序注册表!$F$2:$F$2999)*([1]程序注册表!$U$2:$U$2999))</f>
        <v>0</v>
      </c>
      <c r="N74" s="13">
        <f>SUMPRODUCT((D74=[1]程序注册表!$C$2:$C$2999)*(E74=[1]程序注册表!$F$2:$F$2999)*([1]程序注册表!$X$2:$X$2999))</f>
        <v>0</v>
      </c>
      <c r="O74" s="13">
        <f t="shared" si="12"/>
        <v>0</v>
      </c>
      <c r="P74" s="24"/>
    </row>
    <row r="75" spans="1:16" ht="15" customHeight="1" x14ac:dyDescent="0.2">
      <c r="A75" s="19"/>
      <c r="D75" s="21"/>
      <c r="J75" s="23"/>
      <c r="L75" s="180">
        <v>0</v>
      </c>
      <c r="M75" s="13">
        <f>SUMPRODUCT((D75=[1]程序注册表!$C$2:$C$2999)*(E75=[1]程序注册表!$F$2:$F$2999)*([1]程序注册表!$U$2:$U$2999))</f>
        <v>0</v>
      </c>
      <c r="N75" s="13">
        <f>SUMPRODUCT((D75=[1]程序注册表!$C$2:$C$2999)*(E75=[1]程序注册表!$F$2:$F$2999)*([1]程序注册表!$X$2:$X$2999))</f>
        <v>0</v>
      </c>
      <c r="O75" s="13">
        <f t="shared" si="12"/>
        <v>0</v>
      </c>
      <c r="P75" s="24"/>
    </row>
    <row r="76" spans="1:16" ht="15" customHeight="1" x14ac:dyDescent="0.2">
      <c r="A76" s="19"/>
      <c r="D76" s="21"/>
      <c r="J76" s="23"/>
      <c r="L76" s="180">
        <v>0</v>
      </c>
      <c r="M76" s="13">
        <f>SUMPRODUCT((D76=[1]程序注册表!$C$2:$C$2999)*(E76=[1]程序注册表!$F$2:$F$2999)*([1]程序注册表!$U$2:$U$2999))</f>
        <v>0</v>
      </c>
      <c r="N76" s="13">
        <f>SUMPRODUCT((D76=[1]程序注册表!$C$2:$C$2999)*(E76=[1]程序注册表!$F$2:$F$2999)*([1]程序注册表!$X$2:$X$2999))</f>
        <v>0</v>
      </c>
      <c r="O76" s="13">
        <f t="shared" si="12"/>
        <v>0</v>
      </c>
      <c r="P76" s="24"/>
    </row>
    <row r="77" spans="1:16" ht="15" customHeight="1" x14ac:dyDescent="0.2">
      <c r="A77" s="19"/>
      <c r="D77" s="21"/>
      <c r="J77" s="23"/>
      <c r="L77" s="180">
        <v>0</v>
      </c>
      <c r="M77" s="13">
        <f>SUMPRODUCT((D77=[1]程序注册表!$C$2:$C$2999)*(E77=[1]程序注册表!$F$2:$F$2999)*([1]程序注册表!$U$2:$U$2999))</f>
        <v>0</v>
      </c>
      <c r="N77" s="13">
        <f>SUMPRODUCT((D77=[1]程序注册表!$C$2:$C$2999)*(E77=[1]程序注册表!$F$2:$F$2999)*([1]程序注册表!$X$2:$X$2999))</f>
        <v>0</v>
      </c>
      <c r="O77" s="13">
        <f t="shared" si="12"/>
        <v>0</v>
      </c>
      <c r="P77" s="24"/>
    </row>
    <row r="78" spans="1:16" ht="15" customHeight="1" x14ac:dyDescent="0.2">
      <c r="A78" s="19"/>
      <c r="D78" s="21"/>
      <c r="J78" s="23"/>
      <c r="L78" s="180">
        <v>0</v>
      </c>
      <c r="M78" s="13">
        <f>SUMPRODUCT((D78=[1]程序注册表!$C$2:$C$2999)*(E78=[1]程序注册表!$F$2:$F$2999)*([1]程序注册表!$U$2:$U$2999))</f>
        <v>0</v>
      </c>
      <c r="N78" s="13">
        <f>SUMPRODUCT((D78=[1]程序注册表!$C$2:$C$2999)*(E78=[1]程序注册表!$F$2:$F$2999)*([1]程序注册表!$X$2:$X$2999))</f>
        <v>0</v>
      </c>
      <c r="O78" s="13">
        <f t="shared" si="12"/>
        <v>0</v>
      </c>
      <c r="P78" s="24"/>
    </row>
    <row r="79" spans="1:16" ht="15" customHeight="1" x14ac:dyDescent="0.2">
      <c r="A79" s="19"/>
      <c r="D79" s="21"/>
      <c r="J79" s="23"/>
      <c r="L79" s="180">
        <v>0</v>
      </c>
      <c r="M79" s="13">
        <f>SUMPRODUCT((D79=[1]程序注册表!$C$2:$C$2999)*(E79=[1]程序注册表!$F$2:$F$2999)*([1]程序注册表!$U$2:$U$2999))</f>
        <v>0</v>
      </c>
      <c r="N79" s="13">
        <f>SUMPRODUCT((D79=[1]程序注册表!$C$2:$C$2999)*(E79=[1]程序注册表!$F$2:$F$2999)*([1]程序注册表!$X$2:$X$2999))</f>
        <v>0</v>
      </c>
      <c r="O79" s="13">
        <f t="shared" si="12"/>
        <v>0</v>
      </c>
      <c r="P79" s="24"/>
    </row>
    <row r="80" spans="1:16" ht="15" customHeight="1" x14ac:dyDescent="0.2">
      <c r="A80" s="19"/>
      <c r="D80" s="21"/>
      <c r="J80" s="23"/>
      <c r="L80" s="180">
        <v>0</v>
      </c>
      <c r="M80" s="13">
        <f>SUMPRODUCT((D80=[1]程序注册表!$C$2:$C$2999)*(E80=[1]程序注册表!$F$2:$F$2999)*([1]程序注册表!$U$2:$U$2999))</f>
        <v>0</v>
      </c>
      <c r="N80" s="13">
        <f>SUMPRODUCT((D80=[1]程序注册表!$C$2:$C$2999)*(E80=[1]程序注册表!$F$2:$F$2999)*([1]程序注册表!$X$2:$X$2999))</f>
        <v>0</v>
      </c>
      <c r="O80" s="13">
        <f t="shared" si="12"/>
        <v>0</v>
      </c>
      <c r="P80" s="24"/>
    </row>
    <row r="81" spans="1:16" ht="15" customHeight="1" x14ac:dyDescent="0.2">
      <c r="A81" s="19"/>
      <c r="D81" s="21"/>
      <c r="J81" s="23"/>
      <c r="L81" s="180">
        <v>0</v>
      </c>
      <c r="M81" s="13">
        <f>SUMPRODUCT((D81=[1]程序注册表!$C$2:$C$2999)*(E81=[1]程序注册表!$F$2:$F$2999)*([1]程序注册表!$U$2:$U$2999))</f>
        <v>0</v>
      </c>
      <c r="N81" s="13">
        <f>SUMPRODUCT((D81=[1]程序注册表!$C$2:$C$2999)*(E81=[1]程序注册表!$F$2:$F$2999)*([1]程序注册表!$X$2:$X$2999))</f>
        <v>0</v>
      </c>
      <c r="O81" s="13">
        <f t="shared" si="12"/>
        <v>0</v>
      </c>
      <c r="P81" s="24"/>
    </row>
    <row r="82" spans="1:16" ht="15" customHeight="1" x14ac:dyDescent="0.2">
      <c r="A82" s="19"/>
      <c r="D82" s="21"/>
      <c r="J82" s="23"/>
      <c r="L82" s="180">
        <v>0</v>
      </c>
      <c r="M82" s="13">
        <f>SUMPRODUCT((D82=[1]程序注册表!$C$2:$C$2999)*(E82=[1]程序注册表!$F$2:$F$2999)*([1]程序注册表!$U$2:$U$2999))</f>
        <v>0</v>
      </c>
      <c r="N82" s="13">
        <f>SUMPRODUCT((D82=[1]程序注册表!$C$2:$C$2999)*(E82=[1]程序注册表!$F$2:$F$2999)*([1]程序注册表!$X$2:$X$2999))</f>
        <v>0</v>
      </c>
      <c r="O82" s="13">
        <f t="shared" si="12"/>
        <v>0</v>
      </c>
      <c r="P82" s="24"/>
    </row>
    <row r="83" spans="1:16" ht="15" customHeight="1" x14ac:dyDescent="0.2">
      <c r="A83" s="19"/>
      <c r="D83" s="21"/>
      <c r="J83" s="23"/>
      <c r="L83" s="180">
        <v>0</v>
      </c>
      <c r="M83" s="13">
        <f>SUMPRODUCT((D83=[1]程序注册表!$C$2:$C$2999)*(E83=[1]程序注册表!$F$2:$F$2999)*([1]程序注册表!$U$2:$U$2999))</f>
        <v>0</v>
      </c>
      <c r="N83" s="13">
        <f>SUMPRODUCT((D83=[1]程序注册表!$C$2:$C$2999)*(E83=[1]程序注册表!$F$2:$F$2999)*([1]程序注册表!$X$2:$X$2999))</f>
        <v>0</v>
      </c>
      <c r="O83" s="13">
        <f t="shared" si="12"/>
        <v>0</v>
      </c>
      <c r="P83" s="24"/>
    </row>
    <row r="84" spans="1:16" ht="15" customHeight="1" x14ac:dyDescent="0.2">
      <c r="A84" s="19"/>
      <c r="D84" s="21"/>
      <c r="J84" s="23"/>
      <c r="L84" s="180">
        <v>0</v>
      </c>
      <c r="M84" s="13">
        <f>SUMPRODUCT((D84=[1]程序注册表!$C$2:$C$2999)*(E84=[1]程序注册表!$F$2:$F$2999)*([1]程序注册表!$U$2:$U$2999))</f>
        <v>0</v>
      </c>
      <c r="N84" s="13">
        <f>SUMPRODUCT((D84=[1]程序注册表!$C$2:$C$2999)*(E84=[1]程序注册表!$F$2:$F$2999)*([1]程序注册表!$X$2:$X$2999))</f>
        <v>0</v>
      </c>
      <c r="O84" s="13">
        <f t="shared" si="12"/>
        <v>0</v>
      </c>
      <c r="P84" s="24"/>
    </row>
    <row r="85" spans="1:16" ht="15" customHeight="1" x14ac:dyDescent="0.2">
      <c r="A85" s="19"/>
      <c r="D85" s="21"/>
      <c r="J85" s="23"/>
      <c r="L85" s="180">
        <v>0</v>
      </c>
      <c r="M85" s="13">
        <f>SUMPRODUCT((D85=[1]程序注册表!$C$2:$C$2999)*(E85=[1]程序注册表!$F$2:$F$2999)*([1]程序注册表!$U$2:$U$2999))</f>
        <v>0</v>
      </c>
      <c r="N85" s="13">
        <f>SUMPRODUCT((D85=[1]程序注册表!$C$2:$C$2999)*(E85=[1]程序注册表!$F$2:$F$2999)*([1]程序注册表!$X$2:$X$2999))</f>
        <v>0</v>
      </c>
      <c r="O85" s="13">
        <f t="shared" si="12"/>
        <v>0</v>
      </c>
      <c r="P85" s="24"/>
    </row>
    <row r="86" spans="1:16" ht="15" customHeight="1" x14ac:dyDescent="0.2">
      <c r="A86" s="19"/>
      <c r="D86" s="21"/>
      <c r="J86" s="23"/>
      <c r="L86" s="180">
        <v>0</v>
      </c>
      <c r="M86" s="13">
        <f>SUMPRODUCT((D86=[1]程序注册表!$C$2:$C$2999)*(E86=[1]程序注册表!$F$2:$F$2999)*([1]程序注册表!$U$2:$U$2999))</f>
        <v>0</v>
      </c>
      <c r="N86" s="13">
        <f>SUMPRODUCT((D86=[1]程序注册表!$C$2:$C$2999)*(E86=[1]程序注册表!$F$2:$F$2999)*([1]程序注册表!$X$2:$X$2999))</f>
        <v>0</v>
      </c>
      <c r="O86" s="13">
        <f t="shared" si="12"/>
        <v>0</v>
      </c>
      <c r="P86" s="24"/>
    </row>
    <row r="87" spans="1:16" ht="15" customHeight="1" x14ac:dyDescent="0.2">
      <c r="A87" s="19"/>
      <c r="D87" s="21"/>
      <c r="J87" s="23"/>
      <c r="L87" s="180">
        <v>0</v>
      </c>
      <c r="M87" s="13">
        <f>SUMPRODUCT((D87=[1]程序注册表!$C$2:$C$2999)*(E87=[1]程序注册表!$F$2:$F$2999)*([1]程序注册表!$U$2:$U$2999))</f>
        <v>0</v>
      </c>
      <c r="N87" s="13">
        <f>SUMPRODUCT((D87=[1]程序注册表!$C$2:$C$2999)*(E87=[1]程序注册表!$F$2:$F$2999)*([1]程序注册表!$X$2:$X$2999))</f>
        <v>0</v>
      </c>
      <c r="O87" s="13">
        <f t="shared" si="12"/>
        <v>0</v>
      </c>
      <c r="P87" s="24"/>
    </row>
    <row r="88" spans="1:16" ht="15" customHeight="1" x14ac:dyDescent="0.2">
      <c r="A88" s="19"/>
      <c r="D88" s="21"/>
      <c r="J88" s="23"/>
      <c r="L88" s="180">
        <v>0</v>
      </c>
      <c r="M88" s="13">
        <f>SUMPRODUCT((D88=[1]程序注册表!$C$2:$C$2999)*(E88=[1]程序注册表!$F$2:$F$2999)*([1]程序注册表!$U$2:$U$2999))</f>
        <v>0</v>
      </c>
      <c r="N88" s="13">
        <f>SUMPRODUCT((D88=[1]程序注册表!$C$2:$C$2999)*(E88=[1]程序注册表!$F$2:$F$2999)*([1]程序注册表!$X$2:$X$2999))</f>
        <v>0</v>
      </c>
      <c r="O88" s="13">
        <f t="shared" si="12"/>
        <v>0</v>
      </c>
      <c r="P88" s="24"/>
    </row>
    <row r="89" spans="1:16" ht="15" customHeight="1" x14ac:dyDescent="0.2">
      <c r="A89" s="19"/>
      <c r="D89" s="21"/>
      <c r="J89" s="23"/>
      <c r="L89" s="180">
        <v>0</v>
      </c>
      <c r="M89" s="13">
        <f>SUMPRODUCT((D89=[1]程序注册表!$C$2:$C$2999)*(E89=[1]程序注册表!$F$2:$F$2999)*([1]程序注册表!$U$2:$U$2999))</f>
        <v>0</v>
      </c>
      <c r="N89" s="13">
        <f>SUMPRODUCT((D89=[1]程序注册表!$C$2:$C$2999)*(E89=[1]程序注册表!$F$2:$F$2999)*([1]程序注册表!$X$2:$X$2999))</f>
        <v>0</v>
      </c>
      <c r="O89" s="13">
        <f t="shared" si="12"/>
        <v>0</v>
      </c>
      <c r="P89" s="24"/>
    </row>
    <row r="90" spans="1:16" ht="15" customHeight="1" x14ac:dyDescent="0.2">
      <c r="A90" s="19"/>
      <c r="D90" s="21"/>
      <c r="J90" s="23"/>
      <c r="L90" s="180">
        <v>0</v>
      </c>
      <c r="M90" s="13">
        <f>SUMPRODUCT((D90=[1]程序注册表!$C$2:$C$2999)*(E90=[1]程序注册表!$F$2:$F$2999)*([1]程序注册表!$U$2:$U$2999))</f>
        <v>0</v>
      </c>
      <c r="N90" s="13">
        <f>SUMPRODUCT((D90=[1]程序注册表!$C$2:$C$2999)*(E90=[1]程序注册表!$F$2:$F$2999)*([1]程序注册表!$X$2:$X$2999))</f>
        <v>0</v>
      </c>
      <c r="O90" s="13">
        <f t="shared" si="12"/>
        <v>0</v>
      </c>
      <c r="P90" s="24"/>
    </row>
    <row r="91" spans="1:16" ht="15" customHeight="1" x14ac:dyDescent="0.2">
      <c r="A91" s="19"/>
      <c r="D91" s="21"/>
      <c r="J91" s="23"/>
      <c r="L91" s="180">
        <v>0</v>
      </c>
      <c r="M91" s="13">
        <f>SUMPRODUCT((D91=[1]程序注册表!$C$2:$C$2999)*(E91=[1]程序注册表!$F$2:$F$2999)*([1]程序注册表!$U$2:$U$2999))</f>
        <v>0</v>
      </c>
      <c r="N91" s="13">
        <f>SUMPRODUCT((D91=[1]程序注册表!$C$2:$C$2999)*(E91=[1]程序注册表!$F$2:$F$2999)*([1]程序注册表!$X$2:$X$2999))</f>
        <v>0</v>
      </c>
      <c r="O91" s="13">
        <f t="shared" si="12"/>
        <v>0</v>
      </c>
      <c r="P91" s="24"/>
    </row>
    <row r="92" spans="1:16" ht="15" customHeight="1" x14ac:dyDescent="0.2">
      <c r="A92" s="19"/>
      <c r="D92" s="21"/>
      <c r="J92" s="23"/>
      <c r="L92" s="180">
        <v>0</v>
      </c>
      <c r="M92" s="13">
        <f>SUMPRODUCT((D92=[1]程序注册表!$C$2:$C$2999)*(E92=[1]程序注册表!$F$2:$F$2999)*([1]程序注册表!$U$2:$U$2999))</f>
        <v>0</v>
      </c>
      <c r="N92" s="13">
        <f>SUMPRODUCT((D92=[1]程序注册表!$C$2:$C$2999)*(E92=[1]程序注册表!$F$2:$F$2999)*([1]程序注册表!$X$2:$X$2999))</f>
        <v>0</v>
      </c>
      <c r="O92" s="13">
        <f t="shared" si="12"/>
        <v>0</v>
      </c>
      <c r="P92" s="24"/>
    </row>
    <row r="93" spans="1:16" ht="15" customHeight="1" x14ac:dyDescent="0.2">
      <c r="A93" s="19"/>
      <c r="D93" s="21"/>
      <c r="J93" s="23"/>
      <c r="L93" s="180">
        <v>0</v>
      </c>
      <c r="M93" s="13">
        <f>SUMPRODUCT((D93=[1]程序注册表!$C$2:$C$2999)*(E93=[1]程序注册表!$F$2:$F$2999)*([1]程序注册表!$U$2:$U$2999))</f>
        <v>0</v>
      </c>
      <c r="N93" s="13">
        <f>SUMPRODUCT((D93=[1]程序注册表!$C$2:$C$2999)*(E93=[1]程序注册表!$F$2:$F$2999)*([1]程序注册表!$X$2:$X$2999))</f>
        <v>0</v>
      </c>
      <c r="O93" s="13">
        <f t="shared" si="12"/>
        <v>0</v>
      </c>
      <c r="P93" s="24"/>
    </row>
    <row r="94" spans="1:16" ht="15" customHeight="1" x14ac:dyDescent="0.2">
      <c r="A94" s="19"/>
      <c r="D94" s="21"/>
      <c r="J94" s="23"/>
      <c r="L94" s="180">
        <v>0</v>
      </c>
      <c r="M94" s="13">
        <f>SUMPRODUCT((D94=[1]程序注册表!$C$2:$C$2999)*(E94=[1]程序注册表!$F$2:$F$2999)*([1]程序注册表!$U$2:$U$2999))</f>
        <v>0</v>
      </c>
      <c r="N94" s="13">
        <f>SUMPRODUCT((D94=[1]程序注册表!$C$2:$C$2999)*(E94=[1]程序注册表!$F$2:$F$2999)*([1]程序注册表!$X$2:$X$2999))</f>
        <v>0</v>
      </c>
      <c r="O94" s="13">
        <f t="shared" si="12"/>
        <v>0</v>
      </c>
      <c r="P94" s="24"/>
    </row>
    <row r="95" spans="1:16" ht="15" customHeight="1" x14ac:dyDescent="0.2">
      <c r="A95" s="19"/>
      <c r="D95" s="21"/>
      <c r="J95" s="23"/>
      <c r="L95" s="180">
        <v>0</v>
      </c>
      <c r="M95" s="13">
        <f>SUMPRODUCT((D95=[1]程序注册表!$C$2:$C$2999)*(E95=[1]程序注册表!$F$2:$F$2999)*([1]程序注册表!$U$2:$U$2999))</f>
        <v>0</v>
      </c>
      <c r="N95" s="13">
        <f>SUMPRODUCT((D95=[1]程序注册表!$C$2:$C$2999)*(E95=[1]程序注册表!$F$2:$F$2999)*([1]程序注册表!$X$2:$X$2999))</f>
        <v>0</v>
      </c>
      <c r="O95" s="13">
        <f t="shared" si="12"/>
        <v>0</v>
      </c>
      <c r="P95" s="24"/>
    </row>
    <row r="96" spans="1:16" ht="15" customHeight="1" x14ac:dyDescent="0.2">
      <c r="A96" s="19"/>
      <c r="D96" s="21"/>
      <c r="J96" s="23"/>
      <c r="L96" s="180">
        <v>0</v>
      </c>
      <c r="M96" s="13">
        <f>SUMPRODUCT((D96=[1]程序注册表!$C$2:$C$2999)*(E96=[1]程序注册表!$F$2:$F$2999)*([1]程序注册表!$U$2:$U$2999))</f>
        <v>0</v>
      </c>
      <c r="N96" s="13">
        <f>SUMPRODUCT((D96=[1]程序注册表!$C$2:$C$2999)*(E96=[1]程序注册表!$F$2:$F$2999)*([1]程序注册表!$X$2:$X$2999))</f>
        <v>0</v>
      </c>
      <c r="O96" s="13">
        <f t="shared" si="12"/>
        <v>0</v>
      </c>
      <c r="P96" s="24"/>
    </row>
    <row r="97" spans="1:16" ht="15" customHeight="1" x14ac:dyDescent="0.2">
      <c r="A97" s="19"/>
      <c r="D97" s="21"/>
      <c r="J97" s="23"/>
      <c r="L97" s="180">
        <v>0</v>
      </c>
      <c r="M97" s="13">
        <f>SUMPRODUCT((D97=[1]程序注册表!$C$2:$C$2999)*(E97=[1]程序注册表!$F$2:$F$2999)*([1]程序注册表!$U$2:$U$2999))</f>
        <v>0</v>
      </c>
      <c r="N97" s="13">
        <f>SUMPRODUCT((D97=[1]程序注册表!$C$2:$C$2999)*(E97=[1]程序注册表!$F$2:$F$2999)*([1]程序注册表!$X$2:$X$2999))</f>
        <v>0</v>
      </c>
      <c r="O97" s="13">
        <f t="shared" si="12"/>
        <v>0</v>
      </c>
      <c r="P97" s="24"/>
    </row>
    <row r="98" spans="1:16" ht="15" customHeight="1" x14ac:dyDescent="0.2">
      <c r="A98" s="19"/>
      <c r="D98" s="21"/>
      <c r="J98" s="23"/>
      <c r="L98" s="180">
        <v>0</v>
      </c>
      <c r="M98" s="13">
        <f>SUMPRODUCT((D98=[1]程序注册表!$C$2:$C$2999)*(E98=[1]程序注册表!$F$2:$F$2999)*([1]程序注册表!$U$2:$U$2999))</f>
        <v>0</v>
      </c>
      <c r="N98" s="13">
        <f>SUMPRODUCT((D98=[1]程序注册表!$C$2:$C$2999)*(E98=[1]程序注册表!$F$2:$F$2999)*([1]程序注册表!$X$2:$X$2999))</f>
        <v>0</v>
      </c>
      <c r="O98" s="13">
        <f t="shared" si="12"/>
        <v>0</v>
      </c>
      <c r="P98" s="24"/>
    </row>
    <row r="99" spans="1:16" ht="15" customHeight="1" x14ac:dyDescent="0.2">
      <c r="A99" s="19"/>
      <c r="D99" s="21"/>
      <c r="J99" s="23"/>
      <c r="L99" s="180">
        <v>0</v>
      </c>
      <c r="M99" s="13">
        <f>SUMPRODUCT((D99=[1]程序注册表!$C$2:$C$2999)*(E99=[1]程序注册表!$F$2:$F$2999)*([1]程序注册表!$U$2:$U$2999))</f>
        <v>0</v>
      </c>
      <c r="N99" s="13">
        <f>SUMPRODUCT((D99=[1]程序注册表!$C$2:$C$2999)*(E99=[1]程序注册表!$F$2:$F$2999)*([1]程序注册表!$X$2:$X$2999))</f>
        <v>0</v>
      </c>
      <c r="O99" s="13">
        <f t="shared" si="12"/>
        <v>0</v>
      </c>
      <c r="P99" s="24"/>
    </row>
    <row r="100" spans="1:16" ht="15" customHeight="1" x14ac:dyDescent="0.2">
      <c r="A100" s="19"/>
      <c r="D100" s="21"/>
      <c r="J100" s="23"/>
      <c r="L100" s="180">
        <v>0</v>
      </c>
      <c r="M100" s="13">
        <f>SUMPRODUCT((D100=[1]程序注册表!$C$2:$C$2999)*(E100=[1]程序注册表!$F$2:$F$2999)*([1]程序注册表!$U$2:$U$2999))</f>
        <v>0</v>
      </c>
      <c r="N100" s="13">
        <f>SUMPRODUCT((D100=[1]程序注册表!$C$2:$C$2999)*(E100=[1]程序注册表!$F$2:$F$2999)*([1]程序注册表!$X$2:$X$2999))</f>
        <v>0</v>
      </c>
      <c r="O100" s="13">
        <f t="shared" si="12"/>
        <v>0</v>
      </c>
      <c r="P100" s="24"/>
    </row>
    <row r="101" spans="1:16" ht="15" customHeight="1" x14ac:dyDescent="0.2">
      <c r="A101" s="19"/>
      <c r="D101" s="21"/>
      <c r="J101" s="23"/>
      <c r="L101" s="180">
        <v>0</v>
      </c>
      <c r="M101" s="13">
        <f>SUMPRODUCT((D101=[1]程序注册表!$C$2:$C$2999)*(E101=[1]程序注册表!$F$2:$F$2999)*([1]程序注册表!$U$2:$U$2999))</f>
        <v>0</v>
      </c>
      <c r="N101" s="13">
        <f>SUMPRODUCT((D101=[1]程序注册表!$C$2:$C$2999)*(E101=[1]程序注册表!$F$2:$F$2999)*([1]程序注册表!$X$2:$X$2999))</f>
        <v>0</v>
      </c>
      <c r="O101" s="13">
        <f t="shared" si="12"/>
        <v>0</v>
      </c>
      <c r="P101" s="24"/>
    </row>
    <row r="102" spans="1:16" ht="15" customHeight="1" x14ac:dyDescent="0.2">
      <c r="A102" s="19"/>
      <c r="D102" s="21"/>
      <c r="J102" s="23"/>
      <c r="L102" s="180">
        <v>0</v>
      </c>
      <c r="M102" s="13">
        <f>SUMPRODUCT((D102=[1]程序注册表!$C$2:$C$2999)*(E102=[1]程序注册表!$F$2:$F$2999)*([1]程序注册表!$U$2:$U$2999))</f>
        <v>0</v>
      </c>
      <c r="N102" s="13">
        <f>SUMPRODUCT((D102=[1]程序注册表!$C$2:$C$2999)*(E102=[1]程序注册表!$F$2:$F$2999)*([1]程序注册表!$X$2:$X$2999))</f>
        <v>0</v>
      </c>
      <c r="O102" s="13">
        <f t="shared" si="12"/>
        <v>0</v>
      </c>
      <c r="P102" s="24"/>
    </row>
    <row r="103" spans="1:16" ht="15" customHeight="1" x14ac:dyDescent="0.2">
      <c r="A103" s="19"/>
      <c r="D103" s="21"/>
      <c r="J103" s="23"/>
      <c r="L103" s="180">
        <v>0</v>
      </c>
      <c r="M103" s="13">
        <f>SUMPRODUCT((D103=[1]程序注册表!$C$2:$C$2999)*(E103=[1]程序注册表!$F$2:$F$2999)*([1]程序注册表!$U$2:$U$2999))</f>
        <v>0</v>
      </c>
      <c r="N103" s="13">
        <f>SUMPRODUCT((D103=[1]程序注册表!$C$2:$C$2999)*(E103=[1]程序注册表!$F$2:$F$2999)*([1]程序注册表!$X$2:$X$2999))</f>
        <v>0</v>
      </c>
      <c r="O103" s="13">
        <f t="shared" si="12"/>
        <v>0</v>
      </c>
      <c r="P103" s="24"/>
    </row>
    <row r="104" spans="1:16" ht="15" customHeight="1" x14ac:dyDescent="0.2">
      <c r="A104" s="19"/>
      <c r="D104" s="21"/>
      <c r="J104" s="23"/>
      <c r="L104" s="180">
        <v>0</v>
      </c>
      <c r="M104" s="13">
        <f>SUMPRODUCT((D104=[1]程序注册表!$C$2:$C$2999)*(E104=[1]程序注册表!$F$2:$F$2999)*([1]程序注册表!$U$2:$U$2999))</f>
        <v>0</v>
      </c>
      <c r="N104" s="13">
        <f>SUMPRODUCT((D104=[1]程序注册表!$C$2:$C$2999)*(E104=[1]程序注册表!$F$2:$F$2999)*([1]程序注册表!$X$2:$X$2999))</f>
        <v>0</v>
      </c>
      <c r="O104" s="13">
        <f t="shared" si="12"/>
        <v>0</v>
      </c>
      <c r="P104" s="24"/>
    </row>
    <row r="105" spans="1:16" ht="15" customHeight="1" x14ac:dyDescent="0.2">
      <c r="A105" s="19"/>
      <c r="D105" s="21"/>
      <c r="J105" s="23"/>
      <c r="L105" s="180">
        <v>0</v>
      </c>
      <c r="M105" s="13">
        <f>SUMPRODUCT((D105=[1]程序注册表!$C$2:$C$2999)*(E105=[1]程序注册表!$F$2:$F$2999)*([1]程序注册表!$U$2:$U$2999))</f>
        <v>0</v>
      </c>
      <c r="N105" s="13">
        <f>SUMPRODUCT((D105=[1]程序注册表!$C$2:$C$2999)*(E105=[1]程序注册表!$F$2:$F$2999)*([1]程序注册表!$X$2:$X$2999))</f>
        <v>0</v>
      </c>
      <c r="O105" s="13">
        <f t="shared" si="12"/>
        <v>0</v>
      </c>
      <c r="P105" s="24"/>
    </row>
    <row r="106" spans="1:16" ht="15" customHeight="1" x14ac:dyDescent="0.2">
      <c r="A106" s="19"/>
      <c r="D106" s="21"/>
      <c r="J106" s="23"/>
      <c r="L106" s="180">
        <v>0</v>
      </c>
      <c r="M106" s="13">
        <f>SUMPRODUCT((D106=[1]程序注册表!$C$2:$C$2999)*(E106=[1]程序注册表!$F$2:$F$2999)*([1]程序注册表!$U$2:$U$2999))</f>
        <v>0</v>
      </c>
      <c r="N106" s="13">
        <f>SUMPRODUCT((D106=[1]程序注册表!$C$2:$C$2999)*(E106=[1]程序注册表!$F$2:$F$2999)*([1]程序注册表!$X$2:$X$2999))</f>
        <v>0</v>
      </c>
      <c r="O106" s="13">
        <f t="shared" si="12"/>
        <v>0</v>
      </c>
      <c r="P106" s="24"/>
    </row>
    <row r="107" spans="1:16" ht="15" customHeight="1" x14ac:dyDescent="0.2">
      <c r="A107" s="19"/>
      <c r="D107" s="21"/>
      <c r="J107" s="23"/>
      <c r="L107" s="180">
        <v>0</v>
      </c>
      <c r="M107" s="13">
        <f>SUMPRODUCT((D107=[1]程序注册表!$C$2:$C$2999)*(E107=[1]程序注册表!$F$2:$F$2999)*([1]程序注册表!$U$2:$U$2999))</f>
        <v>0</v>
      </c>
      <c r="N107" s="13">
        <f>SUMPRODUCT((D107=[1]程序注册表!$C$2:$C$2999)*(E107=[1]程序注册表!$F$2:$F$2999)*([1]程序注册表!$X$2:$X$2999))</f>
        <v>0</v>
      </c>
      <c r="O107" s="13">
        <f t="shared" si="12"/>
        <v>0</v>
      </c>
      <c r="P107" s="24"/>
    </row>
    <row r="108" spans="1:16" ht="15" customHeight="1" x14ac:dyDescent="0.2">
      <c r="A108" s="19"/>
      <c r="D108" s="21"/>
      <c r="J108" s="23"/>
      <c r="L108" s="180">
        <v>0</v>
      </c>
      <c r="M108" s="13">
        <f>SUMPRODUCT((D108=[1]程序注册表!$C$2:$C$2999)*(E108=[1]程序注册表!$F$2:$F$2999)*([1]程序注册表!$U$2:$U$2999))</f>
        <v>0</v>
      </c>
      <c r="N108" s="13">
        <f>SUMPRODUCT((D108=[1]程序注册表!$C$2:$C$2999)*(E108=[1]程序注册表!$F$2:$F$2999)*([1]程序注册表!$X$2:$X$2999))</f>
        <v>0</v>
      </c>
      <c r="O108" s="13">
        <f t="shared" si="12"/>
        <v>0</v>
      </c>
      <c r="P108" s="24"/>
    </row>
    <row r="109" spans="1:16" ht="15" customHeight="1" x14ac:dyDescent="0.2">
      <c r="A109" s="19"/>
      <c r="D109" s="21"/>
      <c r="J109" s="23"/>
      <c r="L109" s="180">
        <v>0</v>
      </c>
      <c r="M109" s="13">
        <f>SUMPRODUCT((D109=[1]程序注册表!$C$2:$C$2999)*(E109=[1]程序注册表!$F$2:$F$2999)*([1]程序注册表!$U$2:$U$2999))</f>
        <v>0</v>
      </c>
      <c r="N109" s="13">
        <f>SUMPRODUCT((D109=[1]程序注册表!$C$2:$C$2999)*(E109=[1]程序注册表!$F$2:$F$2999)*([1]程序注册表!$X$2:$X$2999))</f>
        <v>0</v>
      </c>
      <c r="O109" s="13">
        <f t="shared" si="12"/>
        <v>0</v>
      </c>
      <c r="P109" s="24"/>
    </row>
    <row r="110" spans="1:16" ht="15" customHeight="1" x14ac:dyDescent="0.2">
      <c r="A110" s="19"/>
      <c r="D110" s="21"/>
      <c r="J110" s="23"/>
      <c r="L110" s="180">
        <v>0</v>
      </c>
      <c r="M110" s="13">
        <f>SUMPRODUCT((D110=[1]程序注册表!$C$2:$C$2999)*(E110=[1]程序注册表!$F$2:$F$2999)*([1]程序注册表!$U$2:$U$2999))</f>
        <v>0</v>
      </c>
      <c r="N110" s="13">
        <f>SUMPRODUCT((D110=[1]程序注册表!$C$2:$C$2999)*(E110=[1]程序注册表!$F$2:$F$2999)*([1]程序注册表!$X$2:$X$2999))</f>
        <v>0</v>
      </c>
      <c r="O110" s="13">
        <f t="shared" si="12"/>
        <v>0</v>
      </c>
      <c r="P110" s="24"/>
    </row>
    <row r="111" spans="1:16" ht="15" customHeight="1" x14ac:dyDescent="0.2">
      <c r="A111" s="19"/>
      <c r="D111" s="21"/>
      <c r="J111" s="23"/>
      <c r="L111" s="180">
        <v>0</v>
      </c>
      <c r="M111" s="13">
        <f>SUMPRODUCT((D111=[1]程序注册表!$C$2:$C$2999)*(E111=[1]程序注册表!$F$2:$F$2999)*([1]程序注册表!$U$2:$U$2999))</f>
        <v>0</v>
      </c>
      <c r="N111" s="13">
        <f>SUMPRODUCT((D111=[1]程序注册表!$C$2:$C$2999)*(E111=[1]程序注册表!$F$2:$F$2999)*([1]程序注册表!$X$2:$X$2999))</f>
        <v>0</v>
      </c>
      <c r="O111" s="13">
        <f t="shared" si="12"/>
        <v>0</v>
      </c>
      <c r="P111" s="24"/>
    </row>
    <row r="112" spans="1:16" ht="15" customHeight="1" x14ac:dyDescent="0.2">
      <c r="A112" s="19"/>
      <c r="D112" s="21"/>
      <c r="J112" s="23"/>
      <c r="L112" s="180">
        <v>0</v>
      </c>
      <c r="M112" s="13">
        <f>SUMPRODUCT((D112=[1]程序注册表!$C$2:$C$2999)*(E112=[1]程序注册表!$F$2:$F$2999)*([1]程序注册表!$U$2:$U$2999))</f>
        <v>0</v>
      </c>
      <c r="N112" s="13">
        <f>SUMPRODUCT((D112=[1]程序注册表!$C$2:$C$2999)*(E112=[1]程序注册表!$F$2:$F$2999)*([1]程序注册表!$X$2:$X$2999))</f>
        <v>0</v>
      </c>
      <c r="O112" s="13">
        <f t="shared" si="12"/>
        <v>0</v>
      </c>
      <c r="P112" s="24"/>
    </row>
    <row r="113" spans="1:16" ht="15" customHeight="1" x14ac:dyDescent="0.2">
      <c r="A113" s="19"/>
      <c r="D113" s="21"/>
      <c r="J113" s="23"/>
      <c r="L113" s="180">
        <v>0</v>
      </c>
      <c r="M113" s="13">
        <f>SUMPRODUCT((D113=[1]程序注册表!$C$2:$C$2999)*(E113=[1]程序注册表!$F$2:$F$2999)*([1]程序注册表!$U$2:$U$2999))</f>
        <v>0</v>
      </c>
      <c r="N113" s="13">
        <f>SUMPRODUCT((D113=[1]程序注册表!$C$2:$C$2999)*(E113=[1]程序注册表!$F$2:$F$2999)*([1]程序注册表!$X$2:$X$2999))</f>
        <v>0</v>
      </c>
      <c r="O113" s="13">
        <f t="shared" si="12"/>
        <v>0</v>
      </c>
      <c r="P113" s="24"/>
    </row>
    <row r="114" spans="1:16" ht="15" customHeight="1" x14ac:dyDescent="0.2">
      <c r="A114" s="19"/>
      <c r="D114" s="21"/>
      <c r="J114" s="23"/>
      <c r="L114" s="180">
        <v>0</v>
      </c>
      <c r="M114" s="13">
        <f>SUMPRODUCT((D114=[1]程序注册表!$C$2:$C$2999)*(E114=[1]程序注册表!$F$2:$F$2999)*([1]程序注册表!$U$2:$U$2999))</f>
        <v>0</v>
      </c>
      <c r="N114" s="13">
        <f>SUMPRODUCT((D114=[1]程序注册表!$C$2:$C$2999)*(E114=[1]程序注册表!$F$2:$F$2999)*([1]程序注册表!$X$2:$X$2999))</f>
        <v>0</v>
      </c>
      <c r="O114" s="13">
        <f t="shared" si="12"/>
        <v>0</v>
      </c>
      <c r="P114" s="24"/>
    </row>
    <row r="115" spans="1:16" ht="15" customHeight="1" x14ac:dyDescent="0.2">
      <c r="A115" s="19"/>
      <c r="D115" s="21"/>
      <c r="J115" s="23"/>
      <c r="L115" s="180">
        <v>0</v>
      </c>
      <c r="M115" s="13">
        <f>SUMPRODUCT((D115=[1]程序注册表!$C$2:$C$2999)*(E115=[1]程序注册表!$F$2:$F$2999)*([1]程序注册表!$U$2:$U$2999))</f>
        <v>0</v>
      </c>
      <c r="N115" s="13">
        <f>SUMPRODUCT((D115=[1]程序注册表!$C$2:$C$2999)*(E115=[1]程序注册表!$F$2:$F$2999)*([1]程序注册表!$X$2:$X$2999))</f>
        <v>0</v>
      </c>
      <c r="O115" s="13">
        <f t="shared" si="12"/>
        <v>0</v>
      </c>
      <c r="P115" s="24"/>
    </row>
    <row r="116" spans="1:16" ht="15" customHeight="1" x14ac:dyDescent="0.2">
      <c r="A116" s="19"/>
      <c r="D116" s="21"/>
      <c r="J116" s="23"/>
      <c r="L116" s="180">
        <v>0</v>
      </c>
      <c r="M116" s="13">
        <f>SUMPRODUCT((D116=[1]程序注册表!$C$2:$C$2999)*(E116=[1]程序注册表!$F$2:$F$2999)*([1]程序注册表!$U$2:$U$2999))</f>
        <v>0</v>
      </c>
      <c r="N116" s="13">
        <f>SUMPRODUCT((D116=[1]程序注册表!$C$2:$C$2999)*(E116=[1]程序注册表!$F$2:$F$2999)*([1]程序注册表!$X$2:$X$2999))</f>
        <v>0</v>
      </c>
      <c r="O116" s="13">
        <f t="shared" si="12"/>
        <v>0</v>
      </c>
      <c r="P116" s="24"/>
    </row>
    <row r="117" spans="1:16" ht="15" customHeight="1" x14ac:dyDescent="0.2">
      <c r="A117" s="19"/>
      <c r="D117" s="21"/>
      <c r="J117" s="23"/>
      <c r="L117" s="180">
        <v>0</v>
      </c>
      <c r="M117" s="13">
        <f>SUMPRODUCT((D117=[1]程序注册表!$C$2:$C$2999)*(E117=[1]程序注册表!$F$2:$F$2999)*([1]程序注册表!$U$2:$U$2999))</f>
        <v>0</v>
      </c>
      <c r="N117" s="13">
        <f>SUMPRODUCT((D117=[1]程序注册表!$C$2:$C$2999)*(E117=[1]程序注册表!$F$2:$F$2999)*([1]程序注册表!$X$2:$X$2999))</f>
        <v>0</v>
      </c>
      <c r="O117" s="13">
        <f t="shared" si="12"/>
        <v>0</v>
      </c>
      <c r="P117" s="24"/>
    </row>
    <row r="118" spans="1:16" ht="15" customHeight="1" x14ac:dyDescent="0.2">
      <c r="A118" s="19"/>
      <c r="D118" s="21"/>
      <c r="J118" s="23"/>
      <c r="L118" s="180">
        <v>0</v>
      </c>
      <c r="M118" s="13">
        <f>SUMPRODUCT((D118=[1]程序注册表!$C$2:$C$2999)*(E118=[1]程序注册表!$F$2:$F$2999)*([1]程序注册表!$U$2:$U$2999))</f>
        <v>0</v>
      </c>
      <c r="N118" s="13">
        <f>SUMPRODUCT((D118=[1]程序注册表!$C$2:$C$2999)*(E118=[1]程序注册表!$F$2:$F$2999)*([1]程序注册表!$X$2:$X$2999))</f>
        <v>0</v>
      </c>
      <c r="O118" s="13">
        <f t="shared" si="12"/>
        <v>0</v>
      </c>
      <c r="P118" s="24"/>
    </row>
    <row r="119" spans="1:16" ht="15" customHeight="1" x14ac:dyDescent="0.2">
      <c r="A119" s="19"/>
      <c r="D119" s="21"/>
      <c r="J119" s="23"/>
      <c r="L119" s="180">
        <v>0</v>
      </c>
      <c r="M119" s="13">
        <f>SUMPRODUCT((D119=[1]程序注册表!$C$2:$C$2999)*(E119=[1]程序注册表!$F$2:$F$2999)*([1]程序注册表!$U$2:$U$2999))</f>
        <v>0</v>
      </c>
      <c r="N119" s="13">
        <f>SUMPRODUCT((D119=[1]程序注册表!$C$2:$C$2999)*(E119=[1]程序注册表!$F$2:$F$2999)*([1]程序注册表!$X$2:$X$2999))</f>
        <v>0</v>
      </c>
      <c r="O119" s="13">
        <f t="shared" si="12"/>
        <v>0</v>
      </c>
      <c r="P119" s="24"/>
    </row>
    <row r="120" spans="1:16" x14ac:dyDescent="0.2">
      <c r="A120" s="19"/>
      <c r="D120" s="21"/>
      <c r="J120" s="23"/>
      <c r="L120" s="180">
        <v>0</v>
      </c>
      <c r="M120" s="13">
        <f>SUMPRODUCT((D120=[1]程序注册表!$C$2:$C$2999)*(E120=[1]程序注册表!$F$2:$F$2999)*([1]程序注册表!$U$2:$U$2999))</f>
        <v>0</v>
      </c>
      <c r="N120" s="13">
        <f>SUMPRODUCT((D120=[1]程序注册表!$C$2:$C$2999)*(E120=[1]程序注册表!$F$2:$F$2999)*([1]程序注册表!$X$2:$X$2999))</f>
        <v>0</v>
      </c>
      <c r="O120" s="13">
        <f t="shared" si="12"/>
        <v>0</v>
      </c>
      <c r="P120" s="24"/>
    </row>
    <row r="121" spans="1:16" x14ac:dyDescent="0.2">
      <c r="A121" s="19"/>
      <c r="D121" s="21"/>
      <c r="J121" s="23"/>
      <c r="L121" s="180">
        <v>0</v>
      </c>
      <c r="M121" s="13">
        <f>SUMPRODUCT((D121=[1]程序注册表!$C$2:$C$2999)*(E121=[1]程序注册表!$F$2:$F$2999)*([1]程序注册表!$U$2:$U$2999))</f>
        <v>0</v>
      </c>
      <c r="N121" s="13">
        <f>SUMPRODUCT((D121=[1]程序注册表!$C$2:$C$2999)*(E121=[1]程序注册表!$F$2:$F$2999)*([1]程序注册表!$X$2:$X$2999))</f>
        <v>0</v>
      </c>
      <c r="O121" s="13">
        <f t="shared" si="12"/>
        <v>0</v>
      </c>
      <c r="P121" s="24"/>
    </row>
    <row r="122" spans="1:16" x14ac:dyDescent="0.2">
      <c r="A122" s="19"/>
      <c r="D122" s="21"/>
      <c r="J122" s="23"/>
      <c r="L122" s="180">
        <v>0</v>
      </c>
      <c r="M122" s="13">
        <f>SUMPRODUCT((D122=[1]程序注册表!$C$2:$C$2999)*(E122=[1]程序注册表!$F$2:$F$2999)*([1]程序注册表!$U$2:$U$2999))</f>
        <v>0</v>
      </c>
      <c r="N122" s="13">
        <f>SUMPRODUCT((D122=[1]程序注册表!$C$2:$C$2999)*(E122=[1]程序注册表!$F$2:$F$2999)*([1]程序注册表!$X$2:$X$2999))</f>
        <v>0</v>
      </c>
      <c r="O122" s="13">
        <f t="shared" si="12"/>
        <v>0</v>
      </c>
      <c r="P122" s="24"/>
    </row>
    <row r="123" spans="1:16" x14ac:dyDescent="0.2">
      <c r="A123" s="19"/>
      <c r="D123" s="21"/>
      <c r="J123" s="23"/>
      <c r="L123" s="180">
        <v>0</v>
      </c>
      <c r="M123" s="13">
        <f>SUMPRODUCT((D123=[1]程序注册表!$C$2:$C$2999)*(E123=[1]程序注册表!$F$2:$F$2999)*([1]程序注册表!$U$2:$U$2999))</f>
        <v>0</v>
      </c>
      <c r="N123" s="13">
        <f>SUMPRODUCT((D123=[1]程序注册表!$C$2:$C$2999)*(E123=[1]程序注册表!$F$2:$F$2999)*([1]程序注册表!$X$2:$X$2999))</f>
        <v>0</v>
      </c>
      <c r="O123" s="13">
        <f t="shared" si="12"/>
        <v>0</v>
      </c>
      <c r="P123" s="24"/>
    </row>
    <row r="124" spans="1:16" x14ac:dyDescent="0.2">
      <c r="A124" s="19"/>
      <c r="D124" s="21"/>
      <c r="J124" s="23"/>
      <c r="L124" s="180">
        <v>0</v>
      </c>
      <c r="M124" s="13">
        <f>SUMPRODUCT((D124=[1]程序注册表!$C$2:$C$2999)*(E124=[1]程序注册表!$F$2:$F$2999)*([1]程序注册表!$U$2:$U$2999))</f>
        <v>0</v>
      </c>
      <c r="N124" s="13">
        <f>SUMPRODUCT((D124=[1]程序注册表!$C$2:$C$2999)*(E124=[1]程序注册表!$F$2:$F$2999)*([1]程序注册表!$X$2:$X$2999))</f>
        <v>0</v>
      </c>
      <c r="O124" s="13">
        <f t="shared" si="12"/>
        <v>0</v>
      </c>
      <c r="P124" s="24"/>
    </row>
    <row r="125" spans="1:16" x14ac:dyDescent="0.2">
      <c r="A125" s="19"/>
      <c r="D125" s="21"/>
      <c r="J125" s="23"/>
      <c r="L125" s="180">
        <v>0</v>
      </c>
      <c r="M125" s="13">
        <f>SUMPRODUCT((D125=[1]程序注册表!$C$2:$C$2999)*(E125=[1]程序注册表!$F$2:$F$2999)*([1]程序注册表!$U$2:$U$2999))</f>
        <v>0</v>
      </c>
      <c r="N125" s="13">
        <f>SUMPRODUCT((D125=[1]程序注册表!$C$2:$C$2999)*(E125=[1]程序注册表!$F$2:$F$2999)*([1]程序注册表!$X$2:$X$2999))</f>
        <v>0</v>
      </c>
      <c r="O125" s="13">
        <f t="shared" si="12"/>
        <v>0</v>
      </c>
      <c r="P125" s="24"/>
    </row>
    <row r="126" spans="1:16" x14ac:dyDescent="0.2">
      <c r="A126" s="19"/>
      <c r="D126" s="21"/>
      <c r="J126" s="23"/>
      <c r="L126" s="180">
        <v>0</v>
      </c>
      <c r="M126" s="13">
        <f>SUMPRODUCT((D126=[1]程序注册表!$C$2:$C$2999)*(E126=[1]程序注册表!$F$2:$F$2999)*([1]程序注册表!$U$2:$U$2999))</f>
        <v>0</v>
      </c>
      <c r="N126" s="13">
        <f>SUMPRODUCT((D126=[1]程序注册表!$C$2:$C$2999)*(E126=[1]程序注册表!$F$2:$F$2999)*([1]程序注册表!$X$2:$X$2999))</f>
        <v>0</v>
      </c>
      <c r="O126" s="13">
        <f t="shared" si="12"/>
        <v>0</v>
      </c>
      <c r="P126" s="24"/>
    </row>
    <row r="127" spans="1:16" x14ac:dyDescent="0.2">
      <c r="A127" s="19"/>
      <c r="D127" s="21"/>
      <c r="J127" s="23"/>
      <c r="L127" s="180">
        <v>0</v>
      </c>
      <c r="M127" s="13">
        <f>SUMPRODUCT((D127=[1]程序注册表!$C$2:$C$2999)*(E127=[1]程序注册表!$F$2:$F$2999)*([1]程序注册表!$U$2:$U$2999))</f>
        <v>0</v>
      </c>
      <c r="N127" s="13">
        <f>SUMPRODUCT((D127=[1]程序注册表!$C$2:$C$2999)*(E127=[1]程序注册表!$F$2:$F$2999)*([1]程序注册表!$X$2:$X$2999))</f>
        <v>0</v>
      </c>
      <c r="O127" s="13">
        <f t="shared" si="12"/>
        <v>0</v>
      </c>
      <c r="P127" s="24"/>
    </row>
    <row r="128" spans="1:16" x14ac:dyDescent="0.2">
      <c r="A128" s="19"/>
      <c r="D128" s="21"/>
      <c r="J128" s="23"/>
      <c r="L128" s="180">
        <v>0</v>
      </c>
      <c r="M128" s="13">
        <f>SUMPRODUCT((D128=[1]程序注册表!$C$2:$C$2999)*(E128=[1]程序注册表!$F$2:$F$2999)*([1]程序注册表!$U$2:$U$2999))</f>
        <v>0</v>
      </c>
      <c r="N128" s="13">
        <f>SUMPRODUCT((D128=[1]程序注册表!$C$2:$C$2999)*(E128=[1]程序注册表!$F$2:$F$2999)*([1]程序注册表!$X$2:$X$2999))</f>
        <v>0</v>
      </c>
      <c r="O128" s="13">
        <f t="shared" si="12"/>
        <v>0</v>
      </c>
      <c r="P128" s="24"/>
    </row>
    <row r="129" spans="1:16" x14ac:dyDescent="0.2">
      <c r="A129" s="19"/>
      <c r="D129" s="21"/>
      <c r="J129" s="23"/>
      <c r="L129" s="180">
        <v>0</v>
      </c>
      <c r="M129" s="13">
        <f>SUMPRODUCT((D129=[1]程序注册表!$C$2:$C$2999)*(E129=[1]程序注册表!$F$2:$F$2999)*([1]程序注册表!$U$2:$U$2999))</f>
        <v>0</v>
      </c>
      <c r="N129" s="13">
        <f>SUMPRODUCT((D129=[1]程序注册表!$C$2:$C$2999)*(E129=[1]程序注册表!$F$2:$F$2999)*([1]程序注册表!$X$2:$X$2999))</f>
        <v>0</v>
      </c>
      <c r="O129" s="13">
        <f t="shared" si="12"/>
        <v>0</v>
      </c>
      <c r="P129" s="24"/>
    </row>
    <row r="130" spans="1:16" x14ac:dyDescent="0.2">
      <c r="A130" s="19"/>
      <c r="D130" s="21"/>
      <c r="J130" s="23"/>
      <c r="L130" s="180">
        <v>0</v>
      </c>
      <c r="M130" s="13">
        <f>SUMPRODUCT((D130=[1]程序注册表!$C$2:$C$2999)*(E130=[1]程序注册表!$F$2:$F$2999)*([1]程序注册表!$U$2:$U$2999))</f>
        <v>0</v>
      </c>
      <c r="N130" s="13">
        <f>SUMPRODUCT((D130=[1]程序注册表!$C$2:$C$2999)*(E130=[1]程序注册表!$F$2:$F$2999)*([1]程序注册表!$X$2:$X$2999))</f>
        <v>0</v>
      </c>
      <c r="O130" s="13">
        <f t="shared" si="12"/>
        <v>0</v>
      </c>
      <c r="P130" s="24"/>
    </row>
    <row r="131" spans="1:16" x14ac:dyDescent="0.2">
      <c r="A131" s="19"/>
      <c r="D131" s="21"/>
      <c r="J131" s="23"/>
      <c r="L131" s="180">
        <v>0</v>
      </c>
      <c r="M131" s="13">
        <f>SUMPRODUCT((D131=[1]程序注册表!$C$2:$C$2999)*(E131=[1]程序注册表!$F$2:$F$2999)*([1]程序注册表!$U$2:$U$2999))</f>
        <v>0</v>
      </c>
      <c r="N131" s="13">
        <f>SUMPRODUCT((D131=[1]程序注册表!$C$2:$C$2999)*(E131=[1]程序注册表!$F$2:$F$2999)*([1]程序注册表!$X$2:$X$2999))</f>
        <v>0</v>
      </c>
      <c r="O131" s="13">
        <f t="shared" ref="O131:O194" si="13">N131*G131+M131*L131</f>
        <v>0</v>
      </c>
      <c r="P131" s="24"/>
    </row>
    <row r="132" spans="1:16" x14ac:dyDescent="0.2">
      <c r="A132" s="19"/>
      <c r="D132" s="21"/>
      <c r="J132" s="23"/>
      <c r="L132" s="180">
        <v>0</v>
      </c>
      <c r="M132" s="13">
        <f>SUMPRODUCT((D132=[1]程序注册表!$C$2:$C$2999)*(E132=[1]程序注册表!$F$2:$F$2999)*([1]程序注册表!$U$2:$U$2999))</f>
        <v>0</v>
      </c>
      <c r="N132" s="13">
        <f>SUMPRODUCT((D132=[1]程序注册表!$C$2:$C$2999)*(E132=[1]程序注册表!$F$2:$F$2999)*([1]程序注册表!$X$2:$X$2999))</f>
        <v>0</v>
      </c>
      <c r="O132" s="13">
        <f t="shared" si="13"/>
        <v>0</v>
      </c>
      <c r="P132" s="24"/>
    </row>
    <row r="133" spans="1:16" x14ac:dyDescent="0.2">
      <c r="A133" s="19"/>
      <c r="D133" s="21"/>
      <c r="J133" s="23"/>
      <c r="L133" s="180">
        <v>0</v>
      </c>
      <c r="M133" s="13">
        <f>SUMPRODUCT((D133=[1]程序注册表!$C$2:$C$2999)*(E133=[1]程序注册表!$F$2:$F$2999)*([1]程序注册表!$U$2:$U$2999))</f>
        <v>0</v>
      </c>
      <c r="N133" s="13">
        <f>SUMPRODUCT((D133=[1]程序注册表!$C$2:$C$2999)*(E133=[1]程序注册表!$F$2:$F$2999)*([1]程序注册表!$X$2:$X$2999))</f>
        <v>0</v>
      </c>
      <c r="O133" s="13">
        <f t="shared" si="13"/>
        <v>0</v>
      </c>
      <c r="P133" s="24"/>
    </row>
    <row r="134" spans="1:16" x14ac:dyDescent="0.2">
      <c r="A134" s="19"/>
      <c r="D134" s="21"/>
      <c r="J134" s="23"/>
      <c r="L134" s="180">
        <v>0</v>
      </c>
      <c r="M134" s="13">
        <f>SUMPRODUCT((D134=[1]程序注册表!$C$2:$C$2999)*(E134=[1]程序注册表!$F$2:$F$2999)*([1]程序注册表!$U$2:$U$2999))</f>
        <v>0</v>
      </c>
      <c r="N134" s="13">
        <f>SUMPRODUCT((D134=[1]程序注册表!$C$2:$C$2999)*(E134=[1]程序注册表!$F$2:$F$2999)*([1]程序注册表!$X$2:$X$2999))</f>
        <v>0</v>
      </c>
      <c r="O134" s="13">
        <f t="shared" si="13"/>
        <v>0</v>
      </c>
      <c r="P134" s="24"/>
    </row>
    <row r="135" spans="1:16" x14ac:dyDescent="0.2">
      <c r="A135" s="19"/>
      <c r="D135" s="21"/>
      <c r="J135" s="23"/>
      <c r="L135" s="180">
        <v>0</v>
      </c>
      <c r="M135" s="13">
        <f>SUMPRODUCT((D135=[1]程序注册表!$C$2:$C$2999)*(E135=[1]程序注册表!$F$2:$F$2999)*([1]程序注册表!$U$2:$U$2999))</f>
        <v>0</v>
      </c>
      <c r="N135" s="13">
        <f>SUMPRODUCT((D135=[1]程序注册表!$C$2:$C$2999)*(E135=[1]程序注册表!$F$2:$F$2999)*([1]程序注册表!$X$2:$X$2999))</f>
        <v>0</v>
      </c>
      <c r="O135" s="13">
        <f t="shared" si="13"/>
        <v>0</v>
      </c>
      <c r="P135" s="24"/>
    </row>
    <row r="136" spans="1:16" x14ac:dyDescent="0.2">
      <c r="A136" s="19"/>
      <c r="D136" s="21"/>
      <c r="J136" s="23"/>
      <c r="L136" s="180">
        <v>0</v>
      </c>
      <c r="M136" s="13">
        <f>SUMPRODUCT((D136=[1]程序注册表!$C$2:$C$2999)*(E136=[1]程序注册表!$F$2:$F$2999)*([1]程序注册表!$U$2:$U$2999))</f>
        <v>0</v>
      </c>
      <c r="N136" s="13">
        <f>SUMPRODUCT((D136=[1]程序注册表!$C$2:$C$2999)*(E136=[1]程序注册表!$F$2:$F$2999)*([1]程序注册表!$X$2:$X$2999))</f>
        <v>0</v>
      </c>
      <c r="O136" s="13">
        <f t="shared" si="13"/>
        <v>0</v>
      </c>
      <c r="P136" s="24"/>
    </row>
    <row r="137" spans="1:16" x14ac:dyDescent="0.2">
      <c r="A137" s="19"/>
      <c r="D137" s="21"/>
      <c r="J137" s="23"/>
      <c r="L137" s="180">
        <v>0</v>
      </c>
      <c r="M137" s="13">
        <f>SUMPRODUCT((D137=[1]程序注册表!$C$2:$C$2999)*(E137=[1]程序注册表!$F$2:$F$2999)*([1]程序注册表!$U$2:$U$2999))</f>
        <v>0</v>
      </c>
      <c r="N137" s="13">
        <f>SUMPRODUCT((D137=[1]程序注册表!$C$2:$C$2999)*(E137=[1]程序注册表!$F$2:$F$2999)*([1]程序注册表!$X$2:$X$2999))</f>
        <v>0</v>
      </c>
      <c r="O137" s="13">
        <f t="shared" si="13"/>
        <v>0</v>
      </c>
      <c r="P137" s="24"/>
    </row>
    <row r="138" spans="1:16" x14ac:dyDescent="0.2">
      <c r="A138" s="19"/>
      <c r="D138" s="21"/>
      <c r="J138" s="23"/>
      <c r="L138" s="180">
        <v>0</v>
      </c>
      <c r="M138" s="13">
        <f>SUMPRODUCT((D138=[1]程序注册表!$C$2:$C$2999)*(E138=[1]程序注册表!$F$2:$F$2999)*([1]程序注册表!$U$2:$U$2999))</f>
        <v>0</v>
      </c>
      <c r="N138" s="13">
        <f>SUMPRODUCT((D138=[1]程序注册表!$C$2:$C$2999)*(E138=[1]程序注册表!$F$2:$F$2999)*([1]程序注册表!$X$2:$X$2999))</f>
        <v>0</v>
      </c>
      <c r="O138" s="13">
        <f t="shared" si="13"/>
        <v>0</v>
      </c>
      <c r="P138" s="24"/>
    </row>
    <row r="139" spans="1:16" x14ac:dyDescent="0.2">
      <c r="A139" s="19"/>
      <c r="D139" s="21"/>
      <c r="J139" s="23"/>
      <c r="L139" s="180">
        <v>0</v>
      </c>
      <c r="M139" s="13">
        <f>SUMPRODUCT((D139=[1]程序注册表!$C$2:$C$2999)*(E139=[1]程序注册表!$F$2:$F$2999)*([1]程序注册表!$U$2:$U$2999))</f>
        <v>0</v>
      </c>
      <c r="N139" s="13">
        <f>SUMPRODUCT((D139=[1]程序注册表!$C$2:$C$2999)*(E139=[1]程序注册表!$F$2:$F$2999)*([1]程序注册表!$X$2:$X$2999))</f>
        <v>0</v>
      </c>
      <c r="O139" s="13">
        <f t="shared" si="13"/>
        <v>0</v>
      </c>
      <c r="P139" s="24"/>
    </row>
    <row r="140" spans="1:16" x14ac:dyDescent="0.2">
      <c r="A140" s="19"/>
      <c r="D140" s="21"/>
      <c r="J140" s="23"/>
      <c r="L140" s="180">
        <v>0</v>
      </c>
      <c r="M140" s="13">
        <f>SUMPRODUCT((D140=[1]程序注册表!$C$2:$C$2999)*(E140=[1]程序注册表!$F$2:$F$2999)*([1]程序注册表!$U$2:$U$2999))</f>
        <v>0</v>
      </c>
      <c r="N140" s="13">
        <f>SUMPRODUCT((D140=[1]程序注册表!$C$2:$C$2999)*(E140=[1]程序注册表!$F$2:$F$2999)*([1]程序注册表!$X$2:$X$2999))</f>
        <v>0</v>
      </c>
      <c r="O140" s="13">
        <f t="shared" si="13"/>
        <v>0</v>
      </c>
      <c r="P140" s="24"/>
    </row>
    <row r="141" spans="1:16" x14ac:dyDescent="0.2">
      <c r="A141" s="19"/>
      <c r="D141" s="21"/>
      <c r="J141" s="23"/>
      <c r="L141" s="180">
        <v>0</v>
      </c>
      <c r="M141" s="13">
        <f>SUMPRODUCT((D141=[1]程序注册表!$C$2:$C$2999)*(E141=[1]程序注册表!$F$2:$F$2999)*([1]程序注册表!$U$2:$U$2999))</f>
        <v>0</v>
      </c>
      <c r="N141" s="13">
        <f>SUMPRODUCT((D141=[1]程序注册表!$C$2:$C$2999)*(E141=[1]程序注册表!$F$2:$F$2999)*([1]程序注册表!$X$2:$X$2999))</f>
        <v>0</v>
      </c>
      <c r="O141" s="13">
        <f t="shared" si="13"/>
        <v>0</v>
      </c>
      <c r="P141" s="24"/>
    </row>
    <row r="142" spans="1:16" x14ac:dyDescent="0.2">
      <c r="A142" s="19"/>
      <c r="D142" s="21"/>
      <c r="J142" s="23"/>
      <c r="L142" s="180">
        <v>0</v>
      </c>
      <c r="M142" s="13">
        <f>SUMPRODUCT((D142=[1]程序注册表!$C$2:$C$2999)*(E142=[1]程序注册表!$F$2:$F$2999)*([1]程序注册表!$U$2:$U$2999))</f>
        <v>0</v>
      </c>
      <c r="N142" s="13">
        <f>SUMPRODUCT((D142=[1]程序注册表!$C$2:$C$2999)*(E142=[1]程序注册表!$F$2:$F$2999)*([1]程序注册表!$X$2:$X$2999))</f>
        <v>0</v>
      </c>
      <c r="O142" s="13">
        <f t="shared" si="13"/>
        <v>0</v>
      </c>
      <c r="P142" s="24"/>
    </row>
    <row r="143" spans="1:16" x14ac:dyDescent="0.2">
      <c r="A143" s="19"/>
      <c r="D143" s="21"/>
      <c r="J143" s="23"/>
      <c r="L143" s="180">
        <v>0</v>
      </c>
      <c r="M143" s="13">
        <f>SUMPRODUCT((D143=[1]程序注册表!$C$2:$C$2999)*(E143=[1]程序注册表!$F$2:$F$2999)*([1]程序注册表!$U$2:$U$2999))</f>
        <v>0</v>
      </c>
      <c r="N143" s="13">
        <f>SUMPRODUCT((D143=[1]程序注册表!$C$2:$C$2999)*(E143=[1]程序注册表!$F$2:$F$2999)*([1]程序注册表!$X$2:$X$2999))</f>
        <v>0</v>
      </c>
      <c r="O143" s="13">
        <f t="shared" si="13"/>
        <v>0</v>
      </c>
      <c r="P143" s="24"/>
    </row>
    <row r="144" spans="1:16" x14ac:dyDescent="0.2">
      <c r="A144" s="19"/>
      <c r="D144" s="21"/>
      <c r="J144" s="23"/>
      <c r="L144" s="180">
        <v>0</v>
      </c>
      <c r="M144" s="13">
        <f>SUMPRODUCT((D144=[1]程序注册表!$C$2:$C$2999)*(E144=[1]程序注册表!$F$2:$F$2999)*([1]程序注册表!$U$2:$U$2999))</f>
        <v>0</v>
      </c>
      <c r="N144" s="13">
        <f>SUMPRODUCT((D144=[1]程序注册表!$C$2:$C$2999)*(E144=[1]程序注册表!$F$2:$F$2999)*([1]程序注册表!$X$2:$X$2999))</f>
        <v>0</v>
      </c>
      <c r="O144" s="13">
        <f t="shared" si="13"/>
        <v>0</v>
      </c>
      <c r="P144" s="24"/>
    </row>
    <row r="145" spans="1:16" x14ac:dyDescent="0.2">
      <c r="A145" s="19"/>
      <c r="D145" s="21"/>
      <c r="J145" s="23"/>
      <c r="L145" s="180">
        <v>0</v>
      </c>
      <c r="M145" s="13">
        <f>SUMPRODUCT((D145=[1]程序注册表!$C$2:$C$2999)*(E145=[1]程序注册表!$F$2:$F$2999)*([1]程序注册表!$U$2:$U$2999))</f>
        <v>0</v>
      </c>
      <c r="N145" s="13">
        <f>SUMPRODUCT((D145=[1]程序注册表!$C$2:$C$2999)*(E145=[1]程序注册表!$F$2:$F$2999)*([1]程序注册表!$X$2:$X$2999))</f>
        <v>0</v>
      </c>
      <c r="O145" s="13">
        <f t="shared" si="13"/>
        <v>0</v>
      </c>
      <c r="P145" s="24"/>
    </row>
    <row r="146" spans="1:16" x14ac:dyDescent="0.2">
      <c r="A146" s="19"/>
      <c r="D146" s="21"/>
      <c r="J146" s="23"/>
      <c r="L146" s="180">
        <v>0</v>
      </c>
      <c r="M146" s="13">
        <f>SUMPRODUCT((D146=[1]程序注册表!$C$2:$C$2999)*(E146=[1]程序注册表!$F$2:$F$2999)*([1]程序注册表!$U$2:$U$2999))</f>
        <v>0</v>
      </c>
      <c r="N146" s="13">
        <f>SUMPRODUCT((D146=[1]程序注册表!$C$2:$C$2999)*(E146=[1]程序注册表!$F$2:$F$2999)*([1]程序注册表!$X$2:$X$2999))</f>
        <v>0</v>
      </c>
      <c r="O146" s="13">
        <f t="shared" si="13"/>
        <v>0</v>
      </c>
      <c r="P146" s="24"/>
    </row>
    <row r="147" spans="1:16" x14ac:dyDescent="0.2">
      <c r="A147" s="19"/>
      <c r="D147" s="21"/>
      <c r="J147" s="23"/>
      <c r="L147" s="180">
        <v>0</v>
      </c>
      <c r="M147" s="13">
        <f>SUMPRODUCT((D147=[1]程序注册表!$C$2:$C$2999)*(E147=[1]程序注册表!$F$2:$F$2999)*([1]程序注册表!$U$2:$U$2999))</f>
        <v>0</v>
      </c>
      <c r="N147" s="13">
        <f>SUMPRODUCT((D147=[1]程序注册表!$C$2:$C$2999)*(E147=[1]程序注册表!$F$2:$F$2999)*([1]程序注册表!$X$2:$X$2999))</f>
        <v>0</v>
      </c>
      <c r="O147" s="13">
        <f t="shared" si="13"/>
        <v>0</v>
      </c>
      <c r="P147" s="24"/>
    </row>
    <row r="148" spans="1:16" x14ac:dyDescent="0.2">
      <c r="A148" s="19"/>
      <c r="D148" s="21"/>
      <c r="J148" s="23"/>
      <c r="L148" s="180">
        <v>0</v>
      </c>
      <c r="M148" s="13">
        <f>SUMPRODUCT((D148=[1]程序注册表!$C$2:$C$2999)*(E148=[1]程序注册表!$F$2:$F$2999)*([1]程序注册表!$U$2:$U$2999))</f>
        <v>0</v>
      </c>
      <c r="N148" s="13">
        <f>SUMPRODUCT((D148=[1]程序注册表!$C$2:$C$2999)*(E148=[1]程序注册表!$F$2:$F$2999)*([1]程序注册表!$X$2:$X$2999))</f>
        <v>0</v>
      </c>
      <c r="O148" s="13">
        <f t="shared" si="13"/>
        <v>0</v>
      </c>
      <c r="P148" s="24"/>
    </row>
    <row r="149" spans="1:16" x14ac:dyDescent="0.2">
      <c r="A149" s="19"/>
      <c r="D149" s="21"/>
      <c r="J149" s="23"/>
      <c r="L149" s="180">
        <v>0</v>
      </c>
      <c r="M149" s="13">
        <f>SUMPRODUCT((D149=[1]程序注册表!$C$2:$C$2999)*(E149=[1]程序注册表!$F$2:$F$2999)*([1]程序注册表!$U$2:$U$2999))</f>
        <v>0</v>
      </c>
      <c r="N149" s="13">
        <f>SUMPRODUCT((D149=[1]程序注册表!$C$2:$C$2999)*(E149=[1]程序注册表!$F$2:$F$2999)*([1]程序注册表!$X$2:$X$2999))</f>
        <v>0</v>
      </c>
      <c r="O149" s="13">
        <f t="shared" si="13"/>
        <v>0</v>
      </c>
      <c r="P149" s="24"/>
    </row>
    <row r="150" spans="1:16" x14ac:dyDescent="0.2">
      <c r="A150" s="19"/>
      <c r="D150" s="21"/>
      <c r="J150" s="23"/>
      <c r="L150" s="180">
        <v>0</v>
      </c>
      <c r="M150" s="13">
        <f>SUMPRODUCT((D150=[1]程序注册表!$C$2:$C$2999)*(E150=[1]程序注册表!$F$2:$F$2999)*([1]程序注册表!$U$2:$U$2999))</f>
        <v>0</v>
      </c>
      <c r="N150" s="13">
        <f>SUMPRODUCT((D150=[1]程序注册表!$C$2:$C$2999)*(E150=[1]程序注册表!$F$2:$F$2999)*([1]程序注册表!$X$2:$X$2999))</f>
        <v>0</v>
      </c>
      <c r="O150" s="13">
        <f t="shared" si="13"/>
        <v>0</v>
      </c>
      <c r="P150" s="24"/>
    </row>
    <row r="151" spans="1:16" x14ac:dyDescent="0.2">
      <c r="A151" s="19"/>
      <c r="D151" s="21"/>
      <c r="J151" s="23"/>
      <c r="L151" s="180">
        <v>0</v>
      </c>
      <c r="M151" s="13">
        <f>SUMPRODUCT((D151=[1]程序注册表!$C$2:$C$2999)*(E151=[1]程序注册表!$F$2:$F$2999)*([1]程序注册表!$U$2:$U$2999))</f>
        <v>0</v>
      </c>
      <c r="N151" s="13">
        <f>SUMPRODUCT((D151=[1]程序注册表!$C$2:$C$2999)*(E151=[1]程序注册表!$F$2:$F$2999)*([1]程序注册表!$X$2:$X$2999))</f>
        <v>0</v>
      </c>
      <c r="O151" s="13">
        <f t="shared" si="13"/>
        <v>0</v>
      </c>
      <c r="P151" s="24"/>
    </row>
    <row r="152" spans="1:16" x14ac:dyDescent="0.2">
      <c r="A152" s="19"/>
      <c r="D152" s="21"/>
      <c r="J152" s="23"/>
      <c r="L152" s="180">
        <v>0</v>
      </c>
      <c r="M152" s="13">
        <f>SUMPRODUCT((D152=[1]程序注册表!$C$2:$C$2999)*(E152=[1]程序注册表!$F$2:$F$2999)*([1]程序注册表!$U$2:$U$2999))</f>
        <v>0</v>
      </c>
      <c r="N152" s="13">
        <f>SUMPRODUCT((D152=[1]程序注册表!$C$2:$C$2999)*(E152=[1]程序注册表!$F$2:$F$2999)*([1]程序注册表!$X$2:$X$2999))</f>
        <v>0</v>
      </c>
      <c r="O152" s="13">
        <f t="shared" si="13"/>
        <v>0</v>
      </c>
      <c r="P152" s="24"/>
    </row>
    <row r="153" spans="1:16" x14ac:dyDescent="0.2">
      <c r="A153" s="19"/>
      <c r="D153" s="21"/>
      <c r="J153" s="23"/>
      <c r="L153" s="180">
        <v>0</v>
      </c>
      <c r="M153" s="13">
        <f>SUMPRODUCT((D153=[1]程序注册表!$C$2:$C$2999)*(E153=[1]程序注册表!$F$2:$F$2999)*([1]程序注册表!$U$2:$U$2999))</f>
        <v>0</v>
      </c>
      <c r="N153" s="13">
        <f>SUMPRODUCT((D153=[1]程序注册表!$C$2:$C$2999)*(E153=[1]程序注册表!$F$2:$F$2999)*([1]程序注册表!$X$2:$X$2999))</f>
        <v>0</v>
      </c>
      <c r="O153" s="13">
        <f t="shared" si="13"/>
        <v>0</v>
      </c>
      <c r="P153" s="24"/>
    </row>
    <row r="154" spans="1:16" x14ac:dyDescent="0.2">
      <c r="A154" s="19"/>
      <c r="D154" s="21"/>
      <c r="J154" s="23"/>
      <c r="L154" s="180">
        <v>0</v>
      </c>
      <c r="M154" s="13">
        <f>SUMPRODUCT((D154=[1]程序注册表!$C$2:$C$2999)*(E154=[1]程序注册表!$F$2:$F$2999)*([1]程序注册表!$U$2:$U$2999))</f>
        <v>0</v>
      </c>
      <c r="N154" s="13">
        <f>SUMPRODUCT((D154=[1]程序注册表!$C$2:$C$2999)*(E154=[1]程序注册表!$F$2:$F$2999)*([1]程序注册表!$X$2:$X$2999))</f>
        <v>0</v>
      </c>
      <c r="O154" s="13">
        <f t="shared" si="13"/>
        <v>0</v>
      </c>
      <c r="P154" s="24"/>
    </row>
    <row r="155" spans="1:16" x14ac:dyDescent="0.2">
      <c r="A155" s="19"/>
      <c r="D155" s="21"/>
      <c r="J155" s="23"/>
      <c r="L155" s="180">
        <v>0</v>
      </c>
      <c r="M155" s="13">
        <f>SUMPRODUCT((D155=[1]程序注册表!$C$2:$C$2999)*(E155=[1]程序注册表!$F$2:$F$2999)*([1]程序注册表!$U$2:$U$2999))</f>
        <v>0</v>
      </c>
      <c r="N155" s="13">
        <f>SUMPRODUCT((D155=[1]程序注册表!$C$2:$C$2999)*(E155=[1]程序注册表!$F$2:$F$2999)*([1]程序注册表!$X$2:$X$2999))</f>
        <v>0</v>
      </c>
      <c r="O155" s="13">
        <f t="shared" si="13"/>
        <v>0</v>
      </c>
      <c r="P155" s="24"/>
    </row>
    <row r="156" spans="1:16" x14ac:dyDescent="0.2">
      <c r="A156" s="19"/>
      <c r="D156" s="21"/>
      <c r="J156" s="23"/>
      <c r="L156" s="180">
        <v>0</v>
      </c>
      <c r="M156" s="13">
        <f>SUMPRODUCT((D156=[1]程序注册表!$C$2:$C$2999)*(E156=[1]程序注册表!$F$2:$F$2999)*([1]程序注册表!$U$2:$U$2999))</f>
        <v>0</v>
      </c>
      <c r="N156" s="13">
        <f>SUMPRODUCT((D156=[1]程序注册表!$C$2:$C$2999)*(E156=[1]程序注册表!$F$2:$F$2999)*([1]程序注册表!$X$2:$X$2999))</f>
        <v>0</v>
      </c>
      <c r="O156" s="13">
        <f t="shared" si="13"/>
        <v>0</v>
      </c>
      <c r="P156" s="24"/>
    </row>
    <row r="157" spans="1:16" x14ac:dyDescent="0.2">
      <c r="A157" s="19"/>
      <c r="D157" s="21"/>
      <c r="J157" s="23"/>
      <c r="L157" s="180">
        <v>0</v>
      </c>
      <c r="M157" s="13">
        <f>SUMPRODUCT((D157=[1]程序注册表!$C$2:$C$2999)*(E157=[1]程序注册表!$F$2:$F$2999)*([1]程序注册表!$U$2:$U$2999))</f>
        <v>0</v>
      </c>
      <c r="N157" s="13">
        <f>SUMPRODUCT((D157=[1]程序注册表!$C$2:$C$2999)*(E157=[1]程序注册表!$F$2:$F$2999)*([1]程序注册表!$X$2:$X$2999))</f>
        <v>0</v>
      </c>
      <c r="O157" s="13">
        <f t="shared" si="13"/>
        <v>0</v>
      </c>
      <c r="P157" s="24"/>
    </row>
    <row r="158" spans="1:16" x14ac:dyDescent="0.2">
      <c r="A158" s="19"/>
      <c r="D158" s="21"/>
      <c r="J158" s="23"/>
      <c r="L158" s="180">
        <v>0</v>
      </c>
      <c r="M158" s="13">
        <f>SUMPRODUCT((D158=[1]程序注册表!$C$2:$C$2999)*(E158=[1]程序注册表!$F$2:$F$2999)*([1]程序注册表!$U$2:$U$2999))</f>
        <v>0</v>
      </c>
      <c r="N158" s="13">
        <f>SUMPRODUCT((D158=[1]程序注册表!$C$2:$C$2999)*(E158=[1]程序注册表!$F$2:$F$2999)*([1]程序注册表!$X$2:$X$2999))</f>
        <v>0</v>
      </c>
      <c r="O158" s="13">
        <f t="shared" si="13"/>
        <v>0</v>
      </c>
      <c r="P158" s="24"/>
    </row>
    <row r="159" spans="1:16" x14ac:dyDescent="0.2">
      <c r="A159" s="19"/>
      <c r="D159" s="21"/>
      <c r="J159" s="23"/>
      <c r="L159" s="180">
        <v>0</v>
      </c>
      <c r="M159" s="13">
        <f>SUMPRODUCT((D159=[1]程序注册表!$C$2:$C$2999)*(E159=[1]程序注册表!$F$2:$F$2999)*([1]程序注册表!$U$2:$U$2999))</f>
        <v>0</v>
      </c>
      <c r="N159" s="13">
        <f>SUMPRODUCT((D159=[1]程序注册表!$C$2:$C$2999)*(E159=[1]程序注册表!$F$2:$F$2999)*([1]程序注册表!$X$2:$X$2999))</f>
        <v>0</v>
      </c>
      <c r="O159" s="13">
        <f t="shared" si="13"/>
        <v>0</v>
      </c>
      <c r="P159" s="24"/>
    </row>
    <row r="160" spans="1:16" x14ac:dyDescent="0.2">
      <c r="A160" s="19"/>
      <c r="D160" s="21"/>
      <c r="J160" s="23"/>
      <c r="L160" s="180">
        <v>0</v>
      </c>
      <c r="M160" s="13">
        <f>SUMPRODUCT((D160=[1]程序注册表!$C$2:$C$2999)*(E160=[1]程序注册表!$F$2:$F$2999)*([1]程序注册表!$U$2:$U$2999))</f>
        <v>0</v>
      </c>
      <c r="N160" s="13">
        <f>SUMPRODUCT((D160=[1]程序注册表!$C$2:$C$2999)*(E160=[1]程序注册表!$F$2:$F$2999)*([1]程序注册表!$X$2:$X$2999))</f>
        <v>0</v>
      </c>
      <c r="O160" s="13">
        <f t="shared" si="13"/>
        <v>0</v>
      </c>
      <c r="P160" s="24"/>
    </row>
    <row r="161" spans="1:16" x14ac:dyDescent="0.2">
      <c r="A161" s="19"/>
      <c r="D161" s="21"/>
      <c r="J161" s="23"/>
      <c r="L161" s="180">
        <v>0</v>
      </c>
      <c r="M161" s="13">
        <f>SUMPRODUCT((D161=[1]程序注册表!$C$2:$C$2999)*(E161=[1]程序注册表!$F$2:$F$2999)*([1]程序注册表!$U$2:$U$2999))</f>
        <v>0</v>
      </c>
      <c r="N161" s="13">
        <f>SUMPRODUCT((D161=[1]程序注册表!$C$2:$C$2999)*(E161=[1]程序注册表!$F$2:$F$2999)*([1]程序注册表!$X$2:$X$2999))</f>
        <v>0</v>
      </c>
      <c r="O161" s="13">
        <f t="shared" si="13"/>
        <v>0</v>
      </c>
      <c r="P161" s="24"/>
    </row>
    <row r="162" spans="1:16" x14ac:dyDescent="0.2">
      <c r="A162" s="19"/>
      <c r="D162" s="21"/>
      <c r="J162" s="23"/>
      <c r="L162" s="180">
        <v>0</v>
      </c>
      <c r="M162" s="13">
        <f>SUMPRODUCT((D162=[1]程序注册表!$C$2:$C$2999)*(E162=[1]程序注册表!$F$2:$F$2999)*([1]程序注册表!$U$2:$U$2999))</f>
        <v>0</v>
      </c>
      <c r="N162" s="13">
        <f>SUMPRODUCT((D162=[1]程序注册表!$C$2:$C$2999)*(E162=[1]程序注册表!$F$2:$F$2999)*([1]程序注册表!$X$2:$X$2999))</f>
        <v>0</v>
      </c>
      <c r="O162" s="13">
        <f t="shared" si="13"/>
        <v>0</v>
      </c>
      <c r="P162" s="24"/>
    </row>
    <row r="163" spans="1:16" x14ac:dyDescent="0.2">
      <c r="A163" s="19"/>
      <c r="D163" s="21"/>
      <c r="J163" s="23"/>
      <c r="L163" s="180">
        <v>0</v>
      </c>
      <c r="M163" s="13">
        <f>SUMPRODUCT((D163=[1]程序注册表!$C$2:$C$2999)*(E163=[1]程序注册表!$F$2:$F$2999)*([1]程序注册表!$U$2:$U$2999))</f>
        <v>0</v>
      </c>
      <c r="N163" s="13">
        <f>SUMPRODUCT((D163=[1]程序注册表!$C$2:$C$2999)*(E163=[1]程序注册表!$F$2:$F$2999)*([1]程序注册表!$X$2:$X$2999))</f>
        <v>0</v>
      </c>
      <c r="O163" s="13">
        <f t="shared" si="13"/>
        <v>0</v>
      </c>
      <c r="P163" s="24"/>
    </row>
    <row r="164" spans="1:16" x14ac:dyDescent="0.2">
      <c r="A164" s="19"/>
      <c r="D164" s="21"/>
      <c r="J164" s="23"/>
      <c r="L164" s="180">
        <v>0</v>
      </c>
      <c r="M164" s="13">
        <f>SUMPRODUCT((D164=[1]程序注册表!$C$2:$C$2999)*(E164=[1]程序注册表!$F$2:$F$2999)*([1]程序注册表!$U$2:$U$2999))</f>
        <v>0</v>
      </c>
      <c r="N164" s="13">
        <f>SUMPRODUCT((D164=[1]程序注册表!$C$2:$C$2999)*(E164=[1]程序注册表!$F$2:$F$2999)*([1]程序注册表!$X$2:$X$2999))</f>
        <v>0</v>
      </c>
      <c r="O164" s="13">
        <f t="shared" si="13"/>
        <v>0</v>
      </c>
      <c r="P164" s="24"/>
    </row>
    <row r="165" spans="1:16" x14ac:dyDescent="0.2">
      <c r="A165" s="19"/>
      <c r="D165" s="21"/>
      <c r="J165" s="23"/>
      <c r="L165" s="180">
        <v>0</v>
      </c>
      <c r="M165" s="13">
        <f>SUMPRODUCT((D165=[1]程序注册表!$C$2:$C$2999)*(E165=[1]程序注册表!$F$2:$F$2999)*([1]程序注册表!$U$2:$U$2999))</f>
        <v>0</v>
      </c>
      <c r="N165" s="13">
        <f>SUMPRODUCT((D165=[1]程序注册表!$C$2:$C$2999)*(E165=[1]程序注册表!$F$2:$F$2999)*([1]程序注册表!$X$2:$X$2999))</f>
        <v>0</v>
      </c>
      <c r="O165" s="13">
        <f t="shared" si="13"/>
        <v>0</v>
      </c>
      <c r="P165" s="24"/>
    </row>
    <row r="166" spans="1:16" x14ac:dyDescent="0.2">
      <c r="A166" s="19"/>
      <c r="D166" s="21"/>
      <c r="J166" s="23"/>
      <c r="L166" s="180">
        <v>0</v>
      </c>
      <c r="M166" s="13">
        <f>SUMPRODUCT((D166=[1]程序注册表!$C$2:$C$2999)*(E166=[1]程序注册表!$F$2:$F$2999)*([1]程序注册表!$U$2:$U$2999))</f>
        <v>0</v>
      </c>
      <c r="N166" s="13">
        <f>SUMPRODUCT((D166=[1]程序注册表!$C$2:$C$2999)*(E166=[1]程序注册表!$F$2:$F$2999)*([1]程序注册表!$X$2:$X$2999))</f>
        <v>0</v>
      </c>
      <c r="O166" s="13">
        <f t="shared" si="13"/>
        <v>0</v>
      </c>
      <c r="P166" s="24"/>
    </row>
    <row r="167" spans="1:16" x14ac:dyDescent="0.2">
      <c r="A167" s="19"/>
      <c r="D167" s="21"/>
      <c r="J167" s="23"/>
      <c r="L167" s="180">
        <v>0</v>
      </c>
      <c r="M167" s="13">
        <f>SUMPRODUCT((D167=[1]程序注册表!$C$2:$C$2999)*(E167=[1]程序注册表!$F$2:$F$2999)*([1]程序注册表!$U$2:$U$2999))</f>
        <v>0</v>
      </c>
      <c r="N167" s="13">
        <f>SUMPRODUCT((D167=[1]程序注册表!$C$2:$C$2999)*(E167=[1]程序注册表!$F$2:$F$2999)*([1]程序注册表!$X$2:$X$2999))</f>
        <v>0</v>
      </c>
      <c r="O167" s="13">
        <f t="shared" si="13"/>
        <v>0</v>
      </c>
      <c r="P167" s="24"/>
    </row>
    <row r="168" spans="1:16" x14ac:dyDescent="0.2">
      <c r="A168" s="19"/>
      <c r="D168" s="21"/>
      <c r="J168" s="23"/>
      <c r="L168" s="180">
        <v>0</v>
      </c>
      <c r="M168" s="13">
        <f>SUMPRODUCT((D168=[1]程序注册表!$C$2:$C$2999)*(E168=[1]程序注册表!$F$2:$F$2999)*([1]程序注册表!$U$2:$U$2999))</f>
        <v>0</v>
      </c>
      <c r="N168" s="13">
        <f>SUMPRODUCT((D168=[1]程序注册表!$C$2:$C$2999)*(E168=[1]程序注册表!$F$2:$F$2999)*([1]程序注册表!$X$2:$X$2999))</f>
        <v>0</v>
      </c>
      <c r="O168" s="13">
        <f t="shared" si="13"/>
        <v>0</v>
      </c>
      <c r="P168" s="24"/>
    </row>
    <row r="169" spans="1:16" x14ac:dyDescent="0.2">
      <c r="A169" s="19"/>
      <c r="D169" s="21"/>
      <c r="J169" s="23"/>
      <c r="L169" s="180">
        <v>0</v>
      </c>
      <c r="M169" s="13">
        <f>SUMPRODUCT((D169=[1]程序注册表!$C$2:$C$2999)*(E169=[1]程序注册表!$F$2:$F$2999)*([1]程序注册表!$U$2:$U$2999))</f>
        <v>0</v>
      </c>
      <c r="N169" s="13">
        <f>SUMPRODUCT((D169=[1]程序注册表!$C$2:$C$2999)*(E169=[1]程序注册表!$F$2:$F$2999)*([1]程序注册表!$X$2:$X$2999))</f>
        <v>0</v>
      </c>
      <c r="O169" s="13">
        <f t="shared" si="13"/>
        <v>0</v>
      </c>
      <c r="P169" s="24"/>
    </row>
    <row r="170" spans="1:16" x14ac:dyDescent="0.2">
      <c r="A170" s="19"/>
      <c r="D170" s="21"/>
      <c r="J170" s="23"/>
      <c r="L170" s="180">
        <v>0</v>
      </c>
      <c r="M170" s="13">
        <f>SUMPRODUCT((D170=[1]程序注册表!$C$2:$C$2999)*(E170=[1]程序注册表!$F$2:$F$2999)*([1]程序注册表!$U$2:$U$2999))</f>
        <v>0</v>
      </c>
      <c r="N170" s="13">
        <f>SUMPRODUCT((D170=[1]程序注册表!$C$2:$C$2999)*(E170=[1]程序注册表!$F$2:$F$2999)*([1]程序注册表!$X$2:$X$2999))</f>
        <v>0</v>
      </c>
      <c r="O170" s="13">
        <f t="shared" si="13"/>
        <v>0</v>
      </c>
      <c r="P170" s="24"/>
    </row>
    <row r="171" spans="1:16" x14ac:dyDescent="0.2">
      <c r="A171" s="19"/>
      <c r="D171" s="21"/>
      <c r="J171" s="23"/>
      <c r="L171" s="180">
        <v>0</v>
      </c>
      <c r="M171" s="13">
        <f>SUMPRODUCT((D171=[1]程序注册表!$C$2:$C$2999)*(E171=[1]程序注册表!$F$2:$F$2999)*([1]程序注册表!$U$2:$U$2999))</f>
        <v>0</v>
      </c>
      <c r="N171" s="13">
        <f>SUMPRODUCT((D171=[1]程序注册表!$C$2:$C$2999)*(E171=[1]程序注册表!$F$2:$F$2999)*([1]程序注册表!$X$2:$X$2999))</f>
        <v>0</v>
      </c>
      <c r="O171" s="13">
        <f t="shared" si="13"/>
        <v>0</v>
      </c>
      <c r="P171" s="24"/>
    </row>
    <row r="172" spans="1:16" x14ac:dyDescent="0.2">
      <c r="A172" s="19"/>
      <c r="D172" s="21"/>
      <c r="J172" s="23"/>
      <c r="L172" s="180">
        <v>0</v>
      </c>
      <c r="M172" s="13">
        <f>SUMPRODUCT((D172=[1]程序注册表!$C$2:$C$2999)*(E172=[1]程序注册表!$F$2:$F$2999)*([1]程序注册表!$U$2:$U$2999))</f>
        <v>0</v>
      </c>
      <c r="N172" s="13">
        <f>SUMPRODUCT((D172=[1]程序注册表!$C$2:$C$2999)*(E172=[1]程序注册表!$F$2:$F$2999)*([1]程序注册表!$X$2:$X$2999))</f>
        <v>0</v>
      </c>
      <c r="O172" s="13">
        <f t="shared" si="13"/>
        <v>0</v>
      </c>
      <c r="P172" s="24"/>
    </row>
    <row r="173" spans="1:16" x14ac:dyDescent="0.2">
      <c r="A173" s="19"/>
      <c r="D173" s="21"/>
      <c r="J173" s="23"/>
      <c r="L173" s="180">
        <v>0</v>
      </c>
      <c r="M173" s="13">
        <f>SUMPRODUCT((D173=[1]程序注册表!$C$2:$C$2999)*(E173=[1]程序注册表!$F$2:$F$2999)*([1]程序注册表!$U$2:$U$2999))</f>
        <v>0</v>
      </c>
      <c r="N173" s="13">
        <f>SUMPRODUCT((D173=[1]程序注册表!$C$2:$C$2999)*(E173=[1]程序注册表!$F$2:$F$2999)*([1]程序注册表!$X$2:$X$2999))</f>
        <v>0</v>
      </c>
      <c r="O173" s="13">
        <f t="shared" si="13"/>
        <v>0</v>
      </c>
      <c r="P173" s="24"/>
    </row>
    <row r="174" spans="1:16" x14ac:dyDescent="0.2">
      <c r="A174" s="19"/>
      <c r="D174" s="21"/>
      <c r="J174" s="23"/>
      <c r="L174" s="180">
        <v>0</v>
      </c>
      <c r="M174" s="13">
        <f>SUMPRODUCT((D174=[1]程序注册表!$C$2:$C$2999)*(E174=[1]程序注册表!$F$2:$F$2999)*([1]程序注册表!$U$2:$U$2999))</f>
        <v>0</v>
      </c>
      <c r="N174" s="13">
        <f>SUMPRODUCT((D174=[1]程序注册表!$C$2:$C$2999)*(E174=[1]程序注册表!$F$2:$F$2999)*([1]程序注册表!$X$2:$X$2999))</f>
        <v>0</v>
      </c>
      <c r="O174" s="13">
        <f t="shared" si="13"/>
        <v>0</v>
      </c>
      <c r="P174" s="24"/>
    </row>
    <row r="175" spans="1:16" x14ac:dyDescent="0.2">
      <c r="A175" s="19"/>
      <c r="D175" s="21"/>
      <c r="J175" s="23"/>
      <c r="L175" s="180">
        <v>0</v>
      </c>
      <c r="M175" s="13">
        <f>SUMPRODUCT((D175=[1]程序注册表!$C$2:$C$2999)*(E175=[1]程序注册表!$F$2:$F$2999)*([1]程序注册表!$U$2:$U$2999))</f>
        <v>0</v>
      </c>
      <c r="N175" s="13">
        <f>SUMPRODUCT((D175=[1]程序注册表!$C$2:$C$2999)*(E175=[1]程序注册表!$F$2:$F$2999)*([1]程序注册表!$X$2:$X$2999))</f>
        <v>0</v>
      </c>
      <c r="O175" s="13">
        <f t="shared" si="13"/>
        <v>0</v>
      </c>
      <c r="P175" s="24"/>
    </row>
    <row r="176" spans="1:16" x14ac:dyDescent="0.2">
      <c r="A176" s="19"/>
      <c r="D176" s="21"/>
      <c r="J176" s="23"/>
      <c r="L176" s="180">
        <v>0</v>
      </c>
      <c r="M176" s="13">
        <f>SUMPRODUCT((D176=[1]程序注册表!$C$2:$C$2999)*(E176=[1]程序注册表!$F$2:$F$2999)*([1]程序注册表!$U$2:$U$2999))</f>
        <v>0</v>
      </c>
      <c r="N176" s="13">
        <f>SUMPRODUCT((D176=[1]程序注册表!$C$2:$C$2999)*(E176=[1]程序注册表!$F$2:$F$2999)*([1]程序注册表!$X$2:$X$2999))</f>
        <v>0</v>
      </c>
      <c r="O176" s="13">
        <f t="shared" si="13"/>
        <v>0</v>
      </c>
      <c r="P176" s="24"/>
    </row>
    <row r="177" spans="1:16" x14ac:dyDescent="0.2">
      <c r="A177" s="19"/>
      <c r="D177" s="21"/>
      <c r="J177" s="23"/>
      <c r="L177" s="180">
        <v>0</v>
      </c>
      <c r="M177" s="13">
        <f>SUMPRODUCT((D177=[1]程序注册表!$C$2:$C$2999)*(E177=[1]程序注册表!$F$2:$F$2999)*([1]程序注册表!$U$2:$U$2999))</f>
        <v>0</v>
      </c>
      <c r="N177" s="13">
        <f>SUMPRODUCT((D177=[1]程序注册表!$C$2:$C$2999)*(E177=[1]程序注册表!$F$2:$F$2999)*([1]程序注册表!$X$2:$X$2999))</f>
        <v>0</v>
      </c>
      <c r="O177" s="13">
        <f t="shared" si="13"/>
        <v>0</v>
      </c>
      <c r="P177" s="24"/>
    </row>
    <row r="178" spans="1:16" x14ac:dyDescent="0.2">
      <c r="A178" s="19"/>
      <c r="D178" s="21"/>
      <c r="J178" s="23"/>
      <c r="L178" s="180">
        <v>0</v>
      </c>
      <c r="M178" s="13">
        <f>SUMPRODUCT((D178=[1]程序注册表!$C$2:$C$2999)*(E178=[1]程序注册表!$F$2:$F$2999)*([1]程序注册表!$U$2:$U$2999))</f>
        <v>0</v>
      </c>
      <c r="N178" s="13">
        <f>SUMPRODUCT((D178=[1]程序注册表!$C$2:$C$2999)*(E178=[1]程序注册表!$F$2:$F$2999)*([1]程序注册表!$X$2:$X$2999))</f>
        <v>0</v>
      </c>
      <c r="O178" s="13">
        <f t="shared" si="13"/>
        <v>0</v>
      </c>
      <c r="P178" s="24"/>
    </row>
    <row r="179" spans="1:16" x14ac:dyDescent="0.2">
      <c r="A179" s="19"/>
      <c r="D179" s="21"/>
      <c r="J179" s="23"/>
      <c r="L179" s="180">
        <v>0</v>
      </c>
      <c r="M179" s="13">
        <f>SUMPRODUCT((D179=[1]程序注册表!$C$2:$C$2999)*(E179=[1]程序注册表!$F$2:$F$2999)*([1]程序注册表!$U$2:$U$2999))</f>
        <v>0</v>
      </c>
      <c r="N179" s="13">
        <f>SUMPRODUCT((D179=[1]程序注册表!$C$2:$C$2999)*(E179=[1]程序注册表!$F$2:$F$2999)*([1]程序注册表!$X$2:$X$2999))</f>
        <v>0</v>
      </c>
      <c r="O179" s="13">
        <f t="shared" si="13"/>
        <v>0</v>
      </c>
      <c r="P179" s="24"/>
    </row>
    <row r="180" spans="1:16" x14ac:dyDescent="0.2">
      <c r="A180" s="19"/>
      <c r="D180" s="21"/>
      <c r="J180" s="23"/>
      <c r="L180" s="180">
        <v>0</v>
      </c>
      <c r="M180" s="13">
        <f>SUMPRODUCT((D180=[1]程序注册表!$C$2:$C$2999)*(E180=[1]程序注册表!$F$2:$F$2999)*([1]程序注册表!$U$2:$U$2999))</f>
        <v>0</v>
      </c>
      <c r="N180" s="13">
        <f>SUMPRODUCT((D180=[1]程序注册表!$C$2:$C$2999)*(E180=[1]程序注册表!$F$2:$F$2999)*([1]程序注册表!$X$2:$X$2999))</f>
        <v>0</v>
      </c>
      <c r="O180" s="13">
        <f t="shared" si="13"/>
        <v>0</v>
      </c>
      <c r="P180" s="24"/>
    </row>
    <row r="181" spans="1:16" x14ac:dyDescent="0.2">
      <c r="A181" s="19"/>
      <c r="D181" s="21"/>
      <c r="J181" s="23"/>
      <c r="L181" s="180">
        <v>0</v>
      </c>
      <c r="M181" s="13">
        <f>SUMPRODUCT((D181=[1]程序注册表!$C$2:$C$2999)*(E181=[1]程序注册表!$F$2:$F$2999)*([1]程序注册表!$U$2:$U$2999))</f>
        <v>0</v>
      </c>
      <c r="N181" s="13">
        <f>SUMPRODUCT((D181=[1]程序注册表!$C$2:$C$2999)*(E181=[1]程序注册表!$F$2:$F$2999)*([1]程序注册表!$X$2:$X$2999))</f>
        <v>0</v>
      </c>
      <c r="O181" s="13">
        <f t="shared" si="13"/>
        <v>0</v>
      </c>
      <c r="P181" s="24"/>
    </row>
    <row r="182" spans="1:16" x14ac:dyDescent="0.2">
      <c r="A182" s="19"/>
      <c r="D182" s="21"/>
      <c r="J182" s="23"/>
      <c r="L182" s="180">
        <v>0</v>
      </c>
      <c r="M182" s="13">
        <f>SUMPRODUCT((D182=[1]程序注册表!$C$2:$C$2999)*(E182=[1]程序注册表!$F$2:$F$2999)*([1]程序注册表!$U$2:$U$2999))</f>
        <v>0</v>
      </c>
      <c r="N182" s="13">
        <f>SUMPRODUCT((D182=[1]程序注册表!$C$2:$C$2999)*(E182=[1]程序注册表!$F$2:$F$2999)*([1]程序注册表!$X$2:$X$2999))</f>
        <v>0</v>
      </c>
      <c r="O182" s="13">
        <f t="shared" si="13"/>
        <v>0</v>
      </c>
      <c r="P182" s="24"/>
    </row>
    <row r="183" spans="1:16" x14ac:dyDescent="0.2">
      <c r="A183" s="19"/>
      <c r="D183" s="21"/>
      <c r="J183" s="23"/>
      <c r="L183" s="180">
        <v>0</v>
      </c>
      <c r="M183" s="13">
        <f>SUMPRODUCT((D183=[1]程序注册表!$C$2:$C$2999)*(E183=[1]程序注册表!$F$2:$F$2999)*([1]程序注册表!$U$2:$U$2999))</f>
        <v>0</v>
      </c>
      <c r="N183" s="13">
        <f>SUMPRODUCT((D183=[1]程序注册表!$C$2:$C$2999)*(E183=[1]程序注册表!$F$2:$F$2999)*([1]程序注册表!$X$2:$X$2999))</f>
        <v>0</v>
      </c>
      <c r="O183" s="13">
        <f t="shared" si="13"/>
        <v>0</v>
      </c>
      <c r="P183" s="24"/>
    </row>
    <row r="184" spans="1:16" x14ac:dyDescent="0.2">
      <c r="A184" s="19"/>
      <c r="D184" s="21"/>
      <c r="J184" s="23"/>
      <c r="L184" s="180">
        <v>0</v>
      </c>
      <c r="M184" s="13">
        <f>SUMPRODUCT((D184=[1]程序注册表!$C$2:$C$2999)*(E184=[1]程序注册表!$F$2:$F$2999)*([1]程序注册表!$U$2:$U$2999))</f>
        <v>0</v>
      </c>
      <c r="N184" s="13">
        <f>SUMPRODUCT((D184=[1]程序注册表!$C$2:$C$2999)*(E184=[1]程序注册表!$F$2:$F$2999)*([1]程序注册表!$X$2:$X$2999))</f>
        <v>0</v>
      </c>
      <c r="O184" s="13">
        <f t="shared" si="13"/>
        <v>0</v>
      </c>
      <c r="P184" s="24"/>
    </row>
    <row r="185" spans="1:16" x14ac:dyDescent="0.2">
      <c r="A185" s="19"/>
      <c r="D185" s="21"/>
      <c r="J185" s="23"/>
      <c r="L185" s="180">
        <v>0</v>
      </c>
      <c r="M185" s="13">
        <f>SUMPRODUCT((D185=[1]程序注册表!$C$2:$C$2999)*(E185=[1]程序注册表!$F$2:$F$2999)*([1]程序注册表!$U$2:$U$2999))</f>
        <v>0</v>
      </c>
      <c r="N185" s="13">
        <f>SUMPRODUCT((D185=[1]程序注册表!$C$2:$C$2999)*(E185=[1]程序注册表!$F$2:$F$2999)*([1]程序注册表!$X$2:$X$2999))</f>
        <v>0</v>
      </c>
      <c r="O185" s="13">
        <f t="shared" si="13"/>
        <v>0</v>
      </c>
      <c r="P185" s="24"/>
    </row>
    <row r="186" spans="1:16" x14ac:dyDescent="0.2">
      <c r="A186" s="19"/>
      <c r="D186" s="21"/>
      <c r="J186" s="23"/>
      <c r="L186" s="180">
        <v>0</v>
      </c>
      <c r="M186" s="13">
        <f>SUMPRODUCT((D186=[1]程序注册表!$C$2:$C$2999)*(E186=[1]程序注册表!$F$2:$F$2999)*([1]程序注册表!$U$2:$U$2999))</f>
        <v>0</v>
      </c>
      <c r="N186" s="13">
        <f>SUMPRODUCT((D186=[1]程序注册表!$C$2:$C$2999)*(E186=[1]程序注册表!$F$2:$F$2999)*([1]程序注册表!$X$2:$X$2999))</f>
        <v>0</v>
      </c>
      <c r="O186" s="13">
        <f t="shared" si="13"/>
        <v>0</v>
      </c>
      <c r="P186" s="24"/>
    </row>
    <row r="187" spans="1:16" x14ac:dyDescent="0.2">
      <c r="A187" s="19"/>
      <c r="D187" s="21"/>
      <c r="J187" s="23"/>
      <c r="L187" s="180">
        <v>0</v>
      </c>
      <c r="M187" s="13">
        <f>SUMPRODUCT((D187=[1]程序注册表!$C$2:$C$2999)*(E187=[1]程序注册表!$F$2:$F$2999)*([1]程序注册表!$U$2:$U$2999))</f>
        <v>0</v>
      </c>
      <c r="N187" s="13">
        <f>SUMPRODUCT((D187=[1]程序注册表!$C$2:$C$2999)*(E187=[1]程序注册表!$F$2:$F$2999)*([1]程序注册表!$X$2:$X$2999))</f>
        <v>0</v>
      </c>
      <c r="O187" s="13">
        <f t="shared" si="13"/>
        <v>0</v>
      </c>
      <c r="P187" s="24"/>
    </row>
    <row r="188" spans="1:16" x14ac:dyDescent="0.2">
      <c r="A188" s="19"/>
      <c r="D188" s="21"/>
      <c r="J188" s="23"/>
      <c r="L188" s="180">
        <v>0</v>
      </c>
      <c r="M188" s="13">
        <f>SUMPRODUCT((D188=[1]程序注册表!$C$2:$C$2999)*(E188=[1]程序注册表!$F$2:$F$2999)*([1]程序注册表!$U$2:$U$2999))</f>
        <v>0</v>
      </c>
      <c r="N188" s="13">
        <f>SUMPRODUCT((D188=[1]程序注册表!$C$2:$C$2999)*(E188=[1]程序注册表!$F$2:$F$2999)*([1]程序注册表!$X$2:$X$2999))</f>
        <v>0</v>
      </c>
      <c r="O188" s="13">
        <f t="shared" si="13"/>
        <v>0</v>
      </c>
      <c r="P188" s="24"/>
    </row>
    <row r="189" spans="1:16" x14ac:dyDescent="0.2">
      <c r="A189" s="19"/>
      <c r="D189" s="21"/>
      <c r="J189" s="23"/>
      <c r="L189" s="180">
        <v>0</v>
      </c>
      <c r="M189" s="13">
        <f>SUMPRODUCT((D189=[1]程序注册表!$C$2:$C$2999)*(E189=[1]程序注册表!$F$2:$F$2999)*([1]程序注册表!$U$2:$U$2999))</f>
        <v>0</v>
      </c>
      <c r="N189" s="13">
        <f>SUMPRODUCT((D189=[1]程序注册表!$C$2:$C$2999)*(E189=[1]程序注册表!$F$2:$F$2999)*([1]程序注册表!$X$2:$X$2999))</f>
        <v>0</v>
      </c>
      <c r="O189" s="13">
        <f t="shared" si="13"/>
        <v>0</v>
      </c>
      <c r="P189" s="24"/>
    </row>
    <row r="190" spans="1:16" x14ac:dyDescent="0.2">
      <c r="A190" s="19"/>
      <c r="D190" s="21"/>
      <c r="J190" s="23"/>
      <c r="L190" s="180">
        <v>0</v>
      </c>
      <c r="M190" s="13">
        <f>SUMPRODUCT((D190=[1]程序注册表!$C$2:$C$2999)*(E190=[1]程序注册表!$F$2:$F$2999)*([1]程序注册表!$U$2:$U$2999))</f>
        <v>0</v>
      </c>
      <c r="N190" s="13">
        <f>SUMPRODUCT((D190=[1]程序注册表!$C$2:$C$2999)*(E190=[1]程序注册表!$F$2:$F$2999)*([1]程序注册表!$X$2:$X$2999))</f>
        <v>0</v>
      </c>
      <c r="O190" s="13">
        <f t="shared" si="13"/>
        <v>0</v>
      </c>
      <c r="P190" s="24"/>
    </row>
    <row r="191" spans="1:16" x14ac:dyDescent="0.2">
      <c r="A191" s="19"/>
      <c r="D191" s="21"/>
      <c r="J191" s="23"/>
      <c r="L191" s="180">
        <v>0</v>
      </c>
      <c r="M191" s="13">
        <f>SUMPRODUCT((D191=[1]程序注册表!$C$2:$C$2999)*(E191=[1]程序注册表!$F$2:$F$2999)*([1]程序注册表!$U$2:$U$2999))</f>
        <v>0</v>
      </c>
      <c r="N191" s="13">
        <f>SUMPRODUCT((D191=[1]程序注册表!$C$2:$C$2999)*(E191=[1]程序注册表!$F$2:$F$2999)*([1]程序注册表!$X$2:$X$2999))</f>
        <v>0</v>
      </c>
      <c r="O191" s="13">
        <f t="shared" si="13"/>
        <v>0</v>
      </c>
      <c r="P191" s="24"/>
    </row>
    <row r="192" spans="1:16" x14ac:dyDescent="0.2">
      <c r="A192" s="19"/>
      <c r="D192" s="21"/>
      <c r="J192" s="23"/>
      <c r="L192" s="180">
        <v>0</v>
      </c>
      <c r="M192" s="13">
        <f>SUMPRODUCT((D192=[1]程序注册表!$C$2:$C$2999)*(E192=[1]程序注册表!$F$2:$F$2999)*([1]程序注册表!$U$2:$U$2999))</f>
        <v>0</v>
      </c>
      <c r="N192" s="13">
        <f>SUMPRODUCT((D192=[1]程序注册表!$C$2:$C$2999)*(E192=[1]程序注册表!$F$2:$F$2999)*([1]程序注册表!$X$2:$X$2999))</f>
        <v>0</v>
      </c>
      <c r="O192" s="13">
        <f t="shared" si="13"/>
        <v>0</v>
      </c>
      <c r="P192" s="24"/>
    </row>
    <row r="193" spans="1:16" x14ac:dyDescent="0.2">
      <c r="A193" s="19"/>
      <c r="D193" s="21"/>
      <c r="J193" s="23"/>
      <c r="L193" s="180">
        <v>0</v>
      </c>
      <c r="M193" s="13">
        <f>SUMPRODUCT((D193=[1]程序注册表!$C$2:$C$2999)*(E193=[1]程序注册表!$F$2:$F$2999)*([1]程序注册表!$U$2:$U$2999))</f>
        <v>0</v>
      </c>
      <c r="N193" s="13">
        <f>SUMPRODUCT((D193=[1]程序注册表!$C$2:$C$2999)*(E193=[1]程序注册表!$F$2:$F$2999)*([1]程序注册表!$X$2:$X$2999))</f>
        <v>0</v>
      </c>
      <c r="O193" s="13">
        <f t="shared" si="13"/>
        <v>0</v>
      </c>
      <c r="P193" s="24"/>
    </row>
    <row r="194" spans="1:16" x14ac:dyDescent="0.2">
      <c r="A194" s="19"/>
      <c r="D194" s="21"/>
      <c r="J194" s="23"/>
      <c r="L194" s="180">
        <v>0</v>
      </c>
      <c r="M194" s="13">
        <f>SUMPRODUCT((D194=[1]程序注册表!$C$2:$C$2999)*(E194=[1]程序注册表!$F$2:$F$2999)*([1]程序注册表!$U$2:$U$2999))</f>
        <v>0</v>
      </c>
      <c r="N194" s="13">
        <f>SUMPRODUCT((D194=[1]程序注册表!$C$2:$C$2999)*(E194=[1]程序注册表!$F$2:$F$2999)*([1]程序注册表!$X$2:$X$2999))</f>
        <v>0</v>
      </c>
      <c r="O194" s="13">
        <f t="shared" si="13"/>
        <v>0</v>
      </c>
      <c r="P194" s="24"/>
    </row>
    <row r="195" spans="1:16" x14ac:dyDescent="0.2">
      <c r="A195" s="19"/>
      <c r="D195" s="21"/>
      <c r="J195" s="23"/>
      <c r="L195" s="180">
        <v>0</v>
      </c>
      <c r="M195" s="13">
        <f>SUMPRODUCT((D195=[1]程序注册表!$C$2:$C$2999)*(E195=[1]程序注册表!$F$2:$F$2999)*([1]程序注册表!$U$2:$U$2999))</f>
        <v>0</v>
      </c>
      <c r="N195" s="13">
        <f>SUMPRODUCT((D195=[1]程序注册表!$C$2:$C$2999)*(E195=[1]程序注册表!$F$2:$F$2999)*([1]程序注册表!$X$2:$X$2999))</f>
        <v>0</v>
      </c>
      <c r="O195" s="13">
        <f t="shared" ref="O195:O232" si="14">N195*G195+M195*L195</f>
        <v>0</v>
      </c>
      <c r="P195" s="24"/>
    </row>
    <row r="196" spans="1:16" x14ac:dyDescent="0.2">
      <c r="A196" s="19"/>
      <c r="D196" s="21"/>
      <c r="J196" s="23"/>
      <c r="L196" s="180">
        <v>0</v>
      </c>
      <c r="M196" s="13">
        <f>SUMPRODUCT((D196=[1]程序注册表!$C$2:$C$2999)*(E196=[1]程序注册表!$F$2:$F$2999)*([1]程序注册表!$U$2:$U$2999))</f>
        <v>0</v>
      </c>
      <c r="N196" s="13">
        <f>SUMPRODUCT((D196=[1]程序注册表!$C$2:$C$2999)*(E196=[1]程序注册表!$F$2:$F$2999)*([1]程序注册表!$X$2:$X$2999))</f>
        <v>0</v>
      </c>
      <c r="O196" s="13">
        <f t="shared" si="14"/>
        <v>0</v>
      </c>
      <c r="P196" s="24"/>
    </row>
    <row r="197" spans="1:16" x14ac:dyDescent="0.2">
      <c r="A197" s="19"/>
      <c r="D197" s="21"/>
      <c r="J197" s="23"/>
      <c r="L197" s="180">
        <v>0</v>
      </c>
      <c r="M197" s="13">
        <f>SUMPRODUCT((D197=[1]程序注册表!$C$2:$C$2999)*(E197=[1]程序注册表!$F$2:$F$2999)*([1]程序注册表!$U$2:$U$2999))</f>
        <v>0</v>
      </c>
      <c r="N197" s="13">
        <f>SUMPRODUCT((D197=[1]程序注册表!$C$2:$C$2999)*(E197=[1]程序注册表!$F$2:$F$2999)*([1]程序注册表!$X$2:$X$2999))</f>
        <v>0</v>
      </c>
      <c r="O197" s="13">
        <f t="shared" si="14"/>
        <v>0</v>
      </c>
      <c r="P197" s="24"/>
    </row>
    <row r="198" spans="1:16" x14ac:dyDescent="0.2">
      <c r="A198" s="19"/>
      <c r="D198" s="21"/>
      <c r="J198" s="23"/>
      <c r="L198" s="180">
        <v>0</v>
      </c>
      <c r="M198" s="13">
        <f>SUMPRODUCT((D198=[1]程序注册表!$C$2:$C$2999)*(E198=[1]程序注册表!$F$2:$F$2999)*([1]程序注册表!$U$2:$U$2999))</f>
        <v>0</v>
      </c>
      <c r="N198" s="13">
        <f>SUMPRODUCT((D198=[1]程序注册表!$C$2:$C$2999)*(E198=[1]程序注册表!$F$2:$F$2999)*([1]程序注册表!$X$2:$X$2999))</f>
        <v>0</v>
      </c>
      <c r="O198" s="13">
        <f t="shared" si="14"/>
        <v>0</v>
      </c>
      <c r="P198" s="24"/>
    </row>
    <row r="199" spans="1:16" x14ac:dyDescent="0.2">
      <c r="A199" s="19"/>
      <c r="D199" s="21"/>
      <c r="J199" s="23"/>
      <c r="L199" s="180">
        <v>0</v>
      </c>
      <c r="M199" s="13">
        <f>SUMPRODUCT((D199=[1]程序注册表!$C$2:$C$2999)*(E199=[1]程序注册表!$F$2:$F$2999)*([1]程序注册表!$U$2:$U$2999))</f>
        <v>0</v>
      </c>
      <c r="N199" s="13">
        <f>SUMPRODUCT((D199=[1]程序注册表!$C$2:$C$2999)*(E199=[1]程序注册表!$F$2:$F$2999)*([1]程序注册表!$X$2:$X$2999))</f>
        <v>0</v>
      </c>
      <c r="O199" s="13">
        <f t="shared" si="14"/>
        <v>0</v>
      </c>
      <c r="P199" s="24"/>
    </row>
    <row r="200" spans="1:16" x14ac:dyDescent="0.2">
      <c r="A200" s="19"/>
      <c r="D200" s="21"/>
      <c r="J200" s="23"/>
      <c r="L200" s="180">
        <v>0</v>
      </c>
      <c r="M200" s="13">
        <f>SUMPRODUCT((D200=[1]程序注册表!$C$2:$C$2999)*(E200=[1]程序注册表!$F$2:$F$2999)*([1]程序注册表!$U$2:$U$2999))</f>
        <v>0</v>
      </c>
      <c r="N200" s="13">
        <f>SUMPRODUCT((D200=[1]程序注册表!$C$2:$C$2999)*(E200=[1]程序注册表!$F$2:$F$2999)*([1]程序注册表!$X$2:$X$2999))</f>
        <v>0</v>
      </c>
      <c r="O200" s="13">
        <f t="shared" si="14"/>
        <v>0</v>
      </c>
      <c r="P200" s="24"/>
    </row>
    <row r="201" spans="1:16" x14ac:dyDescent="0.2">
      <c r="A201" s="19"/>
      <c r="D201" s="21"/>
      <c r="J201" s="23"/>
      <c r="L201" s="180">
        <v>0</v>
      </c>
      <c r="M201" s="13">
        <f>SUMPRODUCT((D201=[1]程序注册表!$C$2:$C$2999)*(E201=[1]程序注册表!$F$2:$F$2999)*([1]程序注册表!$U$2:$U$2999))</f>
        <v>0</v>
      </c>
      <c r="N201" s="13">
        <f>SUMPRODUCT((D201=[1]程序注册表!$C$2:$C$2999)*(E201=[1]程序注册表!$F$2:$F$2999)*([1]程序注册表!$X$2:$X$2999))</f>
        <v>0</v>
      </c>
      <c r="O201" s="13">
        <f t="shared" si="14"/>
        <v>0</v>
      </c>
      <c r="P201" s="24"/>
    </row>
    <row r="202" spans="1:16" x14ac:dyDescent="0.2">
      <c r="A202" s="19"/>
      <c r="D202" s="21"/>
      <c r="J202" s="23"/>
      <c r="L202" s="180">
        <v>0</v>
      </c>
      <c r="M202" s="13">
        <f>SUMPRODUCT((D202=[1]程序注册表!$C$2:$C$2999)*(E202=[1]程序注册表!$F$2:$F$2999)*([1]程序注册表!$U$2:$U$2999))</f>
        <v>0</v>
      </c>
      <c r="N202" s="13">
        <f>SUMPRODUCT((D202=[1]程序注册表!$C$2:$C$2999)*(E202=[1]程序注册表!$F$2:$F$2999)*([1]程序注册表!$X$2:$X$2999))</f>
        <v>0</v>
      </c>
      <c r="O202" s="13">
        <f t="shared" si="14"/>
        <v>0</v>
      </c>
      <c r="P202" s="24"/>
    </row>
    <row r="203" spans="1:16" x14ac:dyDescent="0.2">
      <c r="A203" s="19"/>
      <c r="D203" s="21"/>
      <c r="J203" s="23"/>
      <c r="L203" s="180">
        <v>0</v>
      </c>
      <c r="M203" s="13">
        <f>SUMPRODUCT((D203=[1]程序注册表!$C$2:$C$2999)*(E203=[1]程序注册表!$F$2:$F$2999)*([1]程序注册表!$U$2:$U$2999))</f>
        <v>0</v>
      </c>
      <c r="N203" s="13">
        <f>SUMPRODUCT((D203=[1]程序注册表!$C$2:$C$2999)*(E203=[1]程序注册表!$F$2:$F$2999)*([1]程序注册表!$X$2:$X$2999))</f>
        <v>0</v>
      </c>
      <c r="O203" s="13">
        <f t="shared" si="14"/>
        <v>0</v>
      </c>
      <c r="P203" s="24"/>
    </row>
    <row r="204" spans="1:16" x14ac:dyDescent="0.2">
      <c r="A204" s="19"/>
      <c r="D204" s="21"/>
      <c r="J204" s="23"/>
      <c r="L204" s="180">
        <v>0</v>
      </c>
      <c r="M204" s="13">
        <f>SUMPRODUCT((D204=[1]程序注册表!$C$2:$C$2999)*(E204=[1]程序注册表!$F$2:$F$2999)*([1]程序注册表!$U$2:$U$2999))</f>
        <v>0</v>
      </c>
      <c r="N204" s="13">
        <f>SUMPRODUCT((D204=[1]程序注册表!$C$2:$C$2999)*(E204=[1]程序注册表!$F$2:$F$2999)*([1]程序注册表!$X$2:$X$2999))</f>
        <v>0</v>
      </c>
      <c r="O204" s="13">
        <f t="shared" si="14"/>
        <v>0</v>
      </c>
      <c r="P204" s="24"/>
    </row>
    <row r="205" spans="1:16" x14ac:dyDescent="0.2">
      <c r="A205" s="19"/>
      <c r="D205" s="21"/>
      <c r="J205" s="23"/>
      <c r="L205" s="180">
        <v>0</v>
      </c>
      <c r="M205" s="13">
        <f>SUMPRODUCT((D205=[1]程序注册表!$C$2:$C$2999)*(E205=[1]程序注册表!$F$2:$F$2999)*([1]程序注册表!$U$2:$U$2999))</f>
        <v>0</v>
      </c>
      <c r="N205" s="13">
        <f>SUMPRODUCT((D205=[1]程序注册表!$C$2:$C$2999)*(E205=[1]程序注册表!$F$2:$F$2999)*([1]程序注册表!$X$2:$X$2999))</f>
        <v>0</v>
      </c>
      <c r="O205" s="13">
        <f t="shared" si="14"/>
        <v>0</v>
      </c>
      <c r="P205" s="24"/>
    </row>
    <row r="206" spans="1:16" x14ac:dyDescent="0.2">
      <c r="A206" s="19"/>
      <c r="D206" s="21"/>
      <c r="J206" s="23"/>
      <c r="L206" s="180">
        <v>0</v>
      </c>
      <c r="M206" s="13">
        <f>SUMPRODUCT((D206=[1]程序注册表!$C$2:$C$2999)*(E206=[1]程序注册表!$F$2:$F$2999)*([1]程序注册表!$U$2:$U$2999))</f>
        <v>0</v>
      </c>
      <c r="N206" s="13">
        <f>SUMPRODUCT((D206=[1]程序注册表!$C$2:$C$2999)*(E206=[1]程序注册表!$F$2:$F$2999)*([1]程序注册表!$X$2:$X$2999))</f>
        <v>0</v>
      </c>
      <c r="O206" s="13">
        <f t="shared" si="14"/>
        <v>0</v>
      </c>
      <c r="P206" s="24"/>
    </row>
    <row r="207" spans="1:16" x14ac:dyDescent="0.2">
      <c r="A207" s="19"/>
      <c r="D207" s="21"/>
      <c r="J207" s="23"/>
      <c r="L207" s="180">
        <v>0</v>
      </c>
      <c r="M207" s="13">
        <f>SUMPRODUCT((D207=[1]程序注册表!$C$2:$C$2999)*(E207=[1]程序注册表!$F$2:$F$2999)*([1]程序注册表!$U$2:$U$2999))</f>
        <v>0</v>
      </c>
      <c r="N207" s="13">
        <f>SUMPRODUCT((D207=[1]程序注册表!$C$2:$C$2999)*(E207=[1]程序注册表!$F$2:$F$2999)*([1]程序注册表!$X$2:$X$2999))</f>
        <v>0</v>
      </c>
      <c r="O207" s="13">
        <f t="shared" si="14"/>
        <v>0</v>
      </c>
      <c r="P207" s="24"/>
    </row>
    <row r="208" spans="1:16" x14ac:dyDescent="0.2">
      <c r="A208" s="19"/>
      <c r="D208" s="21"/>
      <c r="J208" s="23"/>
      <c r="L208" s="180">
        <v>0</v>
      </c>
      <c r="M208" s="13">
        <f>SUMPRODUCT((D208=[1]程序注册表!$C$2:$C$2999)*(E208=[1]程序注册表!$F$2:$F$2999)*([1]程序注册表!$U$2:$U$2999))</f>
        <v>0</v>
      </c>
      <c r="N208" s="13">
        <f>SUMPRODUCT((D208=[1]程序注册表!$C$2:$C$2999)*(E208=[1]程序注册表!$F$2:$F$2999)*([1]程序注册表!$X$2:$X$2999))</f>
        <v>0</v>
      </c>
      <c r="O208" s="13">
        <f t="shared" si="14"/>
        <v>0</v>
      </c>
      <c r="P208" s="24"/>
    </row>
    <row r="209" spans="1:16" x14ac:dyDescent="0.2">
      <c r="A209" s="19"/>
      <c r="D209" s="21"/>
      <c r="J209" s="23"/>
      <c r="L209" s="180">
        <v>0</v>
      </c>
      <c r="M209" s="13">
        <f>SUMPRODUCT((D209=[1]程序注册表!$C$2:$C$2999)*(E209=[1]程序注册表!$F$2:$F$2999)*([1]程序注册表!$U$2:$U$2999))</f>
        <v>0</v>
      </c>
      <c r="N209" s="13">
        <f>SUMPRODUCT((D209=[1]程序注册表!$C$2:$C$2999)*(E209=[1]程序注册表!$F$2:$F$2999)*([1]程序注册表!$X$2:$X$2999))</f>
        <v>0</v>
      </c>
      <c r="O209" s="13">
        <f t="shared" si="14"/>
        <v>0</v>
      </c>
      <c r="P209" s="24"/>
    </row>
    <row r="210" spans="1:16" x14ac:dyDescent="0.2">
      <c r="A210" s="19"/>
      <c r="D210" s="21"/>
      <c r="J210" s="23"/>
      <c r="L210" s="180">
        <v>0</v>
      </c>
      <c r="M210" s="13">
        <f>SUMPRODUCT((D210=[1]程序注册表!$C$2:$C$2999)*(E210=[1]程序注册表!$F$2:$F$2999)*([1]程序注册表!$U$2:$U$2999))</f>
        <v>0</v>
      </c>
      <c r="N210" s="13">
        <f>SUMPRODUCT((D210=[1]程序注册表!$C$2:$C$2999)*(E210=[1]程序注册表!$F$2:$F$2999)*([1]程序注册表!$X$2:$X$2999))</f>
        <v>0</v>
      </c>
      <c r="O210" s="13">
        <f t="shared" si="14"/>
        <v>0</v>
      </c>
      <c r="P210" s="24"/>
    </row>
    <row r="211" spans="1:16" x14ac:dyDescent="0.2">
      <c r="A211" s="19"/>
      <c r="D211" s="21"/>
      <c r="J211" s="23"/>
      <c r="L211" s="180">
        <v>0</v>
      </c>
      <c r="M211" s="13">
        <f>SUMPRODUCT((D211=[1]程序注册表!$C$2:$C$2999)*(E211=[1]程序注册表!$F$2:$F$2999)*([1]程序注册表!$U$2:$U$2999))</f>
        <v>0</v>
      </c>
      <c r="N211" s="13">
        <f>SUMPRODUCT((D211=[1]程序注册表!$C$2:$C$2999)*(E211=[1]程序注册表!$F$2:$F$2999)*([1]程序注册表!$X$2:$X$2999))</f>
        <v>0</v>
      </c>
      <c r="O211" s="13">
        <f t="shared" si="14"/>
        <v>0</v>
      </c>
      <c r="P211" s="24"/>
    </row>
    <row r="212" spans="1:16" x14ac:dyDescent="0.2">
      <c r="A212" s="19"/>
      <c r="D212" s="21"/>
      <c r="J212" s="23"/>
      <c r="L212" s="180">
        <v>0</v>
      </c>
      <c r="M212" s="13">
        <f>SUMPRODUCT((D212=[1]程序注册表!$C$2:$C$2999)*(E212=[1]程序注册表!$F$2:$F$2999)*([1]程序注册表!$U$2:$U$2999))</f>
        <v>0</v>
      </c>
      <c r="N212" s="13">
        <f>SUMPRODUCT((D212=[1]程序注册表!$C$2:$C$2999)*(E212=[1]程序注册表!$F$2:$F$2999)*([1]程序注册表!$X$2:$X$2999))</f>
        <v>0</v>
      </c>
      <c r="O212" s="13">
        <f t="shared" si="14"/>
        <v>0</v>
      </c>
      <c r="P212" s="24"/>
    </row>
    <row r="213" spans="1:16" x14ac:dyDescent="0.2">
      <c r="A213" s="19"/>
      <c r="D213" s="21"/>
      <c r="J213" s="23"/>
      <c r="L213" s="180">
        <v>0</v>
      </c>
      <c r="M213" s="13">
        <f>SUMPRODUCT((D213=[1]程序注册表!$C$2:$C$2999)*(E213=[1]程序注册表!$F$2:$F$2999)*([1]程序注册表!$U$2:$U$2999))</f>
        <v>0</v>
      </c>
      <c r="N213" s="13">
        <f>SUMPRODUCT((D213=[1]程序注册表!$C$2:$C$2999)*(E213=[1]程序注册表!$F$2:$F$2999)*([1]程序注册表!$X$2:$X$2999))</f>
        <v>0</v>
      </c>
      <c r="O213" s="13">
        <f t="shared" si="14"/>
        <v>0</v>
      </c>
      <c r="P213" s="24"/>
    </row>
    <row r="214" spans="1:16" x14ac:dyDescent="0.2">
      <c r="A214" s="19"/>
      <c r="D214" s="21"/>
      <c r="J214" s="23"/>
      <c r="L214" s="180">
        <v>0</v>
      </c>
      <c r="M214" s="13">
        <f>SUMPRODUCT((D214=[1]程序注册表!$C$2:$C$2999)*(E214=[1]程序注册表!$F$2:$F$2999)*([1]程序注册表!$U$2:$U$2999))</f>
        <v>0</v>
      </c>
      <c r="N214" s="13">
        <f>SUMPRODUCT((D214=[1]程序注册表!$C$2:$C$2999)*(E214=[1]程序注册表!$F$2:$F$2999)*([1]程序注册表!$X$2:$X$2999))</f>
        <v>0</v>
      </c>
      <c r="O214" s="13">
        <f t="shared" si="14"/>
        <v>0</v>
      </c>
      <c r="P214" s="24"/>
    </row>
    <row r="215" spans="1:16" x14ac:dyDescent="0.2">
      <c r="A215" s="19"/>
      <c r="D215" s="21"/>
      <c r="J215" s="23"/>
      <c r="L215" s="180">
        <v>0</v>
      </c>
      <c r="M215" s="13">
        <f>SUMPRODUCT((D215=[1]程序注册表!$C$2:$C$2999)*(E215=[1]程序注册表!$F$2:$F$2999)*([1]程序注册表!$U$2:$U$2999))</f>
        <v>0</v>
      </c>
      <c r="N215" s="13">
        <f>SUMPRODUCT((D215=[1]程序注册表!$C$2:$C$2999)*(E215=[1]程序注册表!$F$2:$F$2999)*([1]程序注册表!$X$2:$X$2999))</f>
        <v>0</v>
      </c>
      <c r="O215" s="13">
        <f t="shared" si="14"/>
        <v>0</v>
      </c>
      <c r="P215" s="24"/>
    </row>
    <row r="216" spans="1:16" x14ac:dyDescent="0.2">
      <c r="A216" s="19"/>
      <c r="D216" s="21"/>
      <c r="J216" s="23"/>
      <c r="L216" s="180">
        <v>0</v>
      </c>
      <c r="M216" s="13">
        <f>SUMPRODUCT((D216=[1]程序注册表!$C$2:$C$2999)*(E216=[1]程序注册表!$F$2:$F$2999)*([1]程序注册表!$U$2:$U$2999))</f>
        <v>0</v>
      </c>
      <c r="N216" s="13">
        <f>SUMPRODUCT((D216=[1]程序注册表!$C$2:$C$2999)*(E216=[1]程序注册表!$F$2:$F$2999)*([1]程序注册表!$X$2:$X$2999))</f>
        <v>0</v>
      </c>
      <c r="O216" s="13">
        <f t="shared" si="14"/>
        <v>0</v>
      </c>
      <c r="P216" s="24"/>
    </row>
    <row r="217" spans="1:16" x14ac:dyDescent="0.2">
      <c r="A217" s="19"/>
      <c r="D217" s="21"/>
      <c r="J217" s="23"/>
      <c r="L217" s="180">
        <v>0</v>
      </c>
      <c r="M217" s="13">
        <f>SUMPRODUCT((D217=[1]程序注册表!$C$2:$C$2999)*(E217=[1]程序注册表!$F$2:$F$2999)*([1]程序注册表!$U$2:$U$2999))</f>
        <v>0</v>
      </c>
      <c r="N217" s="13">
        <f>SUMPRODUCT((D217=[1]程序注册表!$C$2:$C$2999)*(E217=[1]程序注册表!$F$2:$F$2999)*([1]程序注册表!$X$2:$X$2999))</f>
        <v>0</v>
      </c>
      <c r="O217" s="13">
        <f t="shared" si="14"/>
        <v>0</v>
      </c>
      <c r="P217" s="24"/>
    </row>
    <row r="218" spans="1:16" x14ac:dyDescent="0.2">
      <c r="A218" s="19"/>
      <c r="D218" s="21"/>
      <c r="J218" s="23"/>
      <c r="L218" s="180">
        <v>0</v>
      </c>
      <c r="M218" s="13">
        <f>SUMPRODUCT((D218=[1]程序注册表!$C$2:$C$2999)*(E218=[1]程序注册表!$F$2:$F$2999)*([1]程序注册表!$U$2:$U$2999))</f>
        <v>0</v>
      </c>
      <c r="N218" s="13">
        <f>SUMPRODUCT((D218=[1]程序注册表!$C$2:$C$2999)*(E218=[1]程序注册表!$F$2:$F$2999)*([1]程序注册表!$X$2:$X$2999))</f>
        <v>0</v>
      </c>
      <c r="O218" s="13">
        <f t="shared" si="14"/>
        <v>0</v>
      </c>
      <c r="P218" s="24"/>
    </row>
    <row r="219" spans="1:16" x14ac:dyDescent="0.2">
      <c r="A219" s="19"/>
      <c r="D219" s="21"/>
      <c r="J219" s="23"/>
      <c r="L219" s="180">
        <v>0</v>
      </c>
      <c r="M219" s="13">
        <f>SUMPRODUCT((D219=[1]程序注册表!$C$2:$C$2999)*(E219=[1]程序注册表!$F$2:$F$2999)*([1]程序注册表!$U$2:$U$2999))</f>
        <v>0</v>
      </c>
      <c r="N219" s="13">
        <f>SUMPRODUCT((D219=[1]程序注册表!$C$2:$C$2999)*(E219=[1]程序注册表!$F$2:$F$2999)*([1]程序注册表!$X$2:$X$2999))</f>
        <v>0</v>
      </c>
      <c r="O219" s="13">
        <f t="shared" si="14"/>
        <v>0</v>
      </c>
      <c r="P219" s="24"/>
    </row>
    <row r="220" spans="1:16" x14ac:dyDescent="0.2">
      <c r="A220" s="19"/>
      <c r="D220" s="21"/>
      <c r="J220" s="23"/>
      <c r="L220" s="180">
        <v>0</v>
      </c>
      <c r="M220" s="13">
        <f>SUMPRODUCT((D220=[1]程序注册表!$C$2:$C$2999)*(E220=[1]程序注册表!$F$2:$F$2999)*([1]程序注册表!$U$2:$U$2999))</f>
        <v>0</v>
      </c>
      <c r="N220" s="13">
        <f>SUMPRODUCT((D220=[1]程序注册表!$C$2:$C$2999)*(E220=[1]程序注册表!$F$2:$F$2999)*([1]程序注册表!$X$2:$X$2999))</f>
        <v>0</v>
      </c>
      <c r="O220" s="13">
        <f t="shared" si="14"/>
        <v>0</v>
      </c>
      <c r="P220" s="24"/>
    </row>
    <row r="221" spans="1:16" x14ac:dyDescent="0.2">
      <c r="A221" s="19"/>
      <c r="D221" s="21"/>
      <c r="J221" s="23"/>
      <c r="L221" s="180">
        <v>0</v>
      </c>
      <c r="M221" s="13">
        <f>SUMPRODUCT((D221=[1]程序注册表!$C$2:$C$2999)*(E221=[1]程序注册表!$F$2:$F$2999)*([1]程序注册表!$U$2:$U$2999))</f>
        <v>0</v>
      </c>
      <c r="N221" s="13">
        <f>SUMPRODUCT((D221=[1]程序注册表!$C$2:$C$2999)*(E221=[1]程序注册表!$F$2:$F$2999)*([1]程序注册表!$X$2:$X$2999))</f>
        <v>0</v>
      </c>
      <c r="O221" s="13">
        <f t="shared" si="14"/>
        <v>0</v>
      </c>
      <c r="P221" s="24"/>
    </row>
    <row r="222" spans="1:16" x14ac:dyDescent="0.2">
      <c r="A222" s="19"/>
      <c r="D222" s="21"/>
      <c r="J222" s="23"/>
      <c r="L222" s="180">
        <v>0</v>
      </c>
      <c r="M222" s="13">
        <f>SUMPRODUCT((D222=[1]程序注册表!$C$2:$C$2999)*(E222=[1]程序注册表!$F$2:$F$2999)*([1]程序注册表!$U$2:$U$2999))</f>
        <v>0</v>
      </c>
      <c r="N222" s="13">
        <f>SUMPRODUCT((D222=[1]程序注册表!$C$2:$C$2999)*(E222=[1]程序注册表!$F$2:$F$2999)*([1]程序注册表!$X$2:$X$2999))</f>
        <v>0</v>
      </c>
      <c r="O222" s="13">
        <f t="shared" si="14"/>
        <v>0</v>
      </c>
      <c r="P222" s="24"/>
    </row>
    <row r="223" spans="1:16" x14ac:dyDescent="0.2">
      <c r="A223" s="19"/>
      <c r="D223" s="21"/>
      <c r="J223" s="23"/>
      <c r="L223" s="12">
        <v>0</v>
      </c>
      <c r="M223" s="13">
        <f>SUMPRODUCT((D223=[1]程序注册表!$C$2:$C$2999)*(E223=[1]程序注册表!$F$2:$F$2999)*([1]程序注册表!$U$2:$U$2999))</f>
        <v>0</v>
      </c>
      <c r="N223" s="13">
        <f>SUMPRODUCT((D223=[1]程序注册表!$C$2:$C$2999)*(E223=[1]程序注册表!$F$2:$F$2999)*([1]程序注册表!$X$2:$X$2999))</f>
        <v>0</v>
      </c>
      <c r="O223" s="13">
        <f t="shared" si="14"/>
        <v>0</v>
      </c>
      <c r="P223" s="24"/>
    </row>
    <row r="224" spans="1:16" x14ac:dyDescent="0.2">
      <c r="A224" s="19"/>
      <c r="D224" s="21"/>
      <c r="J224" s="23"/>
      <c r="L224" s="12">
        <v>0</v>
      </c>
      <c r="M224" s="13">
        <f>SUMPRODUCT((D224=[1]程序注册表!$C$2:$C$2999)*(E224=[1]程序注册表!$F$2:$F$2999)*([1]程序注册表!$U$2:$U$2999))</f>
        <v>0</v>
      </c>
      <c r="N224" s="13">
        <f>SUMPRODUCT((D224=[1]程序注册表!$C$2:$C$2999)*(E224=[1]程序注册表!$F$2:$F$2999)*([1]程序注册表!$X$2:$X$2999))</f>
        <v>0</v>
      </c>
      <c r="O224" s="13">
        <f t="shared" si="14"/>
        <v>0</v>
      </c>
      <c r="P224" s="24"/>
    </row>
    <row r="225" spans="1:16" x14ac:dyDescent="0.2">
      <c r="A225" s="19"/>
      <c r="D225" s="21"/>
      <c r="J225" s="23"/>
      <c r="L225" s="180">
        <v>0</v>
      </c>
      <c r="M225" s="13">
        <f>SUMPRODUCT((D225=[1]程序注册表!$C$2:$C$2999)*(E225=[1]程序注册表!$F$2:$F$2999)*([1]程序注册表!$U$2:$U$2999))</f>
        <v>0</v>
      </c>
      <c r="N225" s="13">
        <f>SUMPRODUCT((D225=[1]程序注册表!$C$2:$C$2999)*(E225=[1]程序注册表!$F$2:$F$2999)*([1]程序注册表!$X$2:$X$2999))</f>
        <v>0</v>
      </c>
      <c r="O225" s="13">
        <f t="shared" si="14"/>
        <v>0</v>
      </c>
      <c r="P225" s="24"/>
    </row>
    <row r="226" spans="1:16" x14ac:dyDescent="0.2">
      <c r="A226" s="19"/>
      <c r="D226" s="21"/>
      <c r="J226" s="23"/>
      <c r="L226" s="180">
        <v>0</v>
      </c>
      <c r="M226" s="13">
        <f>SUMPRODUCT((D226=[1]程序注册表!$C$2:$C$2999)*(E226=[1]程序注册表!$F$2:$F$2999)*([1]程序注册表!$U$2:$U$2999))</f>
        <v>0</v>
      </c>
      <c r="N226" s="13">
        <f>SUMPRODUCT((D226=[1]程序注册表!$C$2:$C$2999)*(E226=[1]程序注册表!$F$2:$F$2999)*([1]程序注册表!$X$2:$X$2999))</f>
        <v>0</v>
      </c>
      <c r="O226" s="13">
        <f t="shared" si="14"/>
        <v>0</v>
      </c>
      <c r="P226" s="24"/>
    </row>
    <row r="227" spans="1:16" x14ac:dyDescent="0.2">
      <c r="A227" s="19"/>
      <c r="D227" s="21"/>
      <c r="J227" s="23"/>
      <c r="L227" s="180">
        <v>0</v>
      </c>
      <c r="M227" s="13">
        <f>SUMPRODUCT((D227=[1]程序注册表!$C$2:$C$2999)*(E227=[1]程序注册表!$F$2:$F$2999)*([1]程序注册表!$U$2:$U$2999))</f>
        <v>0</v>
      </c>
      <c r="N227" s="13">
        <f>SUMPRODUCT((D227=[1]程序注册表!$C$2:$C$2999)*(E227=[1]程序注册表!$F$2:$F$2999)*([1]程序注册表!$X$2:$X$2999))</f>
        <v>0</v>
      </c>
      <c r="O227" s="13">
        <f t="shared" si="14"/>
        <v>0</v>
      </c>
      <c r="P227" s="24"/>
    </row>
    <row r="228" spans="1:16" x14ac:dyDescent="0.2">
      <c r="A228" s="19"/>
      <c r="D228" s="21"/>
      <c r="J228" s="23"/>
      <c r="L228" s="180">
        <v>0</v>
      </c>
      <c r="M228" s="13">
        <f>SUMPRODUCT((D228=[1]程序注册表!$C$2:$C$2999)*(E228=[1]程序注册表!$F$2:$F$2999)*([1]程序注册表!$U$2:$U$2999))</f>
        <v>0</v>
      </c>
      <c r="N228" s="13">
        <f>SUMPRODUCT((D228=[1]程序注册表!$C$2:$C$2999)*(E228=[1]程序注册表!$F$2:$F$2999)*([1]程序注册表!$X$2:$X$2999))</f>
        <v>0</v>
      </c>
      <c r="O228" s="13">
        <f t="shared" si="14"/>
        <v>0</v>
      </c>
      <c r="P228" s="24"/>
    </row>
    <row r="229" spans="1:16" x14ac:dyDescent="0.2">
      <c r="A229" s="19"/>
      <c r="D229" s="21"/>
      <c r="J229" s="23"/>
      <c r="L229" s="180">
        <v>0</v>
      </c>
      <c r="M229" s="13">
        <f>SUMPRODUCT((D229=[1]程序注册表!$C$2:$C$2999)*(E229=[1]程序注册表!$F$2:$F$2999)*([1]程序注册表!$U$2:$U$2999))</f>
        <v>0</v>
      </c>
      <c r="N229" s="13">
        <f>SUMPRODUCT((D229=[1]程序注册表!$C$2:$C$2999)*(E229=[1]程序注册表!$F$2:$F$2999)*([1]程序注册表!$X$2:$X$2999))</f>
        <v>0</v>
      </c>
      <c r="O229" s="13">
        <f t="shared" si="14"/>
        <v>0</v>
      </c>
      <c r="P229" s="24"/>
    </row>
    <row r="230" spans="1:16" x14ac:dyDescent="0.2">
      <c r="A230" s="19"/>
      <c r="D230" s="21"/>
      <c r="J230" s="23"/>
      <c r="L230" s="180">
        <v>0</v>
      </c>
      <c r="M230" s="13">
        <f>SUMPRODUCT((D230=[1]程序注册表!$C$2:$C$2999)*(E230=[1]程序注册表!$F$2:$F$2999)*([1]程序注册表!$U$2:$U$2999))</f>
        <v>0</v>
      </c>
      <c r="N230" s="13">
        <f>SUMPRODUCT((D230=[1]程序注册表!$C$2:$C$2999)*(E230=[1]程序注册表!$F$2:$F$2999)*([1]程序注册表!$X$2:$X$2999))</f>
        <v>0</v>
      </c>
      <c r="O230" s="13">
        <f t="shared" si="14"/>
        <v>0</v>
      </c>
      <c r="P230" s="24"/>
    </row>
    <row r="231" spans="1:16" x14ac:dyDescent="0.2">
      <c r="A231" s="19"/>
      <c r="D231" s="21"/>
      <c r="J231" s="23"/>
      <c r="L231" s="180">
        <v>0</v>
      </c>
      <c r="M231" s="13">
        <f>SUMPRODUCT((D231=[1]程序注册表!$C$2:$C$2999)*(E231=[1]程序注册表!$F$2:$F$2999)*([1]程序注册表!$U$2:$U$2999))</f>
        <v>0</v>
      </c>
      <c r="N231" s="13">
        <f>SUMPRODUCT((D231=[1]程序注册表!$C$2:$C$2999)*(E231=[1]程序注册表!$F$2:$F$2999)*([1]程序注册表!$X$2:$X$2999))</f>
        <v>0</v>
      </c>
      <c r="O231" s="13">
        <f t="shared" si="14"/>
        <v>0</v>
      </c>
      <c r="P231" s="24"/>
    </row>
    <row r="232" spans="1:16" x14ac:dyDescent="0.2">
      <c r="A232" s="19"/>
      <c r="D232" s="21"/>
      <c r="L232" s="180">
        <v>0</v>
      </c>
      <c r="M232" s="13">
        <f>SUMPRODUCT((D232=[1]程序注册表!$C$2:$C$2999)*(E232=[1]程序注册表!$F$2:$F$2999)*([1]程序注册表!$U$2:$U$2999))</f>
        <v>0</v>
      </c>
      <c r="N232" s="13">
        <f>SUMPRODUCT((D232=[1]程序注册表!$C$2:$C$2999)*(E232=[1]程序注册表!$F$2:$F$2999)*([1]程序注册表!$X$2:$X$2999))</f>
        <v>0</v>
      </c>
      <c r="O232" s="13">
        <f t="shared" si="14"/>
        <v>0</v>
      </c>
      <c r="P232" s="24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19" priority="7" operator="greaterThan">
      <formula>0</formula>
    </cfRule>
    <cfRule type="cellIs" dxfId="218" priority="8" operator="lessThanOrEqual">
      <formula>0</formula>
    </cfRule>
  </conditionalFormatting>
  <conditionalFormatting sqref="I42:I56 I6:I20">
    <cfRule type="cellIs" dxfId="217" priority="3" operator="greaterThan">
      <formula>0</formula>
    </cfRule>
    <cfRule type="cellIs" dxfId="216" priority="4" operator="lessThanOrEqual">
      <formula>0</formula>
    </cfRule>
  </conditionalFormatting>
  <conditionalFormatting sqref="I3:I5">
    <cfRule type="cellIs" dxfId="215" priority="5" operator="greaterThan">
      <formula>0</formula>
    </cfRule>
    <cfRule type="cellIs" dxfId="214" priority="6" operator="lessThanOrEqual">
      <formula>0</formula>
    </cfRule>
  </conditionalFormatting>
  <conditionalFormatting sqref="I21:I41">
    <cfRule type="cellIs" dxfId="213" priority="1" operator="greaterThan">
      <formula>0</formula>
    </cfRule>
    <cfRule type="cellIs" dxfId="21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2616F-2A86-41A2-9496-9EA13E2407A4}">
  <dimension ref="A1:P247"/>
  <sheetViews>
    <sheetView topLeftCell="A31" workbookViewId="0">
      <selection activeCell="J2" sqref="J1:J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16" t="s">
        <v>2</v>
      </c>
      <c r="C2" s="183" t="s">
        <v>3</v>
      </c>
      <c r="D2" s="16" t="s">
        <v>4</v>
      </c>
      <c r="E2" s="183" t="s">
        <v>5</v>
      </c>
      <c r="F2" s="183" t="s">
        <v>6</v>
      </c>
      <c r="G2" s="183" t="s">
        <v>7</v>
      </c>
      <c r="H2" s="183" t="s">
        <v>8</v>
      </c>
      <c r="I2" s="183" t="s">
        <v>9</v>
      </c>
      <c r="J2" s="183" t="s">
        <v>10</v>
      </c>
      <c r="K2" s="16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43663</v>
      </c>
      <c r="B3" s="298" t="s">
        <v>163</v>
      </c>
      <c r="C3" s="305" t="s">
        <v>18</v>
      </c>
      <c r="D3" s="17" t="s">
        <v>1040</v>
      </c>
      <c r="E3" s="10" t="s">
        <v>21</v>
      </c>
      <c r="F3" s="10">
        <v>25</v>
      </c>
      <c r="G3" s="16">
        <v>23</v>
      </c>
      <c r="H3" s="300"/>
      <c r="I3" s="16">
        <f>420-(M3*L3+F3*N3)</f>
        <v>-5</v>
      </c>
      <c r="J3" s="301" t="s">
        <v>72</v>
      </c>
      <c r="K3" s="186" t="s">
        <v>1068</v>
      </c>
      <c r="L3" s="187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17</v>
      </c>
      <c r="O3" s="188">
        <f t="shared" ref="O3:O66" si="0">N3*G3+M3*L3</f>
        <v>391</v>
      </c>
      <c r="P3" s="302">
        <f>(O3+O4+O5+O6+O7+O8)/840*100%</f>
        <v>0.92976190476190479</v>
      </c>
    </row>
    <row r="4" spans="1:16" ht="14.25" customHeight="1" x14ac:dyDescent="0.2">
      <c r="A4" s="297"/>
      <c r="B4" s="298"/>
      <c r="C4" s="305"/>
      <c r="D4" s="17"/>
      <c r="E4" s="10"/>
      <c r="F4" s="10"/>
      <c r="G4" s="16"/>
      <c r="H4" s="300"/>
      <c r="I4" s="16">
        <f>I3-(M4*L4+F4*N4)</f>
        <v>-5</v>
      </c>
      <c r="J4" s="301"/>
      <c r="K4" s="186"/>
      <c r="L4" s="187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7"/>
      <c r="E5" s="10"/>
      <c r="F5" s="10"/>
      <c r="G5" s="16"/>
      <c r="H5" s="300"/>
      <c r="I5" s="16">
        <f>I4-(M5*L5+F5*N5)</f>
        <v>-5</v>
      </c>
      <c r="J5" s="301"/>
      <c r="K5" s="186"/>
      <c r="L5" s="187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7" t="s">
        <v>29</v>
      </c>
      <c r="E6" s="10" t="s">
        <v>30</v>
      </c>
      <c r="F6" s="10">
        <v>16</v>
      </c>
      <c r="G6" s="16">
        <v>15</v>
      </c>
      <c r="H6" s="300"/>
      <c r="I6" s="16">
        <f>420-(M6*L6+F6*N6)</f>
        <v>4</v>
      </c>
      <c r="J6" s="301"/>
      <c r="K6" s="186" t="s">
        <v>1069</v>
      </c>
      <c r="L6" s="187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26</v>
      </c>
      <c r="O6" s="188">
        <f t="shared" si="0"/>
        <v>390</v>
      </c>
      <c r="P6" s="302"/>
    </row>
    <row r="7" spans="1:16" ht="14.25" customHeight="1" x14ac:dyDescent="0.2">
      <c r="A7" s="297"/>
      <c r="B7" s="298"/>
      <c r="C7" s="305"/>
      <c r="D7" s="17"/>
      <c r="E7" s="10"/>
      <c r="F7" s="10"/>
      <c r="G7" s="16"/>
      <c r="H7" s="300"/>
      <c r="I7" s="16">
        <f>I6-(M7*L7+F7*N7)</f>
        <v>4</v>
      </c>
      <c r="J7" s="301"/>
      <c r="K7" s="186"/>
      <c r="L7" s="187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0"/>
        <v>0</v>
      </c>
      <c r="P7" s="302"/>
    </row>
    <row r="8" spans="1:16" ht="14.25" customHeight="1" x14ac:dyDescent="0.2">
      <c r="A8" s="297"/>
      <c r="B8" s="298"/>
      <c r="C8" s="305"/>
      <c r="D8" s="17"/>
      <c r="E8" s="10"/>
      <c r="F8" s="10"/>
      <c r="G8" s="16"/>
      <c r="H8" s="300"/>
      <c r="I8" s="16">
        <f>I7-(M8*L8+F8*N8)</f>
        <v>4</v>
      </c>
      <c r="J8" s="301"/>
      <c r="K8" s="186"/>
      <c r="L8" s="187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43663</v>
      </c>
      <c r="B9" s="298" t="s">
        <v>163</v>
      </c>
      <c r="C9" s="305" t="s">
        <v>25</v>
      </c>
      <c r="D9" s="17" t="s">
        <v>121</v>
      </c>
      <c r="E9" s="10" t="s">
        <v>30</v>
      </c>
      <c r="F9" s="10">
        <v>2</v>
      </c>
      <c r="G9" s="16">
        <v>2</v>
      </c>
      <c r="H9" s="300"/>
      <c r="I9" s="16">
        <f>420-(M9*L9+F9*N9)</f>
        <v>340</v>
      </c>
      <c r="J9" s="301" t="s">
        <v>99</v>
      </c>
      <c r="K9" s="186" t="s">
        <v>1069</v>
      </c>
      <c r="L9" s="187">
        <v>1</v>
      </c>
      <c r="M9" s="188">
        <f>SUMPRODUCT((D9=[1]程序注册表!$C$2:$C$2999)*(E9=[1]程序注册表!$F$2:$F$2999)*([1]程序注册表!$U$2:$U$2999))</f>
        <v>30</v>
      </c>
      <c r="N9" s="188">
        <f>SUMPRODUCT((D9=[1]程序注册表!$C$2:$C$2999)*(E9=[1]程序注册表!$F$2:$F$2999)*([1]程序注册表!$X$2:$X$2999))</f>
        <v>25</v>
      </c>
      <c r="O9" s="188">
        <f t="shared" si="0"/>
        <v>80</v>
      </c>
      <c r="P9" s="302">
        <f>(O9+O10+O11+O12+O13+O14)/840*100%</f>
        <v>0.86190476190476195</v>
      </c>
    </row>
    <row r="10" spans="1:16" ht="14.25" customHeight="1" x14ac:dyDescent="0.2">
      <c r="A10" s="297"/>
      <c r="B10" s="298"/>
      <c r="C10" s="305"/>
      <c r="D10" s="17" t="s">
        <v>1053</v>
      </c>
      <c r="E10" s="10" t="s">
        <v>65</v>
      </c>
      <c r="F10" s="10"/>
      <c r="G10" s="16">
        <v>5</v>
      </c>
      <c r="H10" s="300"/>
      <c r="I10" s="16">
        <f t="shared" ref="I10:I11" si="1">I9-(M10*L10+F10*N10)</f>
        <v>340</v>
      </c>
      <c r="J10" s="301"/>
      <c r="K10" s="186" t="s">
        <v>1070</v>
      </c>
      <c r="L10" s="187">
        <v>0</v>
      </c>
      <c r="M10" s="188">
        <f>SUMPRODUCT((D10=[1]程序注册表!$C$2:$C$2999)*(E10=[1]程序注册表!$F$2:$F$2999)*([1]程序注册表!$U$2:$U$2999))</f>
        <v>0</v>
      </c>
      <c r="N10" s="188">
        <v>50</v>
      </c>
      <c r="O10" s="188">
        <f t="shared" si="0"/>
        <v>250</v>
      </c>
      <c r="P10" s="302"/>
    </row>
    <row r="11" spans="1:16" ht="14.25" customHeight="1" x14ac:dyDescent="0.2">
      <c r="A11" s="297"/>
      <c r="B11" s="298"/>
      <c r="C11" s="305"/>
      <c r="D11" s="17"/>
      <c r="E11" s="10"/>
      <c r="F11" s="10"/>
      <c r="G11" s="16"/>
      <c r="H11" s="300"/>
      <c r="I11" s="16">
        <f t="shared" si="1"/>
        <v>340</v>
      </c>
      <c r="J11" s="301"/>
      <c r="K11" s="186"/>
      <c r="L11" s="187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89" t="s">
        <v>954</v>
      </c>
      <c r="E12" s="10" t="s">
        <v>1042</v>
      </c>
      <c r="F12" s="10">
        <v>14</v>
      </c>
      <c r="G12" s="16">
        <v>13</v>
      </c>
      <c r="H12" s="300"/>
      <c r="I12" s="16">
        <f>420-(M12*L12+F12*N12)</f>
        <v>-2</v>
      </c>
      <c r="J12" s="301"/>
      <c r="K12" s="186" t="s">
        <v>1069</v>
      </c>
      <c r="L12" s="187">
        <v>1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28</v>
      </c>
      <c r="O12" s="188">
        <f t="shared" si="0"/>
        <v>394</v>
      </c>
      <c r="P12" s="302"/>
    </row>
    <row r="13" spans="1:16" ht="14.25" customHeight="1" x14ac:dyDescent="0.2">
      <c r="A13" s="297"/>
      <c r="B13" s="298"/>
      <c r="C13" s="305"/>
      <c r="D13" s="17"/>
      <c r="E13" s="10"/>
      <c r="F13" s="10"/>
      <c r="G13" s="16"/>
      <c r="H13" s="300"/>
      <c r="I13" s="16">
        <f t="shared" ref="I13:I17" si="2">I12-(M13*L13+F13*N13)</f>
        <v>-2</v>
      </c>
      <c r="J13" s="301"/>
      <c r="K13" s="186"/>
      <c r="L13" s="187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7"/>
      <c r="E14" s="10"/>
      <c r="F14" s="10"/>
      <c r="G14" s="16"/>
      <c r="H14" s="300"/>
      <c r="I14" s="16">
        <f t="shared" si="2"/>
        <v>-2</v>
      </c>
      <c r="J14" s="301"/>
      <c r="K14" s="186"/>
      <c r="L14" s="187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43663</v>
      </c>
      <c r="B15" s="298" t="s">
        <v>163</v>
      </c>
      <c r="C15" s="305" t="s">
        <v>31</v>
      </c>
      <c r="D15" s="17" t="s">
        <v>597</v>
      </c>
      <c r="E15" s="10" t="s">
        <v>33</v>
      </c>
      <c r="F15" s="10">
        <v>4</v>
      </c>
      <c r="G15" s="16">
        <v>4</v>
      </c>
      <c r="H15" s="300"/>
      <c r="I15" s="16">
        <f>420-(M15*L15+F15*N15)</f>
        <v>360</v>
      </c>
      <c r="J15" s="301" t="s">
        <v>107</v>
      </c>
      <c r="K15" s="186" t="s">
        <v>1071</v>
      </c>
      <c r="L15" s="187">
        <v>0</v>
      </c>
      <c r="M15" s="188">
        <f>SUMPRODUCT((D15=[1]程序注册表!$C$2:$C$2999)*(E15=[1]程序注册表!$F$2:$F$2999)*([1]程序注册表!$U$2:$U$2999))</f>
        <v>60</v>
      </c>
      <c r="N15" s="188">
        <v>15</v>
      </c>
      <c r="O15" s="188">
        <f t="shared" si="0"/>
        <v>60</v>
      </c>
      <c r="P15" s="302">
        <f>(O15+O16+O17+O18+O19+O20)/840*100%</f>
        <v>0.45</v>
      </c>
    </row>
    <row r="16" spans="1:16" ht="14.25" customHeight="1" x14ac:dyDescent="0.2">
      <c r="A16" s="297"/>
      <c r="B16" s="298"/>
      <c r="C16" s="305"/>
      <c r="D16" s="189" t="s">
        <v>954</v>
      </c>
      <c r="E16" s="10" t="s">
        <v>287</v>
      </c>
      <c r="F16" s="10"/>
      <c r="G16" s="16">
        <v>6</v>
      </c>
      <c r="H16" s="300"/>
      <c r="I16" s="16">
        <f t="shared" si="2"/>
        <v>330</v>
      </c>
      <c r="J16" s="301"/>
      <c r="K16" s="186" t="s">
        <v>1070</v>
      </c>
      <c r="L16" s="187">
        <v>1</v>
      </c>
      <c r="M16" s="188">
        <f>SUMPRODUCT((D16=[1]程序注册表!$C$2:$C$2999)*(E16=[1]程序注册表!$F$2:$F$2999)*([1]程序注册表!$U$2:$U$2999))</f>
        <v>30</v>
      </c>
      <c r="N16" s="188">
        <f>SUMPRODUCT((D16=[1]程序注册表!$C$2:$C$2999)*(E16=[1]程序注册表!$F$2:$F$2999)*([1]程序注册表!$X$2:$X$2999))</f>
        <v>28</v>
      </c>
      <c r="O16" s="188">
        <f t="shared" si="0"/>
        <v>198</v>
      </c>
      <c r="P16" s="302"/>
    </row>
    <row r="17" spans="1:16" ht="14.25" customHeight="1" x14ac:dyDescent="0.2">
      <c r="A17" s="297"/>
      <c r="B17" s="298"/>
      <c r="C17" s="305"/>
      <c r="D17" s="17"/>
      <c r="E17" s="10"/>
      <c r="F17" s="10"/>
      <c r="G17" s="16"/>
      <c r="H17" s="300"/>
      <c r="I17" s="16">
        <f t="shared" si="2"/>
        <v>330</v>
      </c>
      <c r="J17" s="301"/>
      <c r="K17" s="186"/>
      <c r="L17" s="187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597</v>
      </c>
      <c r="E18" s="10" t="s">
        <v>272</v>
      </c>
      <c r="F18" s="10"/>
      <c r="G18" s="16">
        <v>1</v>
      </c>
      <c r="H18" s="300"/>
      <c r="I18" s="16">
        <f>420-(M18*L18+F18*N18)</f>
        <v>420</v>
      </c>
      <c r="J18" s="301"/>
      <c r="K18" s="186" t="s">
        <v>1071</v>
      </c>
      <c r="L18" s="187">
        <v>0</v>
      </c>
      <c r="M18" s="188">
        <f>SUMPRODUCT((D18=[1]程序注册表!$C$2:$C$2999)*(E18=[1]程序注册表!$F$2:$F$2999)*([1]程序注册表!$U$2:$U$2999))</f>
        <v>0</v>
      </c>
      <c r="N18" s="188">
        <v>15</v>
      </c>
      <c r="O18" s="188">
        <f t="shared" si="0"/>
        <v>15</v>
      </c>
      <c r="P18" s="302"/>
    </row>
    <row r="19" spans="1:16" ht="14.25" customHeight="1" x14ac:dyDescent="0.2">
      <c r="A19" s="297"/>
      <c r="B19" s="298"/>
      <c r="C19" s="305"/>
      <c r="D19" s="17" t="s">
        <v>258</v>
      </c>
      <c r="E19" s="10" t="s">
        <v>65</v>
      </c>
      <c r="F19" s="10"/>
      <c r="G19" s="16">
        <v>3</v>
      </c>
      <c r="H19" s="300"/>
      <c r="I19" s="16">
        <f t="shared" ref="I19:I20" si="3">I18-(M19*L19+F19*N19)</f>
        <v>420</v>
      </c>
      <c r="J19" s="301"/>
      <c r="K19" s="186" t="s">
        <v>1070</v>
      </c>
      <c r="L19" s="187">
        <v>0</v>
      </c>
      <c r="M19" s="188">
        <f>SUMPRODUCT((D19=[1]程序注册表!$C$2:$C$2999)*(E19=[1]程序注册表!$F$2:$F$2999)*([1]程序注册表!$U$2:$U$2999))</f>
        <v>30</v>
      </c>
      <c r="N19" s="188">
        <f>SUMPRODUCT((D19=[1]程序注册表!$C$2:$C$2999)*(E19=[1]程序注册表!$F$2:$F$2999)*([1]程序注册表!$X$2:$X$2999))</f>
        <v>35</v>
      </c>
      <c r="O19" s="188">
        <f t="shared" si="0"/>
        <v>105</v>
      </c>
      <c r="P19" s="302"/>
    </row>
    <row r="20" spans="1:16" ht="14.25" customHeight="1" x14ac:dyDescent="0.2">
      <c r="A20" s="297"/>
      <c r="B20" s="298"/>
      <c r="C20" s="305"/>
      <c r="D20" s="17"/>
      <c r="E20" s="10"/>
      <c r="F20" s="10"/>
      <c r="G20" s="16"/>
      <c r="H20" s="300"/>
      <c r="I20" s="16">
        <f t="shared" si="3"/>
        <v>420</v>
      </c>
      <c r="J20" s="301"/>
      <c r="K20" s="186" t="s">
        <v>1077</v>
      </c>
      <c r="L20" s="187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43663</v>
      </c>
      <c r="B21" s="298" t="s">
        <v>163</v>
      </c>
      <c r="C21" s="304" t="s">
        <v>36</v>
      </c>
      <c r="D21" s="189" t="s">
        <v>211</v>
      </c>
      <c r="E21" s="10" t="s">
        <v>21</v>
      </c>
      <c r="F21" s="10">
        <v>1.9</v>
      </c>
      <c r="G21" s="18">
        <v>1.5</v>
      </c>
      <c r="H21" s="300"/>
      <c r="I21" s="16">
        <f>336-(M21*L21+F21*N21)</f>
        <v>-11.699999999999989</v>
      </c>
      <c r="J21" s="301" t="s">
        <v>101</v>
      </c>
      <c r="K21" s="186" t="s">
        <v>1070</v>
      </c>
      <c r="L21" s="187">
        <v>0</v>
      </c>
      <c r="M21" s="188">
        <f>SUMPRODUCT((D21=[1]程序注册表!$C$2:$C$2999)*(E21=[1]程序注册表!$F$2:$F$2999)*([1]程序注册表!$U$2:$U$2999))</f>
        <v>60</v>
      </c>
      <c r="N21" s="188">
        <f>SUMPRODUCT((D21=[1]程序注册表!$C$2:$C$2999)*(E21=[1]程序注册表!$F$2:$F$2999)*([1]程序注册表!$X$2:$X$2999))</f>
        <v>183</v>
      </c>
      <c r="O21" s="188">
        <f t="shared" si="0"/>
        <v>274.5</v>
      </c>
      <c r="P21" s="302">
        <f>(O21+O22+O23+O24+O25+O26)/840*100%</f>
        <v>0.5446428571428571</v>
      </c>
    </row>
    <row r="22" spans="1:16" ht="14.25" customHeight="1" x14ac:dyDescent="0.2">
      <c r="A22" s="297"/>
      <c r="B22" s="298"/>
      <c r="C22" s="304"/>
      <c r="D22" s="17"/>
      <c r="E22" s="16"/>
      <c r="F22" s="10"/>
      <c r="G22" s="18"/>
      <c r="H22" s="300"/>
      <c r="I22" s="16">
        <f t="shared" ref="I22:I26" si="4">I21-(M22*L22+F22*N22)</f>
        <v>-11.699999999999989</v>
      </c>
      <c r="J22" s="301"/>
      <c r="K22" s="186"/>
      <c r="L22" s="187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10"/>
      <c r="F23" s="10"/>
      <c r="G23" s="18"/>
      <c r="H23" s="300"/>
      <c r="I23" s="16">
        <f t="shared" si="4"/>
        <v>-11.699999999999989</v>
      </c>
      <c r="J23" s="301"/>
      <c r="K23" s="186"/>
      <c r="L23" s="187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89" t="s">
        <v>211</v>
      </c>
      <c r="E24" s="10" t="s">
        <v>21</v>
      </c>
      <c r="F24" s="10">
        <v>1.9</v>
      </c>
      <c r="G24" s="18">
        <v>1</v>
      </c>
      <c r="H24" s="300"/>
      <c r="I24" s="16">
        <f t="shared" ref="I24" si="5">336-(M24*L24+F24*N24)</f>
        <v>-11.699999999999989</v>
      </c>
      <c r="J24" s="301"/>
      <c r="K24" s="186" t="s">
        <v>1071</v>
      </c>
      <c r="L24" s="187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183</v>
      </c>
      <c r="O24" s="188">
        <f t="shared" si="0"/>
        <v>183</v>
      </c>
      <c r="P24" s="302"/>
    </row>
    <row r="25" spans="1:16" ht="14.25" customHeight="1" x14ac:dyDescent="0.2">
      <c r="A25" s="297"/>
      <c r="B25" s="298"/>
      <c r="C25" s="304"/>
      <c r="D25" s="17"/>
      <c r="E25" s="10"/>
      <c r="F25" s="10"/>
      <c r="G25" s="18"/>
      <c r="H25" s="300"/>
      <c r="I25" s="16">
        <f t="shared" si="4"/>
        <v>-11.699999999999989</v>
      </c>
      <c r="J25" s="301"/>
      <c r="K25" s="186" t="s">
        <v>1070</v>
      </c>
      <c r="L25" s="187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10"/>
      <c r="F26" s="10"/>
      <c r="G26" s="18"/>
      <c r="H26" s="300"/>
      <c r="I26" s="16">
        <f t="shared" si="4"/>
        <v>-11.699999999999989</v>
      </c>
      <c r="J26" s="301"/>
      <c r="K26" s="186"/>
      <c r="L26" s="187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43663</v>
      </c>
      <c r="B27" s="298" t="s">
        <v>163</v>
      </c>
      <c r="C27" s="303" t="s">
        <v>43</v>
      </c>
      <c r="D27" s="189" t="s">
        <v>922</v>
      </c>
      <c r="E27" s="10" t="s">
        <v>21</v>
      </c>
      <c r="F27" s="10">
        <v>4</v>
      </c>
      <c r="G27" s="18">
        <v>3.5</v>
      </c>
      <c r="H27" s="300"/>
      <c r="I27" s="178">
        <f>504-(M27*L27+F27*N27)</f>
        <v>52</v>
      </c>
      <c r="J27" s="301" t="s">
        <v>1054</v>
      </c>
      <c r="K27" s="186"/>
      <c r="L27" s="187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395.5</v>
      </c>
      <c r="P27" s="302">
        <f>(O27+O28+O29+O30+O31+O32)/840*100%</f>
        <v>0.91714285714285715</v>
      </c>
    </row>
    <row r="28" spans="1:16" ht="14.25" customHeight="1" x14ac:dyDescent="0.2">
      <c r="A28" s="297"/>
      <c r="B28" s="298"/>
      <c r="C28" s="303"/>
      <c r="D28" s="17"/>
      <c r="E28" s="10"/>
      <c r="F28" s="10"/>
      <c r="G28" s="18"/>
      <c r="H28" s="300"/>
      <c r="I28" s="178">
        <f>I27-(M28*L28+F28*N28)</f>
        <v>52</v>
      </c>
      <c r="J28" s="301"/>
      <c r="K28" s="186"/>
      <c r="L28" s="187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10"/>
      <c r="F29" s="10"/>
      <c r="G29" s="18"/>
      <c r="H29" s="300"/>
      <c r="I29" s="178">
        <f>I28-(M29*L29+F29*N29)</f>
        <v>52</v>
      </c>
      <c r="J29" s="301"/>
      <c r="K29" s="186"/>
      <c r="L29" s="187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89" t="s">
        <v>922</v>
      </c>
      <c r="E30" s="10" t="s">
        <v>42</v>
      </c>
      <c r="F30" s="10">
        <v>3</v>
      </c>
      <c r="G30" s="18">
        <v>2.2999999999999998</v>
      </c>
      <c r="H30" s="300"/>
      <c r="I30" s="178">
        <f>504-(M30*L30+F30*N30)</f>
        <v>15</v>
      </c>
      <c r="J30" s="301"/>
      <c r="K30" s="186" t="s">
        <v>1070</v>
      </c>
      <c r="L30" s="187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0"/>
        <v>374.9</v>
      </c>
      <c r="P30" s="302"/>
    </row>
    <row r="31" spans="1:16" ht="14.25" customHeight="1" x14ac:dyDescent="0.2">
      <c r="A31" s="297"/>
      <c r="B31" s="298"/>
      <c r="C31" s="303"/>
      <c r="D31" s="37"/>
      <c r="E31" s="10"/>
      <c r="F31" s="10"/>
      <c r="G31" s="18"/>
      <c r="H31" s="300"/>
      <c r="I31" s="178">
        <f>I30-(M31*L31+F31*N31)</f>
        <v>15</v>
      </c>
      <c r="J31" s="301"/>
      <c r="K31" s="186"/>
      <c r="L31" s="187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10"/>
      <c r="F32" s="10"/>
      <c r="G32" s="18"/>
      <c r="H32" s="300"/>
      <c r="I32" s="178">
        <f>I31-(M32*L32+F32*N32)</f>
        <v>15</v>
      </c>
      <c r="J32" s="301"/>
      <c r="K32" s="186"/>
      <c r="L32" s="187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43663</v>
      </c>
      <c r="B33" s="298" t="s">
        <v>163</v>
      </c>
      <c r="C33" s="303" t="s">
        <v>48</v>
      </c>
      <c r="D33" s="17" t="s">
        <v>360</v>
      </c>
      <c r="E33" s="10" t="s">
        <v>51</v>
      </c>
      <c r="F33" s="10"/>
      <c r="G33" s="18">
        <v>1.5</v>
      </c>
      <c r="H33" s="300"/>
      <c r="I33" s="16">
        <f t="shared" ref="I33:I38" si="6">336-(M33*L33+F33*N33)</f>
        <v>336</v>
      </c>
      <c r="J33" s="301" t="s">
        <v>103</v>
      </c>
      <c r="K33" s="186" t="s">
        <v>1072</v>
      </c>
      <c r="L33" s="187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86</v>
      </c>
      <c r="O33" s="188">
        <f t="shared" si="0"/>
        <v>129</v>
      </c>
      <c r="P33" s="302">
        <f>(O33+O34+O35+O36+O37+O38)/840*100%</f>
        <v>0.53928571428571426</v>
      </c>
    </row>
    <row r="34" spans="1:16" ht="14.25" customHeight="1" x14ac:dyDescent="0.2">
      <c r="A34" s="297"/>
      <c r="B34" s="298"/>
      <c r="C34" s="303"/>
      <c r="D34" s="17"/>
      <c r="E34" s="10"/>
      <c r="F34" s="10"/>
      <c r="G34" s="18"/>
      <c r="H34" s="300"/>
      <c r="I34" s="16">
        <f t="shared" si="6"/>
        <v>336</v>
      </c>
      <c r="J34" s="301"/>
      <c r="K34" s="186" t="s">
        <v>1073</v>
      </c>
      <c r="L34" s="187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10"/>
      <c r="F35" s="10"/>
      <c r="G35" s="18"/>
      <c r="H35" s="300"/>
      <c r="I35" s="16">
        <f t="shared" si="6"/>
        <v>336</v>
      </c>
      <c r="J35" s="301"/>
      <c r="K35" s="186"/>
      <c r="L35" s="187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10" t="s">
        <v>33</v>
      </c>
      <c r="F36" s="10"/>
      <c r="G36" s="18">
        <v>1.2</v>
      </c>
      <c r="H36" s="300"/>
      <c r="I36" s="16">
        <f t="shared" si="6"/>
        <v>336</v>
      </c>
      <c r="J36" s="301"/>
      <c r="K36" s="186"/>
      <c r="L36" s="187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324</v>
      </c>
      <c r="P36" s="302"/>
    </row>
    <row r="37" spans="1:16" ht="14.25" customHeight="1" x14ac:dyDescent="0.2">
      <c r="A37" s="297"/>
      <c r="B37" s="298"/>
      <c r="C37" s="303"/>
      <c r="D37" s="17"/>
      <c r="E37" s="10"/>
      <c r="F37" s="10"/>
      <c r="G37" s="18"/>
      <c r="H37" s="300"/>
      <c r="I37" s="16">
        <f t="shared" si="6"/>
        <v>336</v>
      </c>
      <c r="J37" s="301"/>
      <c r="K37" s="186"/>
      <c r="L37" s="187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10"/>
      <c r="F38" s="10"/>
      <c r="G38" s="18"/>
      <c r="H38" s="300"/>
      <c r="I38" s="16">
        <f t="shared" si="6"/>
        <v>336</v>
      </c>
      <c r="J38" s="301"/>
      <c r="K38" s="186"/>
      <c r="L38" s="187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43663</v>
      </c>
      <c r="B39" s="298" t="s">
        <v>163</v>
      </c>
      <c r="C39" s="303" t="s">
        <v>52</v>
      </c>
      <c r="D39" s="17" t="s">
        <v>360</v>
      </c>
      <c r="E39" s="10" t="s">
        <v>30</v>
      </c>
      <c r="F39" s="10">
        <v>10</v>
      </c>
      <c r="G39" s="18">
        <v>7</v>
      </c>
      <c r="H39" s="300"/>
      <c r="I39" s="178">
        <f>504-(M39*L39+F39*N39)</f>
        <v>4</v>
      </c>
      <c r="J39" s="301" t="s">
        <v>70</v>
      </c>
      <c r="K39" s="186" t="s">
        <v>1074</v>
      </c>
      <c r="L39" s="187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50</v>
      </c>
      <c r="O39" s="188">
        <f t="shared" si="0"/>
        <v>350</v>
      </c>
      <c r="P39" s="302">
        <f>(O39+O40+O41)/420*100%</f>
        <v>0.83333333333333337</v>
      </c>
    </row>
    <row r="40" spans="1:16" ht="14.25" customHeight="1" x14ac:dyDescent="0.2">
      <c r="A40" s="297"/>
      <c r="B40" s="298"/>
      <c r="C40" s="303"/>
      <c r="D40" s="17"/>
      <c r="E40" s="10"/>
      <c r="F40" s="10"/>
      <c r="G40" s="18"/>
      <c r="H40" s="300"/>
      <c r="I40" s="178">
        <f>I39-(M40*L40+F40*N40)</f>
        <v>4</v>
      </c>
      <c r="J40" s="301"/>
      <c r="K40" s="186"/>
      <c r="L40" s="187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10"/>
      <c r="F41" s="10"/>
      <c r="G41" s="18"/>
      <c r="H41" s="300"/>
      <c r="I41" s="178">
        <f>I40-(M41*L41+F41*N41)</f>
        <v>4</v>
      </c>
      <c r="J41" s="301"/>
      <c r="K41" s="186" t="s">
        <v>55</v>
      </c>
      <c r="L41" s="187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43663</v>
      </c>
      <c r="B42" s="298" t="s">
        <v>163</v>
      </c>
      <c r="C42" s="299" t="s">
        <v>53</v>
      </c>
      <c r="D42" s="17" t="s">
        <v>992</v>
      </c>
      <c r="E42" s="10" t="s">
        <v>66</v>
      </c>
      <c r="F42" s="10">
        <v>3</v>
      </c>
      <c r="G42" s="18">
        <v>3</v>
      </c>
      <c r="H42" s="300"/>
      <c r="I42" s="16">
        <f>420-(M42*L42+F42*N42)</f>
        <v>360</v>
      </c>
      <c r="J42" s="301" t="s">
        <v>78</v>
      </c>
      <c r="K42" s="186" t="s">
        <v>1068</v>
      </c>
      <c r="L42" s="187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20</v>
      </c>
      <c r="O42" s="188">
        <f t="shared" si="0"/>
        <v>60</v>
      </c>
      <c r="P42" s="302">
        <f>(O42+O43+O44+O45+O46+O47)/840*100%</f>
        <v>0.7321428571428571</v>
      </c>
    </row>
    <row r="43" spans="1:16" ht="14.25" customHeight="1" x14ac:dyDescent="0.2">
      <c r="A43" s="297"/>
      <c r="B43" s="298"/>
      <c r="C43" s="299"/>
      <c r="D43" s="17" t="s">
        <v>1046</v>
      </c>
      <c r="E43" s="10" t="s">
        <v>1041</v>
      </c>
      <c r="F43" s="10">
        <v>13</v>
      </c>
      <c r="G43" s="18">
        <v>10</v>
      </c>
      <c r="H43" s="300"/>
      <c r="I43" s="16">
        <f t="shared" ref="I43:I47" si="7">I42-(M43*L43+F43*N43)</f>
        <v>-8</v>
      </c>
      <c r="J43" s="301"/>
      <c r="K43" s="186" t="s">
        <v>1075</v>
      </c>
      <c r="L43" s="187">
        <v>1</v>
      </c>
      <c r="M43" s="188">
        <f>SUMPRODUCT((D43=[1]程序注册表!$C$2:$C$2999)*(E43=[1]程序注册表!$F$2:$F$2999)*([1]程序注册表!$U$2:$U$2999))</f>
        <v>30</v>
      </c>
      <c r="N43" s="188">
        <f>SUMPRODUCT((D43=[1]程序注册表!$C$2:$C$2999)*(E43=[1]程序注册表!$F$2:$F$2999)*([1]程序注册表!$X$2:$X$2999))</f>
        <v>26</v>
      </c>
      <c r="O43" s="188">
        <f t="shared" si="0"/>
        <v>290</v>
      </c>
      <c r="P43" s="302"/>
    </row>
    <row r="44" spans="1:16" ht="14.25" customHeight="1" x14ac:dyDescent="0.2">
      <c r="A44" s="297"/>
      <c r="B44" s="298"/>
      <c r="C44" s="299"/>
      <c r="D44" s="17"/>
      <c r="E44" s="10"/>
      <c r="F44" s="10"/>
      <c r="G44" s="18"/>
      <c r="H44" s="300"/>
      <c r="I44" s="16">
        <f t="shared" si="7"/>
        <v>-8</v>
      </c>
      <c r="J44" s="301"/>
      <c r="K44" s="186"/>
      <c r="L44" s="187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10" t="s">
        <v>1043</v>
      </c>
      <c r="F45" s="10">
        <v>13</v>
      </c>
      <c r="G45" s="18">
        <v>5</v>
      </c>
      <c r="H45" s="300"/>
      <c r="I45" s="16">
        <f>420-(M45*L45+F45*N45)</f>
        <v>-269</v>
      </c>
      <c r="J45" s="301"/>
      <c r="K45" s="186" t="s">
        <v>1076</v>
      </c>
      <c r="L45" s="187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0"/>
        <v>265</v>
      </c>
      <c r="P45" s="302"/>
    </row>
    <row r="46" spans="1:16" ht="14.25" customHeight="1" x14ac:dyDescent="0.2">
      <c r="A46" s="297"/>
      <c r="B46" s="298"/>
      <c r="C46" s="299"/>
      <c r="D46" s="17"/>
      <c r="E46" s="10"/>
      <c r="F46" s="10"/>
      <c r="G46" s="18"/>
      <c r="H46" s="300"/>
      <c r="I46" s="16">
        <f t="shared" si="7"/>
        <v>-269</v>
      </c>
      <c r="J46" s="301"/>
      <c r="K46" s="186" t="s">
        <v>1074</v>
      </c>
      <c r="L46" s="187">
        <v>1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10"/>
      <c r="F47" s="10"/>
      <c r="G47" s="18"/>
      <c r="H47" s="300"/>
      <c r="I47" s="16">
        <f t="shared" si="7"/>
        <v>-269</v>
      </c>
      <c r="J47" s="301"/>
      <c r="K47" s="186"/>
      <c r="L47" s="187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43663</v>
      </c>
      <c r="B48" s="298" t="s">
        <v>163</v>
      </c>
      <c r="C48" s="299" t="s">
        <v>58</v>
      </c>
      <c r="D48" s="17" t="s">
        <v>67</v>
      </c>
      <c r="E48" s="10" t="s">
        <v>212</v>
      </c>
      <c r="F48" s="10">
        <v>13.5</v>
      </c>
      <c r="G48" s="18">
        <v>15</v>
      </c>
      <c r="H48" s="300"/>
      <c r="I48" s="16">
        <f>420-(M48*L48+F48*N48)</f>
        <v>-1.5</v>
      </c>
      <c r="J48" s="301" t="s">
        <v>106</v>
      </c>
      <c r="K48" s="186"/>
      <c r="L48" s="187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29</v>
      </c>
      <c r="O48" s="188">
        <f t="shared" si="0"/>
        <v>465</v>
      </c>
      <c r="P48" s="302">
        <f>(O48+O49+O50+O51+O52+O53)/840*100%</f>
        <v>1.0178571428571428</v>
      </c>
    </row>
    <row r="49" spans="1:16" ht="14.25" customHeight="1" x14ac:dyDescent="0.2">
      <c r="A49" s="297"/>
      <c r="B49" s="298"/>
      <c r="C49" s="299"/>
      <c r="D49" s="17"/>
      <c r="E49" s="10"/>
      <c r="F49" s="10"/>
      <c r="G49" s="18"/>
      <c r="H49" s="300"/>
      <c r="I49" s="16">
        <f t="shared" ref="I49:I50" si="8">I48-(M49*L49+F49*N49)</f>
        <v>-1.5</v>
      </c>
      <c r="J49" s="301"/>
      <c r="K49" s="186"/>
      <c r="L49" s="187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10"/>
      <c r="F50" s="10"/>
      <c r="G50" s="18"/>
      <c r="H50" s="300"/>
      <c r="I50" s="16">
        <f t="shared" si="8"/>
        <v>-1.5</v>
      </c>
      <c r="J50" s="301"/>
      <c r="K50" s="186"/>
      <c r="L50" s="187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89" t="s">
        <v>1040</v>
      </c>
      <c r="E51" s="10" t="s">
        <v>42</v>
      </c>
      <c r="F51" s="10">
        <v>19.5</v>
      </c>
      <c r="G51" s="18">
        <v>18</v>
      </c>
      <c r="H51" s="300"/>
      <c r="I51" s="16">
        <f>420-(M51*L51+F51*N51)</f>
        <v>0</v>
      </c>
      <c r="J51" s="301"/>
      <c r="K51" s="186" t="s">
        <v>1068</v>
      </c>
      <c r="L51" s="187">
        <v>1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20</v>
      </c>
      <c r="O51" s="188">
        <f t="shared" si="0"/>
        <v>390</v>
      </c>
      <c r="P51" s="302"/>
    </row>
    <row r="52" spans="1:16" ht="14.25" customHeight="1" x14ac:dyDescent="0.2">
      <c r="A52" s="297"/>
      <c r="B52" s="298"/>
      <c r="C52" s="299"/>
      <c r="D52" s="17"/>
      <c r="E52" s="10"/>
      <c r="F52" s="10"/>
      <c r="G52" s="18"/>
      <c r="H52" s="300"/>
      <c r="I52" s="16">
        <f t="shared" ref="I52:I53" si="9">I51-(M52*L52+F52*N52)</f>
        <v>0</v>
      </c>
      <c r="J52" s="301"/>
      <c r="K52" s="186"/>
      <c r="L52" s="187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7"/>
      <c r="E53" s="10"/>
      <c r="F53" s="10"/>
      <c r="G53" s="18"/>
      <c r="H53" s="300"/>
      <c r="I53" s="16">
        <f t="shared" si="9"/>
        <v>0</v>
      </c>
      <c r="J53" s="301"/>
      <c r="K53" s="186"/>
      <c r="L53" s="187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43663</v>
      </c>
      <c r="B54" s="298" t="s">
        <v>163</v>
      </c>
      <c r="C54" s="299" t="s">
        <v>61</v>
      </c>
      <c r="D54" s="17"/>
      <c r="E54" s="10"/>
      <c r="F54" s="10"/>
      <c r="G54" s="18"/>
      <c r="H54" s="300"/>
      <c r="I54" s="16">
        <f>420-(M54*L54+F54*N54)</f>
        <v>420</v>
      </c>
      <c r="J54" s="301"/>
      <c r="K54" s="186" t="s">
        <v>1055</v>
      </c>
      <c r="L54" s="187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89"/>
      <c r="E55" s="10"/>
      <c r="F55" s="10"/>
      <c r="G55" s="18"/>
      <c r="H55" s="300"/>
      <c r="I55" s="16">
        <f t="shared" ref="I55:I56" si="10">I54-(M55*L55+F55*N55)</f>
        <v>420</v>
      </c>
      <c r="J55" s="301"/>
      <c r="K55" s="186"/>
      <c r="L55" s="187">
        <v>1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10"/>
      <c r="F56" s="10"/>
      <c r="G56" s="18"/>
      <c r="H56" s="300"/>
      <c r="I56" s="16">
        <f t="shared" si="10"/>
        <v>420</v>
      </c>
      <c r="J56" s="301"/>
      <c r="K56" s="186"/>
      <c r="L56" s="187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194"/>
      <c r="L57" s="187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194"/>
      <c r="L58" s="187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194"/>
      <c r="L59" s="187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194"/>
      <c r="L60" s="187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194"/>
      <c r="L61" s="187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194"/>
      <c r="L62" s="187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194"/>
      <c r="L63" s="187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194"/>
      <c r="L64" s="187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194"/>
      <c r="L65" s="187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194"/>
      <c r="L66" s="187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194"/>
      <c r="L67" s="187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11">N67*G67+M67*L67</f>
        <v>0</v>
      </c>
      <c r="P67" s="195"/>
    </row>
    <row r="68" spans="1:16" ht="15" customHeight="1" x14ac:dyDescent="0.2">
      <c r="A68" s="190"/>
      <c r="D68" s="192"/>
      <c r="J68" s="194"/>
      <c r="L68" s="187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11"/>
        <v>0</v>
      </c>
      <c r="P68" s="195"/>
    </row>
    <row r="69" spans="1:16" ht="15" customHeight="1" x14ac:dyDescent="0.2">
      <c r="A69" s="190"/>
      <c r="D69" s="192"/>
      <c r="J69" s="194"/>
      <c r="L69" s="187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1"/>
        <v>0</v>
      </c>
      <c r="P69" s="195"/>
    </row>
    <row r="70" spans="1:16" ht="15" customHeight="1" x14ac:dyDescent="0.2">
      <c r="A70" s="190"/>
      <c r="D70" s="192"/>
      <c r="J70" s="194"/>
      <c r="L70" s="187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1"/>
        <v>0</v>
      </c>
      <c r="P70" s="195"/>
    </row>
    <row r="71" spans="1:16" ht="15" customHeight="1" x14ac:dyDescent="0.2">
      <c r="A71" s="190"/>
      <c r="D71" s="192"/>
      <c r="J71" s="194"/>
      <c r="L71" s="187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1"/>
        <v>0</v>
      </c>
      <c r="P71" s="195"/>
    </row>
    <row r="72" spans="1:16" ht="15" customHeight="1" x14ac:dyDescent="0.2">
      <c r="A72" s="190"/>
      <c r="D72" s="192"/>
      <c r="J72" s="194"/>
      <c r="L72" s="187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1"/>
        <v>0</v>
      </c>
      <c r="P72" s="195"/>
    </row>
    <row r="73" spans="1:16" ht="15" customHeight="1" x14ac:dyDescent="0.2">
      <c r="A73" s="190"/>
      <c r="D73" s="192"/>
      <c r="J73" s="194"/>
      <c r="L73" s="187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1"/>
        <v>0</v>
      </c>
      <c r="P73" s="195"/>
    </row>
    <row r="74" spans="1:16" ht="15" customHeight="1" x14ac:dyDescent="0.2">
      <c r="A74" s="190"/>
      <c r="D74" s="192"/>
      <c r="J74" s="194"/>
      <c r="L74" s="187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1"/>
        <v>0</v>
      </c>
      <c r="P74" s="195"/>
    </row>
    <row r="75" spans="1:16" ht="15" customHeight="1" x14ac:dyDescent="0.2">
      <c r="A75" s="190"/>
      <c r="D75" s="192"/>
      <c r="J75" s="194"/>
      <c r="L75" s="187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1"/>
        <v>0</v>
      </c>
      <c r="P75" s="195"/>
    </row>
    <row r="76" spans="1:16" ht="15" customHeight="1" x14ac:dyDescent="0.2">
      <c r="A76" s="190"/>
      <c r="D76" s="192"/>
      <c r="J76" s="194"/>
      <c r="L76" s="187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1"/>
        <v>0</v>
      </c>
      <c r="P76" s="195"/>
    </row>
    <row r="77" spans="1:16" ht="15" customHeight="1" x14ac:dyDescent="0.2">
      <c r="A77" s="190"/>
      <c r="D77" s="192"/>
      <c r="J77" s="194"/>
      <c r="L77" s="187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1"/>
        <v>0</v>
      </c>
      <c r="P77" s="195"/>
    </row>
    <row r="78" spans="1:16" ht="15" customHeight="1" x14ac:dyDescent="0.2">
      <c r="A78" s="190"/>
      <c r="D78" s="192"/>
      <c r="J78" s="194"/>
      <c r="L78" s="187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1"/>
        <v>0</v>
      </c>
      <c r="P78" s="195"/>
    </row>
    <row r="79" spans="1:16" ht="15" customHeight="1" x14ac:dyDescent="0.2">
      <c r="A79" s="190"/>
      <c r="D79" s="192"/>
      <c r="J79" s="194"/>
      <c r="L79" s="187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1"/>
        <v>0</v>
      </c>
      <c r="P79" s="195"/>
    </row>
    <row r="80" spans="1:16" ht="15" customHeight="1" x14ac:dyDescent="0.2">
      <c r="A80" s="190"/>
      <c r="D80" s="192"/>
      <c r="J80" s="194"/>
      <c r="L80" s="187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1"/>
        <v>0</v>
      </c>
      <c r="P80" s="195"/>
    </row>
    <row r="81" spans="1:16" ht="15" customHeight="1" x14ac:dyDescent="0.2">
      <c r="A81" s="190"/>
      <c r="D81" s="192"/>
      <c r="J81" s="194"/>
      <c r="L81" s="187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1"/>
        <v>0</v>
      </c>
      <c r="P81" s="195"/>
    </row>
    <row r="82" spans="1:16" ht="15" customHeight="1" x14ac:dyDescent="0.2">
      <c r="A82" s="190"/>
      <c r="D82" s="192"/>
      <c r="J82" s="194"/>
      <c r="L82" s="187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1"/>
        <v>0</v>
      </c>
      <c r="P82" s="195"/>
    </row>
    <row r="83" spans="1:16" ht="15" customHeight="1" x14ac:dyDescent="0.2">
      <c r="A83" s="190"/>
      <c r="D83" s="192"/>
      <c r="J83" s="194"/>
      <c r="L83" s="187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1"/>
        <v>0</v>
      </c>
      <c r="P83" s="195"/>
    </row>
    <row r="84" spans="1:16" ht="15" customHeight="1" x14ac:dyDescent="0.2">
      <c r="A84" s="190"/>
      <c r="D84" s="192"/>
      <c r="J84" s="194"/>
      <c r="L84" s="187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1"/>
        <v>0</v>
      </c>
      <c r="P84" s="195"/>
    </row>
    <row r="85" spans="1:16" ht="15" customHeight="1" x14ac:dyDescent="0.2">
      <c r="A85" s="190"/>
      <c r="D85" s="192"/>
      <c r="J85" s="194"/>
      <c r="L85" s="187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1"/>
        <v>0</v>
      </c>
      <c r="P85" s="195"/>
    </row>
    <row r="86" spans="1:16" ht="15" customHeight="1" x14ac:dyDescent="0.2">
      <c r="A86" s="190"/>
      <c r="D86" s="192"/>
      <c r="J86" s="194"/>
      <c r="L86" s="187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1"/>
        <v>0</v>
      </c>
      <c r="P86" s="195"/>
    </row>
    <row r="87" spans="1:16" ht="15" customHeight="1" x14ac:dyDescent="0.2">
      <c r="A87" s="190"/>
      <c r="D87" s="192"/>
      <c r="J87" s="194"/>
      <c r="L87" s="187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1"/>
        <v>0</v>
      </c>
      <c r="P87" s="195"/>
    </row>
    <row r="88" spans="1:16" ht="15" customHeight="1" x14ac:dyDescent="0.2">
      <c r="A88" s="190"/>
      <c r="D88" s="192"/>
      <c r="J88" s="194"/>
      <c r="L88" s="187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1"/>
        <v>0</v>
      </c>
      <c r="P88" s="195"/>
    </row>
    <row r="89" spans="1:16" ht="15" customHeight="1" x14ac:dyDescent="0.2">
      <c r="A89" s="190"/>
      <c r="D89" s="192"/>
      <c r="J89" s="194"/>
      <c r="L89" s="187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1"/>
        <v>0</v>
      </c>
      <c r="P89" s="195"/>
    </row>
    <row r="90" spans="1:16" ht="15" customHeight="1" x14ac:dyDescent="0.2">
      <c r="A90" s="190"/>
      <c r="D90" s="192"/>
      <c r="J90" s="194"/>
      <c r="L90" s="187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1"/>
        <v>0</v>
      </c>
      <c r="P90" s="195"/>
    </row>
    <row r="91" spans="1:16" ht="15" customHeight="1" x14ac:dyDescent="0.2">
      <c r="A91" s="190"/>
      <c r="D91" s="192"/>
      <c r="J91" s="194"/>
      <c r="L91" s="187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1"/>
        <v>0</v>
      </c>
      <c r="P91" s="195"/>
    </row>
    <row r="92" spans="1:16" ht="15" customHeight="1" x14ac:dyDescent="0.2">
      <c r="A92" s="190"/>
      <c r="D92" s="192"/>
      <c r="J92" s="194"/>
      <c r="L92" s="187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1"/>
        <v>0</v>
      </c>
      <c r="P92" s="195"/>
    </row>
    <row r="93" spans="1:16" ht="15" customHeight="1" x14ac:dyDescent="0.2">
      <c r="A93" s="190"/>
      <c r="D93" s="192"/>
      <c r="J93" s="194"/>
      <c r="L93" s="187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1"/>
        <v>0</v>
      </c>
      <c r="P93" s="195"/>
    </row>
    <row r="94" spans="1:16" ht="15" customHeight="1" x14ac:dyDescent="0.2">
      <c r="A94" s="190"/>
      <c r="D94" s="192"/>
      <c r="J94" s="194"/>
      <c r="L94" s="187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1"/>
        <v>0</v>
      </c>
      <c r="P94" s="195"/>
    </row>
    <row r="95" spans="1:16" ht="15" customHeight="1" x14ac:dyDescent="0.2">
      <c r="A95" s="190"/>
      <c r="D95" s="192"/>
      <c r="J95" s="194"/>
      <c r="L95" s="187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1"/>
        <v>0</v>
      </c>
      <c r="P95" s="195"/>
    </row>
    <row r="96" spans="1:16" ht="15" customHeight="1" x14ac:dyDescent="0.2">
      <c r="A96" s="190"/>
      <c r="D96" s="192"/>
      <c r="J96" s="194"/>
      <c r="L96" s="187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1"/>
        <v>0</v>
      </c>
      <c r="P96" s="195"/>
    </row>
    <row r="97" spans="1:16" ht="15" customHeight="1" x14ac:dyDescent="0.2">
      <c r="A97" s="190"/>
      <c r="D97" s="192"/>
      <c r="J97" s="194"/>
      <c r="L97" s="187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1"/>
        <v>0</v>
      </c>
      <c r="P97" s="195"/>
    </row>
    <row r="98" spans="1:16" ht="15" customHeight="1" x14ac:dyDescent="0.2">
      <c r="A98" s="190"/>
      <c r="D98" s="192"/>
      <c r="J98" s="194"/>
      <c r="L98" s="187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1"/>
        <v>0</v>
      </c>
      <c r="P98" s="195"/>
    </row>
    <row r="99" spans="1:16" ht="15" customHeight="1" x14ac:dyDescent="0.2">
      <c r="A99" s="190"/>
      <c r="D99" s="192"/>
      <c r="J99" s="194"/>
      <c r="L99" s="187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1"/>
        <v>0</v>
      </c>
      <c r="P99" s="195"/>
    </row>
    <row r="100" spans="1:16" ht="15" customHeight="1" x14ac:dyDescent="0.2">
      <c r="A100" s="190"/>
      <c r="D100" s="192"/>
      <c r="J100" s="194"/>
      <c r="L100" s="187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1"/>
        <v>0</v>
      </c>
      <c r="P100" s="195"/>
    </row>
    <row r="101" spans="1:16" ht="15" customHeight="1" x14ac:dyDescent="0.2">
      <c r="A101" s="190"/>
      <c r="D101" s="192"/>
      <c r="J101" s="194"/>
      <c r="L101" s="187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1"/>
        <v>0</v>
      </c>
      <c r="P101" s="195"/>
    </row>
    <row r="102" spans="1:16" ht="15" customHeight="1" x14ac:dyDescent="0.2">
      <c r="A102" s="190"/>
      <c r="D102" s="192"/>
      <c r="J102" s="194"/>
      <c r="L102" s="187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1"/>
        <v>0</v>
      </c>
      <c r="P102" s="195"/>
    </row>
    <row r="103" spans="1:16" ht="15" customHeight="1" x14ac:dyDescent="0.2">
      <c r="A103" s="190"/>
      <c r="D103" s="192"/>
      <c r="J103" s="194"/>
      <c r="L103" s="187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1"/>
        <v>0</v>
      </c>
      <c r="P103" s="195"/>
    </row>
    <row r="104" spans="1:16" ht="15" customHeight="1" x14ac:dyDescent="0.2">
      <c r="A104" s="190"/>
      <c r="D104" s="192"/>
      <c r="J104" s="194"/>
      <c r="L104" s="187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1"/>
        <v>0</v>
      </c>
      <c r="P104" s="195"/>
    </row>
    <row r="105" spans="1:16" ht="15" customHeight="1" x14ac:dyDescent="0.2">
      <c r="A105" s="190"/>
      <c r="D105" s="192"/>
      <c r="J105" s="194"/>
      <c r="L105" s="187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1"/>
        <v>0</v>
      </c>
      <c r="P105" s="195"/>
    </row>
    <row r="106" spans="1:16" ht="15" customHeight="1" x14ac:dyDescent="0.2">
      <c r="A106" s="190"/>
      <c r="D106" s="192"/>
      <c r="J106" s="194"/>
      <c r="L106" s="187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1"/>
        <v>0</v>
      </c>
      <c r="P106" s="195"/>
    </row>
    <row r="107" spans="1:16" ht="15" customHeight="1" x14ac:dyDescent="0.2">
      <c r="A107" s="190"/>
      <c r="D107" s="192"/>
      <c r="J107" s="194"/>
      <c r="L107" s="187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1"/>
        <v>0</v>
      </c>
      <c r="P107" s="195"/>
    </row>
    <row r="108" spans="1:16" ht="15" customHeight="1" x14ac:dyDescent="0.2">
      <c r="A108" s="190"/>
      <c r="D108" s="192"/>
      <c r="J108" s="194"/>
      <c r="L108" s="187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1"/>
        <v>0</v>
      </c>
      <c r="P108" s="195"/>
    </row>
    <row r="109" spans="1:16" ht="15" customHeight="1" x14ac:dyDescent="0.2">
      <c r="A109" s="190"/>
      <c r="D109" s="192"/>
      <c r="J109" s="194"/>
      <c r="L109" s="187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1"/>
        <v>0</v>
      </c>
      <c r="P109" s="195"/>
    </row>
    <row r="110" spans="1:16" ht="15" customHeight="1" x14ac:dyDescent="0.2">
      <c r="A110" s="190"/>
      <c r="D110" s="192"/>
      <c r="J110" s="194"/>
      <c r="L110" s="187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1"/>
        <v>0</v>
      </c>
      <c r="P110" s="195"/>
    </row>
    <row r="111" spans="1:16" ht="15" customHeight="1" x14ac:dyDescent="0.2">
      <c r="A111" s="190"/>
      <c r="D111" s="192"/>
      <c r="J111" s="194"/>
      <c r="L111" s="187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1"/>
        <v>0</v>
      </c>
      <c r="P111" s="195"/>
    </row>
    <row r="112" spans="1:16" ht="15" customHeight="1" x14ac:dyDescent="0.2">
      <c r="A112" s="190"/>
      <c r="D112" s="192"/>
      <c r="J112" s="194"/>
      <c r="L112" s="187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1"/>
        <v>0</v>
      </c>
      <c r="P112" s="195"/>
    </row>
    <row r="113" spans="1:16" ht="15" customHeight="1" x14ac:dyDescent="0.2">
      <c r="A113" s="190"/>
      <c r="D113" s="192"/>
      <c r="J113" s="194"/>
      <c r="L113" s="187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1"/>
        <v>0</v>
      </c>
      <c r="P113" s="195"/>
    </row>
    <row r="114" spans="1:16" ht="15" customHeight="1" x14ac:dyDescent="0.2">
      <c r="A114" s="190"/>
      <c r="D114" s="192"/>
      <c r="J114" s="194"/>
      <c r="L114" s="187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1"/>
        <v>0</v>
      </c>
      <c r="P114" s="195"/>
    </row>
    <row r="115" spans="1:16" ht="15" customHeight="1" x14ac:dyDescent="0.2">
      <c r="A115" s="190"/>
      <c r="D115" s="192"/>
      <c r="J115" s="194"/>
      <c r="L115" s="187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1"/>
        <v>0</v>
      </c>
      <c r="P115" s="195"/>
    </row>
    <row r="116" spans="1:16" ht="15" customHeight="1" x14ac:dyDescent="0.2">
      <c r="A116" s="190"/>
      <c r="D116" s="192"/>
      <c r="J116" s="194"/>
      <c r="L116" s="187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1"/>
        <v>0</v>
      </c>
      <c r="P116" s="195"/>
    </row>
    <row r="117" spans="1:16" ht="15" customHeight="1" x14ac:dyDescent="0.2">
      <c r="A117" s="190"/>
      <c r="D117" s="192"/>
      <c r="J117" s="194"/>
      <c r="L117" s="187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1"/>
        <v>0</v>
      </c>
      <c r="P117" s="195"/>
    </row>
    <row r="118" spans="1:16" ht="15" customHeight="1" x14ac:dyDescent="0.2">
      <c r="A118" s="190"/>
      <c r="D118" s="192"/>
      <c r="J118" s="194"/>
      <c r="L118" s="187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1"/>
        <v>0</v>
      </c>
      <c r="P118" s="195"/>
    </row>
    <row r="119" spans="1:16" ht="15" customHeight="1" x14ac:dyDescent="0.2">
      <c r="A119" s="190"/>
      <c r="D119" s="192"/>
      <c r="J119" s="194"/>
      <c r="L119" s="187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1"/>
        <v>0</v>
      </c>
      <c r="P119" s="195"/>
    </row>
    <row r="120" spans="1:16" x14ac:dyDescent="0.2">
      <c r="A120" s="190"/>
      <c r="D120" s="192"/>
      <c r="J120" s="194"/>
      <c r="L120" s="187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1"/>
        <v>0</v>
      </c>
      <c r="P120" s="195"/>
    </row>
    <row r="121" spans="1:16" x14ac:dyDescent="0.2">
      <c r="A121" s="190"/>
      <c r="D121" s="192"/>
      <c r="J121" s="194"/>
      <c r="L121" s="187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1"/>
        <v>0</v>
      </c>
      <c r="P121" s="195"/>
    </row>
    <row r="122" spans="1:16" x14ac:dyDescent="0.2">
      <c r="A122" s="190"/>
      <c r="D122" s="192"/>
      <c r="J122" s="194"/>
      <c r="L122" s="187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1"/>
        <v>0</v>
      </c>
      <c r="P122" s="195"/>
    </row>
    <row r="123" spans="1:16" x14ac:dyDescent="0.2">
      <c r="A123" s="190"/>
      <c r="D123" s="192"/>
      <c r="J123" s="194"/>
      <c r="L123" s="187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1"/>
        <v>0</v>
      </c>
      <c r="P123" s="195"/>
    </row>
    <row r="124" spans="1:16" x14ac:dyDescent="0.2">
      <c r="A124" s="190"/>
      <c r="D124" s="192"/>
      <c r="J124" s="194"/>
      <c r="L124" s="187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1"/>
        <v>0</v>
      </c>
      <c r="P124" s="195"/>
    </row>
    <row r="125" spans="1:16" x14ac:dyDescent="0.2">
      <c r="A125" s="190"/>
      <c r="D125" s="192"/>
      <c r="J125" s="194"/>
      <c r="L125" s="187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1"/>
        <v>0</v>
      </c>
      <c r="P125" s="195"/>
    </row>
    <row r="126" spans="1:16" x14ac:dyDescent="0.2">
      <c r="A126" s="190"/>
      <c r="D126" s="192"/>
      <c r="J126" s="194"/>
      <c r="L126" s="187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1"/>
        <v>0</v>
      </c>
      <c r="P126" s="195"/>
    </row>
    <row r="127" spans="1:16" x14ac:dyDescent="0.2">
      <c r="A127" s="190"/>
      <c r="D127" s="192"/>
      <c r="J127" s="194"/>
      <c r="L127" s="187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1"/>
        <v>0</v>
      </c>
      <c r="P127" s="195"/>
    </row>
    <row r="128" spans="1:16" x14ac:dyDescent="0.2">
      <c r="A128" s="190"/>
      <c r="D128" s="192"/>
      <c r="J128" s="194"/>
      <c r="L128" s="187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1"/>
        <v>0</v>
      </c>
      <c r="P128" s="195"/>
    </row>
    <row r="129" spans="1:16" x14ac:dyDescent="0.2">
      <c r="A129" s="190"/>
      <c r="D129" s="192"/>
      <c r="J129" s="194"/>
      <c r="L129" s="187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1"/>
        <v>0</v>
      </c>
      <c r="P129" s="195"/>
    </row>
    <row r="130" spans="1:16" x14ac:dyDescent="0.2">
      <c r="A130" s="190"/>
      <c r="D130" s="192"/>
      <c r="J130" s="194"/>
      <c r="L130" s="187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1"/>
        <v>0</v>
      </c>
      <c r="P130" s="195"/>
    </row>
    <row r="131" spans="1:16" x14ac:dyDescent="0.2">
      <c r="A131" s="190"/>
      <c r="D131" s="192"/>
      <c r="J131" s="194"/>
      <c r="L131" s="187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12">N131*G131+M131*L131</f>
        <v>0</v>
      </c>
      <c r="P131" s="195"/>
    </row>
    <row r="132" spans="1:16" x14ac:dyDescent="0.2">
      <c r="A132" s="190"/>
      <c r="D132" s="192"/>
      <c r="J132" s="194"/>
      <c r="L132" s="187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12"/>
        <v>0</v>
      </c>
      <c r="P132" s="195"/>
    </row>
    <row r="133" spans="1:16" x14ac:dyDescent="0.2">
      <c r="A133" s="190"/>
      <c r="D133" s="192"/>
      <c r="J133" s="194"/>
      <c r="L133" s="187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2"/>
        <v>0</v>
      </c>
      <c r="P133" s="195"/>
    </row>
    <row r="134" spans="1:16" x14ac:dyDescent="0.2">
      <c r="A134" s="190"/>
      <c r="D134" s="192"/>
      <c r="J134" s="194"/>
      <c r="L134" s="187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2"/>
        <v>0</v>
      </c>
      <c r="P134" s="195"/>
    </row>
    <row r="135" spans="1:16" x14ac:dyDescent="0.2">
      <c r="A135" s="190"/>
      <c r="D135" s="192"/>
      <c r="J135" s="194"/>
      <c r="L135" s="187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2"/>
        <v>0</v>
      </c>
      <c r="P135" s="195"/>
    </row>
    <row r="136" spans="1:16" x14ac:dyDescent="0.2">
      <c r="A136" s="190"/>
      <c r="D136" s="192"/>
      <c r="J136" s="194"/>
      <c r="L136" s="187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2"/>
        <v>0</v>
      </c>
      <c r="P136" s="195"/>
    </row>
    <row r="137" spans="1:16" x14ac:dyDescent="0.2">
      <c r="A137" s="190"/>
      <c r="D137" s="192"/>
      <c r="J137" s="194"/>
      <c r="L137" s="187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2"/>
        <v>0</v>
      </c>
      <c r="P137" s="195"/>
    </row>
    <row r="138" spans="1:16" x14ac:dyDescent="0.2">
      <c r="A138" s="190"/>
      <c r="D138" s="192"/>
      <c r="J138" s="194"/>
      <c r="L138" s="187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2"/>
        <v>0</v>
      </c>
      <c r="P138" s="195"/>
    </row>
    <row r="139" spans="1:16" x14ac:dyDescent="0.2">
      <c r="A139" s="190"/>
      <c r="D139" s="192"/>
      <c r="J139" s="194"/>
      <c r="L139" s="187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2"/>
        <v>0</v>
      </c>
      <c r="P139" s="195"/>
    </row>
    <row r="140" spans="1:16" x14ac:dyDescent="0.2">
      <c r="A140" s="190"/>
      <c r="D140" s="192"/>
      <c r="J140" s="194"/>
      <c r="L140" s="187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2"/>
        <v>0</v>
      </c>
      <c r="P140" s="195"/>
    </row>
    <row r="141" spans="1:16" x14ac:dyDescent="0.2">
      <c r="A141" s="190"/>
      <c r="D141" s="192"/>
      <c r="J141" s="194"/>
      <c r="L141" s="187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2"/>
        <v>0</v>
      </c>
      <c r="P141" s="195"/>
    </row>
    <row r="142" spans="1:16" x14ac:dyDescent="0.2">
      <c r="A142" s="190"/>
      <c r="D142" s="192"/>
      <c r="J142" s="194"/>
      <c r="L142" s="187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2"/>
        <v>0</v>
      </c>
      <c r="P142" s="195"/>
    </row>
    <row r="143" spans="1:16" x14ac:dyDescent="0.2">
      <c r="A143" s="190"/>
      <c r="D143" s="192"/>
      <c r="J143" s="194"/>
      <c r="L143" s="187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2"/>
        <v>0</v>
      </c>
      <c r="P143" s="195"/>
    </row>
    <row r="144" spans="1:16" x14ac:dyDescent="0.2">
      <c r="A144" s="190"/>
      <c r="D144" s="192"/>
      <c r="J144" s="194"/>
      <c r="L144" s="187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2"/>
        <v>0</v>
      </c>
      <c r="P144" s="195"/>
    </row>
    <row r="145" spans="1:16" x14ac:dyDescent="0.2">
      <c r="A145" s="190"/>
      <c r="D145" s="192"/>
      <c r="J145" s="194"/>
      <c r="L145" s="187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2"/>
        <v>0</v>
      </c>
      <c r="P145" s="195"/>
    </row>
    <row r="146" spans="1:16" x14ac:dyDescent="0.2">
      <c r="A146" s="190"/>
      <c r="D146" s="192"/>
      <c r="J146" s="194"/>
      <c r="L146" s="187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2"/>
        <v>0</v>
      </c>
      <c r="P146" s="195"/>
    </row>
    <row r="147" spans="1:16" x14ac:dyDescent="0.2">
      <c r="A147" s="190"/>
      <c r="D147" s="192"/>
      <c r="J147" s="194"/>
      <c r="L147" s="187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2"/>
        <v>0</v>
      </c>
      <c r="P147" s="195"/>
    </row>
    <row r="148" spans="1:16" x14ac:dyDescent="0.2">
      <c r="A148" s="190"/>
      <c r="D148" s="192"/>
      <c r="J148" s="194"/>
      <c r="L148" s="187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2"/>
        <v>0</v>
      </c>
      <c r="P148" s="195"/>
    </row>
    <row r="149" spans="1:16" x14ac:dyDescent="0.2">
      <c r="A149" s="190"/>
      <c r="D149" s="192"/>
      <c r="J149" s="194"/>
      <c r="L149" s="187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2"/>
        <v>0</v>
      </c>
      <c r="P149" s="195"/>
    </row>
    <row r="150" spans="1:16" x14ac:dyDescent="0.2">
      <c r="A150" s="190"/>
      <c r="D150" s="192"/>
      <c r="J150" s="194"/>
      <c r="L150" s="187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2"/>
        <v>0</v>
      </c>
      <c r="P150" s="195"/>
    </row>
    <row r="151" spans="1:16" x14ac:dyDescent="0.2">
      <c r="A151" s="190"/>
      <c r="D151" s="192"/>
      <c r="J151" s="194"/>
      <c r="L151" s="187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2"/>
        <v>0</v>
      </c>
      <c r="P151" s="195"/>
    </row>
    <row r="152" spans="1:16" x14ac:dyDescent="0.2">
      <c r="A152" s="190"/>
      <c r="D152" s="192"/>
      <c r="J152" s="194"/>
      <c r="L152" s="187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2"/>
        <v>0</v>
      </c>
      <c r="P152" s="195"/>
    </row>
    <row r="153" spans="1:16" x14ac:dyDescent="0.2">
      <c r="A153" s="190"/>
      <c r="D153" s="192"/>
      <c r="J153" s="194"/>
      <c r="L153" s="187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2"/>
        <v>0</v>
      </c>
      <c r="P153" s="195"/>
    </row>
    <row r="154" spans="1:16" x14ac:dyDescent="0.2">
      <c r="A154" s="190"/>
      <c r="D154" s="192"/>
      <c r="J154" s="194"/>
      <c r="L154" s="187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2"/>
        <v>0</v>
      </c>
      <c r="P154" s="195"/>
    </row>
    <row r="155" spans="1:16" x14ac:dyDescent="0.2">
      <c r="A155" s="190"/>
      <c r="D155" s="192"/>
      <c r="J155" s="194"/>
      <c r="L155" s="187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2"/>
        <v>0</v>
      </c>
      <c r="P155" s="195"/>
    </row>
    <row r="156" spans="1:16" x14ac:dyDescent="0.2">
      <c r="A156" s="190"/>
      <c r="D156" s="192"/>
      <c r="J156" s="194"/>
      <c r="L156" s="187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2"/>
        <v>0</v>
      </c>
      <c r="P156" s="195"/>
    </row>
    <row r="157" spans="1:16" x14ac:dyDescent="0.2">
      <c r="A157" s="190"/>
      <c r="D157" s="192"/>
      <c r="J157" s="194"/>
      <c r="L157" s="187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2"/>
        <v>0</v>
      </c>
      <c r="P157" s="195"/>
    </row>
    <row r="158" spans="1:16" x14ac:dyDescent="0.2">
      <c r="A158" s="190"/>
      <c r="D158" s="192"/>
      <c r="J158" s="194"/>
      <c r="L158" s="187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2"/>
        <v>0</v>
      </c>
      <c r="P158" s="195"/>
    </row>
    <row r="159" spans="1:16" x14ac:dyDescent="0.2">
      <c r="A159" s="190"/>
      <c r="D159" s="192"/>
      <c r="J159" s="194"/>
      <c r="L159" s="187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2"/>
        <v>0</v>
      </c>
      <c r="P159" s="195"/>
    </row>
    <row r="160" spans="1:16" x14ac:dyDescent="0.2">
      <c r="A160" s="190"/>
      <c r="D160" s="192"/>
      <c r="J160" s="194"/>
      <c r="L160" s="187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2"/>
        <v>0</v>
      </c>
      <c r="P160" s="195"/>
    </row>
    <row r="161" spans="1:16" x14ac:dyDescent="0.2">
      <c r="A161" s="190"/>
      <c r="D161" s="192"/>
      <c r="J161" s="194"/>
      <c r="L161" s="187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2"/>
        <v>0</v>
      </c>
      <c r="P161" s="195"/>
    </row>
    <row r="162" spans="1:16" x14ac:dyDescent="0.2">
      <c r="A162" s="190"/>
      <c r="D162" s="192"/>
      <c r="J162" s="194"/>
      <c r="L162" s="187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2"/>
        <v>0</v>
      </c>
      <c r="P162" s="195"/>
    </row>
    <row r="163" spans="1:16" x14ac:dyDescent="0.2">
      <c r="A163" s="190"/>
      <c r="D163" s="192"/>
      <c r="J163" s="194"/>
      <c r="L163" s="187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2"/>
        <v>0</v>
      </c>
      <c r="P163" s="195"/>
    </row>
    <row r="164" spans="1:16" x14ac:dyDescent="0.2">
      <c r="A164" s="190"/>
      <c r="D164" s="192"/>
      <c r="J164" s="194"/>
      <c r="L164" s="187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2"/>
        <v>0</v>
      </c>
      <c r="P164" s="195"/>
    </row>
    <row r="165" spans="1:16" x14ac:dyDescent="0.2">
      <c r="A165" s="190"/>
      <c r="D165" s="192"/>
      <c r="J165" s="194"/>
      <c r="L165" s="187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2"/>
        <v>0</v>
      </c>
      <c r="P165" s="195"/>
    </row>
    <row r="166" spans="1:16" x14ac:dyDescent="0.2">
      <c r="A166" s="190"/>
      <c r="D166" s="192"/>
      <c r="J166" s="194"/>
      <c r="L166" s="187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2"/>
        <v>0</v>
      </c>
      <c r="P166" s="195"/>
    </row>
    <row r="167" spans="1:16" x14ac:dyDescent="0.2">
      <c r="A167" s="190"/>
      <c r="D167" s="192"/>
      <c r="J167" s="194"/>
      <c r="L167" s="187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2"/>
        <v>0</v>
      </c>
      <c r="P167" s="195"/>
    </row>
    <row r="168" spans="1:16" x14ac:dyDescent="0.2">
      <c r="A168" s="190"/>
      <c r="D168" s="192"/>
      <c r="J168" s="194"/>
      <c r="L168" s="187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2"/>
        <v>0</v>
      </c>
      <c r="P168" s="195"/>
    </row>
    <row r="169" spans="1:16" x14ac:dyDescent="0.2">
      <c r="A169" s="190"/>
      <c r="D169" s="192"/>
      <c r="J169" s="194"/>
      <c r="L169" s="187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2"/>
        <v>0</v>
      </c>
      <c r="P169" s="195"/>
    </row>
    <row r="170" spans="1:16" x14ac:dyDescent="0.2">
      <c r="A170" s="190"/>
      <c r="D170" s="192"/>
      <c r="J170" s="194"/>
      <c r="L170" s="187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2"/>
        <v>0</v>
      </c>
      <c r="P170" s="195"/>
    </row>
    <row r="171" spans="1:16" x14ac:dyDescent="0.2">
      <c r="A171" s="190"/>
      <c r="D171" s="192"/>
      <c r="J171" s="194"/>
      <c r="L171" s="187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2"/>
        <v>0</v>
      </c>
      <c r="P171" s="195"/>
    </row>
    <row r="172" spans="1:16" x14ac:dyDescent="0.2">
      <c r="A172" s="190"/>
      <c r="D172" s="192"/>
      <c r="J172" s="194"/>
      <c r="L172" s="187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2"/>
        <v>0</v>
      </c>
      <c r="P172" s="195"/>
    </row>
    <row r="173" spans="1:16" x14ac:dyDescent="0.2">
      <c r="A173" s="190"/>
      <c r="D173" s="192"/>
      <c r="J173" s="194"/>
      <c r="L173" s="187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2"/>
        <v>0</v>
      </c>
      <c r="P173" s="195"/>
    </row>
    <row r="174" spans="1:16" x14ac:dyDescent="0.2">
      <c r="A174" s="190"/>
      <c r="D174" s="192"/>
      <c r="J174" s="194"/>
      <c r="L174" s="187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2"/>
        <v>0</v>
      </c>
      <c r="P174" s="195"/>
    </row>
    <row r="175" spans="1:16" x14ac:dyDescent="0.2">
      <c r="A175" s="190"/>
      <c r="D175" s="192"/>
      <c r="J175" s="194"/>
      <c r="L175" s="187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2"/>
        <v>0</v>
      </c>
      <c r="P175" s="195"/>
    </row>
    <row r="176" spans="1:16" x14ac:dyDescent="0.2">
      <c r="A176" s="190"/>
      <c r="D176" s="192"/>
      <c r="J176" s="194"/>
      <c r="L176" s="187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2"/>
        <v>0</v>
      </c>
      <c r="P176" s="195"/>
    </row>
    <row r="177" spans="1:16" x14ac:dyDescent="0.2">
      <c r="A177" s="190"/>
      <c r="D177" s="192"/>
      <c r="J177" s="194"/>
      <c r="L177" s="187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2"/>
        <v>0</v>
      </c>
      <c r="P177" s="195"/>
    </row>
    <row r="178" spans="1:16" x14ac:dyDescent="0.2">
      <c r="A178" s="190"/>
      <c r="D178" s="192"/>
      <c r="J178" s="194"/>
      <c r="L178" s="187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2"/>
        <v>0</v>
      </c>
      <c r="P178" s="195"/>
    </row>
    <row r="179" spans="1:16" x14ac:dyDescent="0.2">
      <c r="A179" s="190"/>
      <c r="D179" s="192"/>
      <c r="J179" s="194"/>
      <c r="L179" s="187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2"/>
        <v>0</v>
      </c>
      <c r="P179" s="195"/>
    </row>
    <row r="180" spans="1:16" x14ac:dyDescent="0.2">
      <c r="A180" s="190"/>
      <c r="D180" s="192"/>
      <c r="J180" s="194"/>
      <c r="L180" s="187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2"/>
        <v>0</v>
      </c>
      <c r="P180" s="195"/>
    </row>
    <row r="181" spans="1:16" x14ac:dyDescent="0.2">
      <c r="A181" s="190"/>
      <c r="D181" s="192"/>
      <c r="J181" s="194"/>
      <c r="L181" s="187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2"/>
        <v>0</v>
      </c>
      <c r="P181" s="195"/>
    </row>
    <row r="182" spans="1:16" x14ac:dyDescent="0.2">
      <c r="A182" s="190"/>
      <c r="D182" s="192"/>
      <c r="J182" s="194"/>
      <c r="L182" s="187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2"/>
        <v>0</v>
      </c>
      <c r="P182" s="195"/>
    </row>
    <row r="183" spans="1:16" x14ac:dyDescent="0.2">
      <c r="A183" s="190"/>
      <c r="D183" s="192"/>
      <c r="J183" s="194"/>
      <c r="L183" s="187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2"/>
        <v>0</v>
      </c>
      <c r="P183" s="195"/>
    </row>
    <row r="184" spans="1:16" x14ac:dyDescent="0.2">
      <c r="A184" s="190"/>
      <c r="D184" s="192"/>
      <c r="J184" s="194"/>
      <c r="L184" s="187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2"/>
        <v>0</v>
      </c>
      <c r="P184" s="195"/>
    </row>
    <row r="185" spans="1:16" x14ac:dyDescent="0.2">
      <c r="A185" s="190"/>
      <c r="D185" s="192"/>
      <c r="J185" s="194"/>
      <c r="L185" s="187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2"/>
        <v>0</v>
      </c>
      <c r="P185" s="195"/>
    </row>
    <row r="186" spans="1:16" x14ac:dyDescent="0.2">
      <c r="A186" s="190"/>
      <c r="D186" s="192"/>
      <c r="J186" s="194"/>
      <c r="L186" s="187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2"/>
        <v>0</v>
      </c>
      <c r="P186" s="195"/>
    </row>
    <row r="187" spans="1:16" x14ac:dyDescent="0.2">
      <c r="A187" s="190"/>
      <c r="D187" s="192"/>
      <c r="J187" s="194"/>
      <c r="L187" s="187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2"/>
        <v>0</v>
      </c>
      <c r="P187" s="195"/>
    </row>
    <row r="188" spans="1:16" x14ac:dyDescent="0.2">
      <c r="A188" s="190"/>
      <c r="D188" s="192"/>
      <c r="J188" s="194"/>
      <c r="L188" s="187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2"/>
        <v>0</v>
      </c>
      <c r="P188" s="195"/>
    </row>
    <row r="189" spans="1:16" x14ac:dyDescent="0.2">
      <c r="A189" s="190"/>
      <c r="D189" s="192"/>
      <c r="J189" s="194"/>
      <c r="L189" s="187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2"/>
        <v>0</v>
      </c>
      <c r="P189" s="195"/>
    </row>
    <row r="190" spans="1:16" x14ac:dyDescent="0.2">
      <c r="A190" s="190"/>
      <c r="D190" s="192"/>
      <c r="J190" s="194"/>
      <c r="L190" s="187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2"/>
        <v>0</v>
      </c>
      <c r="P190" s="195"/>
    </row>
    <row r="191" spans="1:16" x14ac:dyDescent="0.2">
      <c r="A191" s="190"/>
      <c r="D191" s="192"/>
      <c r="J191" s="194"/>
      <c r="L191" s="187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2"/>
        <v>0</v>
      </c>
      <c r="P191" s="195"/>
    </row>
    <row r="192" spans="1:16" x14ac:dyDescent="0.2">
      <c r="A192" s="190"/>
      <c r="D192" s="192"/>
      <c r="J192" s="194"/>
      <c r="L192" s="187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2"/>
        <v>0</v>
      </c>
      <c r="P192" s="195"/>
    </row>
    <row r="193" spans="1:16" x14ac:dyDescent="0.2">
      <c r="A193" s="190"/>
      <c r="D193" s="192"/>
      <c r="J193" s="194"/>
      <c r="L193" s="187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2"/>
        <v>0</v>
      </c>
      <c r="P193" s="195"/>
    </row>
    <row r="194" spans="1:16" x14ac:dyDescent="0.2">
      <c r="A194" s="190"/>
      <c r="D194" s="192"/>
      <c r="J194" s="194"/>
      <c r="L194" s="187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2"/>
        <v>0</v>
      </c>
      <c r="P194" s="195"/>
    </row>
    <row r="195" spans="1:16" x14ac:dyDescent="0.2">
      <c r="A195" s="190"/>
      <c r="D195" s="192"/>
      <c r="J195" s="194"/>
      <c r="L195" s="187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3">N195*G195+M195*L195</f>
        <v>0</v>
      </c>
      <c r="P195" s="195"/>
    </row>
    <row r="196" spans="1:16" x14ac:dyDescent="0.2">
      <c r="A196" s="190"/>
      <c r="D196" s="192"/>
      <c r="J196" s="194"/>
      <c r="L196" s="187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3"/>
        <v>0</v>
      </c>
      <c r="P196" s="195"/>
    </row>
    <row r="197" spans="1:16" x14ac:dyDescent="0.2">
      <c r="A197" s="190"/>
      <c r="D197" s="192"/>
      <c r="J197" s="194"/>
      <c r="L197" s="187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3"/>
        <v>0</v>
      </c>
      <c r="P197" s="195"/>
    </row>
    <row r="198" spans="1:16" x14ac:dyDescent="0.2">
      <c r="A198" s="190"/>
      <c r="D198" s="192"/>
      <c r="J198" s="194"/>
      <c r="L198" s="187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3"/>
        <v>0</v>
      </c>
      <c r="P198" s="195"/>
    </row>
    <row r="199" spans="1:16" x14ac:dyDescent="0.2">
      <c r="A199" s="190"/>
      <c r="D199" s="192"/>
      <c r="J199" s="194"/>
      <c r="L199" s="187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3"/>
        <v>0</v>
      </c>
      <c r="P199" s="195"/>
    </row>
    <row r="200" spans="1:16" x14ac:dyDescent="0.2">
      <c r="A200" s="190"/>
      <c r="D200" s="192"/>
      <c r="J200" s="194"/>
      <c r="L200" s="187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3"/>
        <v>0</v>
      </c>
      <c r="P200" s="195"/>
    </row>
    <row r="201" spans="1:16" x14ac:dyDescent="0.2">
      <c r="A201" s="190"/>
      <c r="D201" s="192"/>
      <c r="J201" s="194"/>
      <c r="L201" s="187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3"/>
        <v>0</v>
      </c>
      <c r="P201" s="195"/>
    </row>
    <row r="202" spans="1:16" x14ac:dyDescent="0.2">
      <c r="A202" s="190"/>
      <c r="D202" s="192"/>
      <c r="J202" s="194"/>
      <c r="L202" s="187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3"/>
        <v>0</v>
      </c>
      <c r="P202" s="195"/>
    </row>
    <row r="203" spans="1:16" x14ac:dyDescent="0.2">
      <c r="A203" s="190"/>
      <c r="D203" s="192"/>
      <c r="J203" s="194"/>
      <c r="L203" s="187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3"/>
        <v>0</v>
      </c>
      <c r="P203" s="195"/>
    </row>
    <row r="204" spans="1:16" x14ac:dyDescent="0.2">
      <c r="A204" s="190"/>
      <c r="D204" s="192"/>
      <c r="J204" s="194"/>
      <c r="L204" s="187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3"/>
        <v>0</v>
      </c>
      <c r="P204" s="195"/>
    </row>
    <row r="205" spans="1:16" x14ac:dyDescent="0.2">
      <c r="A205" s="190"/>
      <c r="D205" s="192"/>
      <c r="J205" s="194"/>
      <c r="L205" s="187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3"/>
        <v>0</v>
      </c>
      <c r="P205" s="195"/>
    </row>
    <row r="206" spans="1:16" x14ac:dyDescent="0.2">
      <c r="A206" s="190"/>
      <c r="D206" s="192"/>
      <c r="J206" s="194"/>
      <c r="L206" s="187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3"/>
        <v>0</v>
      </c>
      <c r="P206" s="195"/>
    </row>
    <row r="207" spans="1:16" x14ac:dyDescent="0.2">
      <c r="A207" s="190"/>
      <c r="D207" s="192"/>
      <c r="J207" s="194"/>
      <c r="L207" s="187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3"/>
        <v>0</v>
      </c>
      <c r="P207" s="195"/>
    </row>
    <row r="208" spans="1:16" x14ac:dyDescent="0.2">
      <c r="A208" s="190"/>
      <c r="D208" s="192"/>
      <c r="J208" s="194"/>
      <c r="L208" s="187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3"/>
        <v>0</v>
      </c>
      <c r="P208" s="195"/>
    </row>
    <row r="209" spans="1:16" x14ac:dyDescent="0.2">
      <c r="A209" s="190"/>
      <c r="D209" s="192"/>
      <c r="J209" s="194"/>
      <c r="L209" s="187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3"/>
        <v>0</v>
      </c>
      <c r="P209" s="195"/>
    </row>
    <row r="210" spans="1:16" x14ac:dyDescent="0.2">
      <c r="A210" s="190"/>
      <c r="D210" s="192"/>
      <c r="J210" s="194"/>
      <c r="L210" s="187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3"/>
        <v>0</v>
      </c>
      <c r="P210" s="195"/>
    </row>
    <row r="211" spans="1:16" x14ac:dyDescent="0.2">
      <c r="A211" s="190"/>
      <c r="D211" s="192"/>
      <c r="J211" s="194"/>
      <c r="L211" s="187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3"/>
        <v>0</v>
      </c>
      <c r="P211" s="195"/>
    </row>
    <row r="212" spans="1:16" x14ac:dyDescent="0.2">
      <c r="A212" s="190"/>
      <c r="D212" s="192"/>
      <c r="J212" s="194"/>
      <c r="L212" s="187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3"/>
        <v>0</v>
      </c>
      <c r="P212" s="195"/>
    </row>
    <row r="213" spans="1:16" x14ac:dyDescent="0.2">
      <c r="A213" s="190"/>
      <c r="D213" s="192"/>
      <c r="J213" s="194"/>
      <c r="L213" s="187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3"/>
        <v>0</v>
      </c>
      <c r="P213" s="195"/>
    </row>
    <row r="214" spans="1:16" x14ac:dyDescent="0.2">
      <c r="A214" s="190"/>
      <c r="D214" s="192"/>
      <c r="J214" s="194"/>
      <c r="L214" s="187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3"/>
        <v>0</v>
      </c>
      <c r="P214" s="195"/>
    </row>
    <row r="215" spans="1:16" x14ac:dyDescent="0.2">
      <c r="A215" s="190"/>
      <c r="D215" s="192"/>
      <c r="J215" s="194"/>
      <c r="L215" s="187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3"/>
        <v>0</v>
      </c>
      <c r="P215" s="195"/>
    </row>
    <row r="216" spans="1:16" x14ac:dyDescent="0.2">
      <c r="A216" s="190"/>
      <c r="D216" s="192"/>
      <c r="J216" s="194"/>
      <c r="L216" s="187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3"/>
        <v>0</v>
      </c>
      <c r="P216" s="195"/>
    </row>
    <row r="217" spans="1:16" x14ac:dyDescent="0.2">
      <c r="A217" s="190"/>
      <c r="D217" s="192"/>
      <c r="J217" s="194"/>
      <c r="L217" s="187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3"/>
        <v>0</v>
      </c>
      <c r="P217" s="195"/>
    </row>
    <row r="218" spans="1:16" x14ac:dyDescent="0.2">
      <c r="A218" s="190"/>
      <c r="D218" s="192"/>
      <c r="J218" s="194"/>
      <c r="L218" s="187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3"/>
        <v>0</v>
      </c>
      <c r="P218" s="195"/>
    </row>
    <row r="219" spans="1:16" x14ac:dyDescent="0.2">
      <c r="A219" s="190"/>
      <c r="D219" s="192"/>
      <c r="J219" s="194"/>
      <c r="L219" s="187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3"/>
        <v>0</v>
      </c>
      <c r="P219" s="195"/>
    </row>
    <row r="220" spans="1:16" x14ac:dyDescent="0.2">
      <c r="A220" s="190"/>
      <c r="D220" s="192"/>
      <c r="J220" s="194"/>
      <c r="L220" s="187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3"/>
        <v>0</v>
      </c>
      <c r="P220" s="195"/>
    </row>
    <row r="221" spans="1:16" x14ac:dyDescent="0.2">
      <c r="A221" s="190"/>
      <c r="D221" s="192"/>
      <c r="J221" s="194"/>
      <c r="L221" s="187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3"/>
        <v>0</v>
      </c>
      <c r="P221" s="195"/>
    </row>
    <row r="222" spans="1:16" x14ac:dyDescent="0.2">
      <c r="A222" s="190"/>
      <c r="D222" s="192"/>
      <c r="J222" s="194"/>
      <c r="L222" s="187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3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3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3"/>
        <v>0</v>
      </c>
      <c r="P224" s="195"/>
    </row>
    <row r="225" spans="1:16" x14ac:dyDescent="0.2">
      <c r="A225" s="190"/>
      <c r="D225" s="192"/>
      <c r="J225" s="194"/>
      <c r="L225" s="187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3"/>
        <v>0</v>
      </c>
      <c r="P225" s="195"/>
    </row>
    <row r="226" spans="1:16" x14ac:dyDescent="0.2">
      <c r="A226" s="190"/>
      <c r="D226" s="192"/>
      <c r="J226" s="194"/>
      <c r="L226" s="187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3"/>
        <v>0</v>
      </c>
      <c r="P226" s="195"/>
    </row>
    <row r="227" spans="1:16" x14ac:dyDescent="0.2">
      <c r="A227" s="190"/>
      <c r="D227" s="192"/>
      <c r="J227" s="194"/>
      <c r="L227" s="187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3"/>
        <v>0</v>
      </c>
      <c r="P227" s="195"/>
    </row>
    <row r="228" spans="1:16" x14ac:dyDescent="0.2">
      <c r="A228" s="190"/>
      <c r="D228" s="192"/>
      <c r="J228" s="194"/>
      <c r="L228" s="187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3"/>
        <v>0</v>
      </c>
      <c r="P228" s="195"/>
    </row>
    <row r="229" spans="1:16" x14ac:dyDescent="0.2">
      <c r="A229" s="190"/>
      <c r="D229" s="192"/>
      <c r="J229" s="194"/>
      <c r="L229" s="187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3"/>
        <v>0</v>
      </c>
      <c r="P229" s="195"/>
    </row>
    <row r="230" spans="1:16" x14ac:dyDescent="0.2">
      <c r="A230" s="190"/>
      <c r="D230" s="192"/>
      <c r="J230" s="194"/>
      <c r="L230" s="187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3"/>
        <v>0</v>
      </c>
      <c r="P230" s="195"/>
    </row>
    <row r="231" spans="1:16" x14ac:dyDescent="0.2">
      <c r="A231" s="190"/>
      <c r="D231" s="192"/>
      <c r="J231" s="194"/>
      <c r="L231" s="187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3"/>
        <v>0</v>
      </c>
      <c r="P231" s="195"/>
    </row>
    <row r="232" spans="1:16" x14ac:dyDescent="0.2">
      <c r="A232" s="190"/>
      <c r="D232" s="192"/>
      <c r="L232" s="187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3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211" priority="11" operator="greaterThan">
      <formula>0</formula>
    </cfRule>
    <cfRule type="cellIs" dxfId="210" priority="12" operator="lessThanOrEqual">
      <formula>0</formula>
    </cfRule>
  </conditionalFormatting>
  <conditionalFormatting sqref="I42:I56 I6:I20">
    <cfRule type="cellIs" dxfId="209" priority="7" operator="greaterThan">
      <formula>0</formula>
    </cfRule>
    <cfRule type="cellIs" dxfId="208" priority="8" operator="lessThanOrEqual">
      <formula>0</formula>
    </cfRule>
  </conditionalFormatting>
  <conditionalFormatting sqref="I3:I5">
    <cfRule type="cellIs" dxfId="207" priority="9" operator="greaterThan">
      <formula>0</formula>
    </cfRule>
    <cfRule type="cellIs" dxfId="206" priority="10" operator="lessThanOrEqual">
      <formula>0</formula>
    </cfRule>
  </conditionalFormatting>
  <conditionalFormatting sqref="I21:I26 I33:I38">
    <cfRule type="cellIs" dxfId="205" priority="5" operator="greaterThan">
      <formula>0</formula>
    </cfRule>
    <cfRule type="cellIs" dxfId="204" priority="6" operator="lessThanOrEqual">
      <formula>0</formula>
    </cfRule>
  </conditionalFormatting>
  <conditionalFormatting sqref="I27:I32">
    <cfRule type="cellIs" dxfId="203" priority="3" operator="greaterThan">
      <formula>0</formula>
    </cfRule>
    <cfRule type="cellIs" dxfId="202" priority="4" operator="lessThanOrEqual">
      <formula>0</formula>
    </cfRule>
  </conditionalFormatting>
  <conditionalFormatting sqref="I39:I41">
    <cfRule type="cellIs" dxfId="201" priority="1" operator="greaterThan">
      <formula>0</formula>
    </cfRule>
    <cfRule type="cellIs" dxfId="20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CFC2-91CB-4599-9972-92A8D2637429}">
  <sheetPr>
    <pageSetUpPr fitToPage="1"/>
  </sheetPr>
  <dimension ref="A1:P247"/>
  <sheetViews>
    <sheetView workbookViewId="0">
      <selection activeCell="S19" sqref="S19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3" width="9" style="181" customWidth="1"/>
    <col min="14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03" t="s">
        <v>2</v>
      </c>
      <c r="C2" s="204" t="s">
        <v>3</v>
      </c>
      <c r="D2" s="203" t="s">
        <v>4</v>
      </c>
      <c r="E2" s="204" t="s">
        <v>5</v>
      </c>
      <c r="F2" s="204" t="s">
        <v>6</v>
      </c>
      <c r="G2" s="204" t="s">
        <v>7</v>
      </c>
      <c r="H2" s="204" t="s">
        <v>8</v>
      </c>
      <c r="I2" s="204" t="s">
        <v>9</v>
      </c>
      <c r="J2" s="204" t="s">
        <v>10</v>
      </c>
      <c r="K2" s="203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43664</v>
      </c>
      <c r="B3" s="298" t="s">
        <v>129</v>
      </c>
      <c r="C3" s="305" t="s">
        <v>18</v>
      </c>
      <c r="D3" s="17" t="s">
        <v>1040</v>
      </c>
      <c r="E3" s="202" t="s">
        <v>21</v>
      </c>
      <c r="F3" s="202">
        <v>25</v>
      </c>
      <c r="G3" s="203">
        <v>19</v>
      </c>
      <c r="H3" s="300"/>
      <c r="I3" s="203">
        <f>420-(M3*L3+F3*N3)</f>
        <v>-5</v>
      </c>
      <c r="J3" s="283" t="s">
        <v>19</v>
      </c>
      <c r="K3" s="186"/>
      <c r="L3" s="205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17</v>
      </c>
      <c r="O3" s="188">
        <f t="shared" ref="O3" si="0">N3*G3+M3*L3</f>
        <v>323</v>
      </c>
      <c r="P3" s="302">
        <f>(O3+O4+O5+O6+O7+O8)/840*100%</f>
        <v>0.81666666666666665</v>
      </c>
    </row>
    <row r="4" spans="1:16" ht="14.25" customHeight="1" x14ac:dyDescent="0.2">
      <c r="A4" s="297"/>
      <c r="B4" s="298"/>
      <c r="C4" s="305"/>
      <c r="D4" s="17"/>
      <c r="E4" s="202"/>
      <c r="F4" s="202"/>
      <c r="G4" s="203"/>
      <c r="H4" s="300"/>
      <c r="I4" s="203">
        <f>I3-(M4*L4+F4*N4)</f>
        <v>-5</v>
      </c>
      <c r="J4" s="284"/>
      <c r="K4" s="186" t="s">
        <v>1097</v>
      </c>
      <c r="L4" s="205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ref="O4:O67" si="1">N4*G4+M4*L4</f>
        <v>0</v>
      </c>
      <c r="P4" s="302"/>
    </row>
    <row r="5" spans="1:16" ht="14.25" customHeight="1" x14ac:dyDescent="0.2">
      <c r="A5" s="297"/>
      <c r="B5" s="298"/>
      <c r="C5" s="305"/>
      <c r="D5" s="17"/>
      <c r="E5" s="202"/>
      <c r="F5" s="202"/>
      <c r="G5" s="203"/>
      <c r="H5" s="300"/>
      <c r="I5" s="203">
        <f>I4-(M5*L5+F5*N5)</f>
        <v>-5</v>
      </c>
      <c r="J5" s="284"/>
      <c r="K5" s="186"/>
      <c r="L5" s="205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1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7" t="s">
        <v>29</v>
      </c>
      <c r="E6" s="202" t="s">
        <v>30</v>
      </c>
      <c r="F6" s="202">
        <v>5</v>
      </c>
      <c r="G6" s="203">
        <v>5</v>
      </c>
      <c r="H6" s="300"/>
      <c r="I6" s="203">
        <f>420-(M6*L6+F6*N6)</f>
        <v>290</v>
      </c>
      <c r="J6" s="284"/>
      <c r="K6" s="186"/>
      <c r="L6" s="205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26</v>
      </c>
      <c r="O6" s="188">
        <f t="shared" si="1"/>
        <v>130</v>
      </c>
      <c r="P6" s="302"/>
    </row>
    <row r="7" spans="1:16" ht="14.25" customHeight="1" x14ac:dyDescent="0.2">
      <c r="A7" s="297"/>
      <c r="B7" s="298"/>
      <c r="C7" s="305"/>
      <c r="D7" s="15" t="s">
        <v>1088</v>
      </c>
      <c r="E7" s="202" t="s">
        <v>1089</v>
      </c>
      <c r="F7" s="202">
        <v>2</v>
      </c>
      <c r="G7" s="203">
        <v>2</v>
      </c>
      <c r="H7" s="300"/>
      <c r="I7" s="203">
        <f>I6-(M7*L7+F7*N7)</f>
        <v>184</v>
      </c>
      <c r="J7" s="284"/>
      <c r="K7" s="186" t="s">
        <v>1132</v>
      </c>
      <c r="L7" s="205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38</v>
      </c>
      <c r="O7" s="188">
        <f t="shared" si="1"/>
        <v>106</v>
      </c>
      <c r="P7" s="302"/>
    </row>
    <row r="8" spans="1:16" ht="14.25" customHeight="1" x14ac:dyDescent="0.2">
      <c r="A8" s="297"/>
      <c r="B8" s="298"/>
      <c r="C8" s="305"/>
      <c r="D8" s="15" t="s">
        <v>1088</v>
      </c>
      <c r="E8" s="202" t="s">
        <v>1090</v>
      </c>
      <c r="F8" s="202">
        <v>1</v>
      </c>
      <c r="G8" s="203">
        <v>1</v>
      </c>
      <c r="H8" s="300"/>
      <c r="I8" s="203">
        <f>I7-(M8*L8+F8*N8)</f>
        <v>57</v>
      </c>
      <c r="J8" s="285"/>
      <c r="K8" s="186"/>
      <c r="L8" s="205">
        <v>1</v>
      </c>
      <c r="M8" s="188">
        <f>SUMPRODUCT((D8=[1]程序注册表!$C$2:$C$2999)*(E8=[1]程序注册表!$F$2:$F$2999)*([1]程序注册表!$U$2:$U$2999))</f>
        <v>60</v>
      </c>
      <c r="N8" s="188">
        <f>SUMPRODUCT((D8=[1]程序注册表!$C$2:$C$2999)*(E8=[1]程序注册表!$F$2:$F$2999)*([1]程序注册表!$X$2:$X$2999))</f>
        <v>67</v>
      </c>
      <c r="O8" s="188">
        <f t="shared" si="1"/>
        <v>127</v>
      </c>
      <c r="P8" s="302"/>
    </row>
    <row r="9" spans="1:16" ht="14.25" customHeight="1" x14ac:dyDescent="0.2">
      <c r="A9" s="297">
        <v>43664</v>
      </c>
      <c r="B9" s="298" t="s">
        <v>129</v>
      </c>
      <c r="C9" s="305" t="s">
        <v>25</v>
      </c>
      <c r="D9" s="17" t="s">
        <v>1053</v>
      </c>
      <c r="E9" s="202" t="s">
        <v>65</v>
      </c>
      <c r="F9" s="202"/>
      <c r="G9" s="203">
        <v>7</v>
      </c>
      <c r="H9" s="300"/>
      <c r="I9" s="203">
        <f>420-(M9*L9+F9*N9)</f>
        <v>420</v>
      </c>
      <c r="J9" s="283" t="s">
        <v>27</v>
      </c>
      <c r="K9" s="186" t="s">
        <v>1098</v>
      </c>
      <c r="L9" s="205">
        <v>0</v>
      </c>
      <c r="M9" s="188">
        <f>SUMPRODUCT((D9=[1]程序注册表!$C$2:$C$2999)*(E9=[1]程序注册表!$F$2:$F$2999)*([1]程序注册表!$U$2:$U$2999))</f>
        <v>0</v>
      </c>
      <c r="N9" s="188">
        <v>40</v>
      </c>
      <c r="O9" s="188">
        <f t="shared" si="1"/>
        <v>280</v>
      </c>
      <c r="P9" s="302">
        <f>(O9+O10+O11+O12+O13+O14)/840*100%</f>
        <v>0.77380952380952384</v>
      </c>
    </row>
    <row r="10" spans="1:16" ht="14.25" customHeight="1" x14ac:dyDescent="0.2">
      <c r="A10" s="297"/>
      <c r="B10" s="298"/>
      <c r="C10" s="305"/>
      <c r="D10" s="17"/>
      <c r="E10" s="202"/>
      <c r="F10" s="202"/>
      <c r="G10" s="203"/>
      <c r="H10" s="300"/>
      <c r="I10" s="203">
        <f t="shared" ref="I10:I11" si="2">I9-(M10*L10+F10*N10)</f>
        <v>420</v>
      </c>
      <c r="J10" s="284"/>
      <c r="K10" s="186" t="s">
        <v>1133</v>
      </c>
      <c r="L10" s="205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1"/>
        <v>0</v>
      </c>
      <c r="P10" s="302"/>
    </row>
    <row r="11" spans="1:16" ht="14.25" customHeight="1" x14ac:dyDescent="0.2">
      <c r="A11" s="297"/>
      <c r="B11" s="298"/>
      <c r="C11" s="305"/>
      <c r="D11" s="17"/>
      <c r="E11" s="202"/>
      <c r="F11" s="202"/>
      <c r="G11" s="203"/>
      <c r="H11" s="300"/>
      <c r="I11" s="203">
        <f t="shared" si="2"/>
        <v>420</v>
      </c>
      <c r="J11" s="284"/>
      <c r="K11" s="186"/>
      <c r="L11" s="205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1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7" t="s">
        <v>954</v>
      </c>
      <c r="E12" s="202" t="s">
        <v>287</v>
      </c>
      <c r="F12" s="202">
        <v>2</v>
      </c>
      <c r="G12" s="203">
        <v>2</v>
      </c>
      <c r="H12" s="300"/>
      <c r="I12" s="203">
        <f>420-(M12*L12+F12*N12)</f>
        <v>364</v>
      </c>
      <c r="J12" s="284"/>
      <c r="K12" s="186" t="s">
        <v>1099</v>
      </c>
      <c r="L12" s="205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28</v>
      </c>
      <c r="O12" s="188">
        <f t="shared" si="1"/>
        <v>56</v>
      </c>
      <c r="P12" s="302"/>
    </row>
    <row r="13" spans="1:16" ht="14.25" customHeight="1" x14ac:dyDescent="0.2">
      <c r="A13" s="297"/>
      <c r="B13" s="298"/>
      <c r="C13" s="305"/>
      <c r="D13" s="15" t="s">
        <v>1091</v>
      </c>
      <c r="E13" s="202" t="s">
        <v>30</v>
      </c>
      <c r="F13" s="202">
        <v>10</v>
      </c>
      <c r="G13" s="203">
        <v>10</v>
      </c>
      <c r="H13" s="300"/>
      <c r="I13" s="203">
        <f t="shared" ref="I13:I17" si="3">I12-(M13*L13+F13*N13)</f>
        <v>104</v>
      </c>
      <c r="J13" s="284"/>
      <c r="K13" s="186" t="s">
        <v>1098</v>
      </c>
      <c r="L13" s="205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23</v>
      </c>
      <c r="O13" s="188">
        <f t="shared" si="1"/>
        <v>260</v>
      </c>
      <c r="P13" s="302"/>
    </row>
    <row r="14" spans="1:16" ht="14.25" customHeight="1" x14ac:dyDescent="0.2">
      <c r="A14" s="297"/>
      <c r="B14" s="298"/>
      <c r="C14" s="305"/>
      <c r="D14" s="15" t="s">
        <v>1092</v>
      </c>
      <c r="E14" s="202" t="s">
        <v>30</v>
      </c>
      <c r="F14" s="202">
        <v>6</v>
      </c>
      <c r="G14" s="203">
        <v>2</v>
      </c>
      <c r="H14" s="300"/>
      <c r="I14" s="203">
        <f t="shared" si="3"/>
        <v>2</v>
      </c>
      <c r="J14" s="285"/>
      <c r="K14" s="186"/>
      <c r="L14" s="205">
        <v>1</v>
      </c>
      <c r="M14" s="188">
        <f>SUMPRODUCT((D14=[1]程序注册表!$C$2:$C$2999)*(E14=[1]程序注册表!$F$2:$F$2999)*([1]程序注册表!$U$2:$U$2999))</f>
        <v>30</v>
      </c>
      <c r="N14" s="188">
        <f>SUMPRODUCT((D14=[1]程序注册表!$C$2:$C$2999)*(E14=[1]程序注册表!$F$2:$F$2999)*([1]程序注册表!$X$2:$X$2999))</f>
        <v>12</v>
      </c>
      <c r="O14" s="188">
        <f t="shared" si="1"/>
        <v>54</v>
      </c>
      <c r="P14" s="302"/>
    </row>
    <row r="15" spans="1:16" ht="14.25" customHeight="1" x14ac:dyDescent="0.2">
      <c r="A15" s="297">
        <v>43664</v>
      </c>
      <c r="B15" s="298" t="s">
        <v>129</v>
      </c>
      <c r="C15" s="305" t="s">
        <v>31</v>
      </c>
      <c r="D15" s="17" t="s">
        <v>954</v>
      </c>
      <c r="E15" s="202" t="s">
        <v>287</v>
      </c>
      <c r="F15" s="202">
        <v>3</v>
      </c>
      <c r="G15" s="203">
        <v>3</v>
      </c>
      <c r="H15" s="300"/>
      <c r="I15" s="203">
        <f>420-(M15*L15+F15*N15)</f>
        <v>336</v>
      </c>
      <c r="J15" s="280" t="s">
        <v>34</v>
      </c>
      <c r="K15" s="186" t="s">
        <v>118</v>
      </c>
      <c r="L15" s="205">
        <v>0</v>
      </c>
      <c r="M15" s="188">
        <f>SUMPRODUCT((D15=[1]程序注册表!$C$2:$C$2999)*(E15=[1]程序注册表!$F$2:$F$2999)*([1]程序注册表!$U$2:$U$2999))</f>
        <v>30</v>
      </c>
      <c r="N15" s="188">
        <f>SUMPRODUCT((D15=[1]程序注册表!$C$2:$C$2999)*(E15=[1]程序注册表!$F$2:$F$2999)*([1]程序注册表!$X$2:$X$2999))</f>
        <v>28</v>
      </c>
      <c r="O15" s="188">
        <f t="shared" si="1"/>
        <v>84</v>
      </c>
      <c r="P15" s="302">
        <f>(O15+O16+O17+O18+O19+O20)/840*100%</f>
        <v>0.81428571428571428</v>
      </c>
    </row>
    <row r="16" spans="1:16" ht="14.25" customHeight="1" x14ac:dyDescent="0.2">
      <c r="A16" s="297"/>
      <c r="B16" s="298"/>
      <c r="C16" s="305"/>
      <c r="D16" s="15" t="s">
        <v>1138</v>
      </c>
      <c r="E16" s="202" t="s">
        <v>30</v>
      </c>
      <c r="F16" s="202">
        <v>8</v>
      </c>
      <c r="G16" s="203">
        <v>10</v>
      </c>
      <c r="H16" s="300"/>
      <c r="I16" s="203">
        <f t="shared" si="3"/>
        <v>136</v>
      </c>
      <c r="J16" s="280"/>
      <c r="K16" s="186" t="s">
        <v>140</v>
      </c>
      <c r="L16" s="205">
        <v>0</v>
      </c>
      <c r="M16" s="188">
        <v>30</v>
      </c>
      <c r="N16" s="188">
        <v>25</v>
      </c>
      <c r="O16" s="188">
        <f t="shared" si="1"/>
        <v>250</v>
      </c>
      <c r="P16" s="302"/>
    </row>
    <row r="17" spans="1:16" ht="14.25" customHeight="1" x14ac:dyDescent="0.2">
      <c r="A17" s="297"/>
      <c r="B17" s="298"/>
      <c r="C17" s="305"/>
      <c r="D17" s="17"/>
      <c r="E17" s="202"/>
      <c r="F17" s="202"/>
      <c r="G17" s="203"/>
      <c r="H17" s="300"/>
      <c r="I17" s="203">
        <f t="shared" si="3"/>
        <v>136</v>
      </c>
      <c r="J17" s="280"/>
      <c r="K17" s="186"/>
      <c r="L17" s="205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1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258</v>
      </c>
      <c r="E18" s="202" t="s">
        <v>65</v>
      </c>
      <c r="F18" s="202">
        <v>12</v>
      </c>
      <c r="G18" s="203">
        <v>10</v>
      </c>
      <c r="H18" s="300"/>
      <c r="I18" s="203">
        <f>420-(M18*L18+F18*N18)</f>
        <v>0</v>
      </c>
      <c r="J18" s="280"/>
      <c r="K18" s="186" t="s">
        <v>1137</v>
      </c>
      <c r="L18" s="205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35</v>
      </c>
      <c r="O18" s="188">
        <f t="shared" si="1"/>
        <v>350</v>
      </c>
      <c r="P18" s="302"/>
    </row>
    <row r="19" spans="1:16" ht="14.25" customHeight="1" x14ac:dyDescent="0.2">
      <c r="A19" s="297"/>
      <c r="B19" s="298"/>
      <c r="C19" s="305"/>
      <c r="D19" s="17"/>
      <c r="E19" s="202"/>
      <c r="F19" s="202"/>
      <c r="G19" s="203"/>
      <c r="H19" s="300"/>
      <c r="I19" s="203">
        <f t="shared" ref="I19:I20" si="4">I18-(M19*L19+F19*N19)</f>
        <v>0</v>
      </c>
      <c r="J19" s="280"/>
      <c r="K19" s="186"/>
      <c r="L19" s="205">
        <v>0</v>
      </c>
      <c r="M19" s="188">
        <f>SUMPRODUCT((D19=[1]程序注册表!$C$2:$C$2999)*(E19=[1]程序注册表!$F$2:$F$2999)*([1]程序注册表!$U$2:$U$2999))</f>
        <v>0</v>
      </c>
      <c r="N19" s="188">
        <f>SUMPRODUCT((D19=[1]程序注册表!$C$2:$C$2999)*(E19=[1]程序注册表!$F$2:$F$2999)*([1]程序注册表!$X$2:$X$2999))</f>
        <v>0</v>
      </c>
      <c r="O19" s="188">
        <f t="shared" si="1"/>
        <v>0</v>
      </c>
      <c r="P19" s="302"/>
    </row>
    <row r="20" spans="1:16" ht="14.25" customHeight="1" x14ac:dyDescent="0.2">
      <c r="A20" s="297"/>
      <c r="B20" s="298"/>
      <c r="C20" s="305"/>
      <c r="D20" s="17"/>
      <c r="E20" s="202"/>
      <c r="F20" s="202"/>
      <c r="G20" s="203"/>
      <c r="H20" s="300"/>
      <c r="I20" s="203">
        <f t="shared" si="4"/>
        <v>0</v>
      </c>
      <c r="J20" s="280"/>
      <c r="K20" s="186"/>
      <c r="L20" s="205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1"/>
        <v>0</v>
      </c>
      <c r="P20" s="302"/>
    </row>
    <row r="21" spans="1:16" ht="14.25" customHeight="1" x14ac:dyDescent="0.2">
      <c r="A21" s="297">
        <v>43664</v>
      </c>
      <c r="B21" s="298" t="s">
        <v>129</v>
      </c>
      <c r="C21" s="304" t="s">
        <v>36</v>
      </c>
      <c r="D21" s="17" t="s">
        <v>211</v>
      </c>
      <c r="E21" s="202" t="s">
        <v>42</v>
      </c>
      <c r="F21" s="202">
        <v>2</v>
      </c>
      <c r="G21" s="18">
        <v>1.2</v>
      </c>
      <c r="H21" s="300"/>
      <c r="I21" s="203">
        <f>336-(M21*L21+F21*N21)</f>
        <v>16</v>
      </c>
      <c r="J21" s="283" t="s">
        <v>38</v>
      </c>
      <c r="K21" s="186"/>
      <c r="L21" s="205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160</v>
      </c>
      <c r="O21" s="188">
        <f t="shared" si="1"/>
        <v>192</v>
      </c>
      <c r="P21" s="302">
        <f>(O21+O22+O23+O24+O25+O26)/840*100%</f>
        <v>0.47619047619047616</v>
      </c>
    </row>
    <row r="22" spans="1:16" ht="14.25" customHeight="1" x14ac:dyDescent="0.2">
      <c r="A22" s="297"/>
      <c r="B22" s="298"/>
      <c r="C22" s="304"/>
      <c r="D22" s="17"/>
      <c r="E22" s="203"/>
      <c r="F22" s="202"/>
      <c r="G22" s="18"/>
      <c r="H22" s="300"/>
      <c r="I22" s="203">
        <f t="shared" ref="I22:I38" si="5">I21-(M22*L22+F22*N22)</f>
        <v>16</v>
      </c>
      <c r="J22" s="284"/>
      <c r="K22" s="186" t="s">
        <v>1100</v>
      </c>
      <c r="L22" s="205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1"/>
        <v>0</v>
      </c>
      <c r="P22" s="302"/>
    </row>
    <row r="23" spans="1:16" ht="14.25" customHeight="1" x14ac:dyDescent="0.2">
      <c r="A23" s="297"/>
      <c r="B23" s="298"/>
      <c r="C23" s="304"/>
      <c r="D23" s="17"/>
      <c r="E23" s="202"/>
      <c r="F23" s="202"/>
      <c r="G23" s="18"/>
      <c r="H23" s="300"/>
      <c r="I23" s="203">
        <f t="shared" si="5"/>
        <v>16</v>
      </c>
      <c r="J23" s="284"/>
      <c r="K23" s="186"/>
      <c r="L23" s="205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1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89" t="s">
        <v>211</v>
      </c>
      <c r="E24" s="202" t="s">
        <v>42</v>
      </c>
      <c r="F24" s="202">
        <v>2</v>
      </c>
      <c r="G24" s="18">
        <v>1.3</v>
      </c>
      <c r="H24" s="300"/>
      <c r="I24" s="203">
        <f t="shared" ref="I24" si="6">336-(M24*L24+F24*N24)</f>
        <v>16</v>
      </c>
      <c r="J24" s="284"/>
      <c r="K24" s="186" t="s">
        <v>1100</v>
      </c>
      <c r="L24" s="205">
        <v>0</v>
      </c>
      <c r="M24" s="188">
        <f>SUMPRODUCT((D24=[1]程序注册表!$C$2:$C$2999)*(E24=[1]程序注册表!$F$2:$F$2999)*([1]程序注册表!$U$2:$U$2999))</f>
        <v>30</v>
      </c>
      <c r="N24" s="188">
        <f>SUMPRODUCT((D24=[1]程序注册表!$C$2:$C$2999)*(E24=[1]程序注册表!$F$2:$F$2999)*([1]程序注册表!$X$2:$X$2999))</f>
        <v>160</v>
      </c>
      <c r="O24" s="188">
        <f t="shared" si="1"/>
        <v>208</v>
      </c>
      <c r="P24" s="302"/>
    </row>
    <row r="25" spans="1:16" ht="14.25" customHeight="1" x14ac:dyDescent="0.2">
      <c r="A25" s="297"/>
      <c r="B25" s="298"/>
      <c r="C25" s="304"/>
      <c r="D25" s="17"/>
      <c r="E25" s="202"/>
      <c r="F25" s="202"/>
      <c r="G25" s="18"/>
      <c r="H25" s="300"/>
      <c r="I25" s="203">
        <f t="shared" si="5"/>
        <v>16</v>
      </c>
      <c r="J25" s="284"/>
      <c r="K25" s="186"/>
      <c r="L25" s="205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1"/>
        <v>0</v>
      </c>
      <c r="P25" s="302"/>
    </row>
    <row r="26" spans="1:16" ht="14.25" customHeight="1" x14ac:dyDescent="0.2">
      <c r="A26" s="297"/>
      <c r="B26" s="298"/>
      <c r="C26" s="304"/>
      <c r="D26" s="17"/>
      <c r="E26" s="202"/>
      <c r="F26" s="202"/>
      <c r="G26" s="18"/>
      <c r="H26" s="300"/>
      <c r="I26" s="203">
        <f t="shared" si="5"/>
        <v>16</v>
      </c>
      <c r="J26" s="285"/>
      <c r="K26" s="186"/>
      <c r="L26" s="205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1"/>
        <v>0</v>
      </c>
      <c r="P26" s="302"/>
    </row>
    <row r="27" spans="1:16" ht="14.25" customHeight="1" x14ac:dyDescent="0.2">
      <c r="A27" s="297">
        <v>43664</v>
      </c>
      <c r="B27" s="298" t="s">
        <v>129</v>
      </c>
      <c r="C27" s="303" t="s">
        <v>43</v>
      </c>
      <c r="D27" s="189" t="s">
        <v>922</v>
      </c>
      <c r="E27" s="202" t="s">
        <v>21</v>
      </c>
      <c r="F27" s="202">
        <v>3</v>
      </c>
      <c r="G27" s="18">
        <v>2.5</v>
      </c>
      <c r="H27" s="300"/>
      <c r="I27" s="203">
        <f>336-(M27*L27+F27*N27)</f>
        <v>-3</v>
      </c>
      <c r="J27" s="283" t="s">
        <v>49</v>
      </c>
      <c r="K27" s="186" t="s">
        <v>1136</v>
      </c>
      <c r="L27" s="205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1"/>
        <v>282.5</v>
      </c>
      <c r="P27" s="302">
        <f>(O27+O28+O29+O30+O31+O32)/840*100%</f>
        <v>0.66619047619047611</v>
      </c>
    </row>
    <row r="28" spans="1:16" ht="14.25" customHeight="1" x14ac:dyDescent="0.2">
      <c r="A28" s="297"/>
      <c r="B28" s="298"/>
      <c r="C28" s="303"/>
      <c r="D28" s="17"/>
      <c r="E28" s="202"/>
      <c r="F28" s="202"/>
      <c r="G28" s="18"/>
      <c r="H28" s="300"/>
      <c r="I28" s="203">
        <f t="shared" si="5"/>
        <v>-3</v>
      </c>
      <c r="J28" s="284"/>
      <c r="K28" s="186"/>
      <c r="L28" s="205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1"/>
        <v>0</v>
      </c>
      <c r="P28" s="302"/>
    </row>
    <row r="29" spans="1:16" ht="14.25" customHeight="1" x14ac:dyDescent="0.2">
      <c r="A29" s="297"/>
      <c r="B29" s="298"/>
      <c r="C29" s="303"/>
      <c r="D29" s="37"/>
      <c r="E29" s="202"/>
      <c r="F29" s="202"/>
      <c r="G29" s="18"/>
      <c r="H29" s="300"/>
      <c r="I29" s="203">
        <f t="shared" si="5"/>
        <v>-3</v>
      </c>
      <c r="J29" s="284"/>
      <c r="L29" s="205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1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89" t="s">
        <v>922</v>
      </c>
      <c r="E30" s="202" t="s">
        <v>42</v>
      </c>
      <c r="F30" s="202">
        <v>2</v>
      </c>
      <c r="G30" s="18">
        <v>1.7</v>
      </c>
      <c r="H30" s="300"/>
      <c r="I30" s="203">
        <f t="shared" ref="I30" si="7">336-(M30*L30+F30*N30)</f>
        <v>10</v>
      </c>
      <c r="J30" s="284"/>
      <c r="K30" s="186" t="s">
        <v>738</v>
      </c>
      <c r="L30" s="205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1"/>
        <v>277.09999999999997</v>
      </c>
      <c r="P30" s="302"/>
    </row>
    <row r="31" spans="1:16" ht="14.25" customHeight="1" x14ac:dyDescent="0.2">
      <c r="A31" s="297"/>
      <c r="B31" s="298"/>
      <c r="C31" s="303"/>
      <c r="D31" s="37"/>
      <c r="E31" s="202"/>
      <c r="F31" s="202"/>
      <c r="G31" s="18"/>
      <c r="H31" s="300"/>
      <c r="I31" s="203">
        <f t="shared" si="5"/>
        <v>10</v>
      </c>
      <c r="J31" s="284"/>
      <c r="K31" s="186"/>
      <c r="L31" s="205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1"/>
        <v>0</v>
      </c>
      <c r="P31" s="302"/>
    </row>
    <row r="32" spans="1:16" ht="14.25" customHeight="1" x14ac:dyDescent="0.2">
      <c r="A32" s="297"/>
      <c r="B32" s="298"/>
      <c r="C32" s="303"/>
      <c r="D32" s="17"/>
      <c r="E32" s="202"/>
      <c r="F32" s="202"/>
      <c r="G32" s="18"/>
      <c r="H32" s="300"/>
      <c r="I32" s="203">
        <f t="shared" si="5"/>
        <v>10</v>
      </c>
      <c r="J32" s="285"/>
      <c r="K32" s="186"/>
      <c r="L32" s="205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1"/>
        <v>0</v>
      </c>
      <c r="P32" s="302"/>
    </row>
    <row r="33" spans="1:16" ht="14.25" customHeight="1" x14ac:dyDescent="0.2">
      <c r="A33" s="297">
        <v>43664</v>
      </c>
      <c r="B33" s="298" t="s">
        <v>129</v>
      </c>
      <c r="C33" s="303" t="s">
        <v>48</v>
      </c>
      <c r="D33" s="17" t="s">
        <v>360</v>
      </c>
      <c r="E33" s="202" t="s">
        <v>51</v>
      </c>
      <c r="F33" s="202">
        <v>4</v>
      </c>
      <c r="G33" s="18">
        <v>1.5</v>
      </c>
      <c r="H33" s="300"/>
      <c r="I33" s="203">
        <f>336-(M33*L33+F33*N33)</f>
        <v>-8</v>
      </c>
      <c r="J33" s="283" t="s">
        <v>45</v>
      </c>
      <c r="K33" s="186"/>
      <c r="L33" s="205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86</v>
      </c>
      <c r="O33" s="188">
        <f t="shared" si="1"/>
        <v>129</v>
      </c>
      <c r="P33" s="302">
        <f>(O33+O34+O35+O36+O37+O38)/840*100%</f>
        <v>0.9173809523809523</v>
      </c>
    </row>
    <row r="34" spans="1:16" ht="14.25" customHeight="1" x14ac:dyDescent="0.2">
      <c r="A34" s="297"/>
      <c r="B34" s="298"/>
      <c r="C34" s="303"/>
      <c r="D34" s="17" t="s">
        <v>360</v>
      </c>
      <c r="E34" s="202" t="s">
        <v>1096</v>
      </c>
      <c r="F34" s="202"/>
      <c r="G34" s="18">
        <v>3</v>
      </c>
      <c r="H34" s="300"/>
      <c r="I34" s="203">
        <f t="shared" si="5"/>
        <v>-8</v>
      </c>
      <c r="J34" s="284"/>
      <c r="K34" s="186" t="s">
        <v>1139</v>
      </c>
      <c r="L34" s="205">
        <v>0</v>
      </c>
      <c r="M34" s="188">
        <f>SUMPRODUCT((D34=[1]程序注册表!$C$2:$C$2999)*(E34=[1]程序注册表!$F$2:$F$2999)*([1]程序注册表!$U$2:$U$2999))</f>
        <v>0</v>
      </c>
      <c r="N34" s="188">
        <v>100</v>
      </c>
      <c r="O34" s="188">
        <f t="shared" si="1"/>
        <v>300</v>
      </c>
      <c r="P34" s="302"/>
    </row>
    <row r="35" spans="1:16" ht="14.25" customHeight="1" x14ac:dyDescent="0.2">
      <c r="A35" s="297"/>
      <c r="B35" s="298"/>
      <c r="C35" s="303"/>
      <c r="D35" s="17"/>
      <c r="E35" s="202"/>
      <c r="F35" s="202"/>
      <c r="G35" s="18"/>
      <c r="H35" s="300"/>
      <c r="I35" s="203">
        <f t="shared" si="5"/>
        <v>-8</v>
      </c>
      <c r="J35" s="284"/>
      <c r="K35" s="186"/>
      <c r="L35" s="205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1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02" t="s">
        <v>184</v>
      </c>
      <c r="F36" s="202">
        <v>1.5</v>
      </c>
      <c r="G36" s="18">
        <v>1.4</v>
      </c>
      <c r="H36" s="300"/>
      <c r="I36" s="203">
        <f t="shared" ref="I36" si="8">336-(M36*L36+F36*N36)</f>
        <v>-30</v>
      </c>
      <c r="J36" s="284"/>
      <c r="K36" s="186"/>
      <c r="L36" s="205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244</v>
      </c>
      <c r="O36" s="188">
        <f t="shared" si="1"/>
        <v>341.59999999999997</v>
      </c>
      <c r="P36" s="302"/>
    </row>
    <row r="37" spans="1:16" ht="14.25" customHeight="1" x14ac:dyDescent="0.2">
      <c r="A37" s="297"/>
      <c r="B37" s="298"/>
      <c r="C37" s="303"/>
      <c r="D37" s="17"/>
      <c r="E37" s="202"/>
      <c r="F37" s="202"/>
      <c r="G37" s="18"/>
      <c r="H37" s="300"/>
      <c r="I37" s="203">
        <f t="shared" si="5"/>
        <v>-30</v>
      </c>
      <c r="J37" s="284"/>
      <c r="K37" s="186"/>
      <c r="L37" s="205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1"/>
        <v>0</v>
      </c>
      <c r="P37" s="302"/>
    </row>
    <row r="38" spans="1:16" ht="14.25" customHeight="1" x14ac:dyDescent="0.2">
      <c r="A38" s="297"/>
      <c r="B38" s="298"/>
      <c r="C38" s="303"/>
      <c r="D38" s="17"/>
      <c r="E38" s="202"/>
      <c r="F38" s="202"/>
      <c r="G38" s="18"/>
      <c r="H38" s="300"/>
      <c r="I38" s="203">
        <f t="shared" si="5"/>
        <v>-30</v>
      </c>
      <c r="J38" s="285"/>
      <c r="K38" s="186"/>
      <c r="L38" s="205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1"/>
        <v>0</v>
      </c>
      <c r="P38" s="302"/>
    </row>
    <row r="39" spans="1:16" ht="14.25" customHeight="1" x14ac:dyDescent="0.2">
      <c r="A39" s="297">
        <v>43664</v>
      </c>
      <c r="B39" s="298" t="s">
        <v>17</v>
      </c>
      <c r="C39" s="303" t="s">
        <v>52</v>
      </c>
      <c r="D39" s="17" t="s">
        <v>360</v>
      </c>
      <c r="E39" s="202" t="s">
        <v>30</v>
      </c>
      <c r="F39" s="202">
        <v>10</v>
      </c>
      <c r="G39" s="18">
        <v>7</v>
      </c>
      <c r="H39" s="300"/>
      <c r="I39" s="201">
        <f>504-(M39*L39+F39*N39)</f>
        <v>4</v>
      </c>
      <c r="J39" s="280" t="s">
        <v>90</v>
      </c>
      <c r="K39" s="186"/>
      <c r="L39" s="205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50</v>
      </c>
      <c r="O39" s="188">
        <f t="shared" si="1"/>
        <v>350</v>
      </c>
      <c r="P39" s="302">
        <f>(O39+O40+O41)/420*100%</f>
        <v>1.053809523809524</v>
      </c>
    </row>
    <row r="40" spans="1:16" ht="14.25" customHeight="1" x14ac:dyDescent="0.2">
      <c r="A40" s="297"/>
      <c r="B40" s="298"/>
      <c r="C40" s="303"/>
      <c r="D40" s="189" t="s">
        <v>922</v>
      </c>
      <c r="E40" s="202" t="s">
        <v>42</v>
      </c>
      <c r="F40" s="202"/>
      <c r="G40" s="18">
        <v>0.2</v>
      </c>
      <c r="H40" s="300"/>
      <c r="I40" s="201">
        <f>I39-(M40*L40+F40*N40)</f>
        <v>-56</v>
      </c>
      <c r="J40" s="280"/>
      <c r="K40" s="186"/>
      <c r="L40" s="205">
        <v>1</v>
      </c>
      <c r="M40" s="188">
        <f>SUMPRODUCT((D40=[1]程序注册表!$C$2:$C$2999)*(E40=[1]程序注册表!$F$2:$F$2999)*([1]程序注册表!$U$2:$U$2999))</f>
        <v>60</v>
      </c>
      <c r="N40" s="188">
        <f>SUMPRODUCT((D40=[1]程序注册表!$C$2:$C$2999)*(E40=[1]程序注册表!$F$2:$F$2999)*([1]程序注册表!$X$2:$X$2999))</f>
        <v>163</v>
      </c>
      <c r="O40" s="188">
        <f t="shared" si="1"/>
        <v>92.6</v>
      </c>
      <c r="P40" s="302"/>
    </row>
    <row r="41" spans="1:16" ht="14.25" customHeight="1" x14ac:dyDescent="0.2">
      <c r="A41" s="297"/>
      <c r="B41" s="298"/>
      <c r="C41" s="303"/>
      <c r="D41" s="17"/>
      <c r="E41" s="202"/>
      <c r="F41" s="202"/>
      <c r="G41" s="18"/>
      <c r="H41" s="300"/>
      <c r="I41" s="201">
        <f>I40-(M41*L41+F41*N41)</f>
        <v>-56</v>
      </c>
      <c r="J41" s="280"/>
      <c r="K41" s="186" t="s">
        <v>55</v>
      </c>
      <c r="L41" s="205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1"/>
        <v>0</v>
      </c>
      <c r="P41" s="302"/>
    </row>
    <row r="42" spans="1:16" ht="14.25" customHeight="1" x14ac:dyDescent="0.2">
      <c r="A42" s="297">
        <v>43664</v>
      </c>
      <c r="B42" s="298" t="s">
        <v>129</v>
      </c>
      <c r="C42" s="299" t="s">
        <v>53</v>
      </c>
      <c r="D42" s="17" t="s">
        <v>1046</v>
      </c>
      <c r="E42" s="202" t="s">
        <v>65</v>
      </c>
      <c r="F42" s="202">
        <v>16</v>
      </c>
      <c r="G42" s="18">
        <v>20</v>
      </c>
      <c r="H42" s="300"/>
      <c r="I42" s="203">
        <f>420-(M42*L42+F42*N42)</f>
        <v>4</v>
      </c>
      <c r="J42" s="284" t="s">
        <v>54</v>
      </c>
      <c r="K42" s="186"/>
      <c r="L42" s="205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26</v>
      </c>
      <c r="O42" s="188">
        <f t="shared" si="1"/>
        <v>520</v>
      </c>
      <c r="P42" s="302">
        <f>(O42+O43+O44+O45+O46+O47)/840*100%</f>
        <v>1.0291666666666666</v>
      </c>
    </row>
    <row r="43" spans="1:16" ht="14.25" customHeight="1" x14ac:dyDescent="0.2">
      <c r="A43" s="297"/>
      <c r="B43" s="298"/>
      <c r="C43" s="299"/>
      <c r="D43" s="17"/>
      <c r="E43" s="202"/>
      <c r="F43" s="202"/>
      <c r="G43" s="18"/>
      <c r="H43" s="300"/>
      <c r="I43" s="203">
        <f t="shared" ref="I43:I47" si="9">I42-(M43*L43+F43*N43)</f>
        <v>4</v>
      </c>
      <c r="J43" s="284"/>
      <c r="K43" s="186"/>
      <c r="L43" s="205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1"/>
        <v>0</v>
      </c>
      <c r="P43" s="302"/>
    </row>
    <row r="44" spans="1:16" ht="14.25" customHeight="1" x14ac:dyDescent="0.2">
      <c r="A44" s="297"/>
      <c r="B44" s="298"/>
      <c r="C44" s="299"/>
      <c r="D44" s="17"/>
      <c r="E44" s="202"/>
      <c r="F44" s="202"/>
      <c r="G44" s="18"/>
      <c r="H44" s="300"/>
      <c r="I44" s="203">
        <f t="shared" si="9"/>
        <v>4</v>
      </c>
      <c r="J44" s="284"/>
      <c r="K44" s="186"/>
      <c r="L44" s="205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1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02" t="s">
        <v>1043</v>
      </c>
      <c r="F45" s="202">
        <v>8</v>
      </c>
      <c r="G45" s="18">
        <v>6.5</v>
      </c>
      <c r="H45" s="300"/>
      <c r="I45" s="203">
        <f>420-(M45*L45+F45*N45)</f>
        <v>-4</v>
      </c>
      <c r="J45" s="284"/>
      <c r="K45" s="186" t="s">
        <v>1135</v>
      </c>
      <c r="L45" s="205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1"/>
        <v>344.5</v>
      </c>
      <c r="P45" s="302"/>
    </row>
    <row r="46" spans="1:16" ht="14.25" customHeight="1" x14ac:dyDescent="0.2">
      <c r="A46" s="297"/>
      <c r="B46" s="298"/>
      <c r="C46" s="299"/>
      <c r="D46" s="17"/>
      <c r="E46" s="202"/>
      <c r="F46" s="202"/>
      <c r="G46" s="18"/>
      <c r="H46" s="300"/>
      <c r="I46" s="203">
        <f t="shared" si="9"/>
        <v>-4</v>
      </c>
      <c r="J46" s="284"/>
      <c r="K46" s="186"/>
      <c r="L46" s="205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1"/>
        <v>0</v>
      </c>
      <c r="P46" s="302"/>
    </row>
    <row r="47" spans="1:16" ht="14.25" customHeight="1" x14ac:dyDescent="0.2">
      <c r="A47" s="297"/>
      <c r="B47" s="298"/>
      <c r="C47" s="299"/>
      <c r="D47" s="17"/>
      <c r="E47" s="202"/>
      <c r="F47" s="202"/>
      <c r="G47" s="18"/>
      <c r="H47" s="300"/>
      <c r="I47" s="203">
        <f t="shared" si="9"/>
        <v>-4</v>
      </c>
      <c r="J47" s="285"/>
      <c r="K47" s="186"/>
      <c r="L47" s="205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1"/>
        <v>0</v>
      </c>
      <c r="P47" s="302"/>
    </row>
    <row r="48" spans="1:16" ht="14.25" customHeight="1" x14ac:dyDescent="0.2">
      <c r="A48" s="297">
        <v>43664</v>
      </c>
      <c r="B48" s="298" t="s">
        <v>129</v>
      </c>
      <c r="C48" s="299" t="s">
        <v>58</v>
      </c>
      <c r="D48" s="1" t="s">
        <v>1044</v>
      </c>
      <c r="E48" s="202" t="s">
        <v>1093</v>
      </c>
      <c r="F48" s="202">
        <v>3</v>
      </c>
      <c r="G48" s="18">
        <v>3.2</v>
      </c>
      <c r="H48" s="300"/>
      <c r="I48" s="203">
        <f>420-(M48*L48+F48*N48)</f>
        <v>15</v>
      </c>
      <c r="J48" s="280" t="s">
        <v>130</v>
      </c>
      <c r="K48" s="186"/>
      <c r="L48" s="205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1"/>
        <v>430</v>
      </c>
      <c r="P48" s="302">
        <f>(O48+O49+O50+O51+O52+O53)/840*100%</f>
        <v>0.94047619047619047</v>
      </c>
    </row>
    <row r="49" spans="1:16" ht="14.25" customHeight="1" x14ac:dyDescent="0.2">
      <c r="A49" s="297"/>
      <c r="B49" s="298"/>
      <c r="C49" s="299"/>
      <c r="D49" s="17"/>
      <c r="E49" s="202"/>
      <c r="F49" s="202"/>
      <c r="G49" s="18"/>
      <c r="H49" s="300"/>
      <c r="I49" s="203">
        <f t="shared" ref="I49:I50" si="10">I48-(M49*L49+F49*N49)</f>
        <v>15</v>
      </c>
      <c r="J49" s="280"/>
      <c r="K49" s="186"/>
      <c r="L49" s="205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1"/>
        <v>0</v>
      </c>
      <c r="P49" s="302"/>
    </row>
    <row r="50" spans="1:16" ht="14.25" customHeight="1" x14ac:dyDescent="0.2">
      <c r="A50" s="297"/>
      <c r="B50" s="298"/>
      <c r="C50" s="299"/>
      <c r="D50" s="17"/>
      <c r="E50" s="202"/>
      <c r="F50" s="202"/>
      <c r="G50" s="18"/>
      <c r="H50" s="300"/>
      <c r="I50" s="203">
        <f t="shared" si="10"/>
        <v>15</v>
      </c>
      <c r="J50" s="280"/>
      <c r="K50" s="186"/>
      <c r="L50" s="205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1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89" t="s">
        <v>1040</v>
      </c>
      <c r="E51" s="202" t="s">
        <v>42</v>
      </c>
      <c r="F51" s="202">
        <v>5</v>
      </c>
      <c r="G51" s="18">
        <v>2</v>
      </c>
      <c r="H51" s="300"/>
      <c r="I51" s="203">
        <f>420-(M51*L51+F51*N51)</f>
        <v>320</v>
      </c>
      <c r="J51" s="280"/>
      <c r="K51" s="186"/>
      <c r="L51" s="205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20</v>
      </c>
      <c r="O51" s="188">
        <f t="shared" si="1"/>
        <v>40</v>
      </c>
      <c r="P51" s="302"/>
    </row>
    <row r="52" spans="1:16" ht="14.25" customHeight="1" x14ac:dyDescent="0.2">
      <c r="A52" s="297"/>
      <c r="B52" s="298"/>
      <c r="C52" s="299"/>
      <c r="D52" s="17" t="s">
        <v>67</v>
      </c>
      <c r="E52" s="202" t="s">
        <v>1093</v>
      </c>
      <c r="F52" s="202">
        <v>10</v>
      </c>
      <c r="G52" s="18">
        <v>10</v>
      </c>
      <c r="H52" s="300"/>
      <c r="I52" s="203">
        <f t="shared" ref="I52:I53" si="11">I51-(M52*L52+F52*N52)</f>
        <v>0</v>
      </c>
      <c r="J52" s="280"/>
      <c r="K52" s="186" t="s">
        <v>1098</v>
      </c>
      <c r="L52" s="205">
        <v>1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29</v>
      </c>
      <c r="O52" s="188">
        <f t="shared" si="1"/>
        <v>320</v>
      </c>
      <c r="P52" s="302"/>
    </row>
    <row r="53" spans="1:16" ht="14.25" customHeight="1" x14ac:dyDescent="0.2">
      <c r="A53" s="297"/>
      <c r="B53" s="298"/>
      <c r="C53" s="299"/>
      <c r="D53" s="17"/>
      <c r="E53" s="202"/>
      <c r="F53" s="202"/>
      <c r="G53" s="18"/>
      <c r="H53" s="300"/>
      <c r="I53" s="203">
        <f t="shared" si="11"/>
        <v>0</v>
      </c>
      <c r="J53" s="280"/>
      <c r="K53" s="186" t="s">
        <v>1101</v>
      </c>
      <c r="L53" s="205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1"/>
        <v>0</v>
      </c>
      <c r="P53" s="302"/>
    </row>
    <row r="54" spans="1:16" ht="14.25" customHeight="1" x14ac:dyDescent="0.2">
      <c r="A54" s="297">
        <v>43664</v>
      </c>
      <c r="B54" s="298" t="s">
        <v>129</v>
      </c>
      <c r="C54" s="299" t="s">
        <v>61</v>
      </c>
      <c r="D54" s="17"/>
      <c r="E54" s="202"/>
      <c r="F54" s="202"/>
      <c r="G54" s="18"/>
      <c r="H54" s="300"/>
      <c r="I54" s="203">
        <f>420-(M54*L54+F54*N54)</f>
        <v>420</v>
      </c>
      <c r="J54" s="280" t="s">
        <v>91</v>
      </c>
      <c r="K54" s="186"/>
      <c r="L54" s="205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1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89"/>
      <c r="E55" s="202"/>
      <c r="F55" s="202"/>
      <c r="G55" s="18"/>
      <c r="H55" s="300"/>
      <c r="I55" s="203">
        <f t="shared" ref="I55:I56" si="12">I54-(M55*L55+F55*N55)</f>
        <v>420</v>
      </c>
      <c r="J55" s="280"/>
      <c r="K55" s="186" t="s">
        <v>1134</v>
      </c>
      <c r="L55" s="205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1"/>
        <v>0</v>
      </c>
      <c r="P55" s="302"/>
    </row>
    <row r="56" spans="1:16" ht="14.25" customHeight="1" x14ac:dyDescent="0.2">
      <c r="A56" s="297"/>
      <c r="B56" s="298"/>
      <c r="C56" s="299"/>
      <c r="D56" s="17"/>
      <c r="E56" s="202"/>
      <c r="F56" s="202"/>
      <c r="G56" s="18"/>
      <c r="H56" s="300"/>
      <c r="I56" s="203">
        <f t="shared" si="12"/>
        <v>420</v>
      </c>
      <c r="J56" s="280"/>
      <c r="K56" s="186"/>
      <c r="L56" s="205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1"/>
        <v>0</v>
      </c>
      <c r="P56" s="302"/>
    </row>
    <row r="57" spans="1:16" ht="14.25" customHeight="1" x14ac:dyDescent="0.2">
      <c r="A57" s="190"/>
      <c r="D57" s="192"/>
      <c r="J57" s="194"/>
      <c r="L57" s="205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1"/>
        <v>0</v>
      </c>
      <c r="P57" s="195"/>
    </row>
    <row r="58" spans="1:16" ht="14.25" customHeight="1" x14ac:dyDescent="0.2">
      <c r="A58" s="190"/>
      <c r="D58" s="192"/>
      <c r="J58" s="194"/>
      <c r="L58" s="205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1"/>
        <v>0</v>
      </c>
      <c r="P58" s="195"/>
    </row>
    <row r="59" spans="1:16" ht="14.25" customHeight="1" x14ac:dyDescent="0.2">
      <c r="A59" s="190"/>
      <c r="D59" s="192"/>
      <c r="J59" s="194"/>
      <c r="L59" s="205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1"/>
        <v>0</v>
      </c>
      <c r="P59" s="195"/>
    </row>
    <row r="60" spans="1:16" ht="14.25" customHeight="1" x14ac:dyDescent="0.2">
      <c r="A60" s="190"/>
      <c r="D60" s="192"/>
      <c r="J60" s="194"/>
      <c r="L60" s="205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1"/>
        <v>0</v>
      </c>
      <c r="P60" s="195"/>
    </row>
    <row r="61" spans="1:16" ht="17.25" customHeight="1" x14ac:dyDescent="0.2">
      <c r="A61" s="190"/>
      <c r="D61" s="192"/>
      <c r="J61" s="194"/>
      <c r="L61" s="205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1"/>
        <v>0</v>
      </c>
      <c r="P61" s="195"/>
    </row>
    <row r="62" spans="1:16" ht="15" customHeight="1" x14ac:dyDescent="0.2">
      <c r="A62" s="190"/>
      <c r="D62" s="192"/>
      <c r="J62" s="194"/>
      <c r="L62" s="205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1"/>
        <v>0</v>
      </c>
      <c r="P62" s="195"/>
    </row>
    <row r="63" spans="1:16" ht="15" customHeight="1" x14ac:dyDescent="0.2">
      <c r="A63" s="190"/>
      <c r="D63" s="192"/>
      <c r="J63" s="194"/>
      <c r="L63" s="205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1"/>
        <v>0</v>
      </c>
      <c r="P63" s="195"/>
    </row>
    <row r="64" spans="1:16" ht="15" customHeight="1" x14ac:dyDescent="0.2">
      <c r="A64" s="190"/>
      <c r="D64" s="192"/>
      <c r="J64" s="194"/>
      <c r="L64" s="205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1"/>
        <v>0</v>
      </c>
      <c r="P64" s="195"/>
    </row>
    <row r="65" spans="1:16" ht="15" customHeight="1" x14ac:dyDescent="0.2">
      <c r="A65" s="190"/>
      <c r="D65" s="192"/>
      <c r="J65" s="194"/>
      <c r="L65" s="205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1"/>
        <v>0</v>
      </c>
      <c r="P65" s="195"/>
    </row>
    <row r="66" spans="1:16" ht="15" customHeight="1" x14ac:dyDescent="0.2">
      <c r="A66" s="190"/>
      <c r="D66" s="192"/>
      <c r="J66" s="194"/>
      <c r="L66" s="205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1"/>
        <v>0</v>
      </c>
      <c r="P66" s="195"/>
    </row>
    <row r="67" spans="1:16" ht="15" customHeight="1" x14ac:dyDescent="0.2">
      <c r="A67" s="190"/>
      <c r="D67" s="192"/>
      <c r="J67" s="194"/>
      <c r="L67" s="205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1"/>
        <v>0</v>
      </c>
      <c r="P67" s="195"/>
    </row>
    <row r="68" spans="1:16" ht="15" customHeight="1" x14ac:dyDescent="0.2">
      <c r="A68" s="190"/>
      <c r="D68" s="192"/>
      <c r="J68" s="194"/>
      <c r="L68" s="205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13">N68*G68+M68*L68</f>
        <v>0</v>
      </c>
      <c r="P68" s="195"/>
    </row>
    <row r="69" spans="1:16" ht="15" customHeight="1" x14ac:dyDescent="0.2">
      <c r="A69" s="190"/>
      <c r="D69" s="192"/>
      <c r="J69" s="194"/>
      <c r="L69" s="205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3"/>
        <v>0</v>
      </c>
      <c r="P69" s="195"/>
    </row>
    <row r="70" spans="1:16" ht="15" customHeight="1" x14ac:dyDescent="0.2">
      <c r="A70" s="190"/>
      <c r="D70" s="192"/>
      <c r="J70" s="194"/>
      <c r="L70" s="205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3"/>
        <v>0</v>
      </c>
      <c r="P70" s="195"/>
    </row>
    <row r="71" spans="1:16" ht="15" customHeight="1" x14ac:dyDescent="0.2">
      <c r="A71" s="190"/>
      <c r="D71" s="192"/>
      <c r="J71" s="194"/>
      <c r="L71" s="205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3"/>
        <v>0</v>
      </c>
      <c r="P71" s="195"/>
    </row>
    <row r="72" spans="1:16" ht="15" customHeight="1" x14ac:dyDescent="0.2">
      <c r="A72" s="190"/>
      <c r="D72" s="192"/>
      <c r="J72" s="194"/>
      <c r="L72" s="205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3"/>
        <v>0</v>
      </c>
      <c r="P72" s="195"/>
    </row>
    <row r="73" spans="1:16" ht="15" customHeight="1" x14ac:dyDescent="0.2">
      <c r="A73" s="190"/>
      <c r="D73" s="192"/>
      <c r="J73" s="194"/>
      <c r="L73" s="205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3"/>
        <v>0</v>
      </c>
      <c r="P73" s="195"/>
    </row>
    <row r="74" spans="1:16" ht="15" customHeight="1" x14ac:dyDescent="0.2">
      <c r="A74" s="190"/>
      <c r="D74" s="192"/>
      <c r="J74" s="194"/>
      <c r="L74" s="205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3"/>
        <v>0</v>
      </c>
      <c r="P74" s="195"/>
    </row>
    <row r="75" spans="1:16" ht="15" customHeight="1" x14ac:dyDescent="0.2">
      <c r="A75" s="190"/>
      <c r="D75" s="192"/>
      <c r="J75" s="194"/>
      <c r="L75" s="205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3"/>
        <v>0</v>
      </c>
      <c r="P75" s="195"/>
    </row>
    <row r="76" spans="1:16" ht="15" customHeight="1" x14ac:dyDescent="0.2">
      <c r="A76" s="190"/>
      <c r="D76" s="192"/>
      <c r="J76" s="194"/>
      <c r="L76" s="205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3"/>
        <v>0</v>
      </c>
      <c r="P76" s="195"/>
    </row>
    <row r="77" spans="1:16" ht="15" customHeight="1" x14ac:dyDescent="0.2">
      <c r="A77" s="190"/>
      <c r="D77" s="192"/>
      <c r="J77" s="194"/>
      <c r="L77" s="205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3"/>
        <v>0</v>
      </c>
      <c r="P77" s="195"/>
    </row>
    <row r="78" spans="1:16" ht="15" customHeight="1" x14ac:dyDescent="0.2">
      <c r="A78" s="190"/>
      <c r="D78" s="192"/>
      <c r="J78" s="194"/>
      <c r="L78" s="205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3"/>
        <v>0</v>
      </c>
      <c r="P78" s="195"/>
    </row>
    <row r="79" spans="1:16" ht="15" customHeight="1" x14ac:dyDescent="0.2">
      <c r="A79" s="190"/>
      <c r="D79" s="192"/>
      <c r="J79" s="194"/>
      <c r="L79" s="205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3"/>
        <v>0</v>
      </c>
      <c r="P79" s="195"/>
    </row>
    <row r="80" spans="1:16" ht="15" customHeight="1" x14ac:dyDescent="0.2">
      <c r="A80" s="190"/>
      <c r="D80" s="192"/>
      <c r="J80" s="194"/>
      <c r="L80" s="205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3"/>
        <v>0</v>
      </c>
      <c r="P80" s="195"/>
    </row>
    <row r="81" spans="1:16" ht="15" customHeight="1" x14ac:dyDescent="0.2">
      <c r="A81" s="190"/>
      <c r="D81" s="192"/>
      <c r="J81" s="194"/>
      <c r="L81" s="205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3"/>
        <v>0</v>
      </c>
      <c r="P81" s="195"/>
    </row>
    <row r="82" spans="1:16" ht="15" customHeight="1" x14ac:dyDescent="0.2">
      <c r="A82" s="190"/>
      <c r="D82" s="192"/>
      <c r="J82" s="194"/>
      <c r="L82" s="205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3"/>
        <v>0</v>
      </c>
      <c r="P82" s="195"/>
    </row>
    <row r="83" spans="1:16" ht="15" customHeight="1" x14ac:dyDescent="0.2">
      <c r="A83" s="190"/>
      <c r="D83" s="192"/>
      <c r="J83" s="194"/>
      <c r="L83" s="205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3"/>
        <v>0</v>
      </c>
      <c r="P83" s="195"/>
    </row>
    <row r="84" spans="1:16" ht="15" customHeight="1" x14ac:dyDescent="0.2">
      <c r="A84" s="190"/>
      <c r="D84" s="192"/>
      <c r="J84" s="194"/>
      <c r="L84" s="205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3"/>
        <v>0</v>
      </c>
      <c r="P84" s="195"/>
    </row>
    <row r="85" spans="1:16" ht="15" customHeight="1" x14ac:dyDescent="0.2">
      <c r="A85" s="190"/>
      <c r="D85" s="192"/>
      <c r="J85" s="194"/>
      <c r="L85" s="205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3"/>
        <v>0</v>
      </c>
      <c r="P85" s="195"/>
    </row>
    <row r="86" spans="1:16" ht="15" customHeight="1" x14ac:dyDescent="0.2">
      <c r="A86" s="190"/>
      <c r="D86" s="192"/>
      <c r="J86" s="194"/>
      <c r="L86" s="205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3"/>
        <v>0</v>
      </c>
      <c r="P86" s="195"/>
    </row>
    <row r="87" spans="1:16" ht="15" customHeight="1" x14ac:dyDescent="0.2">
      <c r="A87" s="190"/>
      <c r="D87" s="192"/>
      <c r="J87" s="194"/>
      <c r="L87" s="205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3"/>
        <v>0</v>
      </c>
      <c r="P87" s="195"/>
    </row>
    <row r="88" spans="1:16" ht="15" customHeight="1" x14ac:dyDescent="0.2">
      <c r="A88" s="190"/>
      <c r="D88" s="192"/>
      <c r="J88" s="194"/>
      <c r="L88" s="205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3"/>
        <v>0</v>
      </c>
      <c r="P88" s="195"/>
    </row>
    <row r="89" spans="1:16" ht="15" customHeight="1" x14ac:dyDescent="0.2">
      <c r="A89" s="190"/>
      <c r="D89" s="192"/>
      <c r="J89" s="194"/>
      <c r="L89" s="205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3"/>
        <v>0</v>
      </c>
      <c r="P89" s="195"/>
    </row>
    <row r="90" spans="1:16" ht="15" customHeight="1" x14ac:dyDescent="0.2">
      <c r="A90" s="190"/>
      <c r="D90" s="192"/>
      <c r="J90" s="194"/>
      <c r="L90" s="205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3"/>
        <v>0</v>
      </c>
      <c r="P90" s="195"/>
    </row>
    <row r="91" spans="1:16" ht="15" customHeight="1" x14ac:dyDescent="0.2">
      <c r="A91" s="190"/>
      <c r="D91" s="192"/>
      <c r="J91" s="194"/>
      <c r="L91" s="205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3"/>
        <v>0</v>
      </c>
      <c r="P91" s="195"/>
    </row>
    <row r="92" spans="1:16" ht="15" customHeight="1" x14ac:dyDescent="0.2">
      <c r="A92" s="190"/>
      <c r="D92" s="192"/>
      <c r="J92" s="194"/>
      <c r="L92" s="205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3"/>
        <v>0</v>
      </c>
      <c r="P92" s="195"/>
    </row>
    <row r="93" spans="1:16" ht="15" customHeight="1" x14ac:dyDescent="0.2">
      <c r="A93" s="190"/>
      <c r="D93" s="192"/>
      <c r="J93" s="194"/>
      <c r="L93" s="205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3"/>
        <v>0</v>
      </c>
      <c r="P93" s="195"/>
    </row>
    <row r="94" spans="1:16" ht="15" customHeight="1" x14ac:dyDescent="0.2">
      <c r="A94" s="190"/>
      <c r="D94" s="192"/>
      <c r="J94" s="194"/>
      <c r="L94" s="205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3"/>
        <v>0</v>
      </c>
      <c r="P94" s="195"/>
    </row>
    <row r="95" spans="1:16" ht="15" customHeight="1" x14ac:dyDescent="0.2">
      <c r="A95" s="190"/>
      <c r="D95" s="192"/>
      <c r="J95" s="194"/>
      <c r="L95" s="205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3"/>
        <v>0</v>
      </c>
      <c r="P95" s="195"/>
    </row>
    <row r="96" spans="1:16" ht="15" customHeight="1" x14ac:dyDescent="0.2">
      <c r="A96" s="190"/>
      <c r="D96" s="192"/>
      <c r="J96" s="194"/>
      <c r="L96" s="205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3"/>
        <v>0</v>
      </c>
      <c r="P96" s="195"/>
    </row>
    <row r="97" spans="1:16" ht="15" customHeight="1" x14ac:dyDescent="0.2">
      <c r="A97" s="190"/>
      <c r="D97" s="192"/>
      <c r="J97" s="194"/>
      <c r="L97" s="205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3"/>
        <v>0</v>
      </c>
      <c r="P97" s="195"/>
    </row>
    <row r="98" spans="1:16" ht="15" customHeight="1" x14ac:dyDescent="0.2">
      <c r="A98" s="190"/>
      <c r="D98" s="192"/>
      <c r="J98" s="194"/>
      <c r="L98" s="205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3"/>
        <v>0</v>
      </c>
      <c r="P98" s="195"/>
    </row>
    <row r="99" spans="1:16" ht="15" customHeight="1" x14ac:dyDescent="0.2">
      <c r="A99" s="190"/>
      <c r="D99" s="192"/>
      <c r="J99" s="194"/>
      <c r="L99" s="205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3"/>
        <v>0</v>
      </c>
      <c r="P99" s="195"/>
    </row>
    <row r="100" spans="1:16" ht="15" customHeight="1" x14ac:dyDescent="0.2">
      <c r="A100" s="190"/>
      <c r="D100" s="192"/>
      <c r="J100" s="194"/>
      <c r="L100" s="205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3"/>
        <v>0</v>
      </c>
      <c r="P100" s="195"/>
    </row>
    <row r="101" spans="1:16" ht="15" customHeight="1" x14ac:dyDescent="0.2">
      <c r="A101" s="190"/>
      <c r="D101" s="192"/>
      <c r="J101" s="194"/>
      <c r="L101" s="205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3"/>
        <v>0</v>
      </c>
      <c r="P101" s="195"/>
    </row>
    <row r="102" spans="1:16" ht="15" customHeight="1" x14ac:dyDescent="0.2">
      <c r="A102" s="190"/>
      <c r="D102" s="192"/>
      <c r="J102" s="194"/>
      <c r="L102" s="205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3"/>
        <v>0</v>
      </c>
      <c r="P102" s="195"/>
    </row>
    <row r="103" spans="1:16" ht="15" customHeight="1" x14ac:dyDescent="0.2">
      <c r="A103" s="190"/>
      <c r="D103" s="192"/>
      <c r="J103" s="194"/>
      <c r="L103" s="205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3"/>
        <v>0</v>
      </c>
      <c r="P103" s="195"/>
    </row>
    <row r="104" spans="1:16" ht="15" customHeight="1" x14ac:dyDescent="0.2">
      <c r="A104" s="190"/>
      <c r="D104" s="192"/>
      <c r="J104" s="194"/>
      <c r="L104" s="205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3"/>
        <v>0</v>
      </c>
      <c r="P104" s="195"/>
    </row>
    <row r="105" spans="1:16" ht="15" customHeight="1" x14ac:dyDescent="0.2">
      <c r="A105" s="190"/>
      <c r="D105" s="192"/>
      <c r="J105" s="194"/>
      <c r="L105" s="205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3"/>
        <v>0</v>
      </c>
      <c r="P105" s="195"/>
    </row>
    <row r="106" spans="1:16" ht="15" customHeight="1" x14ac:dyDescent="0.2">
      <c r="A106" s="190"/>
      <c r="D106" s="192"/>
      <c r="J106" s="194"/>
      <c r="L106" s="205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3"/>
        <v>0</v>
      </c>
      <c r="P106" s="195"/>
    </row>
    <row r="107" spans="1:16" ht="15" customHeight="1" x14ac:dyDescent="0.2">
      <c r="A107" s="190"/>
      <c r="D107" s="192"/>
      <c r="J107" s="194"/>
      <c r="L107" s="205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3"/>
        <v>0</v>
      </c>
      <c r="P107" s="195"/>
    </row>
    <row r="108" spans="1:16" ht="15" customHeight="1" x14ac:dyDescent="0.2">
      <c r="A108" s="190"/>
      <c r="D108" s="192"/>
      <c r="J108" s="194"/>
      <c r="L108" s="205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3"/>
        <v>0</v>
      </c>
      <c r="P108" s="195"/>
    </row>
    <row r="109" spans="1:16" ht="15" customHeight="1" x14ac:dyDescent="0.2">
      <c r="A109" s="190"/>
      <c r="D109" s="192"/>
      <c r="J109" s="194"/>
      <c r="L109" s="205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3"/>
        <v>0</v>
      </c>
      <c r="P109" s="195"/>
    </row>
    <row r="110" spans="1:16" ht="15" customHeight="1" x14ac:dyDescent="0.2">
      <c r="A110" s="190"/>
      <c r="D110" s="192"/>
      <c r="J110" s="194"/>
      <c r="L110" s="205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3"/>
        <v>0</v>
      </c>
      <c r="P110" s="195"/>
    </row>
    <row r="111" spans="1:16" ht="15" customHeight="1" x14ac:dyDescent="0.2">
      <c r="A111" s="190"/>
      <c r="D111" s="192"/>
      <c r="J111" s="194"/>
      <c r="L111" s="205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3"/>
        <v>0</v>
      </c>
      <c r="P111" s="195"/>
    </row>
    <row r="112" spans="1:16" ht="15" customHeight="1" x14ac:dyDescent="0.2">
      <c r="A112" s="190"/>
      <c r="D112" s="192"/>
      <c r="J112" s="194"/>
      <c r="L112" s="205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3"/>
        <v>0</v>
      </c>
      <c r="P112" s="195"/>
    </row>
    <row r="113" spans="1:16" ht="15" customHeight="1" x14ac:dyDescent="0.2">
      <c r="A113" s="190"/>
      <c r="D113" s="192"/>
      <c r="J113" s="194"/>
      <c r="L113" s="205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3"/>
        <v>0</v>
      </c>
      <c r="P113" s="195"/>
    </row>
    <row r="114" spans="1:16" ht="15" customHeight="1" x14ac:dyDescent="0.2">
      <c r="A114" s="190"/>
      <c r="D114" s="192"/>
      <c r="J114" s="194"/>
      <c r="L114" s="205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3"/>
        <v>0</v>
      </c>
      <c r="P114" s="195"/>
    </row>
    <row r="115" spans="1:16" ht="15" customHeight="1" x14ac:dyDescent="0.2">
      <c r="A115" s="190"/>
      <c r="D115" s="192"/>
      <c r="J115" s="194"/>
      <c r="L115" s="205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3"/>
        <v>0</v>
      </c>
      <c r="P115" s="195"/>
    </row>
    <row r="116" spans="1:16" ht="15" customHeight="1" x14ac:dyDescent="0.2">
      <c r="A116" s="190"/>
      <c r="D116" s="192"/>
      <c r="J116" s="194"/>
      <c r="L116" s="205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3"/>
        <v>0</v>
      </c>
      <c r="P116" s="195"/>
    </row>
    <row r="117" spans="1:16" ht="15" customHeight="1" x14ac:dyDescent="0.2">
      <c r="A117" s="190"/>
      <c r="D117" s="192"/>
      <c r="J117" s="194"/>
      <c r="L117" s="205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3"/>
        <v>0</v>
      </c>
      <c r="P117" s="195"/>
    </row>
    <row r="118" spans="1:16" ht="15" customHeight="1" x14ac:dyDescent="0.2">
      <c r="A118" s="190"/>
      <c r="D118" s="192"/>
      <c r="J118" s="194"/>
      <c r="L118" s="205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3"/>
        <v>0</v>
      </c>
      <c r="P118" s="195"/>
    </row>
    <row r="119" spans="1:16" ht="15" customHeight="1" x14ac:dyDescent="0.2">
      <c r="A119" s="190"/>
      <c r="D119" s="192"/>
      <c r="J119" s="194"/>
      <c r="L119" s="205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3"/>
        <v>0</v>
      </c>
      <c r="P119" s="195"/>
    </row>
    <row r="120" spans="1:16" x14ac:dyDescent="0.2">
      <c r="A120" s="190"/>
      <c r="D120" s="192"/>
      <c r="J120" s="194"/>
      <c r="L120" s="205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3"/>
        <v>0</v>
      </c>
      <c r="P120" s="195"/>
    </row>
    <row r="121" spans="1:16" x14ac:dyDescent="0.2">
      <c r="A121" s="190"/>
      <c r="D121" s="192"/>
      <c r="J121" s="194"/>
      <c r="L121" s="205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3"/>
        <v>0</v>
      </c>
      <c r="P121" s="195"/>
    </row>
    <row r="122" spans="1:16" x14ac:dyDescent="0.2">
      <c r="A122" s="190"/>
      <c r="D122" s="192"/>
      <c r="J122" s="194"/>
      <c r="L122" s="205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3"/>
        <v>0</v>
      </c>
      <c r="P122" s="195"/>
    </row>
    <row r="123" spans="1:16" x14ac:dyDescent="0.2">
      <c r="A123" s="190"/>
      <c r="D123" s="192"/>
      <c r="J123" s="194"/>
      <c r="L123" s="205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3"/>
        <v>0</v>
      </c>
      <c r="P123" s="195"/>
    </row>
    <row r="124" spans="1:16" x14ac:dyDescent="0.2">
      <c r="A124" s="190"/>
      <c r="D124" s="192"/>
      <c r="J124" s="194"/>
      <c r="L124" s="205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3"/>
        <v>0</v>
      </c>
      <c r="P124" s="195"/>
    </row>
    <row r="125" spans="1:16" x14ac:dyDescent="0.2">
      <c r="A125" s="190"/>
      <c r="D125" s="192"/>
      <c r="J125" s="194"/>
      <c r="L125" s="205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3"/>
        <v>0</v>
      </c>
      <c r="P125" s="195"/>
    </row>
    <row r="126" spans="1:16" x14ac:dyDescent="0.2">
      <c r="A126" s="190"/>
      <c r="D126" s="192"/>
      <c r="J126" s="194"/>
      <c r="L126" s="205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3"/>
        <v>0</v>
      </c>
      <c r="P126" s="195"/>
    </row>
    <row r="127" spans="1:16" x14ac:dyDescent="0.2">
      <c r="A127" s="190"/>
      <c r="D127" s="192"/>
      <c r="J127" s="194"/>
      <c r="L127" s="205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3"/>
        <v>0</v>
      </c>
      <c r="P127" s="195"/>
    </row>
    <row r="128" spans="1:16" x14ac:dyDescent="0.2">
      <c r="A128" s="190"/>
      <c r="D128" s="192"/>
      <c r="J128" s="194"/>
      <c r="L128" s="205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3"/>
        <v>0</v>
      </c>
      <c r="P128" s="195"/>
    </row>
    <row r="129" spans="1:16" x14ac:dyDescent="0.2">
      <c r="A129" s="190"/>
      <c r="D129" s="192"/>
      <c r="J129" s="194"/>
      <c r="L129" s="205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3"/>
        <v>0</v>
      </c>
      <c r="P129" s="195"/>
    </row>
    <row r="130" spans="1:16" x14ac:dyDescent="0.2">
      <c r="A130" s="190"/>
      <c r="D130" s="192"/>
      <c r="J130" s="194"/>
      <c r="L130" s="205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3"/>
        <v>0</v>
      </c>
      <c r="P130" s="195"/>
    </row>
    <row r="131" spans="1:16" x14ac:dyDescent="0.2">
      <c r="A131" s="190"/>
      <c r="D131" s="192"/>
      <c r="J131" s="194"/>
      <c r="L131" s="205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13"/>
        <v>0</v>
      </c>
      <c r="P131" s="195"/>
    </row>
    <row r="132" spans="1:16" x14ac:dyDescent="0.2">
      <c r="A132" s="190"/>
      <c r="D132" s="192"/>
      <c r="J132" s="194"/>
      <c r="L132" s="205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87" si="14">N132*G132+M132*L132</f>
        <v>0</v>
      </c>
      <c r="P132" s="195"/>
    </row>
    <row r="133" spans="1:16" x14ac:dyDescent="0.2">
      <c r="A133" s="190"/>
      <c r="D133" s="192"/>
      <c r="J133" s="194"/>
      <c r="L133" s="205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4"/>
        <v>0</v>
      </c>
      <c r="P133" s="195"/>
    </row>
    <row r="134" spans="1:16" x14ac:dyDescent="0.2">
      <c r="A134" s="190"/>
      <c r="D134" s="192"/>
      <c r="J134" s="194"/>
      <c r="L134" s="205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4"/>
        <v>0</v>
      </c>
      <c r="P134" s="195"/>
    </row>
    <row r="135" spans="1:16" x14ac:dyDescent="0.2">
      <c r="A135" s="190"/>
      <c r="D135" s="192"/>
      <c r="J135" s="194"/>
      <c r="L135" s="205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4"/>
        <v>0</v>
      </c>
      <c r="P135" s="195"/>
    </row>
    <row r="136" spans="1:16" x14ac:dyDescent="0.2">
      <c r="A136" s="190"/>
      <c r="D136" s="192"/>
      <c r="J136" s="194"/>
      <c r="L136" s="205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4"/>
        <v>0</v>
      </c>
      <c r="P136" s="195"/>
    </row>
    <row r="137" spans="1:16" x14ac:dyDescent="0.2">
      <c r="A137" s="190"/>
      <c r="D137" s="192"/>
      <c r="J137" s="194"/>
      <c r="L137" s="205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4"/>
        <v>0</v>
      </c>
      <c r="P137" s="195"/>
    </row>
    <row r="138" spans="1:16" x14ac:dyDescent="0.2">
      <c r="A138" s="190"/>
      <c r="D138" s="192"/>
      <c r="J138" s="194"/>
      <c r="L138" s="205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4"/>
        <v>0</v>
      </c>
      <c r="P138" s="195"/>
    </row>
    <row r="139" spans="1:16" x14ac:dyDescent="0.2">
      <c r="A139" s="190"/>
      <c r="D139" s="192"/>
      <c r="J139" s="194"/>
      <c r="L139" s="205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4"/>
        <v>0</v>
      </c>
      <c r="P139" s="195"/>
    </row>
    <row r="140" spans="1:16" x14ac:dyDescent="0.2">
      <c r="A140" s="190"/>
      <c r="D140" s="192"/>
      <c r="J140" s="194"/>
      <c r="L140" s="205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4"/>
        <v>0</v>
      </c>
      <c r="P140" s="195"/>
    </row>
    <row r="141" spans="1:16" x14ac:dyDescent="0.2">
      <c r="A141" s="190"/>
      <c r="D141" s="192"/>
      <c r="J141" s="194"/>
      <c r="L141" s="205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4"/>
        <v>0</v>
      </c>
      <c r="P141" s="195"/>
    </row>
    <row r="142" spans="1:16" x14ac:dyDescent="0.2">
      <c r="A142" s="190"/>
      <c r="D142" s="192"/>
      <c r="J142" s="194"/>
      <c r="L142" s="205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4"/>
        <v>0</v>
      </c>
      <c r="P142" s="195"/>
    </row>
    <row r="143" spans="1:16" x14ac:dyDescent="0.2">
      <c r="A143" s="190"/>
      <c r="D143" s="192"/>
      <c r="J143" s="194"/>
      <c r="L143" s="205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4"/>
        <v>0</v>
      </c>
      <c r="P143" s="195"/>
    </row>
    <row r="144" spans="1:16" x14ac:dyDescent="0.2">
      <c r="A144" s="190"/>
      <c r="D144" s="192"/>
      <c r="J144" s="194"/>
      <c r="L144" s="205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4"/>
        <v>0</v>
      </c>
      <c r="P144" s="195"/>
    </row>
    <row r="145" spans="1:16" x14ac:dyDescent="0.2">
      <c r="A145" s="190"/>
      <c r="D145" s="192"/>
      <c r="J145" s="194"/>
      <c r="L145" s="205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4"/>
        <v>0</v>
      </c>
      <c r="P145" s="195"/>
    </row>
    <row r="146" spans="1:16" x14ac:dyDescent="0.2">
      <c r="A146" s="190"/>
      <c r="D146" s="192"/>
      <c r="J146" s="194"/>
      <c r="L146" s="205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4"/>
        <v>0</v>
      </c>
      <c r="P146" s="195"/>
    </row>
    <row r="147" spans="1:16" x14ac:dyDescent="0.2">
      <c r="A147" s="190"/>
      <c r="D147" s="192"/>
      <c r="J147" s="194"/>
      <c r="L147" s="205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4"/>
        <v>0</v>
      </c>
      <c r="P147" s="195"/>
    </row>
    <row r="148" spans="1:16" x14ac:dyDescent="0.2">
      <c r="A148" s="190"/>
      <c r="D148" s="192"/>
      <c r="J148" s="194"/>
      <c r="L148" s="205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4"/>
        <v>0</v>
      </c>
      <c r="P148" s="195"/>
    </row>
    <row r="149" spans="1:16" x14ac:dyDescent="0.2">
      <c r="A149" s="190"/>
      <c r="D149" s="192"/>
      <c r="J149" s="194"/>
      <c r="L149" s="205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4"/>
        <v>0</v>
      </c>
      <c r="P149" s="195"/>
    </row>
    <row r="150" spans="1:16" x14ac:dyDescent="0.2">
      <c r="A150" s="190"/>
      <c r="D150" s="192"/>
      <c r="J150" s="194"/>
      <c r="L150" s="205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4"/>
        <v>0</v>
      </c>
      <c r="P150" s="195"/>
    </row>
    <row r="151" spans="1:16" x14ac:dyDescent="0.2">
      <c r="A151" s="190"/>
      <c r="D151" s="192"/>
      <c r="J151" s="194"/>
      <c r="L151" s="205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4"/>
        <v>0</v>
      </c>
      <c r="P151" s="195"/>
    </row>
    <row r="152" spans="1:16" x14ac:dyDescent="0.2">
      <c r="A152" s="190"/>
      <c r="D152" s="192"/>
      <c r="J152" s="194"/>
      <c r="L152" s="205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4"/>
        <v>0</v>
      </c>
      <c r="P152" s="195"/>
    </row>
    <row r="153" spans="1:16" x14ac:dyDescent="0.2">
      <c r="A153" s="190"/>
      <c r="D153" s="192"/>
      <c r="J153" s="194"/>
      <c r="L153" s="205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4"/>
        <v>0</v>
      </c>
      <c r="P153" s="195"/>
    </row>
    <row r="154" spans="1:16" x14ac:dyDescent="0.2">
      <c r="A154" s="190"/>
      <c r="D154" s="192"/>
      <c r="J154" s="194"/>
      <c r="L154" s="205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4"/>
        <v>0</v>
      </c>
      <c r="P154" s="195"/>
    </row>
    <row r="155" spans="1:16" x14ac:dyDescent="0.2">
      <c r="A155" s="190"/>
      <c r="D155" s="192"/>
      <c r="J155" s="194"/>
      <c r="L155" s="205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4"/>
        <v>0</v>
      </c>
      <c r="P155" s="195"/>
    </row>
    <row r="156" spans="1:16" x14ac:dyDescent="0.2">
      <c r="A156" s="190"/>
      <c r="D156" s="192"/>
      <c r="J156" s="194"/>
      <c r="L156" s="205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4"/>
        <v>0</v>
      </c>
      <c r="P156" s="195"/>
    </row>
    <row r="157" spans="1:16" x14ac:dyDescent="0.2">
      <c r="A157" s="190"/>
      <c r="D157" s="192"/>
      <c r="J157" s="194"/>
      <c r="L157" s="205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4"/>
        <v>0</v>
      </c>
      <c r="P157" s="195"/>
    </row>
    <row r="158" spans="1:16" x14ac:dyDescent="0.2">
      <c r="A158" s="190"/>
      <c r="D158" s="192"/>
      <c r="J158" s="194"/>
      <c r="L158" s="205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4"/>
        <v>0</v>
      </c>
      <c r="P158" s="195"/>
    </row>
    <row r="159" spans="1:16" x14ac:dyDescent="0.2">
      <c r="A159" s="190"/>
      <c r="D159" s="192"/>
      <c r="J159" s="194"/>
      <c r="L159" s="205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4"/>
        <v>0</v>
      </c>
      <c r="P159" s="195"/>
    </row>
    <row r="160" spans="1:16" x14ac:dyDescent="0.2">
      <c r="A160" s="190"/>
      <c r="D160" s="192"/>
      <c r="J160" s="194"/>
      <c r="L160" s="205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4"/>
        <v>0</v>
      </c>
      <c r="P160" s="195"/>
    </row>
    <row r="161" spans="1:16" x14ac:dyDescent="0.2">
      <c r="A161" s="190"/>
      <c r="D161" s="192"/>
      <c r="J161" s="194"/>
      <c r="L161" s="205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4"/>
        <v>0</v>
      </c>
      <c r="P161" s="195"/>
    </row>
    <row r="162" spans="1:16" x14ac:dyDescent="0.2">
      <c r="A162" s="190"/>
      <c r="D162" s="192"/>
      <c r="J162" s="194"/>
      <c r="L162" s="205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4"/>
        <v>0</v>
      </c>
      <c r="P162" s="195"/>
    </row>
    <row r="163" spans="1:16" x14ac:dyDescent="0.2">
      <c r="A163" s="190"/>
      <c r="D163" s="192"/>
      <c r="J163" s="194"/>
      <c r="L163" s="205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4"/>
        <v>0</v>
      </c>
      <c r="P163" s="195"/>
    </row>
    <row r="164" spans="1:16" x14ac:dyDescent="0.2">
      <c r="A164" s="190"/>
      <c r="D164" s="192"/>
      <c r="J164" s="194"/>
      <c r="L164" s="205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4"/>
        <v>0</v>
      </c>
      <c r="P164" s="195"/>
    </row>
    <row r="165" spans="1:16" x14ac:dyDescent="0.2">
      <c r="A165" s="190"/>
      <c r="D165" s="192"/>
      <c r="J165" s="194"/>
      <c r="L165" s="205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4"/>
        <v>0</v>
      </c>
      <c r="P165" s="195"/>
    </row>
    <row r="166" spans="1:16" x14ac:dyDescent="0.2">
      <c r="A166" s="190"/>
      <c r="D166" s="192"/>
      <c r="J166" s="194"/>
      <c r="L166" s="205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4"/>
        <v>0</v>
      </c>
      <c r="P166" s="195"/>
    </row>
    <row r="167" spans="1:16" x14ac:dyDescent="0.2">
      <c r="A167" s="190"/>
      <c r="D167" s="192"/>
      <c r="J167" s="194"/>
      <c r="L167" s="205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4"/>
        <v>0</v>
      </c>
      <c r="P167" s="195"/>
    </row>
    <row r="168" spans="1:16" x14ac:dyDescent="0.2">
      <c r="A168" s="190"/>
      <c r="D168" s="192"/>
      <c r="J168" s="194"/>
      <c r="L168" s="205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4"/>
        <v>0</v>
      </c>
      <c r="P168" s="195"/>
    </row>
    <row r="169" spans="1:16" x14ac:dyDescent="0.2">
      <c r="A169" s="190"/>
      <c r="D169" s="192"/>
      <c r="J169" s="194"/>
      <c r="L169" s="205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4"/>
        <v>0</v>
      </c>
      <c r="P169" s="195"/>
    </row>
    <row r="170" spans="1:16" x14ac:dyDescent="0.2">
      <c r="A170" s="190"/>
      <c r="D170" s="192"/>
      <c r="J170" s="194"/>
      <c r="L170" s="205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4"/>
        <v>0</v>
      </c>
      <c r="P170" s="195"/>
    </row>
    <row r="171" spans="1:16" x14ac:dyDescent="0.2">
      <c r="A171" s="190"/>
      <c r="D171" s="192"/>
      <c r="J171" s="194"/>
      <c r="L171" s="205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4"/>
        <v>0</v>
      </c>
      <c r="P171" s="195"/>
    </row>
    <row r="172" spans="1:16" x14ac:dyDescent="0.2">
      <c r="A172" s="190"/>
      <c r="D172" s="192"/>
      <c r="J172" s="194"/>
      <c r="L172" s="205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4"/>
        <v>0</v>
      </c>
      <c r="P172" s="195"/>
    </row>
    <row r="173" spans="1:16" x14ac:dyDescent="0.2">
      <c r="A173" s="190"/>
      <c r="D173" s="192"/>
      <c r="J173" s="194"/>
      <c r="L173" s="205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4"/>
        <v>0</v>
      </c>
      <c r="P173" s="195"/>
    </row>
    <row r="174" spans="1:16" x14ac:dyDescent="0.2">
      <c r="A174" s="190"/>
      <c r="D174" s="192"/>
      <c r="J174" s="194"/>
      <c r="L174" s="205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4"/>
        <v>0</v>
      </c>
      <c r="P174" s="195"/>
    </row>
    <row r="175" spans="1:16" x14ac:dyDescent="0.2">
      <c r="A175" s="190"/>
      <c r="D175" s="192"/>
      <c r="J175" s="194"/>
      <c r="L175" s="205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4"/>
        <v>0</v>
      </c>
      <c r="P175" s="195"/>
    </row>
    <row r="176" spans="1:16" x14ac:dyDescent="0.2">
      <c r="A176" s="190"/>
      <c r="D176" s="192"/>
      <c r="J176" s="194"/>
      <c r="L176" s="205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4"/>
        <v>0</v>
      </c>
      <c r="P176" s="195"/>
    </row>
    <row r="177" spans="1:16" x14ac:dyDescent="0.2">
      <c r="A177" s="190"/>
      <c r="D177" s="192"/>
      <c r="J177" s="194"/>
      <c r="L177" s="205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4"/>
        <v>0</v>
      </c>
      <c r="P177" s="195"/>
    </row>
    <row r="178" spans="1:16" x14ac:dyDescent="0.2">
      <c r="A178" s="190"/>
      <c r="D178" s="192"/>
      <c r="J178" s="194"/>
      <c r="L178" s="205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4"/>
        <v>0</v>
      </c>
      <c r="P178" s="195"/>
    </row>
    <row r="179" spans="1:16" x14ac:dyDescent="0.2">
      <c r="A179" s="190"/>
      <c r="D179" s="192"/>
      <c r="J179" s="194"/>
      <c r="L179" s="205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4"/>
        <v>0</v>
      </c>
      <c r="P179" s="195"/>
    </row>
    <row r="180" spans="1:16" x14ac:dyDescent="0.2">
      <c r="A180" s="190"/>
      <c r="D180" s="192"/>
      <c r="J180" s="194"/>
      <c r="L180" s="205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4"/>
        <v>0</v>
      </c>
      <c r="P180" s="195"/>
    </row>
    <row r="181" spans="1:16" x14ac:dyDescent="0.2">
      <c r="A181" s="190"/>
      <c r="D181" s="192"/>
      <c r="J181" s="194"/>
      <c r="L181" s="205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4"/>
        <v>0</v>
      </c>
      <c r="P181" s="195"/>
    </row>
    <row r="182" spans="1:16" x14ac:dyDescent="0.2">
      <c r="A182" s="190"/>
      <c r="D182" s="192"/>
      <c r="J182" s="194"/>
      <c r="L182" s="205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4"/>
        <v>0</v>
      </c>
      <c r="P182" s="195"/>
    </row>
    <row r="183" spans="1:16" x14ac:dyDescent="0.2">
      <c r="A183" s="190"/>
      <c r="D183" s="192"/>
      <c r="J183" s="194"/>
      <c r="L183" s="205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4"/>
        <v>0</v>
      </c>
      <c r="P183" s="195"/>
    </row>
    <row r="184" spans="1:16" x14ac:dyDescent="0.2">
      <c r="A184" s="190"/>
      <c r="D184" s="192"/>
      <c r="J184" s="194"/>
      <c r="L184" s="205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4"/>
        <v>0</v>
      </c>
      <c r="P184" s="195"/>
    </row>
    <row r="185" spans="1:16" x14ac:dyDescent="0.2">
      <c r="A185" s="190"/>
      <c r="D185" s="192"/>
      <c r="J185" s="194"/>
      <c r="L185" s="205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4"/>
        <v>0</v>
      </c>
      <c r="P185" s="195"/>
    </row>
    <row r="186" spans="1:16" x14ac:dyDescent="0.2">
      <c r="A186" s="190"/>
      <c r="D186" s="192"/>
      <c r="J186" s="194"/>
      <c r="L186" s="205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4"/>
        <v>0</v>
      </c>
      <c r="P186" s="195"/>
    </row>
    <row r="187" spans="1:16" x14ac:dyDescent="0.2">
      <c r="A187" s="190"/>
      <c r="D187" s="192"/>
      <c r="J187" s="194"/>
      <c r="L187" s="205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4"/>
        <v>0</v>
      </c>
      <c r="P187" s="195"/>
    </row>
    <row r="188" spans="1:16" x14ac:dyDescent="0.2">
      <c r="A188" s="190"/>
      <c r="D188" s="192"/>
      <c r="J188" s="194"/>
      <c r="L188" s="205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ref="O188:O194" si="15">N188*G188+M188*L188</f>
        <v>0</v>
      </c>
      <c r="P188" s="195"/>
    </row>
    <row r="189" spans="1:16" x14ac:dyDescent="0.2">
      <c r="A189" s="190"/>
      <c r="D189" s="192"/>
      <c r="J189" s="194"/>
      <c r="L189" s="205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5"/>
        <v>0</v>
      </c>
      <c r="P189" s="195"/>
    </row>
    <row r="190" spans="1:16" x14ac:dyDescent="0.2">
      <c r="A190" s="190"/>
      <c r="D190" s="192"/>
      <c r="J190" s="194"/>
      <c r="L190" s="205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5"/>
        <v>0</v>
      </c>
      <c r="P190" s="195"/>
    </row>
    <row r="191" spans="1:16" x14ac:dyDescent="0.2">
      <c r="A191" s="190"/>
      <c r="D191" s="192"/>
      <c r="J191" s="194"/>
      <c r="L191" s="205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5"/>
        <v>0</v>
      </c>
      <c r="P191" s="195"/>
    </row>
    <row r="192" spans="1:16" x14ac:dyDescent="0.2">
      <c r="A192" s="190"/>
      <c r="D192" s="192"/>
      <c r="J192" s="194"/>
      <c r="L192" s="205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5"/>
        <v>0</v>
      </c>
      <c r="P192" s="195"/>
    </row>
    <row r="193" spans="1:16" x14ac:dyDescent="0.2">
      <c r="A193" s="190"/>
      <c r="D193" s="192"/>
      <c r="J193" s="194"/>
      <c r="L193" s="205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5"/>
        <v>0</v>
      </c>
      <c r="P193" s="195"/>
    </row>
    <row r="194" spans="1:16" x14ac:dyDescent="0.2">
      <c r="A194" s="190"/>
      <c r="D194" s="192"/>
      <c r="J194" s="194"/>
      <c r="L194" s="205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5"/>
        <v>0</v>
      </c>
      <c r="P194" s="195"/>
    </row>
    <row r="195" spans="1:16" x14ac:dyDescent="0.2">
      <c r="A195" s="190"/>
      <c r="D195" s="192"/>
      <c r="J195" s="194"/>
      <c r="L195" s="205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6">N195*G195+M195*L195</f>
        <v>0</v>
      </c>
      <c r="P195" s="195"/>
    </row>
    <row r="196" spans="1:16" x14ac:dyDescent="0.2">
      <c r="A196" s="190"/>
      <c r="D196" s="192"/>
      <c r="J196" s="194"/>
      <c r="L196" s="205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6"/>
        <v>0</v>
      </c>
      <c r="P196" s="195"/>
    </row>
    <row r="197" spans="1:16" x14ac:dyDescent="0.2">
      <c r="A197" s="190"/>
      <c r="D197" s="192"/>
      <c r="J197" s="194"/>
      <c r="L197" s="205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6"/>
        <v>0</v>
      </c>
      <c r="P197" s="195"/>
    </row>
    <row r="198" spans="1:16" x14ac:dyDescent="0.2">
      <c r="A198" s="190"/>
      <c r="D198" s="192"/>
      <c r="J198" s="194"/>
      <c r="L198" s="205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6"/>
        <v>0</v>
      </c>
      <c r="P198" s="195"/>
    </row>
    <row r="199" spans="1:16" x14ac:dyDescent="0.2">
      <c r="A199" s="190"/>
      <c r="D199" s="192"/>
      <c r="J199" s="194"/>
      <c r="L199" s="205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6"/>
        <v>0</v>
      </c>
      <c r="P199" s="195"/>
    </row>
    <row r="200" spans="1:16" x14ac:dyDescent="0.2">
      <c r="A200" s="190"/>
      <c r="D200" s="192"/>
      <c r="J200" s="194"/>
      <c r="L200" s="205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6"/>
        <v>0</v>
      </c>
      <c r="P200" s="195"/>
    </row>
    <row r="201" spans="1:16" x14ac:dyDescent="0.2">
      <c r="A201" s="190"/>
      <c r="D201" s="192"/>
      <c r="J201" s="194"/>
      <c r="L201" s="205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6"/>
        <v>0</v>
      </c>
      <c r="P201" s="195"/>
    </row>
    <row r="202" spans="1:16" x14ac:dyDescent="0.2">
      <c r="A202" s="190"/>
      <c r="D202" s="192"/>
      <c r="J202" s="194"/>
      <c r="L202" s="205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6"/>
        <v>0</v>
      </c>
      <c r="P202" s="195"/>
    </row>
    <row r="203" spans="1:16" x14ac:dyDescent="0.2">
      <c r="A203" s="190"/>
      <c r="D203" s="192"/>
      <c r="J203" s="194"/>
      <c r="L203" s="205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6"/>
        <v>0</v>
      </c>
      <c r="P203" s="195"/>
    </row>
    <row r="204" spans="1:16" x14ac:dyDescent="0.2">
      <c r="A204" s="190"/>
      <c r="D204" s="192"/>
      <c r="J204" s="194"/>
      <c r="L204" s="205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6"/>
        <v>0</v>
      </c>
      <c r="P204" s="195"/>
    </row>
    <row r="205" spans="1:16" x14ac:dyDescent="0.2">
      <c r="A205" s="190"/>
      <c r="D205" s="192"/>
      <c r="J205" s="194"/>
      <c r="L205" s="205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6"/>
        <v>0</v>
      </c>
      <c r="P205" s="195"/>
    </row>
    <row r="206" spans="1:16" x14ac:dyDescent="0.2">
      <c r="A206" s="190"/>
      <c r="D206" s="192"/>
      <c r="J206" s="194"/>
      <c r="L206" s="205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6"/>
        <v>0</v>
      </c>
      <c r="P206" s="195"/>
    </row>
    <row r="207" spans="1:16" x14ac:dyDescent="0.2">
      <c r="A207" s="190"/>
      <c r="D207" s="192"/>
      <c r="J207" s="194"/>
      <c r="L207" s="205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6"/>
        <v>0</v>
      </c>
      <c r="P207" s="195"/>
    </row>
    <row r="208" spans="1:16" x14ac:dyDescent="0.2">
      <c r="A208" s="190"/>
      <c r="D208" s="192"/>
      <c r="J208" s="194"/>
      <c r="L208" s="205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6"/>
        <v>0</v>
      </c>
      <c r="P208" s="195"/>
    </row>
    <row r="209" spans="1:16" x14ac:dyDescent="0.2">
      <c r="A209" s="190"/>
      <c r="D209" s="192"/>
      <c r="J209" s="194"/>
      <c r="L209" s="205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6"/>
        <v>0</v>
      </c>
      <c r="P209" s="195"/>
    </row>
    <row r="210" spans="1:16" x14ac:dyDescent="0.2">
      <c r="A210" s="190"/>
      <c r="D210" s="192"/>
      <c r="J210" s="194"/>
      <c r="L210" s="205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6"/>
        <v>0</v>
      </c>
      <c r="P210" s="195"/>
    </row>
    <row r="211" spans="1:16" x14ac:dyDescent="0.2">
      <c r="A211" s="190"/>
      <c r="D211" s="192"/>
      <c r="J211" s="194"/>
      <c r="L211" s="205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6"/>
        <v>0</v>
      </c>
      <c r="P211" s="195"/>
    </row>
    <row r="212" spans="1:16" x14ac:dyDescent="0.2">
      <c r="A212" s="190"/>
      <c r="D212" s="192"/>
      <c r="J212" s="194"/>
      <c r="L212" s="205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6"/>
        <v>0</v>
      </c>
      <c r="P212" s="195"/>
    </row>
    <row r="213" spans="1:16" x14ac:dyDescent="0.2">
      <c r="A213" s="190"/>
      <c r="D213" s="192"/>
      <c r="J213" s="194"/>
      <c r="L213" s="205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6"/>
        <v>0</v>
      </c>
      <c r="P213" s="195"/>
    </row>
    <row r="214" spans="1:16" x14ac:dyDescent="0.2">
      <c r="A214" s="190"/>
      <c r="D214" s="192"/>
      <c r="J214" s="194"/>
      <c r="L214" s="205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6"/>
        <v>0</v>
      </c>
      <c r="P214" s="195"/>
    </row>
    <row r="215" spans="1:16" x14ac:dyDescent="0.2">
      <c r="A215" s="190"/>
      <c r="D215" s="192"/>
      <c r="J215" s="194"/>
      <c r="L215" s="205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6"/>
        <v>0</v>
      </c>
      <c r="P215" s="195"/>
    </row>
    <row r="216" spans="1:16" x14ac:dyDescent="0.2">
      <c r="A216" s="190"/>
      <c r="D216" s="192"/>
      <c r="J216" s="194"/>
      <c r="L216" s="205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6"/>
        <v>0</v>
      </c>
      <c r="P216" s="195"/>
    </row>
    <row r="217" spans="1:16" x14ac:dyDescent="0.2">
      <c r="A217" s="190"/>
      <c r="D217" s="192"/>
      <c r="J217" s="194"/>
      <c r="L217" s="205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6"/>
        <v>0</v>
      </c>
      <c r="P217" s="195"/>
    </row>
    <row r="218" spans="1:16" x14ac:dyDescent="0.2">
      <c r="A218" s="190"/>
      <c r="D218" s="192"/>
      <c r="J218" s="194"/>
      <c r="L218" s="205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6"/>
        <v>0</v>
      </c>
      <c r="P218" s="195"/>
    </row>
    <row r="219" spans="1:16" x14ac:dyDescent="0.2">
      <c r="A219" s="190"/>
      <c r="D219" s="192"/>
      <c r="J219" s="194"/>
      <c r="L219" s="205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6"/>
        <v>0</v>
      </c>
      <c r="P219" s="195"/>
    </row>
    <row r="220" spans="1:16" x14ac:dyDescent="0.2">
      <c r="A220" s="190"/>
      <c r="D220" s="192"/>
      <c r="J220" s="194"/>
      <c r="L220" s="205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6"/>
        <v>0</v>
      </c>
      <c r="P220" s="195"/>
    </row>
    <row r="221" spans="1:16" x14ac:dyDescent="0.2">
      <c r="A221" s="190"/>
      <c r="D221" s="192"/>
      <c r="J221" s="194"/>
      <c r="L221" s="205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6"/>
        <v>0</v>
      </c>
      <c r="P221" s="195"/>
    </row>
    <row r="222" spans="1:16" x14ac:dyDescent="0.2">
      <c r="A222" s="190"/>
      <c r="D222" s="192"/>
      <c r="J222" s="194"/>
      <c r="L222" s="205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6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6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6"/>
        <v>0</v>
      </c>
      <c r="P224" s="195"/>
    </row>
    <row r="225" spans="1:16" x14ac:dyDescent="0.2">
      <c r="A225" s="190"/>
      <c r="D225" s="192"/>
      <c r="J225" s="194"/>
      <c r="L225" s="205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6"/>
        <v>0</v>
      </c>
      <c r="P225" s="195"/>
    </row>
    <row r="226" spans="1:16" x14ac:dyDescent="0.2">
      <c r="A226" s="190"/>
      <c r="D226" s="192"/>
      <c r="J226" s="194"/>
      <c r="L226" s="205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6"/>
        <v>0</v>
      </c>
      <c r="P226" s="195"/>
    </row>
    <row r="227" spans="1:16" x14ac:dyDescent="0.2">
      <c r="A227" s="190"/>
      <c r="D227" s="192"/>
      <c r="J227" s="194"/>
      <c r="L227" s="205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6"/>
        <v>0</v>
      </c>
      <c r="P227" s="195"/>
    </row>
    <row r="228" spans="1:16" x14ac:dyDescent="0.2">
      <c r="A228" s="190"/>
      <c r="D228" s="192"/>
      <c r="J228" s="194"/>
      <c r="L228" s="205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6"/>
        <v>0</v>
      </c>
      <c r="P228" s="195"/>
    </row>
    <row r="229" spans="1:16" x14ac:dyDescent="0.2">
      <c r="A229" s="190"/>
      <c r="D229" s="192"/>
      <c r="J229" s="194"/>
      <c r="L229" s="205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6"/>
        <v>0</v>
      </c>
      <c r="P229" s="195"/>
    </row>
    <row r="230" spans="1:16" x14ac:dyDescent="0.2">
      <c r="A230" s="190"/>
      <c r="D230" s="192"/>
      <c r="J230" s="194"/>
      <c r="L230" s="205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6"/>
        <v>0</v>
      </c>
      <c r="P230" s="195"/>
    </row>
    <row r="231" spans="1:16" x14ac:dyDescent="0.2">
      <c r="A231" s="190"/>
      <c r="D231" s="192"/>
      <c r="J231" s="194"/>
      <c r="L231" s="205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6"/>
        <v>0</v>
      </c>
      <c r="P231" s="195"/>
    </row>
    <row r="232" spans="1:16" x14ac:dyDescent="0.2">
      <c r="A232" s="190"/>
      <c r="D232" s="192"/>
      <c r="L232" s="205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6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99" priority="13" operator="greaterThan">
      <formula>0</formula>
    </cfRule>
    <cfRule type="cellIs" dxfId="198" priority="14" operator="lessThanOrEqual">
      <formula>0</formula>
    </cfRule>
  </conditionalFormatting>
  <conditionalFormatting sqref="I42:I56 I6:I20">
    <cfRule type="cellIs" dxfId="197" priority="9" operator="greaterThan">
      <formula>0</formula>
    </cfRule>
    <cfRule type="cellIs" dxfId="196" priority="10" operator="lessThanOrEqual">
      <formula>0</formula>
    </cfRule>
  </conditionalFormatting>
  <conditionalFormatting sqref="I3:I5">
    <cfRule type="cellIs" dxfId="195" priority="11" operator="greaterThan">
      <formula>0</formula>
    </cfRule>
    <cfRule type="cellIs" dxfId="194" priority="12" operator="lessThanOrEqual">
      <formula>0</formula>
    </cfRule>
  </conditionalFormatting>
  <conditionalFormatting sqref="I21:I26 I33:I38">
    <cfRule type="cellIs" dxfId="193" priority="7" operator="greaterThan">
      <formula>0</formula>
    </cfRule>
    <cfRule type="cellIs" dxfId="192" priority="8" operator="lessThanOrEqual">
      <formula>0</formula>
    </cfRule>
  </conditionalFormatting>
  <conditionalFormatting sqref="I39:I41">
    <cfRule type="cellIs" dxfId="191" priority="3" operator="greaterThan">
      <formula>0</formula>
    </cfRule>
    <cfRule type="cellIs" dxfId="190" priority="4" operator="lessThanOrEqual">
      <formula>0</formula>
    </cfRule>
  </conditionalFormatting>
  <conditionalFormatting sqref="I27:I32">
    <cfRule type="cellIs" dxfId="189" priority="1" operator="greaterThan">
      <formula>0</formula>
    </cfRule>
    <cfRule type="cellIs" dxfId="188" priority="2" operator="lessThanOrEqual">
      <formula>0</formula>
    </cfRule>
  </conditionalFormatting>
  <pageMargins left="0.25" right="0.25" top="0.75" bottom="0.75" header="0.3" footer="0.3"/>
  <pageSetup paperSize="9" scale="71" fitToHeight="0"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0AB5F-2138-43AE-B06D-A32F61EDF824}">
  <dimension ref="A1:P247"/>
  <sheetViews>
    <sheetView topLeftCell="A34" workbookViewId="0">
      <selection activeCell="D54" sqref="D54"/>
    </sheetView>
  </sheetViews>
  <sheetFormatPr defaultRowHeight="12.75" x14ac:dyDescent="0.2"/>
  <cols>
    <col min="1" max="1" width="6.125" style="181" customWidth="1"/>
    <col min="2" max="2" width="5" style="20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51" x14ac:dyDescent="0.2">
      <c r="A2" s="182" t="s">
        <v>1</v>
      </c>
      <c r="B2" s="201" t="s">
        <v>2</v>
      </c>
      <c r="C2" s="204" t="s">
        <v>3</v>
      </c>
      <c r="D2" s="203" t="s">
        <v>4</v>
      </c>
      <c r="E2" s="204" t="s">
        <v>5</v>
      </c>
      <c r="F2" s="204" t="s">
        <v>6</v>
      </c>
      <c r="G2" s="204" t="s">
        <v>7</v>
      </c>
      <c r="H2" s="204" t="s">
        <v>8</v>
      </c>
      <c r="I2" s="204" t="s">
        <v>9</v>
      </c>
      <c r="J2" s="200" t="s">
        <v>10</v>
      </c>
      <c r="K2" s="203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43664</v>
      </c>
      <c r="B3" s="277" t="s">
        <v>151</v>
      </c>
      <c r="C3" s="305" t="s">
        <v>18</v>
      </c>
      <c r="D3" s="17" t="s">
        <v>1040</v>
      </c>
      <c r="E3" s="202" t="s">
        <v>21</v>
      </c>
      <c r="F3" s="202">
        <v>3</v>
      </c>
      <c r="G3" s="203">
        <v>3</v>
      </c>
      <c r="H3" s="300"/>
      <c r="I3" s="203">
        <f>420-(M3*L3+F3*N3)</f>
        <v>369</v>
      </c>
      <c r="J3" s="280" t="s">
        <v>98</v>
      </c>
      <c r="K3" s="186" t="s">
        <v>1104</v>
      </c>
      <c r="L3" s="205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17</v>
      </c>
      <c r="O3" s="188">
        <f t="shared" ref="O3:O66" si="0">N3*G3+M3*L3</f>
        <v>51</v>
      </c>
      <c r="P3" s="302">
        <f>(O3+O4+O5+O6+O7+O8)/840*100%</f>
        <v>0.55476190476190479</v>
      </c>
    </row>
    <row r="4" spans="1:16" ht="14.25" customHeight="1" x14ac:dyDescent="0.2">
      <c r="A4" s="297"/>
      <c r="B4" s="277"/>
      <c r="C4" s="305"/>
      <c r="D4" s="15" t="s">
        <v>611</v>
      </c>
      <c r="E4" s="202" t="s">
        <v>21</v>
      </c>
      <c r="F4" s="202">
        <v>4.5</v>
      </c>
      <c r="G4" s="203">
        <v>2.5</v>
      </c>
      <c r="H4" s="300"/>
      <c r="I4" s="203">
        <f>I3-(M4*L4+F4*N4)</f>
        <v>-18</v>
      </c>
      <c r="J4" s="280"/>
      <c r="K4" s="186" t="s">
        <v>1105</v>
      </c>
      <c r="L4" s="205">
        <v>1</v>
      </c>
      <c r="M4" s="188">
        <f>SUMPRODUCT((D4=[1]程序注册表!$C$2:$C$2999)*(E4=[1]程序注册表!$F$2:$F$2999)*([1]程序注册表!$U$2:$U$2999))</f>
        <v>45</v>
      </c>
      <c r="N4" s="188">
        <f>SUMPRODUCT((D4=[1]程序注册表!$C$2:$C$2999)*(E4=[1]程序注册表!$F$2:$F$2999)*([1]程序注册表!$X$2:$X$2999))</f>
        <v>76</v>
      </c>
      <c r="O4" s="188">
        <f t="shared" si="0"/>
        <v>235</v>
      </c>
      <c r="P4" s="302"/>
    </row>
    <row r="5" spans="1:16" ht="14.25" customHeight="1" x14ac:dyDescent="0.2">
      <c r="A5" s="297"/>
      <c r="B5" s="277"/>
      <c r="C5" s="305"/>
      <c r="D5" s="17"/>
      <c r="E5" s="202"/>
      <c r="F5" s="202"/>
      <c r="G5" s="203"/>
      <c r="H5" s="300"/>
      <c r="I5" s="203">
        <f>I4-(M5*L5+F5*N5)</f>
        <v>-18</v>
      </c>
      <c r="J5" s="280"/>
      <c r="K5" s="186"/>
      <c r="L5" s="205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77"/>
      <c r="C6" s="305" t="s">
        <v>22</v>
      </c>
      <c r="D6" s="15" t="s">
        <v>1088</v>
      </c>
      <c r="E6" s="202" t="s">
        <v>42</v>
      </c>
      <c r="F6" s="202">
        <v>1</v>
      </c>
      <c r="G6" s="203">
        <v>1</v>
      </c>
      <c r="H6" s="300"/>
      <c r="I6" s="203">
        <f>420-(M6*L6+F6*N6)</f>
        <v>382</v>
      </c>
      <c r="J6" s="280"/>
      <c r="K6" s="186" t="s">
        <v>1104</v>
      </c>
      <c r="L6" s="205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38</v>
      </c>
      <c r="O6" s="188">
        <f t="shared" si="0"/>
        <v>38</v>
      </c>
      <c r="P6" s="302"/>
    </row>
    <row r="7" spans="1:16" ht="14.25" customHeight="1" x14ac:dyDescent="0.2">
      <c r="A7" s="297"/>
      <c r="B7" s="277"/>
      <c r="C7" s="305"/>
      <c r="D7" s="15" t="s">
        <v>954</v>
      </c>
      <c r="E7" s="202" t="s">
        <v>135</v>
      </c>
      <c r="F7" s="202">
        <v>12</v>
      </c>
      <c r="G7" s="203">
        <v>4</v>
      </c>
      <c r="H7" s="300"/>
      <c r="I7" s="203">
        <f>I6-(M7*L7+F7*N7)</f>
        <v>16</v>
      </c>
      <c r="J7" s="280"/>
      <c r="K7" s="186" t="s">
        <v>1113</v>
      </c>
      <c r="L7" s="205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28</v>
      </c>
      <c r="O7" s="188">
        <f t="shared" si="0"/>
        <v>142</v>
      </c>
      <c r="P7" s="302"/>
    </row>
    <row r="8" spans="1:16" ht="14.25" customHeight="1" x14ac:dyDescent="0.2">
      <c r="A8" s="297"/>
      <c r="B8" s="277"/>
      <c r="C8" s="305"/>
      <c r="D8" s="15"/>
      <c r="E8" s="202"/>
      <c r="F8" s="202"/>
      <c r="G8" s="203"/>
      <c r="H8" s="300"/>
      <c r="I8" s="203">
        <f>I7-(M8*L8+F8*N8)</f>
        <v>16</v>
      </c>
      <c r="J8" s="280"/>
      <c r="K8" s="186"/>
      <c r="L8" s="205">
        <v>1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43664</v>
      </c>
      <c r="B9" s="277" t="s">
        <v>151</v>
      </c>
      <c r="C9" s="305" t="s">
        <v>25</v>
      </c>
      <c r="D9" s="15" t="s">
        <v>1092</v>
      </c>
      <c r="E9" s="202" t="s">
        <v>30</v>
      </c>
      <c r="F9" s="202">
        <v>30</v>
      </c>
      <c r="G9" s="203">
        <v>16</v>
      </c>
      <c r="H9" s="300"/>
      <c r="I9" s="203">
        <f>420-(M9*L9+F9*N9)</f>
        <v>30</v>
      </c>
      <c r="J9" s="280" t="s">
        <v>73</v>
      </c>
      <c r="K9" s="186" t="s">
        <v>1108</v>
      </c>
      <c r="L9" s="205">
        <v>1</v>
      </c>
      <c r="M9" s="188">
        <f>SUMPRODUCT((D9=[1]程序注册表!$C$2:$C$2999)*(E9=[1]程序注册表!$F$2:$F$2999)*([1]程序注册表!$U$2:$U$2999))</f>
        <v>30</v>
      </c>
      <c r="N9" s="188">
        <f>SUMPRODUCT((D9=[1]程序注册表!$C$2:$C$2999)*(E9=[1]程序注册表!$F$2:$F$2999)*([1]程序注册表!$X$2:$X$2999))</f>
        <v>12</v>
      </c>
      <c r="O9" s="188">
        <f t="shared" si="0"/>
        <v>222</v>
      </c>
      <c r="P9" s="302">
        <f>(O9+O10+O11+O12+O13+O14)/840*100%</f>
        <v>0.5</v>
      </c>
    </row>
    <row r="10" spans="1:16" ht="14.25" customHeight="1" x14ac:dyDescent="0.2">
      <c r="A10" s="297"/>
      <c r="B10" s="277"/>
      <c r="C10" s="305"/>
      <c r="D10" s="17"/>
      <c r="E10" s="202"/>
      <c r="F10" s="202"/>
      <c r="G10" s="203"/>
      <c r="H10" s="300"/>
      <c r="I10" s="203">
        <f t="shared" ref="I10:I11" si="1">I9-(M10*L10+F10*N10)</f>
        <v>30</v>
      </c>
      <c r="J10" s="280"/>
      <c r="K10" s="186"/>
      <c r="L10" s="205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0"/>
        <v>0</v>
      </c>
      <c r="P10" s="302"/>
    </row>
    <row r="11" spans="1:16" ht="14.25" customHeight="1" x14ac:dyDescent="0.2">
      <c r="A11" s="297"/>
      <c r="B11" s="277"/>
      <c r="C11" s="305"/>
      <c r="D11" s="17"/>
      <c r="E11" s="202"/>
      <c r="F11" s="202"/>
      <c r="G11" s="203"/>
      <c r="H11" s="300"/>
      <c r="I11" s="203">
        <f t="shared" si="1"/>
        <v>30</v>
      </c>
      <c r="J11" s="280"/>
      <c r="K11" s="186"/>
      <c r="L11" s="205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77"/>
      <c r="C12" s="305" t="s">
        <v>28</v>
      </c>
      <c r="D12" s="15" t="s">
        <v>1092</v>
      </c>
      <c r="E12" s="202" t="s">
        <v>30</v>
      </c>
      <c r="F12" s="202">
        <v>30</v>
      </c>
      <c r="G12" s="203">
        <v>14</v>
      </c>
      <c r="H12" s="300"/>
      <c r="I12" s="203">
        <f>420-(M12*L12+F12*N12)</f>
        <v>30</v>
      </c>
      <c r="J12" s="280"/>
      <c r="K12" s="186" t="s">
        <v>1109</v>
      </c>
      <c r="L12" s="205">
        <v>1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12</v>
      </c>
      <c r="O12" s="188">
        <f t="shared" si="0"/>
        <v>198</v>
      </c>
      <c r="P12" s="302"/>
    </row>
    <row r="13" spans="1:16" ht="14.25" customHeight="1" x14ac:dyDescent="0.2">
      <c r="A13" s="297"/>
      <c r="B13" s="277"/>
      <c r="C13" s="305"/>
      <c r="D13" s="15"/>
      <c r="E13" s="202"/>
      <c r="F13" s="202"/>
      <c r="G13" s="203"/>
      <c r="H13" s="300"/>
      <c r="I13" s="203">
        <f t="shared" ref="I13:I17" si="2">I12-(M13*L13+F13*N13)</f>
        <v>30</v>
      </c>
      <c r="J13" s="280"/>
      <c r="K13" s="186" t="s">
        <v>1110</v>
      </c>
      <c r="L13" s="205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77"/>
      <c r="C14" s="305"/>
      <c r="D14" s="15"/>
      <c r="E14" s="202"/>
      <c r="F14" s="202"/>
      <c r="G14" s="203"/>
      <c r="H14" s="300"/>
      <c r="I14" s="203">
        <f t="shared" si="2"/>
        <v>30</v>
      </c>
      <c r="J14" s="280"/>
      <c r="K14" s="186"/>
      <c r="L14" s="205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43664</v>
      </c>
      <c r="B15" s="277" t="s">
        <v>151</v>
      </c>
      <c r="C15" s="305" t="s">
        <v>31</v>
      </c>
      <c r="D15" s="15" t="s">
        <v>83</v>
      </c>
      <c r="E15" s="202" t="s">
        <v>30</v>
      </c>
      <c r="F15" s="202">
        <v>8</v>
      </c>
      <c r="G15" s="203">
        <v>6</v>
      </c>
      <c r="H15" s="300"/>
      <c r="I15" s="203">
        <f>420-(M15*L15+F15*N15)</f>
        <v>220</v>
      </c>
      <c r="J15" s="280" t="s">
        <v>74</v>
      </c>
      <c r="K15" s="186" t="s">
        <v>1109</v>
      </c>
      <c r="L15" s="205">
        <v>0</v>
      </c>
      <c r="M15" s="188">
        <f>SUMPRODUCT((D15=[1]程序注册表!$C$2:$C$2999)*(E15=[1]程序注册表!$F$2:$F$2999)*([1]程序注册表!$U$2:$U$2999))</f>
        <v>0</v>
      </c>
      <c r="N15" s="188">
        <v>25</v>
      </c>
      <c r="O15" s="188">
        <f t="shared" si="0"/>
        <v>150</v>
      </c>
      <c r="P15" s="302">
        <f>(O15+O16+O17+O18+O19+O20)/840*100%</f>
        <v>0.5357142857142857</v>
      </c>
    </row>
    <row r="16" spans="1:16" ht="14.25" customHeight="1" x14ac:dyDescent="0.2">
      <c r="A16" s="297"/>
      <c r="B16" s="277"/>
      <c r="C16" s="305"/>
      <c r="D16" s="15" t="s">
        <v>1095</v>
      </c>
      <c r="E16" s="202" t="s">
        <v>21</v>
      </c>
      <c r="F16" s="202"/>
      <c r="G16" s="203">
        <v>5</v>
      </c>
      <c r="H16" s="300"/>
      <c r="I16" s="203">
        <f t="shared" si="2"/>
        <v>220</v>
      </c>
      <c r="J16" s="280"/>
      <c r="K16" s="186"/>
      <c r="L16" s="205">
        <v>0</v>
      </c>
      <c r="M16" s="188">
        <f>SUMPRODUCT((D16=[1]程序注册表!$C$2:$C$2999)*(E16=[1]程序注册表!$F$2:$F$2999)*([1]程序注册表!$U$2:$U$2999))</f>
        <v>30</v>
      </c>
      <c r="N16" s="188">
        <f>SUMPRODUCT((D16=[1]程序注册表!$C$2:$C$2999)*(E16=[1]程序注册表!$F$2:$F$2999)*([1]程序注册表!$X$2:$X$2999))</f>
        <v>25</v>
      </c>
      <c r="O16" s="188">
        <f t="shared" si="0"/>
        <v>125</v>
      </c>
      <c r="P16" s="302"/>
    </row>
    <row r="17" spans="1:16" ht="14.25" customHeight="1" x14ac:dyDescent="0.2">
      <c r="A17" s="297"/>
      <c r="B17" s="277"/>
      <c r="C17" s="305"/>
      <c r="D17" s="17"/>
      <c r="E17" s="202"/>
      <c r="F17" s="202"/>
      <c r="G17" s="203"/>
      <c r="H17" s="300"/>
      <c r="I17" s="203">
        <f t="shared" si="2"/>
        <v>220</v>
      </c>
      <c r="J17" s="280"/>
      <c r="K17" s="186"/>
      <c r="L17" s="205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77"/>
      <c r="C18" s="305" t="s">
        <v>35</v>
      </c>
      <c r="D18" s="17" t="s">
        <v>258</v>
      </c>
      <c r="E18" s="202" t="s">
        <v>65</v>
      </c>
      <c r="F18" s="202"/>
      <c r="G18" s="203">
        <v>5</v>
      </c>
      <c r="H18" s="300"/>
      <c r="I18" s="203">
        <f>420-(M18*L18+F18*N18)</f>
        <v>420</v>
      </c>
      <c r="J18" s="280"/>
      <c r="K18" s="186" t="s">
        <v>1111</v>
      </c>
      <c r="L18" s="205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35</v>
      </c>
      <c r="O18" s="188">
        <f t="shared" si="0"/>
        <v>175</v>
      </c>
      <c r="P18" s="302"/>
    </row>
    <row r="19" spans="1:16" ht="14.25" customHeight="1" x14ac:dyDescent="0.2">
      <c r="A19" s="297"/>
      <c r="B19" s="277"/>
      <c r="C19" s="305"/>
      <c r="D19" s="15"/>
      <c r="E19" s="202"/>
      <c r="F19" s="202"/>
      <c r="G19" s="203"/>
      <c r="H19" s="300"/>
      <c r="I19" s="203">
        <f t="shared" ref="I19:I20" si="3">I18-(M19*L19+F19*N19)</f>
        <v>420</v>
      </c>
      <c r="J19" s="280"/>
      <c r="K19" s="186" t="s">
        <v>1112</v>
      </c>
      <c r="L19" s="205">
        <v>1</v>
      </c>
      <c r="M19" s="188">
        <f>SUMPRODUCT((D19=[1]程序注册表!$C$2:$C$2999)*(E19=[1]程序注册表!$F$2:$F$2999)*([1]程序注册表!$U$2:$U$2999))</f>
        <v>0</v>
      </c>
      <c r="N19" s="188">
        <f>SUMPRODUCT((D19=[1]程序注册表!$C$2:$C$2999)*(E19=[1]程序注册表!$F$2:$F$2999)*([1]程序注册表!$X$2:$X$2999))</f>
        <v>0</v>
      </c>
      <c r="O19" s="188">
        <f t="shared" si="0"/>
        <v>0</v>
      </c>
      <c r="P19" s="302"/>
    </row>
    <row r="20" spans="1:16" ht="14.25" customHeight="1" x14ac:dyDescent="0.2">
      <c r="A20" s="297"/>
      <c r="B20" s="277"/>
      <c r="C20" s="305"/>
      <c r="D20" s="17"/>
      <c r="E20" s="202"/>
      <c r="F20" s="202"/>
      <c r="G20" s="203"/>
      <c r="H20" s="300"/>
      <c r="I20" s="203">
        <f t="shared" si="3"/>
        <v>420</v>
      </c>
      <c r="J20" s="280"/>
      <c r="K20" s="186"/>
      <c r="L20" s="205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43664</v>
      </c>
      <c r="B21" s="277" t="s">
        <v>151</v>
      </c>
      <c r="C21" s="304" t="s">
        <v>36</v>
      </c>
      <c r="D21" s="17" t="s">
        <v>211</v>
      </c>
      <c r="E21" s="202" t="s">
        <v>42</v>
      </c>
      <c r="F21" s="202">
        <v>2</v>
      </c>
      <c r="G21" s="18">
        <v>1.5</v>
      </c>
      <c r="H21" s="300"/>
      <c r="I21" s="203">
        <f>336-(M21*L21+F21*N21)</f>
        <v>16</v>
      </c>
      <c r="J21" s="280" t="s">
        <v>75</v>
      </c>
      <c r="K21" s="186" t="s">
        <v>1114</v>
      </c>
      <c r="L21" s="205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160</v>
      </c>
      <c r="O21" s="188">
        <f t="shared" si="0"/>
        <v>240</v>
      </c>
      <c r="P21" s="302">
        <f>(O21+O22+O23+O24+O25+O26)/840*100%</f>
        <v>0.47619047619047616</v>
      </c>
    </row>
    <row r="22" spans="1:16" ht="14.25" customHeight="1" x14ac:dyDescent="0.2">
      <c r="A22" s="297"/>
      <c r="B22" s="277"/>
      <c r="C22" s="304"/>
      <c r="D22" s="17"/>
      <c r="E22" s="203"/>
      <c r="F22" s="202"/>
      <c r="G22" s="18"/>
      <c r="H22" s="300"/>
      <c r="I22" s="203">
        <f t="shared" ref="I22:I38" si="4">I21-(M22*L22+F22*N22)</f>
        <v>16</v>
      </c>
      <c r="J22" s="280"/>
      <c r="K22" s="186"/>
      <c r="L22" s="205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77"/>
      <c r="C23" s="304"/>
      <c r="D23" s="17"/>
      <c r="E23" s="202"/>
      <c r="F23" s="202"/>
      <c r="G23" s="18"/>
      <c r="H23" s="300"/>
      <c r="I23" s="203">
        <f t="shared" si="4"/>
        <v>16</v>
      </c>
      <c r="J23" s="280"/>
      <c r="K23" s="186"/>
      <c r="L23" s="205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77"/>
      <c r="C24" s="304" t="s">
        <v>40</v>
      </c>
      <c r="D24" s="189" t="s">
        <v>211</v>
      </c>
      <c r="E24" s="202" t="s">
        <v>42</v>
      </c>
      <c r="F24" s="202">
        <v>2</v>
      </c>
      <c r="G24" s="18">
        <v>1</v>
      </c>
      <c r="H24" s="300"/>
      <c r="I24" s="203">
        <f t="shared" ref="I24" si="5">336-(M24*L24+F24*N24)</f>
        <v>16</v>
      </c>
      <c r="J24" s="280"/>
      <c r="K24" s="186" t="s">
        <v>1114</v>
      </c>
      <c r="L24" s="205">
        <v>0</v>
      </c>
      <c r="M24" s="188">
        <f>SUMPRODUCT((D24=[1]程序注册表!$C$2:$C$2999)*(E24=[1]程序注册表!$F$2:$F$2999)*([1]程序注册表!$U$2:$U$2999))</f>
        <v>30</v>
      </c>
      <c r="N24" s="188">
        <f>SUMPRODUCT((D24=[1]程序注册表!$C$2:$C$2999)*(E24=[1]程序注册表!$F$2:$F$2999)*([1]程序注册表!$X$2:$X$2999))</f>
        <v>160</v>
      </c>
      <c r="O24" s="188">
        <f t="shared" si="0"/>
        <v>160</v>
      </c>
      <c r="P24" s="302"/>
    </row>
    <row r="25" spans="1:16" ht="14.25" customHeight="1" x14ac:dyDescent="0.2">
      <c r="A25" s="297"/>
      <c r="B25" s="277"/>
      <c r="C25" s="304"/>
      <c r="D25" s="17"/>
      <c r="E25" s="202"/>
      <c r="F25" s="202"/>
      <c r="G25" s="18"/>
      <c r="H25" s="300"/>
      <c r="I25" s="203">
        <f t="shared" si="4"/>
        <v>16</v>
      </c>
      <c r="J25" s="280"/>
      <c r="K25" s="186" t="s">
        <v>1115</v>
      </c>
      <c r="L25" s="205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77"/>
      <c r="C26" s="304"/>
      <c r="D26" s="17"/>
      <c r="E26" s="202"/>
      <c r="F26" s="202"/>
      <c r="G26" s="18"/>
      <c r="H26" s="300"/>
      <c r="I26" s="203">
        <f t="shared" si="4"/>
        <v>16</v>
      </c>
      <c r="J26" s="280"/>
      <c r="K26" s="186"/>
      <c r="L26" s="205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43664</v>
      </c>
      <c r="B27" s="277"/>
      <c r="C27" s="303" t="s">
        <v>43</v>
      </c>
      <c r="D27" s="189" t="s">
        <v>922</v>
      </c>
      <c r="E27" s="202" t="s">
        <v>21</v>
      </c>
      <c r="F27" s="202">
        <v>3</v>
      </c>
      <c r="G27" s="18">
        <v>2.5</v>
      </c>
      <c r="H27" s="300"/>
      <c r="I27" s="203">
        <f>336-(M27*L27+F27*N27)</f>
        <v>-3</v>
      </c>
      <c r="J27" s="280" t="s">
        <v>1117</v>
      </c>
      <c r="K27" s="186" t="s">
        <v>1116</v>
      </c>
      <c r="L27" s="205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282.5</v>
      </c>
      <c r="P27" s="302">
        <f>(O27+O28+O29+O30+O31+O32)/840*100%</f>
        <v>0.64678571428571419</v>
      </c>
    </row>
    <row r="28" spans="1:16" ht="14.25" customHeight="1" x14ac:dyDescent="0.2">
      <c r="A28" s="297"/>
      <c r="B28" s="277"/>
      <c r="C28" s="303"/>
      <c r="D28" s="17"/>
      <c r="E28" s="202"/>
      <c r="F28" s="202"/>
      <c r="G28" s="18"/>
      <c r="H28" s="300"/>
      <c r="I28" s="203">
        <f t="shared" si="4"/>
        <v>-3</v>
      </c>
      <c r="J28" s="280"/>
      <c r="K28" s="186"/>
      <c r="L28" s="205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77"/>
      <c r="C29" s="303"/>
      <c r="D29" s="37"/>
      <c r="E29" s="202"/>
      <c r="F29" s="202"/>
      <c r="G29" s="18"/>
      <c r="H29" s="300"/>
      <c r="I29" s="203">
        <f t="shared" si="4"/>
        <v>-3</v>
      </c>
      <c r="J29" s="280"/>
      <c r="K29" s="186"/>
      <c r="L29" s="205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77"/>
      <c r="C30" s="303" t="s">
        <v>46</v>
      </c>
      <c r="D30" s="189" t="s">
        <v>922</v>
      </c>
      <c r="E30" s="202" t="s">
        <v>42</v>
      </c>
      <c r="F30" s="202">
        <v>2</v>
      </c>
      <c r="G30" s="18">
        <v>1.6</v>
      </c>
      <c r="H30" s="300"/>
      <c r="I30" s="203">
        <f t="shared" ref="I30" si="6">336-(M30*L30+F30*N30)</f>
        <v>10</v>
      </c>
      <c r="J30" s="280"/>
      <c r="K30" s="186" t="s">
        <v>1118</v>
      </c>
      <c r="L30" s="205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0"/>
        <v>260.8</v>
      </c>
      <c r="P30" s="302"/>
    </row>
    <row r="31" spans="1:16" ht="14.25" customHeight="1" x14ac:dyDescent="0.2">
      <c r="A31" s="297"/>
      <c r="B31" s="277"/>
      <c r="C31" s="303"/>
      <c r="D31" s="37"/>
      <c r="E31" s="202"/>
      <c r="F31" s="202"/>
      <c r="G31" s="18"/>
      <c r="H31" s="300"/>
      <c r="I31" s="203">
        <f t="shared" si="4"/>
        <v>10</v>
      </c>
      <c r="J31" s="280"/>
      <c r="K31" s="186"/>
      <c r="L31" s="205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77"/>
      <c r="C32" s="303"/>
      <c r="D32" s="17"/>
      <c r="E32" s="202"/>
      <c r="F32" s="202"/>
      <c r="G32" s="18"/>
      <c r="H32" s="300"/>
      <c r="I32" s="203">
        <f t="shared" si="4"/>
        <v>10</v>
      </c>
      <c r="J32" s="280"/>
      <c r="K32" s="186"/>
      <c r="L32" s="205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43664</v>
      </c>
      <c r="B33" s="277" t="s">
        <v>151</v>
      </c>
      <c r="C33" s="303" t="s">
        <v>48</v>
      </c>
      <c r="D33" s="17" t="s">
        <v>360</v>
      </c>
      <c r="E33" s="202" t="s">
        <v>184</v>
      </c>
      <c r="F33" s="202">
        <v>1.5</v>
      </c>
      <c r="G33" s="18">
        <v>1.2</v>
      </c>
      <c r="H33" s="300"/>
      <c r="I33" s="203">
        <f>336-(M33*L33+F33*N33)</f>
        <v>-30</v>
      </c>
      <c r="J33" s="280" t="s">
        <v>77</v>
      </c>
      <c r="K33" s="186" t="s">
        <v>1119</v>
      </c>
      <c r="L33" s="205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292.8</v>
      </c>
      <c r="P33" s="302">
        <f>(O33+O34+O35+O36+O37+O38)/840*100%</f>
        <v>0.69440476190476186</v>
      </c>
    </row>
    <row r="34" spans="1:16" ht="14.25" customHeight="1" x14ac:dyDescent="0.2">
      <c r="A34" s="297"/>
      <c r="B34" s="277"/>
      <c r="C34" s="303"/>
      <c r="D34" s="17"/>
      <c r="E34" s="202"/>
      <c r="F34" s="202"/>
      <c r="G34" s="18"/>
      <c r="H34" s="300"/>
      <c r="I34" s="203">
        <f t="shared" si="4"/>
        <v>-30</v>
      </c>
      <c r="J34" s="280"/>
      <c r="K34" s="186" t="s">
        <v>1120</v>
      </c>
      <c r="L34" s="205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77"/>
      <c r="C35" s="303"/>
      <c r="D35" s="17"/>
      <c r="E35" s="202"/>
      <c r="F35" s="202"/>
      <c r="G35" s="18"/>
      <c r="H35" s="300"/>
      <c r="I35" s="203">
        <f t="shared" si="4"/>
        <v>-30</v>
      </c>
      <c r="J35" s="280"/>
      <c r="K35" s="186"/>
      <c r="L35" s="205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77"/>
      <c r="C36" s="303" t="s">
        <v>50</v>
      </c>
      <c r="D36" s="17" t="s">
        <v>360</v>
      </c>
      <c r="E36" s="202" t="s">
        <v>39</v>
      </c>
      <c r="F36" s="202">
        <v>1</v>
      </c>
      <c r="G36" s="18">
        <v>0.7</v>
      </c>
      <c r="H36" s="300"/>
      <c r="I36" s="203">
        <f t="shared" ref="I36" si="7">336-(M36*L36+F36*N36)</f>
        <v>-79</v>
      </c>
      <c r="J36" s="280"/>
      <c r="K36" s="186" t="s">
        <v>1115</v>
      </c>
      <c r="L36" s="205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415</v>
      </c>
      <c r="O36" s="188">
        <f t="shared" si="0"/>
        <v>290.5</v>
      </c>
      <c r="P36" s="302"/>
    </row>
    <row r="37" spans="1:16" ht="14.25" customHeight="1" x14ac:dyDescent="0.2">
      <c r="A37" s="297"/>
      <c r="B37" s="277"/>
      <c r="C37" s="303"/>
      <c r="D37" s="17"/>
      <c r="E37" s="202"/>
      <c r="F37" s="202"/>
      <c r="G37" s="18"/>
      <c r="H37" s="300"/>
      <c r="I37" s="203">
        <f t="shared" si="4"/>
        <v>-79</v>
      </c>
      <c r="J37" s="280"/>
      <c r="K37" s="186"/>
      <c r="L37" s="205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77"/>
      <c r="C38" s="303"/>
      <c r="D38" s="17"/>
      <c r="E38" s="202"/>
      <c r="F38" s="202"/>
      <c r="G38" s="18"/>
      <c r="H38" s="300"/>
      <c r="I38" s="203">
        <f t="shared" si="4"/>
        <v>-79</v>
      </c>
      <c r="J38" s="280"/>
      <c r="K38" s="186"/>
      <c r="L38" s="205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43664</v>
      </c>
      <c r="B39" s="277"/>
      <c r="C39" s="303" t="s">
        <v>52</v>
      </c>
      <c r="D39" s="17"/>
      <c r="E39" s="202"/>
      <c r="F39" s="202"/>
      <c r="G39" s="18"/>
      <c r="H39" s="300"/>
      <c r="I39" s="201">
        <f>504-(M39*L39+F39*N39)</f>
        <v>504</v>
      </c>
      <c r="J39" s="280"/>
      <c r="K39" s="186"/>
      <c r="L39" s="205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</v>
      </c>
    </row>
    <row r="40" spans="1:16" ht="14.25" customHeight="1" x14ac:dyDescent="0.2">
      <c r="A40" s="297"/>
      <c r="B40" s="277"/>
      <c r="C40" s="303"/>
      <c r="D40" s="17"/>
      <c r="E40" s="202"/>
      <c r="F40" s="202"/>
      <c r="G40" s="18"/>
      <c r="H40" s="300"/>
      <c r="I40" s="201">
        <f>I39-(M40*L40+F40*N40)</f>
        <v>504</v>
      </c>
      <c r="J40" s="280"/>
      <c r="K40" s="186"/>
      <c r="L40" s="205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77"/>
      <c r="C41" s="303"/>
      <c r="D41" s="17"/>
      <c r="E41" s="202"/>
      <c r="F41" s="202"/>
      <c r="G41" s="18"/>
      <c r="H41" s="300"/>
      <c r="I41" s="201">
        <f>I40-(M41*L41+F41*N41)</f>
        <v>504</v>
      </c>
      <c r="J41" s="280"/>
      <c r="K41" s="186" t="s">
        <v>55</v>
      </c>
      <c r="L41" s="205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43664</v>
      </c>
      <c r="B42" s="277" t="s">
        <v>151</v>
      </c>
      <c r="C42" s="299" t="s">
        <v>53</v>
      </c>
      <c r="D42" s="1" t="s">
        <v>1094</v>
      </c>
      <c r="E42" s="202" t="s">
        <v>212</v>
      </c>
      <c r="F42" s="202">
        <v>10</v>
      </c>
      <c r="G42" s="18">
        <v>7.5</v>
      </c>
      <c r="H42" s="300"/>
      <c r="I42" s="203">
        <f>420-(M42*L42+F42*N42)</f>
        <v>-40</v>
      </c>
      <c r="J42" s="280" t="s">
        <v>105</v>
      </c>
      <c r="K42" s="186" t="s">
        <v>1104</v>
      </c>
      <c r="L42" s="205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46</v>
      </c>
      <c r="O42" s="188">
        <f t="shared" si="0"/>
        <v>345</v>
      </c>
      <c r="P42" s="302">
        <f>(O42+O43+O44+O45+O46+O47)/840*100%</f>
        <v>0.70726190476190476</v>
      </c>
    </row>
    <row r="43" spans="1:16" ht="14.25" customHeight="1" x14ac:dyDescent="0.2">
      <c r="A43" s="297"/>
      <c r="B43" s="277"/>
      <c r="C43" s="299"/>
      <c r="D43" s="17"/>
      <c r="E43" s="202"/>
      <c r="F43" s="202"/>
      <c r="G43" s="18"/>
      <c r="H43" s="300"/>
      <c r="I43" s="203">
        <f t="shared" ref="I43:I47" si="8">I42-(M43*L43+F43*N43)</f>
        <v>-40</v>
      </c>
      <c r="J43" s="280"/>
      <c r="K43" s="186"/>
      <c r="L43" s="205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77"/>
      <c r="C44" s="299"/>
      <c r="D44" s="17"/>
      <c r="E44" s="202"/>
      <c r="F44" s="202"/>
      <c r="G44" s="18"/>
      <c r="H44" s="300"/>
      <c r="I44" s="203">
        <f t="shared" si="8"/>
        <v>-40</v>
      </c>
      <c r="J44" s="280"/>
      <c r="K44" s="186"/>
      <c r="L44" s="205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77"/>
      <c r="C45" s="299" t="s">
        <v>57</v>
      </c>
      <c r="D45" s="17" t="s">
        <v>67</v>
      </c>
      <c r="E45" s="202" t="s">
        <v>1043</v>
      </c>
      <c r="F45" s="202">
        <v>8</v>
      </c>
      <c r="G45" s="18">
        <v>4.7</v>
      </c>
      <c r="H45" s="300"/>
      <c r="I45" s="203">
        <f>420-(M45*L45+F45*N45)</f>
        <v>-4</v>
      </c>
      <c r="J45" s="280"/>
      <c r="K45" s="186" t="s">
        <v>1121</v>
      </c>
      <c r="L45" s="205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0"/>
        <v>249.10000000000002</v>
      </c>
      <c r="P45" s="302"/>
    </row>
    <row r="46" spans="1:16" ht="14.25" customHeight="1" x14ac:dyDescent="0.2">
      <c r="A46" s="297"/>
      <c r="B46" s="277"/>
      <c r="C46" s="299"/>
      <c r="D46" s="17"/>
      <c r="E46" s="202"/>
      <c r="F46" s="202"/>
      <c r="G46" s="18"/>
      <c r="H46" s="300"/>
      <c r="I46" s="203">
        <f t="shared" si="8"/>
        <v>-4</v>
      </c>
      <c r="J46" s="280"/>
      <c r="K46" s="186"/>
      <c r="L46" s="205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77"/>
      <c r="C47" s="299"/>
      <c r="D47" s="17"/>
      <c r="E47" s="202"/>
      <c r="F47" s="202"/>
      <c r="G47" s="18"/>
      <c r="H47" s="300"/>
      <c r="I47" s="203">
        <f t="shared" si="8"/>
        <v>-4</v>
      </c>
      <c r="J47" s="280"/>
      <c r="K47" s="186"/>
      <c r="L47" s="205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43664</v>
      </c>
      <c r="B48" s="277" t="s">
        <v>151</v>
      </c>
      <c r="C48" s="299" t="s">
        <v>58</v>
      </c>
      <c r="D48" s="1" t="s">
        <v>1044</v>
      </c>
      <c r="E48" s="202" t="s">
        <v>84</v>
      </c>
      <c r="F48" s="202">
        <v>3</v>
      </c>
      <c r="G48" s="18">
        <v>2</v>
      </c>
      <c r="H48" s="300"/>
      <c r="I48" s="203">
        <f>420-(M48*L48+F48*N48)</f>
        <v>45</v>
      </c>
      <c r="J48" s="280" t="s">
        <v>152</v>
      </c>
      <c r="K48" s="186" t="s">
        <v>1104</v>
      </c>
      <c r="L48" s="205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0"/>
        <v>250</v>
      </c>
      <c r="P48" s="302">
        <f>(O48+O49+O50+O51+O52+O53)/840*100%</f>
        <v>0.67738095238095242</v>
      </c>
    </row>
    <row r="49" spans="1:16" ht="14.25" customHeight="1" x14ac:dyDescent="0.2">
      <c r="A49" s="297"/>
      <c r="B49" s="277"/>
      <c r="C49" s="299"/>
      <c r="D49" s="17"/>
      <c r="E49" s="202"/>
      <c r="F49" s="202"/>
      <c r="G49" s="18"/>
      <c r="H49" s="300"/>
      <c r="I49" s="203">
        <f t="shared" ref="I49:I50" si="9">I48-(M49*L49+F49*N49)</f>
        <v>45</v>
      </c>
      <c r="J49" s="280"/>
      <c r="K49" s="186"/>
      <c r="L49" s="205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77"/>
      <c r="C50" s="299"/>
      <c r="D50" s="17"/>
      <c r="E50" s="202"/>
      <c r="F50" s="202"/>
      <c r="G50" s="18"/>
      <c r="H50" s="300"/>
      <c r="I50" s="203">
        <f t="shared" si="9"/>
        <v>45</v>
      </c>
      <c r="J50" s="280"/>
      <c r="K50" s="186"/>
      <c r="L50" s="205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77"/>
      <c r="C51" s="299" t="s">
        <v>60</v>
      </c>
      <c r="D51" s="189"/>
      <c r="E51" s="202"/>
      <c r="F51" s="202"/>
      <c r="G51" s="18"/>
      <c r="H51" s="300"/>
      <c r="I51" s="203">
        <f>420-(M51*L51+F51*N51)</f>
        <v>420</v>
      </c>
      <c r="J51" s="280"/>
      <c r="K51" s="186"/>
      <c r="L51" s="205">
        <v>0</v>
      </c>
      <c r="M51" s="188">
        <f>SUMPRODUCT((D51=[1]程序注册表!$C$2:$C$2999)*(E51=[1]程序注册表!$F$2:$F$2999)*([1]程序注册表!$U$2:$U$2999))</f>
        <v>0</v>
      </c>
      <c r="N51" s="188">
        <f>SUMPRODUCT((D51=[1]程序注册表!$C$2:$C$2999)*(E51=[1]程序注册表!$F$2:$F$2999)*([1]程序注册表!$X$2:$X$2999))</f>
        <v>0</v>
      </c>
      <c r="O51" s="188">
        <f t="shared" si="0"/>
        <v>0</v>
      </c>
      <c r="P51" s="302"/>
    </row>
    <row r="52" spans="1:16" ht="14.25" customHeight="1" x14ac:dyDescent="0.2">
      <c r="A52" s="297"/>
      <c r="B52" s="277"/>
      <c r="C52" s="299"/>
      <c r="D52" s="17" t="s">
        <v>67</v>
      </c>
      <c r="E52" s="202" t="s">
        <v>84</v>
      </c>
      <c r="F52" s="202">
        <v>14</v>
      </c>
      <c r="G52" s="18">
        <v>11</v>
      </c>
      <c r="H52" s="300"/>
      <c r="I52" s="203">
        <f t="shared" ref="I52:I53" si="10">I51-(M52*L52+F52*N52)</f>
        <v>14</v>
      </c>
      <c r="J52" s="280"/>
      <c r="K52" s="186" t="s">
        <v>1104</v>
      </c>
      <c r="L52" s="205">
        <v>0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29</v>
      </c>
      <c r="O52" s="188">
        <f t="shared" si="0"/>
        <v>319</v>
      </c>
      <c r="P52" s="302"/>
    </row>
    <row r="53" spans="1:16" ht="14.25" customHeight="1" x14ac:dyDescent="0.2">
      <c r="A53" s="297"/>
      <c r="B53" s="277"/>
      <c r="C53" s="299"/>
      <c r="D53" s="17"/>
      <c r="E53" s="202"/>
      <c r="F53" s="202"/>
      <c r="G53" s="18"/>
      <c r="H53" s="300"/>
      <c r="I53" s="203">
        <f t="shared" si="10"/>
        <v>14</v>
      </c>
      <c r="J53" s="280"/>
      <c r="K53" s="186"/>
      <c r="L53" s="205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43664</v>
      </c>
      <c r="B54" s="277" t="s">
        <v>953</v>
      </c>
      <c r="C54" s="299" t="s">
        <v>61</v>
      </c>
      <c r="D54" s="1" t="s">
        <v>385</v>
      </c>
      <c r="E54" s="202" t="s">
        <v>42</v>
      </c>
      <c r="F54" s="202">
        <v>8</v>
      </c>
      <c r="G54" s="18">
        <v>8</v>
      </c>
      <c r="H54" s="300"/>
      <c r="I54" s="203">
        <f>420-(M54*L54+F54*N54)</f>
        <v>164</v>
      </c>
      <c r="J54" s="280" t="s">
        <v>1106</v>
      </c>
      <c r="K54" s="186" t="s">
        <v>1107</v>
      </c>
      <c r="L54" s="205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32</v>
      </c>
      <c r="O54" s="188">
        <f t="shared" si="0"/>
        <v>256</v>
      </c>
      <c r="P54" s="302">
        <f>(O54+O55+O56)/420*100%</f>
        <v>0.60952380952380958</v>
      </c>
    </row>
    <row r="55" spans="1:16" ht="14.25" customHeight="1" x14ac:dyDescent="0.2">
      <c r="A55" s="297"/>
      <c r="B55" s="277"/>
      <c r="C55" s="299"/>
      <c r="D55" s="189"/>
      <c r="E55" s="202"/>
      <c r="F55" s="202"/>
      <c r="G55" s="18"/>
      <c r="H55" s="300"/>
      <c r="I55" s="203">
        <f t="shared" ref="I55:I56" si="11">I54-(M55*L55+F55*N55)</f>
        <v>164</v>
      </c>
      <c r="J55" s="280"/>
      <c r="K55" s="186"/>
      <c r="L55" s="205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77"/>
      <c r="C56" s="299"/>
      <c r="D56" s="17"/>
      <c r="E56" s="202"/>
      <c r="F56" s="202"/>
      <c r="G56" s="18"/>
      <c r="H56" s="300"/>
      <c r="I56" s="203">
        <f t="shared" si="11"/>
        <v>164</v>
      </c>
      <c r="J56" s="280"/>
      <c r="K56" s="186"/>
      <c r="L56" s="205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05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05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05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05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05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05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05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05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05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05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05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12">N67*G67+M67*L67</f>
        <v>0</v>
      </c>
      <c r="P67" s="195"/>
    </row>
    <row r="68" spans="1:16" ht="15" customHeight="1" x14ac:dyDescent="0.2">
      <c r="A68" s="190"/>
      <c r="D68" s="192"/>
      <c r="J68" s="23"/>
      <c r="L68" s="205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12"/>
        <v>0</v>
      </c>
      <c r="P68" s="195"/>
    </row>
    <row r="69" spans="1:16" ht="15" customHeight="1" x14ac:dyDescent="0.2">
      <c r="A69" s="190"/>
      <c r="D69" s="192"/>
      <c r="J69" s="23"/>
      <c r="L69" s="205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2"/>
        <v>0</v>
      </c>
      <c r="P69" s="195"/>
    </row>
    <row r="70" spans="1:16" ht="15" customHeight="1" x14ac:dyDescent="0.2">
      <c r="A70" s="190"/>
      <c r="D70" s="192"/>
      <c r="J70" s="23"/>
      <c r="L70" s="205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2"/>
        <v>0</v>
      </c>
      <c r="P70" s="195"/>
    </row>
    <row r="71" spans="1:16" ht="15" customHeight="1" x14ac:dyDescent="0.2">
      <c r="A71" s="190"/>
      <c r="D71" s="192"/>
      <c r="J71" s="23"/>
      <c r="L71" s="205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2"/>
        <v>0</v>
      </c>
      <c r="P71" s="195"/>
    </row>
    <row r="72" spans="1:16" ht="15" customHeight="1" x14ac:dyDescent="0.2">
      <c r="A72" s="190"/>
      <c r="D72" s="192"/>
      <c r="J72" s="23"/>
      <c r="L72" s="205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2"/>
        <v>0</v>
      </c>
      <c r="P72" s="195"/>
    </row>
    <row r="73" spans="1:16" ht="15" customHeight="1" x14ac:dyDescent="0.2">
      <c r="A73" s="190"/>
      <c r="D73" s="192"/>
      <c r="J73" s="23"/>
      <c r="L73" s="205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2"/>
        <v>0</v>
      </c>
      <c r="P73" s="195"/>
    </row>
    <row r="74" spans="1:16" ht="15" customHeight="1" x14ac:dyDescent="0.2">
      <c r="A74" s="190"/>
      <c r="D74" s="192"/>
      <c r="J74" s="23"/>
      <c r="L74" s="205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2"/>
        <v>0</v>
      </c>
      <c r="P74" s="195"/>
    </row>
    <row r="75" spans="1:16" ht="15" customHeight="1" x14ac:dyDescent="0.2">
      <c r="A75" s="190"/>
      <c r="D75" s="192"/>
      <c r="J75" s="23"/>
      <c r="L75" s="205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2"/>
        <v>0</v>
      </c>
      <c r="P75" s="195"/>
    </row>
    <row r="76" spans="1:16" ht="15" customHeight="1" x14ac:dyDescent="0.2">
      <c r="A76" s="190"/>
      <c r="D76" s="192"/>
      <c r="J76" s="23"/>
      <c r="L76" s="205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2"/>
        <v>0</v>
      </c>
      <c r="P76" s="195"/>
    </row>
    <row r="77" spans="1:16" ht="15" customHeight="1" x14ac:dyDescent="0.2">
      <c r="A77" s="190"/>
      <c r="D77" s="192"/>
      <c r="J77" s="23"/>
      <c r="L77" s="205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2"/>
        <v>0</v>
      </c>
      <c r="P77" s="195"/>
    </row>
    <row r="78" spans="1:16" ht="15" customHeight="1" x14ac:dyDescent="0.2">
      <c r="A78" s="190"/>
      <c r="D78" s="192"/>
      <c r="J78" s="23"/>
      <c r="L78" s="205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2"/>
        <v>0</v>
      </c>
      <c r="P78" s="195"/>
    </row>
    <row r="79" spans="1:16" ht="15" customHeight="1" x14ac:dyDescent="0.2">
      <c r="A79" s="190"/>
      <c r="D79" s="192"/>
      <c r="J79" s="23"/>
      <c r="L79" s="205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2"/>
        <v>0</v>
      </c>
      <c r="P79" s="195"/>
    </row>
    <row r="80" spans="1:16" ht="15" customHeight="1" x14ac:dyDescent="0.2">
      <c r="A80" s="190"/>
      <c r="D80" s="192"/>
      <c r="J80" s="23"/>
      <c r="L80" s="205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2"/>
        <v>0</v>
      </c>
      <c r="P80" s="195"/>
    </row>
    <row r="81" spans="1:16" ht="15" customHeight="1" x14ac:dyDescent="0.2">
      <c r="A81" s="190"/>
      <c r="D81" s="192"/>
      <c r="J81" s="23"/>
      <c r="L81" s="205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2"/>
        <v>0</v>
      </c>
      <c r="P81" s="195"/>
    </row>
    <row r="82" spans="1:16" ht="15" customHeight="1" x14ac:dyDescent="0.2">
      <c r="A82" s="190"/>
      <c r="D82" s="192"/>
      <c r="J82" s="23"/>
      <c r="L82" s="205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2"/>
        <v>0</v>
      </c>
      <c r="P82" s="195"/>
    </row>
    <row r="83" spans="1:16" ht="15" customHeight="1" x14ac:dyDescent="0.2">
      <c r="A83" s="190"/>
      <c r="D83" s="192"/>
      <c r="J83" s="23"/>
      <c r="L83" s="205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2"/>
        <v>0</v>
      </c>
      <c r="P83" s="195"/>
    </row>
    <row r="84" spans="1:16" ht="15" customHeight="1" x14ac:dyDescent="0.2">
      <c r="A84" s="190"/>
      <c r="D84" s="192"/>
      <c r="J84" s="23"/>
      <c r="L84" s="205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2"/>
        <v>0</v>
      </c>
      <c r="P84" s="195"/>
    </row>
    <row r="85" spans="1:16" ht="15" customHeight="1" x14ac:dyDescent="0.2">
      <c r="A85" s="190"/>
      <c r="D85" s="192"/>
      <c r="J85" s="23"/>
      <c r="L85" s="205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2"/>
        <v>0</v>
      </c>
      <c r="P85" s="195"/>
    </row>
    <row r="86" spans="1:16" ht="15" customHeight="1" x14ac:dyDescent="0.2">
      <c r="A86" s="190"/>
      <c r="D86" s="192"/>
      <c r="J86" s="23"/>
      <c r="L86" s="205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2"/>
        <v>0</v>
      </c>
      <c r="P86" s="195"/>
    </row>
    <row r="87" spans="1:16" ht="15" customHeight="1" x14ac:dyDescent="0.2">
      <c r="A87" s="190"/>
      <c r="D87" s="192"/>
      <c r="J87" s="23"/>
      <c r="L87" s="205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2"/>
        <v>0</v>
      </c>
      <c r="P87" s="195"/>
    </row>
    <row r="88" spans="1:16" ht="15" customHeight="1" x14ac:dyDescent="0.2">
      <c r="A88" s="190"/>
      <c r="D88" s="192"/>
      <c r="J88" s="23"/>
      <c r="L88" s="205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2"/>
        <v>0</v>
      </c>
      <c r="P88" s="195"/>
    </row>
    <row r="89" spans="1:16" ht="15" customHeight="1" x14ac:dyDescent="0.2">
      <c r="A89" s="190"/>
      <c r="D89" s="192"/>
      <c r="J89" s="23"/>
      <c r="L89" s="205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2"/>
        <v>0</v>
      </c>
      <c r="P89" s="195"/>
    </row>
    <row r="90" spans="1:16" ht="15" customHeight="1" x14ac:dyDescent="0.2">
      <c r="A90" s="190"/>
      <c r="D90" s="192"/>
      <c r="J90" s="23"/>
      <c r="L90" s="205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2"/>
        <v>0</v>
      </c>
      <c r="P90" s="195"/>
    </row>
    <row r="91" spans="1:16" ht="15" customHeight="1" x14ac:dyDescent="0.2">
      <c r="A91" s="190"/>
      <c r="D91" s="192"/>
      <c r="J91" s="23"/>
      <c r="L91" s="205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2"/>
        <v>0</v>
      </c>
      <c r="P91" s="195"/>
    </row>
    <row r="92" spans="1:16" ht="15" customHeight="1" x14ac:dyDescent="0.2">
      <c r="A92" s="190"/>
      <c r="D92" s="192"/>
      <c r="J92" s="23"/>
      <c r="L92" s="205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2"/>
        <v>0</v>
      </c>
      <c r="P92" s="195"/>
    </row>
    <row r="93" spans="1:16" ht="15" customHeight="1" x14ac:dyDescent="0.2">
      <c r="A93" s="190"/>
      <c r="D93" s="192"/>
      <c r="J93" s="23"/>
      <c r="L93" s="205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2"/>
        <v>0</v>
      </c>
      <c r="P93" s="195"/>
    </row>
    <row r="94" spans="1:16" ht="15" customHeight="1" x14ac:dyDescent="0.2">
      <c r="A94" s="190"/>
      <c r="D94" s="192"/>
      <c r="J94" s="23"/>
      <c r="L94" s="205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2"/>
        <v>0</v>
      </c>
      <c r="P94" s="195"/>
    </row>
    <row r="95" spans="1:16" ht="15" customHeight="1" x14ac:dyDescent="0.2">
      <c r="A95" s="190"/>
      <c r="D95" s="192"/>
      <c r="J95" s="23"/>
      <c r="L95" s="205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2"/>
        <v>0</v>
      </c>
      <c r="P95" s="195"/>
    </row>
    <row r="96" spans="1:16" ht="15" customHeight="1" x14ac:dyDescent="0.2">
      <c r="A96" s="190"/>
      <c r="D96" s="192"/>
      <c r="J96" s="23"/>
      <c r="L96" s="205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2"/>
        <v>0</v>
      </c>
      <c r="P96" s="195"/>
    </row>
    <row r="97" spans="1:16" ht="15" customHeight="1" x14ac:dyDescent="0.2">
      <c r="A97" s="190"/>
      <c r="D97" s="192"/>
      <c r="J97" s="23"/>
      <c r="L97" s="205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2"/>
        <v>0</v>
      </c>
      <c r="P97" s="195"/>
    </row>
    <row r="98" spans="1:16" ht="15" customHeight="1" x14ac:dyDescent="0.2">
      <c r="A98" s="190"/>
      <c r="D98" s="192"/>
      <c r="J98" s="23"/>
      <c r="L98" s="205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2"/>
        <v>0</v>
      </c>
      <c r="P98" s="195"/>
    </row>
    <row r="99" spans="1:16" ht="15" customHeight="1" x14ac:dyDescent="0.2">
      <c r="A99" s="190"/>
      <c r="D99" s="192"/>
      <c r="J99" s="23"/>
      <c r="L99" s="205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2"/>
        <v>0</v>
      </c>
      <c r="P99" s="195"/>
    </row>
    <row r="100" spans="1:16" ht="15" customHeight="1" x14ac:dyDescent="0.2">
      <c r="A100" s="190"/>
      <c r="D100" s="192"/>
      <c r="J100" s="23"/>
      <c r="L100" s="205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2"/>
        <v>0</v>
      </c>
      <c r="P100" s="195"/>
    </row>
    <row r="101" spans="1:16" ht="15" customHeight="1" x14ac:dyDescent="0.2">
      <c r="A101" s="190"/>
      <c r="D101" s="192"/>
      <c r="J101" s="23"/>
      <c r="L101" s="205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2"/>
        <v>0</v>
      </c>
      <c r="P101" s="195"/>
    </row>
    <row r="102" spans="1:16" ht="15" customHeight="1" x14ac:dyDescent="0.2">
      <c r="A102" s="190"/>
      <c r="D102" s="192"/>
      <c r="J102" s="23"/>
      <c r="L102" s="205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2"/>
        <v>0</v>
      </c>
      <c r="P102" s="195"/>
    </row>
    <row r="103" spans="1:16" ht="15" customHeight="1" x14ac:dyDescent="0.2">
      <c r="A103" s="190"/>
      <c r="D103" s="192"/>
      <c r="J103" s="23"/>
      <c r="L103" s="205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2"/>
        <v>0</v>
      </c>
      <c r="P103" s="195"/>
    </row>
    <row r="104" spans="1:16" ht="15" customHeight="1" x14ac:dyDescent="0.2">
      <c r="A104" s="190"/>
      <c r="D104" s="192"/>
      <c r="J104" s="23"/>
      <c r="L104" s="205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2"/>
        <v>0</v>
      </c>
      <c r="P104" s="195"/>
    </row>
    <row r="105" spans="1:16" ht="15" customHeight="1" x14ac:dyDescent="0.2">
      <c r="A105" s="190"/>
      <c r="D105" s="192"/>
      <c r="J105" s="23"/>
      <c r="L105" s="205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2"/>
        <v>0</v>
      </c>
      <c r="P105" s="195"/>
    </row>
    <row r="106" spans="1:16" ht="15" customHeight="1" x14ac:dyDescent="0.2">
      <c r="A106" s="190"/>
      <c r="D106" s="192"/>
      <c r="J106" s="23"/>
      <c r="L106" s="205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2"/>
        <v>0</v>
      </c>
      <c r="P106" s="195"/>
    </row>
    <row r="107" spans="1:16" ht="15" customHeight="1" x14ac:dyDescent="0.2">
      <c r="A107" s="190"/>
      <c r="D107" s="192"/>
      <c r="J107" s="23"/>
      <c r="L107" s="205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2"/>
        <v>0</v>
      </c>
      <c r="P107" s="195"/>
    </row>
    <row r="108" spans="1:16" ht="15" customHeight="1" x14ac:dyDescent="0.2">
      <c r="A108" s="190"/>
      <c r="D108" s="192"/>
      <c r="J108" s="23"/>
      <c r="L108" s="205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2"/>
        <v>0</v>
      </c>
      <c r="P108" s="195"/>
    </row>
    <row r="109" spans="1:16" ht="15" customHeight="1" x14ac:dyDescent="0.2">
      <c r="A109" s="190"/>
      <c r="D109" s="192"/>
      <c r="J109" s="23"/>
      <c r="L109" s="205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2"/>
        <v>0</v>
      </c>
      <c r="P109" s="195"/>
    </row>
    <row r="110" spans="1:16" ht="15" customHeight="1" x14ac:dyDescent="0.2">
      <c r="A110" s="190"/>
      <c r="D110" s="192"/>
      <c r="J110" s="23"/>
      <c r="L110" s="205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2"/>
        <v>0</v>
      </c>
      <c r="P110" s="195"/>
    </row>
    <row r="111" spans="1:16" ht="15" customHeight="1" x14ac:dyDescent="0.2">
      <c r="A111" s="190"/>
      <c r="D111" s="192"/>
      <c r="J111" s="23"/>
      <c r="L111" s="205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2"/>
        <v>0</v>
      </c>
      <c r="P111" s="195"/>
    </row>
    <row r="112" spans="1:16" ht="15" customHeight="1" x14ac:dyDescent="0.2">
      <c r="A112" s="190"/>
      <c r="D112" s="192"/>
      <c r="J112" s="23"/>
      <c r="L112" s="205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2"/>
        <v>0</v>
      </c>
      <c r="P112" s="195"/>
    </row>
    <row r="113" spans="1:16" ht="15" customHeight="1" x14ac:dyDescent="0.2">
      <c r="A113" s="190"/>
      <c r="D113" s="192"/>
      <c r="J113" s="23"/>
      <c r="L113" s="205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2"/>
        <v>0</v>
      </c>
      <c r="P113" s="195"/>
    </row>
    <row r="114" spans="1:16" ht="15" customHeight="1" x14ac:dyDescent="0.2">
      <c r="A114" s="190"/>
      <c r="D114" s="192"/>
      <c r="J114" s="23"/>
      <c r="L114" s="205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2"/>
        <v>0</v>
      </c>
      <c r="P114" s="195"/>
    </row>
    <row r="115" spans="1:16" ht="15" customHeight="1" x14ac:dyDescent="0.2">
      <c r="A115" s="190"/>
      <c r="D115" s="192"/>
      <c r="J115" s="23"/>
      <c r="L115" s="205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2"/>
        <v>0</v>
      </c>
      <c r="P115" s="195"/>
    </row>
    <row r="116" spans="1:16" ht="15" customHeight="1" x14ac:dyDescent="0.2">
      <c r="A116" s="190"/>
      <c r="D116" s="192"/>
      <c r="J116" s="23"/>
      <c r="L116" s="205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2"/>
        <v>0</v>
      </c>
      <c r="P116" s="195"/>
    </row>
    <row r="117" spans="1:16" ht="15" customHeight="1" x14ac:dyDescent="0.2">
      <c r="A117" s="190"/>
      <c r="D117" s="192"/>
      <c r="J117" s="23"/>
      <c r="L117" s="205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2"/>
        <v>0</v>
      </c>
      <c r="P117" s="195"/>
    </row>
    <row r="118" spans="1:16" ht="15" customHeight="1" x14ac:dyDescent="0.2">
      <c r="A118" s="190"/>
      <c r="D118" s="192"/>
      <c r="J118" s="23"/>
      <c r="L118" s="205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2"/>
        <v>0</v>
      </c>
      <c r="P118" s="195"/>
    </row>
    <row r="119" spans="1:16" ht="15" customHeight="1" x14ac:dyDescent="0.2">
      <c r="A119" s="190"/>
      <c r="D119" s="192"/>
      <c r="J119" s="23"/>
      <c r="L119" s="205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2"/>
        <v>0</v>
      </c>
      <c r="P119" s="195"/>
    </row>
    <row r="120" spans="1:16" x14ac:dyDescent="0.2">
      <c r="A120" s="190"/>
      <c r="D120" s="192"/>
      <c r="J120" s="23"/>
      <c r="L120" s="205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2"/>
        <v>0</v>
      </c>
      <c r="P120" s="195"/>
    </row>
    <row r="121" spans="1:16" x14ac:dyDescent="0.2">
      <c r="A121" s="190"/>
      <c r="D121" s="192"/>
      <c r="J121" s="23"/>
      <c r="L121" s="205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2"/>
        <v>0</v>
      </c>
      <c r="P121" s="195"/>
    </row>
    <row r="122" spans="1:16" x14ac:dyDescent="0.2">
      <c r="A122" s="190"/>
      <c r="D122" s="192"/>
      <c r="J122" s="23"/>
      <c r="L122" s="205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2"/>
        <v>0</v>
      </c>
      <c r="P122" s="195"/>
    </row>
    <row r="123" spans="1:16" x14ac:dyDescent="0.2">
      <c r="A123" s="190"/>
      <c r="D123" s="192"/>
      <c r="J123" s="23"/>
      <c r="L123" s="205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2"/>
        <v>0</v>
      </c>
      <c r="P123" s="195"/>
    </row>
    <row r="124" spans="1:16" x14ac:dyDescent="0.2">
      <c r="A124" s="190"/>
      <c r="D124" s="192"/>
      <c r="J124" s="23"/>
      <c r="L124" s="205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2"/>
        <v>0</v>
      </c>
      <c r="P124" s="195"/>
    </row>
    <row r="125" spans="1:16" x14ac:dyDescent="0.2">
      <c r="A125" s="190"/>
      <c r="D125" s="192"/>
      <c r="J125" s="23"/>
      <c r="L125" s="205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2"/>
        <v>0</v>
      </c>
      <c r="P125" s="195"/>
    </row>
    <row r="126" spans="1:16" x14ac:dyDescent="0.2">
      <c r="A126" s="190"/>
      <c r="D126" s="192"/>
      <c r="J126" s="23"/>
      <c r="L126" s="205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2"/>
        <v>0</v>
      </c>
      <c r="P126" s="195"/>
    </row>
    <row r="127" spans="1:16" x14ac:dyDescent="0.2">
      <c r="A127" s="190"/>
      <c r="D127" s="192"/>
      <c r="J127" s="23"/>
      <c r="L127" s="205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2"/>
        <v>0</v>
      </c>
      <c r="P127" s="195"/>
    </row>
    <row r="128" spans="1:16" x14ac:dyDescent="0.2">
      <c r="A128" s="190"/>
      <c r="D128" s="192"/>
      <c r="J128" s="23"/>
      <c r="L128" s="205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2"/>
        <v>0</v>
      </c>
      <c r="P128" s="195"/>
    </row>
    <row r="129" spans="1:16" x14ac:dyDescent="0.2">
      <c r="A129" s="190"/>
      <c r="D129" s="192"/>
      <c r="J129" s="23"/>
      <c r="L129" s="205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2"/>
        <v>0</v>
      </c>
      <c r="P129" s="195"/>
    </row>
    <row r="130" spans="1:16" x14ac:dyDescent="0.2">
      <c r="A130" s="190"/>
      <c r="D130" s="192"/>
      <c r="J130" s="23"/>
      <c r="L130" s="205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2"/>
        <v>0</v>
      </c>
      <c r="P130" s="195"/>
    </row>
    <row r="131" spans="1:16" x14ac:dyDescent="0.2">
      <c r="A131" s="190"/>
      <c r="D131" s="192"/>
      <c r="J131" s="23"/>
      <c r="L131" s="205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13">N131*G131+M131*L131</f>
        <v>0</v>
      </c>
      <c r="P131" s="195"/>
    </row>
    <row r="132" spans="1:16" x14ac:dyDescent="0.2">
      <c r="A132" s="190"/>
      <c r="D132" s="192"/>
      <c r="J132" s="23"/>
      <c r="L132" s="205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13"/>
        <v>0</v>
      </c>
      <c r="P132" s="195"/>
    </row>
    <row r="133" spans="1:16" x14ac:dyDescent="0.2">
      <c r="A133" s="190"/>
      <c r="D133" s="192"/>
      <c r="J133" s="23"/>
      <c r="L133" s="205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3"/>
        <v>0</v>
      </c>
      <c r="P133" s="195"/>
    </row>
    <row r="134" spans="1:16" x14ac:dyDescent="0.2">
      <c r="A134" s="190"/>
      <c r="D134" s="192"/>
      <c r="J134" s="23"/>
      <c r="L134" s="205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3"/>
        <v>0</v>
      </c>
      <c r="P134" s="195"/>
    </row>
    <row r="135" spans="1:16" x14ac:dyDescent="0.2">
      <c r="A135" s="190"/>
      <c r="D135" s="192"/>
      <c r="J135" s="23"/>
      <c r="L135" s="205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3"/>
        <v>0</v>
      </c>
      <c r="P135" s="195"/>
    </row>
    <row r="136" spans="1:16" x14ac:dyDescent="0.2">
      <c r="A136" s="190"/>
      <c r="D136" s="192"/>
      <c r="J136" s="23"/>
      <c r="L136" s="205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3"/>
        <v>0</v>
      </c>
      <c r="P136" s="195"/>
    </row>
    <row r="137" spans="1:16" x14ac:dyDescent="0.2">
      <c r="A137" s="190"/>
      <c r="D137" s="192"/>
      <c r="J137" s="23"/>
      <c r="L137" s="205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3"/>
        <v>0</v>
      </c>
      <c r="P137" s="195"/>
    </row>
    <row r="138" spans="1:16" x14ac:dyDescent="0.2">
      <c r="A138" s="190"/>
      <c r="D138" s="192"/>
      <c r="J138" s="23"/>
      <c r="L138" s="205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3"/>
        <v>0</v>
      </c>
      <c r="P138" s="195"/>
    </row>
    <row r="139" spans="1:16" x14ac:dyDescent="0.2">
      <c r="A139" s="190"/>
      <c r="D139" s="192"/>
      <c r="J139" s="23"/>
      <c r="L139" s="205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3"/>
        <v>0</v>
      </c>
      <c r="P139" s="195"/>
    </row>
    <row r="140" spans="1:16" x14ac:dyDescent="0.2">
      <c r="A140" s="190"/>
      <c r="D140" s="192"/>
      <c r="J140" s="23"/>
      <c r="L140" s="205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3"/>
        <v>0</v>
      </c>
      <c r="P140" s="195"/>
    </row>
    <row r="141" spans="1:16" x14ac:dyDescent="0.2">
      <c r="A141" s="190"/>
      <c r="D141" s="192"/>
      <c r="J141" s="23"/>
      <c r="L141" s="205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3"/>
        <v>0</v>
      </c>
      <c r="P141" s="195"/>
    </row>
    <row r="142" spans="1:16" x14ac:dyDescent="0.2">
      <c r="A142" s="190"/>
      <c r="D142" s="192"/>
      <c r="J142" s="23"/>
      <c r="L142" s="205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3"/>
        <v>0</v>
      </c>
      <c r="P142" s="195"/>
    </row>
    <row r="143" spans="1:16" x14ac:dyDescent="0.2">
      <c r="A143" s="190"/>
      <c r="D143" s="192"/>
      <c r="J143" s="23"/>
      <c r="L143" s="205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3"/>
        <v>0</v>
      </c>
      <c r="P143" s="195"/>
    </row>
    <row r="144" spans="1:16" x14ac:dyDescent="0.2">
      <c r="A144" s="190"/>
      <c r="D144" s="192"/>
      <c r="J144" s="23"/>
      <c r="L144" s="205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3"/>
        <v>0</v>
      </c>
      <c r="P144" s="195"/>
    </row>
    <row r="145" spans="1:16" x14ac:dyDescent="0.2">
      <c r="A145" s="190"/>
      <c r="D145" s="192"/>
      <c r="J145" s="23"/>
      <c r="L145" s="205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3"/>
        <v>0</v>
      </c>
      <c r="P145" s="195"/>
    </row>
    <row r="146" spans="1:16" x14ac:dyDescent="0.2">
      <c r="A146" s="190"/>
      <c r="D146" s="192"/>
      <c r="J146" s="23"/>
      <c r="L146" s="205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3"/>
        <v>0</v>
      </c>
      <c r="P146" s="195"/>
    </row>
    <row r="147" spans="1:16" x14ac:dyDescent="0.2">
      <c r="A147" s="190"/>
      <c r="D147" s="192"/>
      <c r="J147" s="23"/>
      <c r="L147" s="205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3"/>
        <v>0</v>
      </c>
      <c r="P147" s="195"/>
    </row>
    <row r="148" spans="1:16" x14ac:dyDescent="0.2">
      <c r="A148" s="190"/>
      <c r="D148" s="192"/>
      <c r="J148" s="23"/>
      <c r="L148" s="205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3"/>
        <v>0</v>
      </c>
      <c r="P148" s="195"/>
    </row>
    <row r="149" spans="1:16" x14ac:dyDescent="0.2">
      <c r="A149" s="190"/>
      <c r="D149" s="192"/>
      <c r="J149" s="23"/>
      <c r="L149" s="205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3"/>
        <v>0</v>
      </c>
      <c r="P149" s="195"/>
    </row>
    <row r="150" spans="1:16" x14ac:dyDescent="0.2">
      <c r="A150" s="190"/>
      <c r="D150" s="192"/>
      <c r="J150" s="23"/>
      <c r="L150" s="205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3"/>
        <v>0</v>
      </c>
      <c r="P150" s="195"/>
    </row>
    <row r="151" spans="1:16" x14ac:dyDescent="0.2">
      <c r="A151" s="190"/>
      <c r="D151" s="192"/>
      <c r="J151" s="23"/>
      <c r="L151" s="205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3"/>
        <v>0</v>
      </c>
      <c r="P151" s="195"/>
    </row>
    <row r="152" spans="1:16" x14ac:dyDescent="0.2">
      <c r="A152" s="190"/>
      <c r="D152" s="192"/>
      <c r="J152" s="23"/>
      <c r="L152" s="205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3"/>
        <v>0</v>
      </c>
      <c r="P152" s="195"/>
    </row>
    <row r="153" spans="1:16" x14ac:dyDescent="0.2">
      <c r="A153" s="190"/>
      <c r="D153" s="192"/>
      <c r="J153" s="23"/>
      <c r="L153" s="205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3"/>
        <v>0</v>
      </c>
      <c r="P153" s="195"/>
    </row>
    <row r="154" spans="1:16" x14ac:dyDescent="0.2">
      <c r="A154" s="190"/>
      <c r="D154" s="192"/>
      <c r="J154" s="23"/>
      <c r="L154" s="205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3"/>
        <v>0</v>
      </c>
      <c r="P154" s="195"/>
    </row>
    <row r="155" spans="1:16" x14ac:dyDescent="0.2">
      <c r="A155" s="190"/>
      <c r="D155" s="192"/>
      <c r="J155" s="23"/>
      <c r="L155" s="205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3"/>
        <v>0</v>
      </c>
      <c r="P155" s="195"/>
    </row>
    <row r="156" spans="1:16" x14ac:dyDescent="0.2">
      <c r="A156" s="190"/>
      <c r="D156" s="192"/>
      <c r="J156" s="23"/>
      <c r="L156" s="205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3"/>
        <v>0</v>
      </c>
      <c r="P156" s="195"/>
    </row>
    <row r="157" spans="1:16" x14ac:dyDescent="0.2">
      <c r="A157" s="190"/>
      <c r="D157" s="192"/>
      <c r="J157" s="23"/>
      <c r="L157" s="205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3"/>
        <v>0</v>
      </c>
      <c r="P157" s="195"/>
    </row>
    <row r="158" spans="1:16" x14ac:dyDescent="0.2">
      <c r="A158" s="190"/>
      <c r="D158" s="192"/>
      <c r="J158" s="23"/>
      <c r="L158" s="205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3"/>
        <v>0</v>
      </c>
      <c r="P158" s="195"/>
    </row>
    <row r="159" spans="1:16" x14ac:dyDescent="0.2">
      <c r="A159" s="190"/>
      <c r="D159" s="192"/>
      <c r="J159" s="23"/>
      <c r="L159" s="205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3"/>
        <v>0</v>
      </c>
      <c r="P159" s="195"/>
    </row>
    <row r="160" spans="1:16" x14ac:dyDescent="0.2">
      <c r="A160" s="190"/>
      <c r="D160" s="192"/>
      <c r="J160" s="23"/>
      <c r="L160" s="205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3"/>
        <v>0</v>
      </c>
      <c r="P160" s="195"/>
    </row>
    <row r="161" spans="1:16" x14ac:dyDescent="0.2">
      <c r="A161" s="190"/>
      <c r="D161" s="192"/>
      <c r="J161" s="23"/>
      <c r="L161" s="205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3"/>
        <v>0</v>
      </c>
      <c r="P161" s="195"/>
    </row>
    <row r="162" spans="1:16" x14ac:dyDescent="0.2">
      <c r="A162" s="190"/>
      <c r="D162" s="192"/>
      <c r="J162" s="23"/>
      <c r="L162" s="205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3"/>
        <v>0</v>
      </c>
      <c r="P162" s="195"/>
    </row>
    <row r="163" spans="1:16" x14ac:dyDescent="0.2">
      <c r="A163" s="190"/>
      <c r="D163" s="192"/>
      <c r="J163" s="23"/>
      <c r="L163" s="205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3"/>
        <v>0</v>
      </c>
      <c r="P163" s="195"/>
    </row>
    <row r="164" spans="1:16" x14ac:dyDescent="0.2">
      <c r="A164" s="190"/>
      <c r="D164" s="192"/>
      <c r="J164" s="23"/>
      <c r="L164" s="205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3"/>
        <v>0</v>
      </c>
      <c r="P164" s="195"/>
    </row>
    <row r="165" spans="1:16" x14ac:dyDescent="0.2">
      <c r="A165" s="190"/>
      <c r="D165" s="192"/>
      <c r="J165" s="23"/>
      <c r="L165" s="205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3"/>
        <v>0</v>
      </c>
      <c r="P165" s="195"/>
    </row>
    <row r="166" spans="1:16" x14ac:dyDescent="0.2">
      <c r="A166" s="190"/>
      <c r="D166" s="192"/>
      <c r="J166" s="23"/>
      <c r="L166" s="205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3"/>
        <v>0</v>
      </c>
      <c r="P166" s="195"/>
    </row>
    <row r="167" spans="1:16" x14ac:dyDescent="0.2">
      <c r="A167" s="190"/>
      <c r="D167" s="192"/>
      <c r="J167" s="23"/>
      <c r="L167" s="205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3"/>
        <v>0</v>
      </c>
      <c r="P167" s="195"/>
    </row>
    <row r="168" spans="1:16" x14ac:dyDescent="0.2">
      <c r="A168" s="190"/>
      <c r="D168" s="192"/>
      <c r="J168" s="23"/>
      <c r="L168" s="205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3"/>
        <v>0</v>
      </c>
      <c r="P168" s="195"/>
    </row>
    <row r="169" spans="1:16" x14ac:dyDescent="0.2">
      <c r="A169" s="190"/>
      <c r="D169" s="192"/>
      <c r="J169" s="23"/>
      <c r="L169" s="205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3"/>
        <v>0</v>
      </c>
      <c r="P169" s="195"/>
    </row>
    <row r="170" spans="1:16" x14ac:dyDescent="0.2">
      <c r="A170" s="190"/>
      <c r="D170" s="192"/>
      <c r="J170" s="23"/>
      <c r="L170" s="205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3"/>
        <v>0</v>
      </c>
      <c r="P170" s="195"/>
    </row>
    <row r="171" spans="1:16" x14ac:dyDescent="0.2">
      <c r="A171" s="190"/>
      <c r="D171" s="192"/>
      <c r="J171" s="23"/>
      <c r="L171" s="205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3"/>
        <v>0</v>
      </c>
      <c r="P171" s="195"/>
    </row>
    <row r="172" spans="1:16" x14ac:dyDescent="0.2">
      <c r="A172" s="190"/>
      <c r="D172" s="192"/>
      <c r="J172" s="23"/>
      <c r="L172" s="205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3"/>
        <v>0</v>
      </c>
      <c r="P172" s="195"/>
    </row>
    <row r="173" spans="1:16" x14ac:dyDescent="0.2">
      <c r="A173" s="190"/>
      <c r="D173" s="192"/>
      <c r="J173" s="23"/>
      <c r="L173" s="205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3"/>
        <v>0</v>
      </c>
      <c r="P173" s="195"/>
    </row>
    <row r="174" spans="1:16" x14ac:dyDescent="0.2">
      <c r="A174" s="190"/>
      <c r="D174" s="192"/>
      <c r="J174" s="23"/>
      <c r="L174" s="205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3"/>
        <v>0</v>
      </c>
      <c r="P174" s="195"/>
    </row>
    <row r="175" spans="1:16" x14ac:dyDescent="0.2">
      <c r="A175" s="190"/>
      <c r="D175" s="192"/>
      <c r="J175" s="23"/>
      <c r="L175" s="205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3"/>
        <v>0</v>
      </c>
      <c r="P175" s="195"/>
    </row>
    <row r="176" spans="1:16" x14ac:dyDescent="0.2">
      <c r="A176" s="190"/>
      <c r="D176" s="192"/>
      <c r="J176" s="23"/>
      <c r="L176" s="205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3"/>
        <v>0</v>
      </c>
      <c r="P176" s="195"/>
    </row>
    <row r="177" spans="1:16" x14ac:dyDescent="0.2">
      <c r="A177" s="190"/>
      <c r="D177" s="192"/>
      <c r="J177" s="23"/>
      <c r="L177" s="205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3"/>
        <v>0</v>
      </c>
      <c r="P177" s="195"/>
    </row>
    <row r="178" spans="1:16" x14ac:dyDescent="0.2">
      <c r="A178" s="190"/>
      <c r="D178" s="192"/>
      <c r="J178" s="23"/>
      <c r="L178" s="205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3"/>
        <v>0</v>
      </c>
      <c r="P178" s="195"/>
    </row>
    <row r="179" spans="1:16" x14ac:dyDescent="0.2">
      <c r="A179" s="190"/>
      <c r="D179" s="192"/>
      <c r="J179" s="23"/>
      <c r="L179" s="205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3"/>
        <v>0</v>
      </c>
      <c r="P179" s="195"/>
    </row>
    <row r="180" spans="1:16" x14ac:dyDescent="0.2">
      <c r="A180" s="190"/>
      <c r="D180" s="192"/>
      <c r="J180" s="23"/>
      <c r="L180" s="205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3"/>
        <v>0</v>
      </c>
      <c r="P180" s="195"/>
    </row>
    <row r="181" spans="1:16" x14ac:dyDescent="0.2">
      <c r="A181" s="190"/>
      <c r="D181" s="192"/>
      <c r="J181" s="23"/>
      <c r="L181" s="205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3"/>
        <v>0</v>
      </c>
      <c r="P181" s="195"/>
    </row>
    <row r="182" spans="1:16" x14ac:dyDescent="0.2">
      <c r="A182" s="190"/>
      <c r="D182" s="192"/>
      <c r="J182" s="23"/>
      <c r="L182" s="205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3"/>
        <v>0</v>
      </c>
      <c r="P182" s="195"/>
    </row>
    <row r="183" spans="1:16" x14ac:dyDescent="0.2">
      <c r="A183" s="190"/>
      <c r="D183" s="192"/>
      <c r="J183" s="23"/>
      <c r="L183" s="205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3"/>
        <v>0</v>
      </c>
      <c r="P183" s="195"/>
    </row>
    <row r="184" spans="1:16" x14ac:dyDescent="0.2">
      <c r="A184" s="190"/>
      <c r="D184" s="192"/>
      <c r="J184" s="23"/>
      <c r="L184" s="205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3"/>
        <v>0</v>
      </c>
      <c r="P184" s="195"/>
    </row>
    <row r="185" spans="1:16" x14ac:dyDescent="0.2">
      <c r="A185" s="190"/>
      <c r="D185" s="192"/>
      <c r="J185" s="23"/>
      <c r="L185" s="205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3"/>
        <v>0</v>
      </c>
      <c r="P185" s="195"/>
    </row>
    <row r="186" spans="1:16" x14ac:dyDescent="0.2">
      <c r="A186" s="190"/>
      <c r="D186" s="192"/>
      <c r="J186" s="23"/>
      <c r="L186" s="205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3"/>
        <v>0</v>
      </c>
      <c r="P186" s="195"/>
    </row>
    <row r="187" spans="1:16" x14ac:dyDescent="0.2">
      <c r="A187" s="190"/>
      <c r="D187" s="192"/>
      <c r="J187" s="23"/>
      <c r="L187" s="205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3"/>
        <v>0</v>
      </c>
      <c r="P187" s="195"/>
    </row>
    <row r="188" spans="1:16" x14ac:dyDescent="0.2">
      <c r="A188" s="190"/>
      <c r="D188" s="192"/>
      <c r="J188" s="23"/>
      <c r="L188" s="205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3"/>
        <v>0</v>
      </c>
      <c r="P188" s="195"/>
    </row>
    <row r="189" spans="1:16" x14ac:dyDescent="0.2">
      <c r="A189" s="190"/>
      <c r="D189" s="192"/>
      <c r="J189" s="23"/>
      <c r="L189" s="205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3"/>
        <v>0</v>
      </c>
      <c r="P189" s="195"/>
    </row>
    <row r="190" spans="1:16" x14ac:dyDescent="0.2">
      <c r="A190" s="190"/>
      <c r="D190" s="192"/>
      <c r="J190" s="23"/>
      <c r="L190" s="205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3"/>
        <v>0</v>
      </c>
      <c r="P190" s="195"/>
    </row>
    <row r="191" spans="1:16" x14ac:dyDescent="0.2">
      <c r="A191" s="190"/>
      <c r="D191" s="192"/>
      <c r="J191" s="23"/>
      <c r="L191" s="205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3"/>
        <v>0</v>
      </c>
      <c r="P191" s="195"/>
    </row>
    <row r="192" spans="1:16" x14ac:dyDescent="0.2">
      <c r="A192" s="190"/>
      <c r="D192" s="192"/>
      <c r="J192" s="23"/>
      <c r="L192" s="205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3"/>
        <v>0</v>
      </c>
      <c r="P192" s="195"/>
    </row>
    <row r="193" spans="1:16" x14ac:dyDescent="0.2">
      <c r="A193" s="190"/>
      <c r="D193" s="192"/>
      <c r="J193" s="23"/>
      <c r="L193" s="205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3"/>
        <v>0</v>
      </c>
      <c r="P193" s="195"/>
    </row>
    <row r="194" spans="1:16" x14ac:dyDescent="0.2">
      <c r="A194" s="190"/>
      <c r="D194" s="192"/>
      <c r="J194" s="23"/>
      <c r="L194" s="205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3"/>
        <v>0</v>
      </c>
      <c r="P194" s="195"/>
    </row>
    <row r="195" spans="1:16" x14ac:dyDescent="0.2">
      <c r="A195" s="190"/>
      <c r="D195" s="192"/>
      <c r="J195" s="23"/>
      <c r="L195" s="205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4">N195*G195+M195*L195</f>
        <v>0</v>
      </c>
      <c r="P195" s="195"/>
    </row>
    <row r="196" spans="1:16" x14ac:dyDescent="0.2">
      <c r="A196" s="190"/>
      <c r="D196" s="192"/>
      <c r="J196" s="23"/>
      <c r="L196" s="205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4"/>
        <v>0</v>
      </c>
      <c r="P196" s="195"/>
    </row>
    <row r="197" spans="1:16" x14ac:dyDescent="0.2">
      <c r="A197" s="190"/>
      <c r="D197" s="192"/>
      <c r="J197" s="23"/>
      <c r="L197" s="205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4"/>
        <v>0</v>
      </c>
      <c r="P197" s="195"/>
    </row>
    <row r="198" spans="1:16" x14ac:dyDescent="0.2">
      <c r="A198" s="190"/>
      <c r="D198" s="192"/>
      <c r="J198" s="23"/>
      <c r="L198" s="205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4"/>
        <v>0</v>
      </c>
      <c r="P198" s="195"/>
    </row>
    <row r="199" spans="1:16" x14ac:dyDescent="0.2">
      <c r="A199" s="190"/>
      <c r="D199" s="192"/>
      <c r="J199" s="23"/>
      <c r="L199" s="205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4"/>
        <v>0</v>
      </c>
      <c r="P199" s="195"/>
    </row>
    <row r="200" spans="1:16" x14ac:dyDescent="0.2">
      <c r="A200" s="190"/>
      <c r="D200" s="192"/>
      <c r="J200" s="23"/>
      <c r="L200" s="205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4"/>
        <v>0</v>
      </c>
      <c r="P200" s="195"/>
    </row>
    <row r="201" spans="1:16" x14ac:dyDescent="0.2">
      <c r="A201" s="190"/>
      <c r="D201" s="192"/>
      <c r="J201" s="23"/>
      <c r="L201" s="205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4"/>
        <v>0</v>
      </c>
      <c r="P201" s="195"/>
    </row>
    <row r="202" spans="1:16" x14ac:dyDescent="0.2">
      <c r="A202" s="190"/>
      <c r="D202" s="192"/>
      <c r="J202" s="23"/>
      <c r="L202" s="205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4"/>
        <v>0</v>
      </c>
      <c r="P202" s="195"/>
    </row>
    <row r="203" spans="1:16" x14ac:dyDescent="0.2">
      <c r="A203" s="190"/>
      <c r="D203" s="192"/>
      <c r="J203" s="23"/>
      <c r="L203" s="205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4"/>
        <v>0</v>
      </c>
      <c r="P203" s="195"/>
    </row>
    <row r="204" spans="1:16" x14ac:dyDescent="0.2">
      <c r="A204" s="190"/>
      <c r="D204" s="192"/>
      <c r="J204" s="23"/>
      <c r="L204" s="205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4"/>
        <v>0</v>
      </c>
      <c r="P204" s="195"/>
    </row>
    <row r="205" spans="1:16" x14ac:dyDescent="0.2">
      <c r="A205" s="190"/>
      <c r="D205" s="192"/>
      <c r="J205" s="23"/>
      <c r="L205" s="205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4"/>
        <v>0</v>
      </c>
      <c r="P205" s="195"/>
    </row>
    <row r="206" spans="1:16" x14ac:dyDescent="0.2">
      <c r="A206" s="190"/>
      <c r="D206" s="192"/>
      <c r="J206" s="23"/>
      <c r="L206" s="205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4"/>
        <v>0</v>
      </c>
      <c r="P206" s="195"/>
    </row>
    <row r="207" spans="1:16" x14ac:dyDescent="0.2">
      <c r="A207" s="190"/>
      <c r="D207" s="192"/>
      <c r="J207" s="23"/>
      <c r="L207" s="205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4"/>
        <v>0</v>
      </c>
      <c r="P207" s="195"/>
    </row>
    <row r="208" spans="1:16" x14ac:dyDescent="0.2">
      <c r="A208" s="190"/>
      <c r="D208" s="192"/>
      <c r="J208" s="23"/>
      <c r="L208" s="205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4"/>
        <v>0</v>
      </c>
      <c r="P208" s="195"/>
    </row>
    <row r="209" spans="1:16" x14ac:dyDescent="0.2">
      <c r="A209" s="190"/>
      <c r="D209" s="192"/>
      <c r="J209" s="23"/>
      <c r="L209" s="205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4"/>
        <v>0</v>
      </c>
      <c r="P209" s="195"/>
    </row>
    <row r="210" spans="1:16" x14ac:dyDescent="0.2">
      <c r="A210" s="190"/>
      <c r="D210" s="192"/>
      <c r="J210" s="23"/>
      <c r="L210" s="205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4"/>
        <v>0</v>
      </c>
      <c r="P210" s="195"/>
    </row>
    <row r="211" spans="1:16" x14ac:dyDescent="0.2">
      <c r="A211" s="190"/>
      <c r="D211" s="192"/>
      <c r="J211" s="23"/>
      <c r="L211" s="205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4"/>
        <v>0</v>
      </c>
      <c r="P211" s="195"/>
    </row>
    <row r="212" spans="1:16" x14ac:dyDescent="0.2">
      <c r="A212" s="190"/>
      <c r="D212" s="192"/>
      <c r="J212" s="23"/>
      <c r="L212" s="205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4"/>
        <v>0</v>
      </c>
      <c r="P212" s="195"/>
    </row>
    <row r="213" spans="1:16" x14ac:dyDescent="0.2">
      <c r="A213" s="190"/>
      <c r="D213" s="192"/>
      <c r="J213" s="23"/>
      <c r="L213" s="205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4"/>
        <v>0</v>
      </c>
      <c r="P213" s="195"/>
    </row>
    <row r="214" spans="1:16" x14ac:dyDescent="0.2">
      <c r="A214" s="190"/>
      <c r="D214" s="192"/>
      <c r="J214" s="23"/>
      <c r="L214" s="205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4"/>
        <v>0</v>
      </c>
      <c r="P214" s="195"/>
    </row>
    <row r="215" spans="1:16" x14ac:dyDescent="0.2">
      <c r="A215" s="190"/>
      <c r="D215" s="192"/>
      <c r="J215" s="23"/>
      <c r="L215" s="205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4"/>
        <v>0</v>
      </c>
      <c r="P215" s="195"/>
    </row>
    <row r="216" spans="1:16" x14ac:dyDescent="0.2">
      <c r="A216" s="190"/>
      <c r="D216" s="192"/>
      <c r="J216" s="23"/>
      <c r="L216" s="205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4"/>
        <v>0</v>
      </c>
      <c r="P216" s="195"/>
    </row>
    <row r="217" spans="1:16" x14ac:dyDescent="0.2">
      <c r="A217" s="190"/>
      <c r="D217" s="192"/>
      <c r="J217" s="23"/>
      <c r="L217" s="205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4"/>
        <v>0</v>
      </c>
      <c r="P217" s="195"/>
    </row>
    <row r="218" spans="1:16" x14ac:dyDescent="0.2">
      <c r="A218" s="190"/>
      <c r="D218" s="192"/>
      <c r="J218" s="23"/>
      <c r="L218" s="205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4"/>
        <v>0</v>
      </c>
      <c r="P218" s="195"/>
    </row>
    <row r="219" spans="1:16" x14ac:dyDescent="0.2">
      <c r="A219" s="190"/>
      <c r="D219" s="192"/>
      <c r="J219" s="23"/>
      <c r="L219" s="205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4"/>
        <v>0</v>
      </c>
      <c r="P219" s="195"/>
    </row>
    <row r="220" spans="1:16" x14ac:dyDescent="0.2">
      <c r="A220" s="190"/>
      <c r="D220" s="192"/>
      <c r="J220" s="23"/>
      <c r="L220" s="205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4"/>
        <v>0</v>
      </c>
      <c r="P220" s="195"/>
    </row>
    <row r="221" spans="1:16" x14ac:dyDescent="0.2">
      <c r="A221" s="190"/>
      <c r="D221" s="192"/>
      <c r="J221" s="23"/>
      <c r="L221" s="205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4"/>
        <v>0</v>
      </c>
      <c r="P221" s="195"/>
    </row>
    <row r="222" spans="1:16" x14ac:dyDescent="0.2">
      <c r="A222" s="190"/>
      <c r="D222" s="192"/>
      <c r="J222" s="23"/>
      <c r="L222" s="205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4"/>
        <v>0</v>
      </c>
      <c r="P222" s="195"/>
    </row>
    <row r="223" spans="1:16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4"/>
        <v>0</v>
      </c>
      <c r="P223" s="195"/>
    </row>
    <row r="224" spans="1:16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4"/>
        <v>0</v>
      </c>
      <c r="P224" s="195"/>
    </row>
    <row r="225" spans="1:16" x14ac:dyDescent="0.2">
      <c r="A225" s="190"/>
      <c r="D225" s="192"/>
      <c r="J225" s="23"/>
      <c r="L225" s="205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4"/>
        <v>0</v>
      </c>
      <c r="P225" s="195"/>
    </row>
    <row r="226" spans="1:16" x14ac:dyDescent="0.2">
      <c r="A226" s="190"/>
      <c r="D226" s="192"/>
      <c r="J226" s="23"/>
      <c r="L226" s="205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4"/>
        <v>0</v>
      </c>
      <c r="P226" s="195"/>
    </row>
    <row r="227" spans="1:16" x14ac:dyDescent="0.2">
      <c r="A227" s="190"/>
      <c r="D227" s="192"/>
      <c r="J227" s="23"/>
      <c r="L227" s="205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4"/>
        <v>0</v>
      </c>
      <c r="P227" s="195"/>
    </row>
    <row r="228" spans="1:16" x14ac:dyDescent="0.2">
      <c r="A228" s="190"/>
      <c r="D228" s="192"/>
      <c r="J228" s="23"/>
      <c r="L228" s="205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4"/>
        <v>0</v>
      </c>
      <c r="P228" s="195"/>
    </row>
    <row r="229" spans="1:16" x14ac:dyDescent="0.2">
      <c r="A229" s="190"/>
      <c r="D229" s="192"/>
      <c r="J229" s="23"/>
      <c r="L229" s="205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4"/>
        <v>0</v>
      </c>
      <c r="P229" s="195"/>
    </row>
    <row r="230" spans="1:16" x14ac:dyDescent="0.2">
      <c r="A230" s="190"/>
      <c r="D230" s="192"/>
      <c r="J230" s="23"/>
      <c r="L230" s="205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4"/>
        <v>0</v>
      </c>
      <c r="P230" s="195"/>
    </row>
    <row r="231" spans="1:16" x14ac:dyDescent="0.2">
      <c r="A231" s="190"/>
      <c r="D231" s="192"/>
      <c r="J231" s="23"/>
      <c r="L231" s="205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4"/>
        <v>0</v>
      </c>
      <c r="P231" s="195"/>
    </row>
    <row r="232" spans="1:16" x14ac:dyDescent="0.2">
      <c r="A232" s="190"/>
      <c r="D232" s="192"/>
      <c r="L232" s="205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87" priority="11" operator="greaterThan">
      <formula>0</formula>
    </cfRule>
    <cfRule type="cellIs" dxfId="186" priority="12" operator="lessThanOrEqual">
      <formula>0</formula>
    </cfRule>
  </conditionalFormatting>
  <conditionalFormatting sqref="I42:I56 I6:I20">
    <cfRule type="cellIs" dxfId="185" priority="7" operator="greaterThan">
      <formula>0</formula>
    </cfRule>
    <cfRule type="cellIs" dxfId="184" priority="8" operator="lessThanOrEqual">
      <formula>0</formula>
    </cfRule>
  </conditionalFormatting>
  <conditionalFormatting sqref="I3:I5">
    <cfRule type="cellIs" dxfId="183" priority="9" operator="greaterThan">
      <formula>0</formula>
    </cfRule>
    <cfRule type="cellIs" dxfId="182" priority="10" operator="lessThanOrEqual">
      <formula>0</formula>
    </cfRule>
  </conditionalFormatting>
  <conditionalFormatting sqref="I21:I26 I33:I38">
    <cfRule type="cellIs" dxfId="181" priority="5" operator="greaterThan">
      <formula>0</formula>
    </cfRule>
    <cfRule type="cellIs" dxfId="180" priority="6" operator="lessThanOrEqual">
      <formula>0</formula>
    </cfRule>
  </conditionalFormatting>
  <conditionalFormatting sqref="I39:I41">
    <cfRule type="cellIs" dxfId="179" priority="3" operator="greaterThan">
      <formula>0</formula>
    </cfRule>
    <cfRule type="cellIs" dxfId="178" priority="4" operator="lessThanOrEqual">
      <formula>0</formula>
    </cfRule>
  </conditionalFormatting>
  <conditionalFormatting sqref="I27:I32">
    <cfRule type="cellIs" dxfId="177" priority="1" operator="greaterThan">
      <formula>0</formula>
    </cfRule>
    <cfRule type="cellIs" dxfId="176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9A985-9892-41EE-ADE1-D60EB9423E9D}">
  <dimension ref="A1:P247"/>
  <sheetViews>
    <sheetView workbookViewId="0">
      <selection activeCell="J2" sqref="J1:J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03" t="s">
        <v>2</v>
      </c>
      <c r="C2" s="204" t="s">
        <v>3</v>
      </c>
      <c r="D2" s="203" t="s">
        <v>4</v>
      </c>
      <c r="E2" s="204" t="s">
        <v>5</v>
      </c>
      <c r="F2" s="204" t="s">
        <v>6</v>
      </c>
      <c r="G2" s="204" t="s">
        <v>7</v>
      </c>
      <c r="H2" s="204" t="s">
        <v>8</v>
      </c>
      <c r="I2" s="204" t="s">
        <v>9</v>
      </c>
      <c r="J2" s="214" t="s">
        <v>10</v>
      </c>
      <c r="K2" s="203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43664</v>
      </c>
      <c r="B3" s="298" t="s">
        <v>163</v>
      </c>
      <c r="C3" s="305" t="s">
        <v>18</v>
      </c>
      <c r="D3" s="15" t="s">
        <v>611</v>
      </c>
      <c r="E3" s="202" t="s">
        <v>42</v>
      </c>
      <c r="F3" s="202">
        <v>11</v>
      </c>
      <c r="G3" s="203">
        <v>10</v>
      </c>
      <c r="H3" s="300"/>
      <c r="I3" s="203">
        <f>420-(M3*L3+F3*N3)</f>
        <v>-9</v>
      </c>
      <c r="J3" s="307" t="s">
        <v>72</v>
      </c>
      <c r="K3" s="186" t="s">
        <v>1122</v>
      </c>
      <c r="L3" s="205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39</v>
      </c>
      <c r="O3" s="188">
        <f t="shared" ref="O3" si="0">N3*G3+M3*L3</f>
        <v>390</v>
      </c>
      <c r="P3" s="302">
        <f>(O3+O4+O5+O6+O7+O8)/840*100%</f>
        <v>0.9642857142857143</v>
      </c>
    </row>
    <row r="4" spans="1:16" ht="14.25" customHeight="1" x14ac:dyDescent="0.2">
      <c r="A4" s="297"/>
      <c r="B4" s="298"/>
      <c r="C4" s="305"/>
      <c r="D4" s="15"/>
      <c r="E4" s="202"/>
      <c r="F4" s="202"/>
      <c r="G4" s="203"/>
      <c r="H4" s="300"/>
      <c r="I4" s="203">
        <f>I3-(M4*L4+F4*N4)</f>
        <v>-9</v>
      </c>
      <c r="J4" s="308"/>
      <c r="K4" s="186"/>
      <c r="L4" s="205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ref="O4:O67" si="1">N4*G4+M4*L4</f>
        <v>0</v>
      </c>
      <c r="P4" s="302"/>
    </row>
    <row r="5" spans="1:16" ht="14.25" customHeight="1" x14ac:dyDescent="0.2">
      <c r="A5" s="297"/>
      <c r="B5" s="298"/>
      <c r="C5" s="305"/>
      <c r="D5" s="17"/>
      <c r="E5" s="202"/>
      <c r="F5" s="202"/>
      <c r="G5" s="203"/>
      <c r="H5" s="300"/>
      <c r="I5" s="203">
        <f>I4-(M5*L5+F5*N5)</f>
        <v>-9</v>
      </c>
      <c r="J5" s="308"/>
      <c r="K5" s="186"/>
      <c r="L5" s="205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1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954</v>
      </c>
      <c r="E6" s="202" t="s">
        <v>135</v>
      </c>
      <c r="F6" s="202">
        <v>14</v>
      </c>
      <c r="G6" s="203">
        <v>15</v>
      </c>
      <c r="H6" s="300"/>
      <c r="I6" s="203">
        <f>420-(M6*L6+F6*N6)</f>
        <v>28</v>
      </c>
      <c r="J6" s="308"/>
      <c r="K6" s="186"/>
      <c r="L6" s="205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28</v>
      </c>
      <c r="O6" s="188">
        <f t="shared" si="1"/>
        <v>420</v>
      </c>
      <c r="P6" s="302"/>
    </row>
    <row r="7" spans="1:16" ht="14.25" customHeight="1" x14ac:dyDescent="0.2">
      <c r="A7" s="297"/>
      <c r="B7" s="298"/>
      <c r="C7" s="305"/>
      <c r="D7" s="15"/>
      <c r="E7" s="202"/>
      <c r="F7" s="202"/>
      <c r="G7" s="203"/>
      <c r="H7" s="300"/>
      <c r="I7" s="203">
        <f>I6-(M7*L7+F7*N7)</f>
        <v>28</v>
      </c>
      <c r="J7" s="308"/>
      <c r="K7" s="186"/>
      <c r="L7" s="205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1"/>
        <v>0</v>
      </c>
      <c r="P7" s="302"/>
    </row>
    <row r="8" spans="1:16" ht="14.25" customHeight="1" x14ac:dyDescent="0.2">
      <c r="A8" s="297"/>
      <c r="B8" s="298"/>
      <c r="C8" s="305"/>
      <c r="D8" s="15"/>
      <c r="E8" s="202"/>
      <c r="F8" s="202"/>
      <c r="G8" s="203"/>
      <c r="H8" s="300"/>
      <c r="I8" s="203">
        <f>I7-(M8*L8+F8*N8)</f>
        <v>28</v>
      </c>
      <c r="J8" s="309"/>
      <c r="K8" s="186"/>
      <c r="L8" s="205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1"/>
        <v>0</v>
      </c>
      <c r="P8" s="302"/>
    </row>
    <row r="9" spans="1:16" ht="14.25" customHeight="1" x14ac:dyDescent="0.2">
      <c r="A9" s="297">
        <v>43664</v>
      </c>
      <c r="B9" s="298" t="s">
        <v>163</v>
      </c>
      <c r="C9" s="305" t="s">
        <v>25</v>
      </c>
      <c r="D9" s="15" t="s">
        <v>1092</v>
      </c>
      <c r="E9" s="202" t="s">
        <v>30</v>
      </c>
      <c r="F9" s="202">
        <v>13</v>
      </c>
      <c r="G9" s="203">
        <v>14</v>
      </c>
      <c r="H9" s="300"/>
      <c r="I9" s="203">
        <f>420-(M9*L9+F9*N9)</f>
        <v>160</v>
      </c>
      <c r="J9" s="307" t="s">
        <v>99</v>
      </c>
      <c r="K9" s="186"/>
      <c r="L9" s="205">
        <v>0</v>
      </c>
      <c r="M9" s="188">
        <f>SUMPRODUCT((D9=[1]程序注册表!$C$2:$C$2999)*(E9=[1]程序注册表!$F$2:$F$2999)*([1]程序注册表!$U$2:$U$2999))</f>
        <v>30</v>
      </c>
      <c r="N9" s="188">
        <v>20</v>
      </c>
      <c r="O9" s="188">
        <f t="shared" si="1"/>
        <v>280</v>
      </c>
      <c r="P9" s="302">
        <f>(O9+O10+O11+O12+O13+O14)/840*100%</f>
        <v>0.6785714285714286</v>
      </c>
    </row>
    <row r="10" spans="1:16" ht="14.25" customHeight="1" x14ac:dyDescent="0.2">
      <c r="A10" s="297"/>
      <c r="B10" s="298"/>
      <c r="C10" s="305"/>
      <c r="D10" s="17" t="s">
        <v>155</v>
      </c>
      <c r="E10" s="202" t="s">
        <v>1103</v>
      </c>
      <c r="F10" s="202"/>
      <c r="G10" s="203">
        <v>1</v>
      </c>
      <c r="H10" s="300"/>
      <c r="I10" s="203">
        <f t="shared" ref="I10:I11" si="2">I9-(M10*L10+F10*N10)</f>
        <v>160</v>
      </c>
      <c r="J10" s="308"/>
      <c r="K10" s="186" t="s">
        <v>1123</v>
      </c>
      <c r="L10" s="205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1"/>
        <v>0</v>
      </c>
      <c r="P10" s="302"/>
    </row>
    <row r="11" spans="1:16" ht="14.25" customHeight="1" x14ac:dyDescent="0.2">
      <c r="A11" s="297"/>
      <c r="B11" s="298"/>
      <c r="C11" s="305"/>
      <c r="D11" s="17" t="s">
        <v>657</v>
      </c>
      <c r="E11" s="202" t="s">
        <v>1103</v>
      </c>
      <c r="F11" s="202"/>
      <c r="G11" s="203">
        <v>1</v>
      </c>
      <c r="H11" s="300"/>
      <c r="I11" s="203">
        <f t="shared" si="2"/>
        <v>160</v>
      </c>
      <c r="J11" s="308"/>
      <c r="K11" s="186" t="s">
        <v>1123</v>
      </c>
      <c r="L11" s="205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1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1092</v>
      </c>
      <c r="E12" s="202" t="s">
        <v>30</v>
      </c>
      <c r="F12" s="202">
        <v>13</v>
      </c>
      <c r="G12" s="203">
        <v>13</v>
      </c>
      <c r="H12" s="300"/>
      <c r="I12" s="203">
        <f>420-(M12*L12+F12*N12)</f>
        <v>160</v>
      </c>
      <c r="J12" s="308"/>
      <c r="K12" s="186" t="s">
        <v>1124</v>
      </c>
      <c r="L12" s="205">
        <v>0</v>
      </c>
      <c r="M12" s="188">
        <f>SUMPRODUCT((D12=[1]程序注册表!$C$2:$C$2999)*(E12=[1]程序注册表!$F$2:$F$2999)*([1]程序注册表!$U$2:$U$2999))</f>
        <v>30</v>
      </c>
      <c r="N12" s="188">
        <v>20</v>
      </c>
      <c r="O12" s="188">
        <f t="shared" si="1"/>
        <v>260</v>
      </c>
      <c r="P12" s="302"/>
    </row>
    <row r="13" spans="1:16" ht="14.25" customHeight="1" x14ac:dyDescent="0.2">
      <c r="A13" s="297"/>
      <c r="B13" s="298"/>
      <c r="C13" s="305"/>
      <c r="D13" s="17" t="s">
        <v>258</v>
      </c>
      <c r="E13" s="206" t="s">
        <v>65</v>
      </c>
      <c r="F13" s="202"/>
      <c r="G13" s="203"/>
      <c r="H13" s="300"/>
      <c r="I13" s="203">
        <f t="shared" ref="I13:I17" si="3">I12-(M13*L13+F13*N13)</f>
        <v>130</v>
      </c>
      <c r="J13" s="308"/>
      <c r="K13" s="186" t="s">
        <v>1125</v>
      </c>
      <c r="L13" s="205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35</v>
      </c>
      <c r="O13" s="188">
        <f t="shared" si="1"/>
        <v>30</v>
      </c>
      <c r="P13" s="302"/>
    </row>
    <row r="14" spans="1:16" ht="14.25" customHeight="1" x14ac:dyDescent="0.2">
      <c r="A14" s="297"/>
      <c r="B14" s="298"/>
      <c r="C14" s="305"/>
      <c r="D14" s="15"/>
      <c r="E14" s="202"/>
      <c r="F14" s="202"/>
      <c r="G14" s="203"/>
      <c r="H14" s="300"/>
      <c r="I14" s="203">
        <f t="shared" si="3"/>
        <v>130</v>
      </c>
      <c r="J14" s="309"/>
      <c r="K14" s="186"/>
      <c r="L14" s="205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1"/>
        <v>0</v>
      </c>
      <c r="P14" s="302"/>
    </row>
    <row r="15" spans="1:16" ht="14.25" customHeight="1" x14ac:dyDescent="0.2">
      <c r="A15" s="297">
        <v>43664</v>
      </c>
      <c r="B15" s="298" t="s">
        <v>163</v>
      </c>
      <c r="C15" s="305" t="s">
        <v>31</v>
      </c>
      <c r="D15" s="15" t="s">
        <v>1095</v>
      </c>
      <c r="E15" s="207" t="s">
        <v>21</v>
      </c>
      <c r="F15" s="207">
        <v>5</v>
      </c>
      <c r="G15" s="208">
        <v>16</v>
      </c>
      <c r="H15" s="300"/>
      <c r="I15" s="203">
        <f>420-(M15*L15+F15*N15)</f>
        <v>265</v>
      </c>
      <c r="J15" s="307" t="s">
        <v>100</v>
      </c>
      <c r="K15" s="186"/>
      <c r="L15" s="205">
        <v>1</v>
      </c>
      <c r="M15" s="188">
        <f>SUMPRODUCT((D15=[1]程序注册表!$C$2:$C$2999)*(E15=[1]程序注册表!$F$2:$F$2999)*([1]程序注册表!$U$2:$U$2999))</f>
        <v>30</v>
      </c>
      <c r="N15" s="188">
        <f>SUMPRODUCT((D15=[1]程序注册表!$C$2:$C$2999)*(E15=[1]程序注册表!$F$2:$F$2999)*([1]程序注册表!$X$2:$X$2999))</f>
        <v>25</v>
      </c>
      <c r="O15" s="188">
        <f t="shared" si="1"/>
        <v>430</v>
      </c>
      <c r="P15" s="302">
        <f>(O15+O16+O17+O18+O19+O20)/840*100%</f>
        <v>0.9285714285714286</v>
      </c>
    </row>
    <row r="16" spans="1:16" ht="14.25" customHeight="1" x14ac:dyDescent="0.2">
      <c r="A16" s="297"/>
      <c r="B16" s="298"/>
      <c r="C16" s="305"/>
      <c r="D16" s="15"/>
      <c r="E16" s="202"/>
      <c r="F16" s="202"/>
      <c r="G16" s="203"/>
      <c r="H16" s="300"/>
      <c r="I16" s="203">
        <f t="shared" si="3"/>
        <v>265</v>
      </c>
      <c r="J16" s="308"/>
      <c r="K16" s="186"/>
      <c r="L16" s="205">
        <v>0</v>
      </c>
      <c r="M16" s="188">
        <f>SUMPRODUCT((D16=[1]程序注册表!$C$2:$C$2999)*(E16=[1]程序注册表!$F$2:$F$2999)*([1]程序注册表!$U$2:$U$2999))</f>
        <v>0</v>
      </c>
      <c r="N16" s="188">
        <f>SUMPRODUCT((D16=[1]程序注册表!$C$2:$C$2999)*(E16=[1]程序注册表!$F$2:$F$2999)*([1]程序注册表!$X$2:$X$2999))</f>
        <v>0</v>
      </c>
      <c r="O16" s="188">
        <f t="shared" si="1"/>
        <v>0</v>
      </c>
      <c r="P16" s="302"/>
    </row>
    <row r="17" spans="1:16" ht="14.25" customHeight="1" x14ac:dyDescent="0.2">
      <c r="A17" s="297"/>
      <c r="B17" s="298"/>
      <c r="C17" s="305"/>
      <c r="D17" s="17"/>
      <c r="E17" s="202"/>
      <c r="F17" s="202"/>
      <c r="G17" s="203"/>
      <c r="H17" s="300"/>
      <c r="I17" s="203">
        <f t="shared" si="3"/>
        <v>265</v>
      </c>
      <c r="J17" s="308"/>
      <c r="K17" s="186"/>
      <c r="L17" s="205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1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258</v>
      </c>
      <c r="E18" s="202" t="s">
        <v>65</v>
      </c>
      <c r="F18" s="202">
        <v>12</v>
      </c>
      <c r="G18" s="203">
        <v>10</v>
      </c>
      <c r="H18" s="300"/>
      <c r="I18" s="203">
        <f>420-(M18*L18+F18*N18)</f>
        <v>0</v>
      </c>
      <c r="J18" s="308"/>
      <c r="K18" s="186" t="s">
        <v>1126</v>
      </c>
      <c r="L18" s="205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35</v>
      </c>
      <c r="O18" s="188">
        <f t="shared" si="1"/>
        <v>350</v>
      </c>
      <c r="P18" s="302"/>
    </row>
    <row r="19" spans="1:16" ht="14.25" customHeight="1" x14ac:dyDescent="0.2">
      <c r="A19" s="297"/>
      <c r="B19" s="298"/>
      <c r="C19" s="305"/>
      <c r="D19" s="15"/>
      <c r="E19" s="202"/>
      <c r="F19" s="202"/>
      <c r="G19" s="203"/>
      <c r="H19" s="300"/>
      <c r="I19" s="203">
        <f t="shared" ref="I19:I20" si="4">I18-(M19*L19+F19*N19)</f>
        <v>0</v>
      </c>
      <c r="J19" s="308"/>
      <c r="K19" s="186"/>
      <c r="L19" s="205">
        <v>0</v>
      </c>
      <c r="M19" s="188">
        <f>SUMPRODUCT((D19=[1]程序注册表!$C$2:$C$2999)*(E19=[1]程序注册表!$F$2:$F$2999)*([1]程序注册表!$U$2:$U$2999))</f>
        <v>0</v>
      </c>
      <c r="N19" s="188">
        <f>SUMPRODUCT((D19=[1]程序注册表!$C$2:$C$2999)*(E19=[1]程序注册表!$F$2:$F$2999)*([1]程序注册表!$X$2:$X$2999))</f>
        <v>0</v>
      </c>
      <c r="O19" s="188">
        <f t="shared" si="1"/>
        <v>0</v>
      </c>
      <c r="P19" s="302"/>
    </row>
    <row r="20" spans="1:16" ht="14.25" customHeight="1" x14ac:dyDescent="0.2">
      <c r="A20" s="297"/>
      <c r="B20" s="298"/>
      <c r="C20" s="305"/>
      <c r="D20" s="17"/>
      <c r="E20" s="202"/>
      <c r="F20" s="202"/>
      <c r="G20" s="203"/>
      <c r="H20" s="300"/>
      <c r="I20" s="203">
        <f t="shared" si="4"/>
        <v>0</v>
      </c>
      <c r="J20" s="309"/>
      <c r="K20" s="186"/>
      <c r="L20" s="205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1"/>
        <v>0</v>
      </c>
      <c r="P20" s="302"/>
    </row>
    <row r="21" spans="1:16" ht="14.25" customHeight="1" x14ac:dyDescent="0.2">
      <c r="A21" s="297">
        <v>43664</v>
      </c>
      <c r="B21" s="298" t="s">
        <v>163</v>
      </c>
      <c r="C21" s="304" t="s">
        <v>36</v>
      </c>
      <c r="D21" s="17" t="s">
        <v>211</v>
      </c>
      <c r="E21" s="202" t="s">
        <v>42</v>
      </c>
      <c r="F21" s="202">
        <v>2</v>
      </c>
      <c r="G21" s="18">
        <v>1.3</v>
      </c>
      <c r="H21" s="300"/>
      <c r="I21" s="203">
        <f>336-(M21*L21+F21*N21)</f>
        <v>16</v>
      </c>
      <c r="J21" s="307" t="s">
        <v>101</v>
      </c>
      <c r="K21" s="186" t="s">
        <v>1127</v>
      </c>
      <c r="L21" s="205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160</v>
      </c>
      <c r="O21" s="188">
        <f t="shared" si="1"/>
        <v>208</v>
      </c>
      <c r="P21" s="302">
        <f>(O21+O22+O23+O24+O25+O26)/840*100%</f>
        <v>0.56666666666666665</v>
      </c>
    </row>
    <row r="22" spans="1:16" ht="14.25" customHeight="1" x14ac:dyDescent="0.2">
      <c r="A22" s="297"/>
      <c r="B22" s="298"/>
      <c r="C22" s="304"/>
      <c r="D22" s="17"/>
      <c r="E22" s="203"/>
      <c r="F22" s="202"/>
      <c r="G22" s="18"/>
      <c r="H22" s="300"/>
      <c r="I22" s="203">
        <f t="shared" ref="I22:I38" si="5">I21-(M22*L22+F22*N22)</f>
        <v>16</v>
      </c>
      <c r="J22" s="308"/>
      <c r="K22" s="186"/>
      <c r="L22" s="205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1"/>
        <v>0</v>
      </c>
      <c r="P22" s="302"/>
    </row>
    <row r="23" spans="1:16" ht="14.25" customHeight="1" x14ac:dyDescent="0.2">
      <c r="A23" s="297"/>
      <c r="B23" s="298"/>
      <c r="C23" s="304"/>
      <c r="D23" s="17"/>
      <c r="E23" s="202"/>
      <c r="F23" s="202"/>
      <c r="G23" s="18"/>
      <c r="H23" s="300"/>
      <c r="I23" s="203">
        <f t="shared" si="5"/>
        <v>16</v>
      </c>
      <c r="J23" s="308"/>
      <c r="K23" s="186"/>
      <c r="L23" s="205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1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7" t="s">
        <v>211</v>
      </c>
      <c r="E24" s="202" t="s">
        <v>42</v>
      </c>
      <c r="F24" s="202">
        <v>1</v>
      </c>
      <c r="G24" s="18">
        <v>1.3</v>
      </c>
      <c r="H24" s="300"/>
      <c r="I24" s="203">
        <f t="shared" ref="I24" si="6">336-(M24*L24+F24*N24)</f>
        <v>176</v>
      </c>
      <c r="J24" s="308"/>
      <c r="K24" s="186" t="s">
        <v>1127</v>
      </c>
      <c r="L24" s="205">
        <v>0</v>
      </c>
      <c r="M24" s="188">
        <f>SUMPRODUCT((D24=[1]程序注册表!$C$2:$C$2999)*(E24=[1]程序注册表!$F$2:$F$2999)*([1]程序注册表!$U$2:$U$2999))</f>
        <v>30</v>
      </c>
      <c r="N24" s="188">
        <f>SUMPRODUCT((D24=[1]程序注册表!$C$2:$C$2999)*(E24=[1]程序注册表!$F$2:$F$2999)*([1]程序注册表!$X$2:$X$2999))</f>
        <v>160</v>
      </c>
      <c r="O24" s="188">
        <f t="shared" si="1"/>
        <v>208</v>
      </c>
      <c r="P24" s="302"/>
    </row>
    <row r="25" spans="1:16" ht="14.25" customHeight="1" x14ac:dyDescent="0.2">
      <c r="A25" s="297"/>
      <c r="B25" s="298"/>
      <c r="C25" s="304"/>
      <c r="D25" s="15" t="s">
        <v>83</v>
      </c>
      <c r="E25" s="202" t="s">
        <v>42</v>
      </c>
      <c r="F25" s="202"/>
      <c r="G25" s="18"/>
      <c r="H25" s="300"/>
      <c r="I25" s="203">
        <f t="shared" si="5"/>
        <v>116</v>
      </c>
      <c r="J25" s="308"/>
      <c r="K25" s="186"/>
      <c r="L25" s="205">
        <v>1</v>
      </c>
      <c r="M25" s="188">
        <f>SUMPRODUCT((D25=[1]程序注册表!$C$2:$C$2999)*(E25=[1]程序注册表!$F$2:$F$2999)*([1]程序注册表!$U$2:$U$2999))</f>
        <v>60</v>
      </c>
      <c r="N25" s="188">
        <f>SUMPRODUCT((D25=[1]程序注册表!$C$2:$C$2999)*(E25=[1]程序注册表!$F$2:$F$2999)*([1]程序注册表!$X$2:$X$2999))</f>
        <v>14</v>
      </c>
      <c r="O25" s="188">
        <f t="shared" si="1"/>
        <v>60</v>
      </c>
      <c r="P25" s="302"/>
    </row>
    <row r="26" spans="1:16" ht="14.25" customHeight="1" x14ac:dyDescent="0.2">
      <c r="A26" s="297"/>
      <c r="B26" s="298"/>
      <c r="C26" s="304"/>
      <c r="D26" s="17"/>
      <c r="E26" s="202"/>
      <c r="F26" s="202"/>
      <c r="G26" s="18"/>
      <c r="H26" s="300"/>
      <c r="I26" s="203">
        <f t="shared" si="5"/>
        <v>116</v>
      </c>
      <c r="J26" s="309"/>
      <c r="K26" s="186"/>
      <c r="L26" s="205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1"/>
        <v>0</v>
      </c>
      <c r="P26" s="302"/>
    </row>
    <row r="27" spans="1:16" ht="14.25" customHeight="1" x14ac:dyDescent="0.2">
      <c r="A27" s="297">
        <v>43664</v>
      </c>
      <c r="B27" s="298" t="s">
        <v>163</v>
      </c>
      <c r="C27" s="303" t="s">
        <v>43</v>
      </c>
      <c r="D27" s="17" t="s">
        <v>922</v>
      </c>
      <c r="E27" s="202" t="s">
        <v>21</v>
      </c>
      <c r="F27" s="202">
        <v>3</v>
      </c>
      <c r="G27" s="18">
        <v>2.5</v>
      </c>
      <c r="H27" s="300"/>
      <c r="I27" s="203">
        <f>336-(M27*L27+F27*N27)</f>
        <v>-3</v>
      </c>
      <c r="J27" s="307" t="s">
        <v>102</v>
      </c>
      <c r="K27" s="186" t="s">
        <v>1128</v>
      </c>
      <c r="L27" s="205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1"/>
        <v>282.5</v>
      </c>
      <c r="P27" s="302">
        <f>(O27+O28+O29+O30+O31+O32)/840*100%</f>
        <v>0.66619047619047611</v>
      </c>
    </row>
    <row r="28" spans="1:16" ht="14.25" customHeight="1" x14ac:dyDescent="0.2">
      <c r="A28" s="297"/>
      <c r="B28" s="298"/>
      <c r="C28" s="303"/>
      <c r="D28" s="17"/>
      <c r="E28" s="202"/>
      <c r="F28" s="202"/>
      <c r="G28" s="18"/>
      <c r="H28" s="300"/>
      <c r="I28" s="203">
        <f t="shared" si="5"/>
        <v>-3</v>
      </c>
      <c r="J28" s="308"/>
      <c r="K28" s="186"/>
      <c r="L28" s="205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1"/>
        <v>0</v>
      </c>
      <c r="P28" s="302"/>
    </row>
    <row r="29" spans="1:16" ht="14.25" customHeight="1" x14ac:dyDescent="0.2">
      <c r="A29" s="297"/>
      <c r="B29" s="298"/>
      <c r="C29" s="303"/>
      <c r="D29" s="37"/>
      <c r="E29" s="202"/>
      <c r="F29" s="202"/>
      <c r="G29" s="18"/>
      <c r="H29" s="300"/>
      <c r="I29" s="203">
        <f t="shared" si="5"/>
        <v>-3</v>
      </c>
      <c r="J29" s="308"/>
      <c r="K29" s="186"/>
      <c r="L29" s="205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1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89" t="s">
        <v>922</v>
      </c>
      <c r="E30" s="202" t="s">
        <v>42</v>
      </c>
      <c r="F30" s="202">
        <v>2</v>
      </c>
      <c r="G30" s="18">
        <v>1.7</v>
      </c>
      <c r="H30" s="300"/>
      <c r="I30" s="203">
        <f t="shared" ref="I30" si="7">336-(M30*L30+F30*N30)</f>
        <v>10</v>
      </c>
      <c r="J30" s="308"/>
      <c r="K30" s="186" t="s">
        <v>1128</v>
      </c>
      <c r="L30" s="205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1"/>
        <v>277.09999999999997</v>
      </c>
      <c r="P30" s="302"/>
    </row>
    <row r="31" spans="1:16" ht="14.25" customHeight="1" x14ac:dyDescent="0.2">
      <c r="A31" s="297"/>
      <c r="B31" s="298"/>
      <c r="C31" s="303"/>
      <c r="D31" s="37"/>
      <c r="E31" s="202"/>
      <c r="F31" s="202"/>
      <c r="G31" s="18"/>
      <c r="H31" s="300"/>
      <c r="I31" s="203">
        <f t="shared" si="5"/>
        <v>10</v>
      </c>
      <c r="J31" s="308"/>
      <c r="K31" s="186"/>
      <c r="L31" s="205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1"/>
        <v>0</v>
      </c>
      <c r="P31" s="302"/>
    </row>
    <row r="32" spans="1:16" ht="14.25" customHeight="1" x14ac:dyDescent="0.2">
      <c r="A32" s="297"/>
      <c r="B32" s="298"/>
      <c r="C32" s="303"/>
      <c r="D32" s="17"/>
      <c r="E32" s="202"/>
      <c r="F32" s="202"/>
      <c r="G32" s="18"/>
      <c r="H32" s="300"/>
      <c r="I32" s="203">
        <f t="shared" si="5"/>
        <v>10</v>
      </c>
      <c r="J32" s="309"/>
      <c r="K32" s="186"/>
      <c r="L32" s="205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1"/>
        <v>0</v>
      </c>
      <c r="P32" s="302"/>
    </row>
    <row r="33" spans="1:16" ht="14.25" customHeight="1" x14ac:dyDescent="0.2">
      <c r="A33" s="297">
        <v>43664</v>
      </c>
      <c r="B33" s="298" t="s">
        <v>163</v>
      </c>
      <c r="C33" s="303" t="s">
        <v>48</v>
      </c>
      <c r="D33" s="17" t="s">
        <v>360</v>
      </c>
      <c r="E33" s="202" t="s">
        <v>184</v>
      </c>
      <c r="F33" s="202">
        <v>1.5</v>
      </c>
      <c r="G33" s="18">
        <v>2</v>
      </c>
      <c r="H33" s="300"/>
      <c r="I33" s="203">
        <f>336-(M33*L33+F33*N33)</f>
        <v>-30</v>
      </c>
      <c r="J33" s="307" t="s">
        <v>103</v>
      </c>
      <c r="K33" s="186"/>
      <c r="L33" s="205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1"/>
        <v>488</v>
      </c>
      <c r="P33" s="302">
        <f>(O33+O34+O35+O36+O37+O38)/840*100%</f>
        <v>1.1244047619047619</v>
      </c>
    </row>
    <row r="34" spans="1:16" ht="14.25" customHeight="1" x14ac:dyDescent="0.2">
      <c r="A34" s="297"/>
      <c r="B34" s="298"/>
      <c r="C34" s="303"/>
      <c r="D34" s="17"/>
      <c r="E34" s="202"/>
      <c r="F34" s="202"/>
      <c r="G34" s="18"/>
      <c r="H34" s="300"/>
      <c r="I34" s="203">
        <f t="shared" si="5"/>
        <v>-30</v>
      </c>
      <c r="J34" s="308"/>
      <c r="K34" s="186"/>
      <c r="L34" s="205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1"/>
        <v>0</v>
      </c>
      <c r="P34" s="302"/>
    </row>
    <row r="35" spans="1:16" ht="14.25" customHeight="1" x14ac:dyDescent="0.2">
      <c r="A35" s="297"/>
      <c r="B35" s="298"/>
      <c r="C35" s="303"/>
      <c r="D35" s="17"/>
      <c r="E35" s="202"/>
      <c r="F35" s="202"/>
      <c r="G35" s="18"/>
      <c r="H35" s="300"/>
      <c r="I35" s="203">
        <f t="shared" si="5"/>
        <v>-30</v>
      </c>
      <c r="J35" s="308"/>
      <c r="K35" s="186"/>
      <c r="L35" s="205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1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02" t="s">
        <v>39</v>
      </c>
      <c r="F36" s="202">
        <v>0.8</v>
      </c>
      <c r="G36" s="18">
        <v>1.1000000000000001</v>
      </c>
      <c r="H36" s="300"/>
      <c r="I36" s="203">
        <f t="shared" ref="I36" si="8">336-(M36*L36+F36*N36)</f>
        <v>4</v>
      </c>
      <c r="J36" s="308"/>
      <c r="K36" s="186"/>
      <c r="L36" s="205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415</v>
      </c>
      <c r="O36" s="188">
        <f t="shared" si="1"/>
        <v>456.50000000000006</v>
      </c>
      <c r="P36" s="302"/>
    </row>
    <row r="37" spans="1:16" ht="14.25" customHeight="1" x14ac:dyDescent="0.2">
      <c r="A37" s="297"/>
      <c r="B37" s="298"/>
      <c r="C37" s="303"/>
      <c r="D37" s="17"/>
      <c r="E37" s="202"/>
      <c r="F37" s="202"/>
      <c r="G37" s="18"/>
      <c r="H37" s="300"/>
      <c r="I37" s="203">
        <f t="shared" si="5"/>
        <v>4</v>
      </c>
      <c r="J37" s="308"/>
      <c r="K37" s="186"/>
      <c r="L37" s="205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1"/>
        <v>0</v>
      </c>
      <c r="P37" s="302"/>
    </row>
    <row r="38" spans="1:16" ht="14.25" customHeight="1" x14ac:dyDescent="0.2">
      <c r="A38" s="297"/>
      <c r="B38" s="298"/>
      <c r="C38" s="303"/>
      <c r="D38" s="17"/>
      <c r="E38" s="202"/>
      <c r="F38" s="202"/>
      <c r="G38" s="18"/>
      <c r="H38" s="300"/>
      <c r="I38" s="203">
        <f t="shared" si="5"/>
        <v>4</v>
      </c>
      <c r="J38" s="309"/>
      <c r="K38" s="186"/>
      <c r="L38" s="205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1"/>
        <v>0</v>
      </c>
      <c r="P38" s="302"/>
    </row>
    <row r="39" spans="1:16" ht="14.25" customHeight="1" x14ac:dyDescent="0.2">
      <c r="A39" s="297">
        <v>43664</v>
      </c>
      <c r="B39" s="298" t="s">
        <v>71</v>
      </c>
      <c r="C39" s="303" t="s">
        <v>52</v>
      </c>
      <c r="D39" s="189" t="s">
        <v>922</v>
      </c>
      <c r="E39" s="202" t="s">
        <v>42</v>
      </c>
      <c r="F39" s="202">
        <v>3</v>
      </c>
      <c r="G39" s="18">
        <v>3</v>
      </c>
      <c r="H39" s="300"/>
      <c r="I39" s="201">
        <f>504-(M39*L39+F39*N39)</f>
        <v>15</v>
      </c>
      <c r="J39" s="307" t="s">
        <v>70</v>
      </c>
      <c r="K39" s="186"/>
      <c r="L39" s="205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1"/>
        <v>489</v>
      </c>
      <c r="P39" s="302">
        <f>(O39+O40+O41)/420*100%</f>
        <v>1.1642857142857144</v>
      </c>
    </row>
    <row r="40" spans="1:16" ht="14.25" customHeight="1" x14ac:dyDescent="0.2">
      <c r="A40" s="297"/>
      <c r="B40" s="298"/>
      <c r="C40" s="303"/>
      <c r="D40" s="17"/>
      <c r="E40" s="202"/>
      <c r="F40" s="202"/>
      <c r="G40" s="18"/>
      <c r="H40" s="300"/>
      <c r="I40" s="201">
        <f>I39-(M40*L40+F40*N40)</f>
        <v>15</v>
      </c>
      <c r="J40" s="308"/>
      <c r="K40" s="186"/>
      <c r="L40" s="205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1"/>
        <v>0</v>
      </c>
      <c r="P40" s="302"/>
    </row>
    <row r="41" spans="1:16" ht="14.25" customHeight="1" x14ac:dyDescent="0.2">
      <c r="A41" s="297"/>
      <c r="B41" s="298"/>
      <c r="C41" s="303"/>
      <c r="D41" s="17"/>
      <c r="E41" s="202"/>
      <c r="F41" s="202"/>
      <c r="G41" s="18"/>
      <c r="H41" s="300"/>
      <c r="I41" s="201">
        <f>I40-(M41*L41+F41*N41)</f>
        <v>15</v>
      </c>
      <c r="J41" s="309"/>
      <c r="K41" s="186" t="s">
        <v>55</v>
      </c>
      <c r="L41" s="205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1"/>
        <v>0</v>
      </c>
      <c r="P41" s="302"/>
    </row>
    <row r="42" spans="1:16" ht="14.25" customHeight="1" x14ac:dyDescent="0.2">
      <c r="A42" s="297">
        <v>43664</v>
      </c>
      <c r="B42" s="298" t="s">
        <v>163</v>
      </c>
      <c r="C42" s="299" t="s">
        <v>53</v>
      </c>
      <c r="D42" s="1" t="s">
        <v>1094</v>
      </c>
      <c r="E42" s="202" t="s">
        <v>212</v>
      </c>
      <c r="F42" s="202">
        <v>4.5</v>
      </c>
      <c r="G42" s="18">
        <v>4.5</v>
      </c>
      <c r="H42" s="300"/>
      <c r="I42" s="203">
        <f>420-(M42*L42+F42*N42)</f>
        <v>213</v>
      </c>
      <c r="J42" s="307" t="s">
        <v>78</v>
      </c>
      <c r="K42" s="186" t="s">
        <v>1129</v>
      </c>
      <c r="L42" s="205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46</v>
      </c>
      <c r="O42" s="188">
        <f t="shared" si="1"/>
        <v>207</v>
      </c>
      <c r="P42" s="302">
        <f>(O42+O43+O44+O45+O46+O47)/840*100%</f>
        <v>0.89523809523809528</v>
      </c>
    </row>
    <row r="43" spans="1:16" ht="14.25" customHeight="1" x14ac:dyDescent="0.2">
      <c r="A43" s="297"/>
      <c r="B43" s="298"/>
      <c r="C43" s="299"/>
      <c r="D43" s="15" t="s">
        <v>611</v>
      </c>
      <c r="E43" s="202" t="s">
        <v>21</v>
      </c>
      <c r="F43" s="202">
        <v>2</v>
      </c>
      <c r="G43" s="18">
        <v>1</v>
      </c>
      <c r="H43" s="300"/>
      <c r="I43" s="203">
        <f t="shared" ref="I43:I47" si="9">I42-(M43*L43+F43*N43)</f>
        <v>16</v>
      </c>
      <c r="J43" s="308"/>
      <c r="K43" s="186" t="s">
        <v>1130</v>
      </c>
      <c r="L43" s="205">
        <v>1</v>
      </c>
      <c r="M43" s="188">
        <f>SUMPRODUCT((D43=[1]程序注册表!$C$2:$C$2999)*(E43=[1]程序注册表!$F$2:$F$2999)*([1]程序注册表!$U$2:$U$2999))</f>
        <v>45</v>
      </c>
      <c r="N43" s="188">
        <f>SUMPRODUCT((D43=[1]程序注册表!$C$2:$C$2999)*(E43=[1]程序注册表!$F$2:$F$2999)*([1]程序注册表!$X$2:$X$2999))</f>
        <v>76</v>
      </c>
      <c r="O43" s="188">
        <f t="shared" si="1"/>
        <v>121</v>
      </c>
      <c r="P43" s="302"/>
    </row>
    <row r="44" spans="1:16" ht="14.25" customHeight="1" x14ac:dyDescent="0.2">
      <c r="A44" s="297"/>
      <c r="B44" s="298"/>
      <c r="C44" s="299"/>
      <c r="D44" s="17"/>
      <c r="E44" s="202"/>
      <c r="F44" s="202"/>
      <c r="G44" s="18"/>
      <c r="H44" s="300"/>
      <c r="I44" s="203">
        <f t="shared" si="9"/>
        <v>16</v>
      </c>
      <c r="J44" s="308"/>
      <c r="K44" s="186" t="s">
        <v>1122</v>
      </c>
      <c r="L44" s="205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1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02" t="s">
        <v>1043</v>
      </c>
      <c r="F45" s="202">
        <v>8</v>
      </c>
      <c r="G45" s="18">
        <v>8</v>
      </c>
      <c r="H45" s="300"/>
      <c r="I45" s="203">
        <f>420-(M45*L45+F45*N45)</f>
        <v>-4</v>
      </c>
      <c r="J45" s="308"/>
      <c r="K45" s="186"/>
      <c r="L45" s="205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1"/>
        <v>424</v>
      </c>
      <c r="P45" s="302"/>
    </row>
    <row r="46" spans="1:16" ht="14.25" customHeight="1" x14ac:dyDescent="0.2">
      <c r="A46" s="297"/>
      <c r="B46" s="298"/>
      <c r="C46" s="299"/>
      <c r="D46" s="17"/>
      <c r="E46" s="202"/>
      <c r="F46" s="202"/>
      <c r="G46" s="18"/>
      <c r="H46" s="300"/>
      <c r="I46" s="203">
        <f t="shared" si="9"/>
        <v>-4</v>
      </c>
      <c r="J46" s="308"/>
      <c r="K46" s="186"/>
      <c r="L46" s="205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1"/>
        <v>0</v>
      </c>
      <c r="P46" s="302"/>
    </row>
    <row r="47" spans="1:16" ht="14.25" customHeight="1" x14ac:dyDescent="0.2">
      <c r="A47" s="297"/>
      <c r="B47" s="298"/>
      <c r="C47" s="299"/>
      <c r="D47" s="17"/>
      <c r="E47" s="202"/>
      <c r="F47" s="202"/>
      <c r="G47" s="18"/>
      <c r="H47" s="300"/>
      <c r="I47" s="203">
        <f t="shared" si="9"/>
        <v>-4</v>
      </c>
      <c r="J47" s="309"/>
      <c r="K47" s="186"/>
      <c r="L47" s="205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1"/>
        <v>0</v>
      </c>
      <c r="P47" s="302"/>
    </row>
    <row r="48" spans="1:16" ht="14.25" customHeight="1" x14ac:dyDescent="0.2">
      <c r="A48" s="297">
        <v>43664</v>
      </c>
      <c r="B48" s="298" t="s">
        <v>163</v>
      </c>
      <c r="C48" s="299" t="s">
        <v>58</v>
      </c>
      <c r="D48" s="1" t="s">
        <v>1044</v>
      </c>
      <c r="E48" s="202" t="s">
        <v>84</v>
      </c>
      <c r="F48" s="202">
        <v>3</v>
      </c>
      <c r="G48" s="18">
        <v>2.6</v>
      </c>
      <c r="H48" s="300"/>
      <c r="I48" s="203">
        <f>420-(M48*L48+F48*N48)</f>
        <v>15</v>
      </c>
      <c r="J48" s="307" t="s">
        <v>106</v>
      </c>
      <c r="K48" s="186" t="s">
        <v>1126</v>
      </c>
      <c r="L48" s="205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1"/>
        <v>355</v>
      </c>
      <c r="P48" s="302">
        <f>(O48+O49+O50+O51+O52+O53)/840*100%</f>
        <v>0.80119047619047623</v>
      </c>
    </row>
    <row r="49" spans="1:16" ht="14.25" customHeight="1" x14ac:dyDescent="0.2">
      <c r="A49" s="297"/>
      <c r="B49" s="298"/>
      <c r="C49" s="299"/>
      <c r="D49" s="17"/>
      <c r="E49" s="202"/>
      <c r="F49" s="202"/>
      <c r="G49" s="18"/>
      <c r="H49" s="300"/>
      <c r="I49" s="203">
        <f t="shared" ref="I49:I50" si="10">I48-(M49*L49+F49*N49)</f>
        <v>15</v>
      </c>
      <c r="J49" s="308"/>
      <c r="K49" s="186"/>
      <c r="L49" s="205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1"/>
        <v>0</v>
      </c>
      <c r="P49" s="302"/>
    </row>
    <row r="50" spans="1:16" ht="14.25" customHeight="1" x14ac:dyDescent="0.2">
      <c r="A50" s="297"/>
      <c r="B50" s="298"/>
      <c r="C50" s="299"/>
      <c r="D50" s="17"/>
      <c r="E50" s="202"/>
      <c r="F50" s="202"/>
      <c r="G50" s="18"/>
      <c r="H50" s="300"/>
      <c r="I50" s="203">
        <f t="shared" si="10"/>
        <v>15</v>
      </c>
      <c r="J50" s="308"/>
      <c r="K50" s="186"/>
      <c r="L50" s="205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1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" t="s">
        <v>385</v>
      </c>
      <c r="E51" s="202" t="s">
        <v>42</v>
      </c>
      <c r="F51" s="202">
        <v>9</v>
      </c>
      <c r="G51" s="18">
        <v>9</v>
      </c>
      <c r="H51" s="300"/>
      <c r="I51" s="203">
        <f>420-(M51*L51+F51*N51)</f>
        <v>102</v>
      </c>
      <c r="J51" s="308"/>
      <c r="K51" s="186" t="s">
        <v>1124</v>
      </c>
      <c r="L51" s="205">
        <v>1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32</v>
      </c>
      <c r="O51" s="188">
        <f t="shared" si="1"/>
        <v>318</v>
      </c>
      <c r="P51" s="302"/>
    </row>
    <row r="52" spans="1:16" ht="14.25" customHeight="1" x14ac:dyDescent="0.2">
      <c r="A52" s="297"/>
      <c r="B52" s="298"/>
      <c r="C52" s="299"/>
      <c r="D52" s="15"/>
      <c r="E52" s="202"/>
      <c r="F52" s="202"/>
      <c r="G52" s="18"/>
      <c r="H52" s="300"/>
      <c r="I52" s="203">
        <f t="shared" ref="I52:I53" si="11">I51-(M52*L52+F52*N52)</f>
        <v>102</v>
      </c>
      <c r="J52" s="308"/>
      <c r="K52" s="186"/>
      <c r="L52" s="205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1"/>
        <v>0</v>
      </c>
      <c r="P52" s="302"/>
    </row>
    <row r="53" spans="1:16" ht="14.25" customHeight="1" x14ac:dyDescent="0.2">
      <c r="A53" s="297"/>
      <c r="B53" s="298"/>
      <c r="C53" s="299"/>
      <c r="D53" s="15"/>
      <c r="E53" s="202"/>
      <c r="F53" s="202"/>
      <c r="G53" s="203"/>
      <c r="H53" s="300"/>
      <c r="I53" s="203">
        <f t="shared" si="11"/>
        <v>102</v>
      </c>
      <c r="J53" s="309"/>
      <c r="K53" s="186"/>
      <c r="L53" s="205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1"/>
        <v>0</v>
      </c>
      <c r="P53" s="302"/>
    </row>
    <row r="54" spans="1:16" ht="14.25" customHeight="1" x14ac:dyDescent="0.2">
      <c r="A54" s="297">
        <v>43664</v>
      </c>
      <c r="B54" s="298" t="s">
        <v>163</v>
      </c>
      <c r="C54" s="299" t="s">
        <v>61</v>
      </c>
      <c r="D54" s="17"/>
      <c r="E54" s="202"/>
      <c r="F54" s="202"/>
      <c r="G54" s="18"/>
      <c r="H54" s="300"/>
      <c r="I54" s="203">
        <f>420-(M54*L54+F54*N54)</f>
        <v>420</v>
      </c>
      <c r="J54" s="307"/>
      <c r="K54" s="186"/>
      <c r="L54" s="205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1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89"/>
      <c r="E55" s="202"/>
      <c r="F55" s="202"/>
      <c r="G55" s="18"/>
      <c r="H55" s="300"/>
      <c r="I55" s="203">
        <f t="shared" ref="I55:I56" si="12">I54-(M55*L55+F55*N55)</f>
        <v>420</v>
      </c>
      <c r="J55" s="308"/>
      <c r="K55" s="186" t="s">
        <v>1131</v>
      </c>
      <c r="L55" s="205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1"/>
        <v>0</v>
      </c>
      <c r="P55" s="302"/>
    </row>
    <row r="56" spans="1:16" ht="14.25" customHeight="1" x14ac:dyDescent="0.2">
      <c r="A56" s="297"/>
      <c r="B56" s="298"/>
      <c r="C56" s="299"/>
      <c r="D56" s="17"/>
      <c r="E56" s="202"/>
      <c r="F56" s="202"/>
      <c r="G56" s="18"/>
      <c r="H56" s="300"/>
      <c r="I56" s="203">
        <f t="shared" si="12"/>
        <v>420</v>
      </c>
      <c r="J56" s="309"/>
      <c r="K56" s="186"/>
      <c r="L56" s="205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1"/>
        <v>0</v>
      </c>
      <c r="P56" s="302"/>
    </row>
    <row r="57" spans="1:16" ht="14.25" customHeight="1" x14ac:dyDescent="0.2">
      <c r="A57" s="190"/>
      <c r="D57" s="192"/>
      <c r="J57" s="194"/>
      <c r="L57" s="205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1"/>
        <v>0</v>
      </c>
      <c r="P57" s="195"/>
    </row>
    <row r="58" spans="1:16" ht="14.25" customHeight="1" x14ac:dyDescent="0.2">
      <c r="A58" s="190"/>
      <c r="D58" s="192"/>
      <c r="J58" s="194"/>
      <c r="L58" s="205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1"/>
        <v>0</v>
      </c>
      <c r="P58" s="195"/>
    </row>
    <row r="59" spans="1:16" ht="14.25" customHeight="1" x14ac:dyDescent="0.2">
      <c r="A59" s="190"/>
      <c r="D59" s="192"/>
      <c r="J59" s="194"/>
      <c r="L59" s="205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1"/>
        <v>0</v>
      </c>
      <c r="P59" s="195"/>
    </row>
    <row r="60" spans="1:16" ht="14.25" customHeight="1" x14ac:dyDescent="0.2">
      <c r="A60" s="190"/>
      <c r="D60" s="192"/>
      <c r="J60" s="194"/>
      <c r="L60" s="205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1"/>
        <v>0</v>
      </c>
      <c r="P60" s="195"/>
    </row>
    <row r="61" spans="1:16" ht="17.25" customHeight="1" x14ac:dyDescent="0.2">
      <c r="A61" s="190"/>
      <c r="D61" s="192"/>
      <c r="J61" s="194"/>
      <c r="L61" s="205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1"/>
        <v>0</v>
      </c>
      <c r="P61" s="195"/>
    </row>
    <row r="62" spans="1:16" ht="15" customHeight="1" x14ac:dyDescent="0.2">
      <c r="A62" s="190"/>
      <c r="D62" s="192"/>
      <c r="J62" s="194"/>
      <c r="L62" s="205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1"/>
        <v>0</v>
      </c>
      <c r="P62" s="195"/>
    </row>
    <row r="63" spans="1:16" ht="15" customHeight="1" x14ac:dyDescent="0.2">
      <c r="A63" s="190"/>
      <c r="D63" s="192"/>
      <c r="J63" s="194"/>
      <c r="L63" s="205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1"/>
        <v>0</v>
      </c>
      <c r="P63" s="195"/>
    </row>
    <row r="64" spans="1:16" ht="15" customHeight="1" x14ac:dyDescent="0.2">
      <c r="A64" s="190"/>
      <c r="D64" s="192"/>
      <c r="J64" s="194"/>
      <c r="L64" s="205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1"/>
        <v>0</v>
      </c>
      <c r="P64" s="195"/>
    </row>
    <row r="65" spans="1:16" ht="15" customHeight="1" x14ac:dyDescent="0.2">
      <c r="A65" s="190"/>
      <c r="D65" s="192"/>
      <c r="J65" s="194"/>
      <c r="L65" s="205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1"/>
        <v>0</v>
      </c>
      <c r="P65" s="195"/>
    </row>
    <row r="66" spans="1:16" ht="15" customHeight="1" x14ac:dyDescent="0.2">
      <c r="A66" s="190"/>
      <c r="D66" s="192"/>
      <c r="J66" s="194"/>
      <c r="L66" s="205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1"/>
        <v>0</v>
      </c>
      <c r="P66" s="195"/>
    </row>
    <row r="67" spans="1:16" ht="15" customHeight="1" x14ac:dyDescent="0.2">
      <c r="A67" s="190"/>
      <c r="D67" s="192"/>
      <c r="J67" s="194"/>
      <c r="L67" s="205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1"/>
        <v>0</v>
      </c>
      <c r="P67" s="195"/>
    </row>
    <row r="68" spans="1:16" ht="15" customHeight="1" x14ac:dyDescent="0.2">
      <c r="A68" s="190"/>
      <c r="D68" s="192"/>
      <c r="J68" s="194"/>
      <c r="L68" s="205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13">N68*G68+M68*L68</f>
        <v>0</v>
      </c>
      <c r="P68" s="195"/>
    </row>
    <row r="69" spans="1:16" ht="15" customHeight="1" x14ac:dyDescent="0.2">
      <c r="A69" s="190"/>
      <c r="D69" s="192"/>
      <c r="J69" s="194"/>
      <c r="L69" s="205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3"/>
        <v>0</v>
      </c>
      <c r="P69" s="195"/>
    </row>
    <row r="70" spans="1:16" ht="15" customHeight="1" x14ac:dyDescent="0.2">
      <c r="A70" s="190"/>
      <c r="D70" s="192"/>
      <c r="J70" s="194"/>
      <c r="L70" s="205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3"/>
        <v>0</v>
      </c>
      <c r="P70" s="195"/>
    </row>
    <row r="71" spans="1:16" ht="15" customHeight="1" x14ac:dyDescent="0.2">
      <c r="A71" s="190"/>
      <c r="D71" s="192"/>
      <c r="J71" s="194"/>
      <c r="L71" s="205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3"/>
        <v>0</v>
      </c>
      <c r="P71" s="195"/>
    </row>
    <row r="72" spans="1:16" ht="15" customHeight="1" x14ac:dyDescent="0.2">
      <c r="A72" s="190"/>
      <c r="D72" s="192"/>
      <c r="J72" s="194"/>
      <c r="L72" s="205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3"/>
        <v>0</v>
      </c>
      <c r="P72" s="195"/>
    </row>
    <row r="73" spans="1:16" ht="15" customHeight="1" x14ac:dyDescent="0.2">
      <c r="A73" s="190"/>
      <c r="D73" s="192"/>
      <c r="J73" s="194"/>
      <c r="L73" s="205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3"/>
        <v>0</v>
      </c>
      <c r="P73" s="195"/>
    </row>
    <row r="74" spans="1:16" ht="15" customHeight="1" x14ac:dyDescent="0.2">
      <c r="A74" s="190"/>
      <c r="D74" s="192"/>
      <c r="J74" s="194"/>
      <c r="L74" s="205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3"/>
        <v>0</v>
      </c>
      <c r="P74" s="195"/>
    </row>
    <row r="75" spans="1:16" ht="15" customHeight="1" x14ac:dyDescent="0.2">
      <c r="A75" s="190"/>
      <c r="D75" s="192"/>
      <c r="J75" s="194"/>
      <c r="L75" s="205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3"/>
        <v>0</v>
      </c>
      <c r="P75" s="195"/>
    </row>
    <row r="76" spans="1:16" ht="15" customHeight="1" x14ac:dyDescent="0.2">
      <c r="A76" s="190"/>
      <c r="D76" s="192"/>
      <c r="J76" s="194"/>
      <c r="L76" s="205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3"/>
        <v>0</v>
      </c>
      <c r="P76" s="195"/>
    </row>
    <row r="77" spans="1:16" ht="15" customHeight="1" x14ac:dyDescent="0.2">
      <c r="A77" s="190"/>
      <c r="D77" s="192"/>
      <c r="J77" s="194"/>
      <c r="L77" s="205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3"/>
        <v>0</v>
      </c>
      <c r="P77" s="195"/>
    </row>
    <row r="78" spans="1:16" ht="15" customHeight="1" x14ac:dyDescent="0.2">
      <c r="A78" s="190"/>
      <c r="D78" s="192"/>
      <c r="J78" s="194"/>
      <c r="L78" s="205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3"/>
        <v>0</v>
      </c>
      <c r="P78" s="195"/>
    </row>
    <row r="79" spans="1:16" ht="15" customHeight="1" x14ac:dyDescent="0.2">
      <c r="A79" s="190"/>
      <c r="D79" s="192"/>
      <c r="J79" s="194"/>
      <c r="L79" s="205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3"/>
        <v>0</v>
      </c>
      <c r="P79" s="195"/>
    </row>
    <row r="80" spans="1:16" ht="15" customHeight="1" x14ac:dyDescent="0.2">
      <c r="A80" s="190"/>
      <c r="D80" s="192"/>
      <c r="J80" s="194"/>
      <c r="L80" s="205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3"/>
        <v>0</v>
      </c>
      <c r="P80" s="195"/>
    </row>
    <row r="81" spans="1:16" ht="15" customHeight="1" x14ac:dyDescent="0.2">
      <c r="A81" s="190"/>
      <c r="D81" s="192"/>
      <c r="J81" s="194"/>
      <c r="L81" s="205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3"/>
        <v>0</v>
      </c>
      <c r="P81" s="195"/>
    </row>
    <row r="82" spans="1:16" ht="15" customHeight="1" x14ac:dyDescent="0.2">
      <c r="A82" s="190"/>
      <c r="D82" s="192"/>
      <c r="J82" s="194"/>
      <c r="L82" s="205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3"/>
        <v>0</v>
      </c>
      <c r="P82" s="195"/>
    </row>
    <row r="83" spans="1:16" ht="15" customHeight="1" x14ac:dyDescent="0.2">
      <c r="A83" s="190"/>
      <c r="D83" s="192"/>
      <c r="J83" s="194"/>
      <c r="L83" s="205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3"/>
        <v>0</v>
      </c>
      <c r="P83" s="195"/>
    </row>
    <row r="84" spans="1:16" ht="15" customHeight="1" x14ac:dyDescent="0.2">
      <c r="A84" s="190"/>
      <c r="D84" s="192"/>
      <c r="J84" s="194"/>
      <c r="L84" s="205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3"/>
        <v>0</v>
      </c>
      <c r="P84" s="195"/>
    </row>
    <row r="85" spans="1:16" ht="15" customHeight="1" x14ac:dyDescent="0.2">
      <c r="A85" s="190"/>
      <c r="D85" s="192"/>
      <c r="J85" s="194"/>
      <c r="L85" s="205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3"/>
        <v>0</v>
      </c>
      <c r="P85" s="195"/>
    </row>
    <row r="86" spans="1:16" ht="15" customHeight="1" x14ac:dyDescent="0.2">
      <c r="A86" s="190"/>
      <c r="D86" s="192"/>
      <c r="J86" s="194"/>
      <c r="L86" s="205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3"/>
        <v>0</v>
      </c>
      <c r="P86" s="195"/>
    </row>
    <row r="87" spans="1:16" ht="15" customHeight="1" x14ac:dyDescent="0.2">
      <c r="A87" s="190"/>
      <c r="D87" s="192"/>
      <c r="J87" s="194"/>
      <c r="L87" s="205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3"/>
        <v>0</v>
      </c>
      <c r="P87" s="195"/>
    </row>
    <row r="88" spans="1:16" ht="15" customHeight="1" x14ac:dyDescent="0.2">
      <c r="A88" s="190"/>
      <c r="D88" s="192"/>
      <c r="J88" s="194"/>
      <c r="L88" s="205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3"/>
        <v>0</v>
      </c>
      <c r="P88" s="195"/>
    </row>
    <row r="89" spans="1:16" ht="15" customHeight="1" x14ac:dyDescent="0.2">
      <c r="A89" s="190"/>
      <c r="D89" s="192"/>
      <c r="J89" s="194"/>
      <c r="L89" s="205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3"/>
        <v>0</v>
      </c>
      <c r="P89" s="195"/>
    </row>
    <row r="90" spans="1:16" ht="15" customHeight="1" x14ac:dyDescent="0.2">
      <c r="A90" s="190"/>
      <c r="D90" s="192"/>
      <c r="J90" s="194"/>
      <c r="L90" s="205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3"/>
        <v>0</v>
      </c>
      <c r="P90" s="195"/>
    </row>
    <row r="91" spans="1:16" ht="15" customHeight="1" x14ac:dyDescent="0.2">
      <c r="A91" s="190"/>
      <c r="D91" s="192"/>
      <c r="J91" s="194"/>
      <c r="L91" s="205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3"/>
        <v>0</v>
      </c>
      <c r="P91" s="195"/>
    </row>
    <row r="92" spans="1:16" ht="15" customHeight="1" x14ac:dyDescent="0.2">
      <c r="A92" s="190"/>
      <c r="D92" s="192"/>
      <c r="J92" s="194"/>
      <c r="L92" s="205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3"/>
        <v>0</v>
      </c>
      <c r="P92" s="195"/>
    </row>
    <row r="93" spans="1:16" ht="15" customHeight="1" x14ac:dyDescent="0.2">
      <c r="A93" s="190"/>
      <c r="D93" s="192"/>
      <c r="J93" s="194"/>
      <c r="L93" s="205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3"/>
        <v>0</v>
      </c>
      <c r="P93" s="195"/>
    </row>
    <row r="94" spans="1:16" ht="15" customHeight="1" x14ac:dyDescent="0.2">
      <c r="A94" s="190"/>
      <c r="D94" s="192"/>
      <c r="J94" s="194"/>
      <c r="L94" s="205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3"/>
        <v>0</v>
      </c>
      <c r="P94" s="195"/>
    </row>
    <row r="95" spans="1:16" ht="15" customHeight="1" x14ac:dyDescent="0.2">
      <c r="A95" s="190"/>
      <c r="D95" s="192"/>
      <c r="J95" s="194"/>
      <c r="L95" s="205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3"/>
        <v>0</v>
      </c>
      <c r="P95" s="195"/>
    </row>
    <row r="96" spans="1:16" ht="15" customHeight="1" x14ac:dyDescent="0.2">
      <c r="A96" s="190"/>
      <c r="D96" s="192"/>
      <c r="J96" s="194"/>
      <c r="L96" s="205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3"/>
        <v>0</v>
      </c>
      <c r="P96" s="195"/>
    </row>
    <row r="97" spans="1:16" ht="15" customHeight="1" x14ac:dyDescent="0.2">
      <c r="A97" s="190"/>
      <c r="D97" s="192"/>
      <c r="J97" s="194"/>
      <c r="L97" s="205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3"/>
        <v>0</v>
      </c>
      <c r="P97" s="195"/>
    </row>
    <row r="98" spans="1:16" ht="15" customHeight="1" x14ac:dyDescent="0.2">
      <c r="A98" s="190"/>
      <c r="D98" s="192"/>
      <c r="J98" s="194"/>
      <c r="L98" s="205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3"/>
        <v>0</v>
      </c>
      <c r="P98" s="195"/>
    </row>
    <row r="99" spans="1:16" ht="15" customHeight="1" x14ac:dyDescent="0.2">
      <c r="A99" s="190"/>
      <c r="D99" s="192"/>
      <c r="J99" s="194"/>
      <c r="L99" s="205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3"/>
        <v>0</v>
      </c>
      <c r="P99" s="195"/>
    </row>
    <row r="100" spans="1:16" ht="15" customHeight="1" x14ac:dyDescent="0.2">
      <c r="A100" s="190"/>
      <c r="D100" s="192"/>
      <c r="J100" s="194"/>
      <c r="L100" s="205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3"/>
        <v>0</v>
      </c>
      <c r="P100" s="195"/>
    </row>
    <row r="101" spans="1:16" ht="15" customHeight="1" x14ac:dyDescent="0.2">
      <c r="A101" s="190"/>
      <c r="D101" s="192"/>
      <c r="J101" s="194"/>
      <c r="L101" s="205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3"/>
        <v>0</v>
      </c>
      <c r="P101" s="195"/>
    </row>
    <row r="102" spans="1:16" ht="15" customHeight="1" x14ac:dyDescent="0.2">
      <c r="A102" s="190"/>
      <c r="D102" s="192"/>
      <c r="J102" s="194"/>
      <c r="L102" s="205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3"/>
        <v>0</v>
      </c>
      <c r="P102" s="195"/>
    </row>
    <row r="103" spans="1:16" ht="15" customHeight="1" x14ac:dyDescent="0.2">
      <c r="A103" s="190"/>
      <c r="D103" s="192"/>
      <c r="J103" s="194"/>
      <c r="L103" s="205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3"/>
        <v>0</v>
      </c>
      <c r="P103" s="195"/>
    </row>
    <row r="104" spans="1:16" ht="15" customHeight="1" x14ac:dyDescent="0.2">
      <c r="A104" s="190"/>
      <c r="D104" s="192"/>
      <c r="J104" s="194"/>
      <c r="L104" s="205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3"/>
        <v>0</v>
      </c>
      <c r="P104" s="195"/>
    </row>
    <row r="105" spans="1:16" ht="15" customHeight="1" x14ac:dyDescent="0.2">
      <c r="A105" s="190"/>
      <c r="D105" s="192"/>
      <c r="J105" s="194"/>
      <c r="L105" s="205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3"/>
        <v>0</v>
      </c>
      <c r="P105" s="195"/>
    </row>
    <row r="106" spans="1:16" ht="15" customHeight="1" x14ac:dyDescent="0.2">
      <c r="A106" s="190"/>
      <c r="D106" s="192"/>
      <c r="J106" s="194"/>
      <c r="L106" s="205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3"/>
        <v>0</v>
      </c>
      <c r="P106" s="195"/>
    </row>
    <row r="107" spans="1:16" ht="15" customHeight="1" x14ac:dyDescent="0.2">
      <c r="A107" s="190"/>
      <c r="D107" s="192"/>
      <c r="J107" s="194"/>
      <c r="L107" s="205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3"/>
        <v>0</v>
      </c>
      <c r="P107" s="195"/>
    </row>
    <row r="108" spans="1:16" ht="15" customHeight="1" x14ac:dyDescent="0.2">
      <c r="A108" s="190"/>
      <c r="D108" s="192"/>
      <c r="J108" s="194"/>
      <c r="L108" s="205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3"/>
        <v>0</v>
      </c>
      <c r="P108" s="195"/>
    </row>
    <row r="109" spans="1:16" ht="15" customHeight="1" x14ac:dyDescent="0.2">
      <c r="A109" s="190"/>
      <c r="D109" s="192"/>
      <c r="J109" s="194"/>
      <c r="L109" s="205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3"/>
        <v>0</v>
      </c>
      <c r="P109" s="195"/>
    </row>
    <row r="110" spans="1:16" ht="15" customHeight="1" x14ac:dyDescent="0.2">
      <c r="A110" s="190"/>
      <c r="D110" s="192"/>
      <c r="J110" s="194"/>
      <c r="L110" s="205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3"/>
        <v>0</v>
      </c>
      <c r="P110" s="195"/>
    </row>
    <row r="111" spans="1:16" ht="15" customHeight="1" x14ac:dyDescent="0.2">
      <c r="A111" s="190"/>
      <c r="D111" s="192"/>
      <c r="J111" s="194"/>
      <c r="L111" s="205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3"/>
        <v>0</v>
      </c>
      <c r="P111" s="195"/>
    </row>
    <row r="112" spans="1:16" ht="15" customHeight="1" x14ac:dyDescent="0.2">
      <c r="A112" s="190"/>
      <c r="D112" s="192"/>
      <c r="J112" s="194"/>
      <c r="L112" s="205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3"/>
        <v>0</v>
      </c>
      <c r="P112" s="195"/>
    </row>
    <row r="113" spans="1:16" ht="15" customHeight="1" x14ac:dyDescent="0.2">
      <c r="A113" s="190"/>
      <c r="D113" s="192"/>
      <c r="J113" s="194"/>
      <c r="L113" s="205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3"/>
        <v>0</v>
      </c>
      <c r="P113" s="195"/>
    </row>
    <row r="114" spans="1:16" ht="15" customHeight="1" x14ac:dyDescent="0.2">
      <c r="A114" s="190"/>
      <c r="D114" s="192"/>
      <c r="J114" s="194"/>
      <c r="L114" s="205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3"/>
        <v>0</v>
      </c>
      <c r="P114" s="195"/>
    </row>
    <row r="115" spans="1:16" ht="15" customHeight="1" x14ac:dyDescent="0.2">
      <c r="A115" s="190"/>
      <c r="D115" s="192"/>
      <c r="J115" s="194"/>
      <c r="L115" s="205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3"/>
        <v>0</v>
      </c>
      <c r="P115" s="195"/>
    </row>
    <row r="116" spans="1:16" ht="15" customHeight="1" x14ac:dyDescent="0.2">
      <c r="A116" s="190"/>
      <c r="D116" s="192"/>
      <c r="J116" s="194"/>
      <c r="L116" s="205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3"/>
        <v>0</v>
      </c>
      <c r="P116" s="195"/>
    </row>
    <row r="117" spans="1:16" ht="15" customHeight="1" x14ac:dyDescent="0.2">
      <c r="A117" s="190"/>
      <c r="D117" s="192"/>
      <c r="J117" s="194"/>
      <c r="L117" s="205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3"/>
        <v>0</v>
      </c>
      <c r="P117" s="195"/>
    </row>
    <row r="118" spans="1:16" ht="15" customHeight="1" x14ac:dyDescent="0.2">
      <c r="A118" s="190"/>
      <c r="D118" s="192"/>
      <c r="J118" s="194"/>
      <c r="L118" s="205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3"/>
        <v>0</v>
      </c>
      <c r="P118" s="195"/>
    </row>
    <row r="119" spans="1:16" ht="15" customHeight="1" x14ac:dyDescent="0.2">
      <c r="A119" s="190"/>
      <c r="D119" s="192"/>
      <c r="J119" s="194"/>
      <c r="L119" s="205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3"/>
        <v>0</v>
      </c>
      <c r="P119" s="195"/>
    </row>
    <row r="120" spans="1:16" x14ac:dyDescent="0.2">
      <c r="A120" s="190"/>
      <c r="D120" s="192"/>
      <c r="J120" s="194"/>
      <c r="L120" s="205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3"/>
        <v>0</v>
      </c>
      <c r="P120" s="195"/>
    </row>
    <row r="121" spans="1:16" x14ac:dyDescent="0.2">
      <c r="A121" s="190"/>
      <c r="D121" s="192"/>
      <c r="J121" s="194"/>
      <c r="L121" s="205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3"/>
        <v>0</v>
      </c>
      <c r="P121" s="195"/>
    </row>
    <row r="122" spans="1:16" x14ac:dyDescent="0.2">
      <c r="A122" s="190"/>
      <c r="D122" s="192"/>
      <c r="J122" s="194"/>
      <c r="L122" s="205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3"/>
        <v>0</v>
      </c>
      <c r="P122" s="195"/>
    </row>
    <row r="123" spans="1:16" x14ac:dyDescent="0.2">
      <c r="A123" s="190"/>
      <c r="D123" s="192"/>
      <c r="J123" s="194"/>
      <c r="L123" s="205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3"/>
        <v>0</v>
      </c>
      <c r="P123" s="195"/>
    </row>
    <row r="124" spans="1:16" x14ac:dyDescent="0.2">
      <c r="A124" s="190"/>
      <c r="D124" s="192"/>
      <c r="J124" s="194"/>
      <c r="L124" s="205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3"/>
        <v>0</v>
      </c>
      <c r="P124" s="195"/>
    </row>
    <row r="125" spans="1:16" x14ac:dyDescent="0.2">
      <c r="A125" s="190"/>
      <c r="D125" s="192"/>
      <c r="J125" s="194"/>
      <c r="L125" s="205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3"/>
        <v>0</v>
      </c>
      <c r="P125" s="195"/>
    </row>
    <row r="126" spans="1:16" x14ac:dyDescent="0.2">
      <c r="A126" s="190"/>
      <c r="D126" s="192"/>
      <c r="J126" s="194"/>
      <c r="L126" s="205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3"/>
        <v>0</v>
      </c>
      <c r="P126" s="195"/>
    </row>
    <row r="127" spans="1:16" x14ac:dyDescent="0.2">
      <c r="A127" s="190"/>
      <c r="D127" s="192"/>
      <c r="J127" s="194"/>
      <c r="L127" s="205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3"/>
        <v>0</v>
      </c>
      <c r="P127" s="195"/>
    </row>
    <row r="128" spans="1:16" x14ac:dyDescent="0.2">
      <c r="A128" s="190"/>
      <c r="D128" s="192"/>
      <c r="J128" s="194"/>
      <c r="L128" s="205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3"/>
        <v>0</v>
      </c>
      <c r="P128" s="195"/>
    </row>
    <row r="129" spans="1:16" x14ac:dyDescent="0.2">
      <c r="A129" s="190"/>
      <c r="D129" s="192"/>
      <c r="J129" s="194"/>
      <c r="L129" s="205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3"/>
        <v>0</v>
      </c>
      <c r="P129" s="195"/>
    </row>
    <row r="130" spans="1:16" x14ac:dyDescent="0.2">
      <c r="A130" s="190"/>
      <c r="D130" s="192"/>
      <c r="J130" s="194"/>
      <c r="L130" s="205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3"/>
        <v>0</v>
      </c>
      <c r="P130" s="195"/>
    </row>
    <row r="131" spans="1:16" x14ac:dyDescent="0.2">
      <c r="A131" s="190"/>
      <c r="D131" s="192"/>
      <c r="J131" s="194"/>
      <c r="L131" s="205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13"/>
        <v>0</v>
      </c>
      <c r="P131" s="195"/>
    </row>
    <row r="132" spans="1:16" x14ac:dyDescent="0.2">
      <c r="A132" s="190"/>
      <c r="D132" s="192"/>
      <c r="J132" s="194"/>
      <c r="L132" s="205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95" si="14">N132*G132+M132*L132</f>
        <v>0</v>
      </c>
      <c r="P132" s="195"/>
    </row>
    <row r="133" spans="1:16" x14ac:dyDescent="0.2">
      <c r="A133" s="190"/>
      <c r="D133" s="192"/>
      <c r="J133" s="194"/>
      <c r="L133" s="205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4"/>
        <v>0</v>
      </c>
      <c r="P133" s="195"/>
    </row>
    <row r="134" spans="1:16" x14ac:dyDescent="0.2">
      <c r="A134" s="190"/>
      <c r="D134" s="192"/>
      <c r="J134" s="194"/>
      <c r="L134" s="205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4"/>
        <v>0</v>
      </c>
      <c r="P134" s="195"/>
    </row>
    <row r="135" spans="1:16" x14ac:dyDescent="0.2">
      <c r="A135" s="190"/>
      <c r="D135" s="192"/>
      <c r="J135" s="194"/>
      <c r="L135" s="205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4"/>
        <v>0</v>
      </c>
      <c r="P135" s="195"/>
    </row>
    <row r="136" spans="1:16" x14ac:dyDescent="0.2">
      <c r="A136" s="190"/>
      <c r="D136" s="192"/>
      <c r="J136" s="194"/>
      <c r="L136" s="205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4"/>
        <v>0</v>
      </c>
      <c r="P136" s="195"/>
    </row>
    <row r="137" spans="1:16" x14ac:dyDescent="0.2">
      <c r="A137" s="190"/>
      <c r="D137" s="192"/>
      <c r="J137" s="194"/>
      <c r="L137" s="205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4"/>
        <v>0</v>
      </c>
      <c r="P137" s="195"/>
    </row>
    <row r="138" spans="1:16" x14ac:dyDescent="0.2">
      <c r="A138" s="190"/>
      <c r="D138" s="192"/>
      <c r="J138" s="194"/>
      <c r="L138" s="205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4"/>
        <v>0</v>
      </c>
      <c r="P138" s="195"/>
    </row>
    <row r="139" spans="1:16" x14ac:dyDescent="0.2">
      <c r="A139" s="190"/>
      <c r="D139" s="192"/>
      <c r="J139" s="194"/>
      <c r="L139" s="205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4"/>
        <v>0</v>
      </c>
      <c r="P139" s="195"/>
    </row>
    <row r="140" spans="1:16" x14ac:dyDescent="0.2">
      <c r="A140" s="190"/>
      <c r="D140" s="192"/>
      <c r="J140" s="194"/>
      <c r="L140" s="205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4"/>
        <v>0</v>
      </c>
      <c r="P140" s="195"/>
    </row>
    <row r="141" spans="1:16" x14ac:dyDescent="0.2">
      <c r="A141" s="190"/>
      <c r="D141" s="192"/>
      <c r="J141" s="194"/>
      <c r="L141" s="205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4"/>
        <v>0</v>
      </c>
      <c r="P141" s="195"/>
    </row>
    <row r="142" spans="1:16" x14ac:dyDescent="0.2">
      <c r="A142" s="190"/>
      <c r="D142" s="192"/>
      <c r="J142" s="194"/>
      <c r="L142" s="205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4"/>
        <v>0</v>
      </c>
      <c r="P142" s="195"/>
    </row>
    <row r="143" spans="1:16" x14ac:dyDescent="0.2">
      <c r="A143" s="190"/>
      <c r="D143" s="192"/>
      <c r="J143" s="194"/>
      <c r="L143" s="205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4"/>
        <v>0</v>
      </c>
      <c r="P143" s="195"/>
    </row>
    <row r="144" spans="1:16" x14ac:dyDescent="0.2">
      <c r="A144" s="190"/>
      <c r="D144" s="192"/>
      <c r="J144" s="194"/>
      <c r="L144" s="205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4"/>
        <v>0</v>
      </c>
      <c r="P144" s="195"/>
    </row>
    <row r="145" spans="1:16" x14ac:dyDescent="0.2">
      <c r="A145" s="190"/>
      <c r="D145" s="192"/>
      <c r="J145" s="194"/>
      <c r="L145" s="205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4"/>
        <v>0</v>
      </c>
      <c r="P145" s="195"/>
    </row>
    <row r="146" spans="1:16" x14ac:dyDescent="0.2">
      <c r="A146" s="190"/>
      <c r="D146" s="192"/>
      <c r="J146" s="194"/>
      <c r="L146" s="205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4"/>
        <v>0</v>
      </c>
      <c r="P146" s="195"/>
    </row>
    <row r="147" spans="1:16" x14ac:dyDescent="0.2">
      <c r="A147" s="190"/>
      <c r="D147" s="192"/>
      <c r="J147" s="194"/>
      <c r="L147" s="205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4"/>
        <v>0</v>
      </c>
      <c r="P147" s="195"/>
    </row>
    <row r="148" spans="1:16" x14ac:dyDescent="0.2">
      <c r="A148" s="190"/>
      <c r="D148" s="192"/>
      <c r="J148" s="194"/>
      <c r="L148" s="205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4"/>
        <v>0</v>
      </c>
      <c r="P148" s="195"/>
    </row>
    <row r="149" spans="1:16" x14ac:dyDescent="0.2">
      <c r="A149" s="190"/>
      <c r="D149" s="192"/>
      <c r="J149" s="194"/>
      <c r="L149" s="205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4"/>
        <v>0</v>
      </c>
      <c r="P149" s="195"/>
    </row>
    <row r="150" spans="1:16" x14ac:dyDescent="0.2">
      <c r="A150" s="190"/>
      <c r="D150" s="192"/>
      <c r="J150" s="194"/>
      <c r="L150" s="205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4"/>
        <v>0</v>
      </c>
      <c r="P150" s="195"/>
    </row>
    <row r="151" spans="1:16" x14ac:dyDescent="0.2">
      <c r="A151" s="190"/>
      <c r="D151" s="192"/>
      <c r="J151" s="194"/>
      <c r="L151" s="205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4"/>
        <v>0</v>
      </c>
      <c r="P151" s="195"/>
    </row>
    <row r="152" spans="1:16" x14ac:dyDescent="0.2">
      <c r="A152" s="190"/>
      <c r="D152" s="192"/>
      <c r="J152" s="194"/>
      <c r="L152" s="205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4"/>
        <v>0</v>
      </c>
      <c r="P152" s="195"/>
    </row>
    <row r="153" spans="1:16" x14ac:dyDescent="0.2">
      <c r="A153" s="190"/>
      <c r="D153" s="192"/>
      <c r="J153" s="194"/>
      <c r="L153" s="205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4"/>
        <v>0</v>
      </c>
      <c r="P153" s="195"/>
    </row>
    <row r="154" spans="1:16" x14ac:dyDescent="0.2">
      <c r="A154" s="190"/>
      <c r="D154" s="192"/>
      <c r="J154" s="194"/>
      <c r="L154" s="205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4"/>
        <v>0</v>
      </c>
      <c r="P154" s="195"/>
    </row>
    <row r="155" spans="1:16" x14ac:dyDescent="0.2">
      <c r="A155" s="190"/>
      <c r="D155" s="192"/>
      <c r="J155" s="194"/>
      <c r="L155" s="205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4"/>
        <v>0</v>
      </c>
      <c r="P155" s="195"/>
    </row>
    <row r="156" spans="1:16" x14ac:dyDescent="0.2">
      <c r="A156" s="190"/>
      <c r="D156" s="192"/>
      <c r="J156" s="194"/>
      <c r="L156" s="205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4"/>
        <v>0</v>
      </c>
      <c r="P156" s="195"/>
    </row>
    <row r="157" spans="1:16" x14ac:dyDescent="0.2">
      <c r="A157" s="190"/>
      <c r="D157" s="192"/>
      <c r="J157" s="194"/>
      <c r="L157" s="205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4"/>
        <v>0</v>
      </c>
      <c r="P157" s="195"/>
    </row>
    <row r="158" spans="1:16" x14ac:dyDescent="0.2">
      <c r="A158" s="190"/>
      <c r="D158" s="192"/>
      <c r="J158" s="194"/>
      <c r="L158" s="205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4"/>
        <v>0</v>
      </c>
      <c r="P158" s="195"/>
    </row>
    <row r="159" spans="1:16" x14ac:dyDescent="0.2">
      <c r="A159" s="190"/>
      <c r="D159" s="192"/>
      <c r="J159" s="194"/>
      <c r="L159" s="205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4"/>
        <v>0</v>
      </c>
      <c r="P159" s="195"/>
    </row>
    <row r="160" spans="1:16" x14ac:dyDescent="0.2">
      <c r="A160" s="190"/>
      <c r="D160" s="192"/>
      <c r="J160" s="194"/>
      <c r="L160" s="205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4"/>
        <v>0</v>
      </c>
      <c r="P160" s="195"/>
    </row>
    <row r="161" spans="1:16" x14ac:dyDescent="0.2">
      <c r="A161" s="190"/>
      <c r="D161" s="192"/>
      <c r="J161" s="194"/>
      <c r="L161" s="205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4"/>
        <v>0</v>
      </c>
      <c r="P161" s="195"/>
    </row>
    <row r="162" spans="1:16" x14ac:dyDescent="0.2">
      <c r="A162" s="190"/>
      <c r="D162" s="192"/>
      <c r="J162" s="194"/>
      <c r="L162" s="205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4"/>
        <v>0</v>
      </c>
      <c r="P162" s="195"/>
    </row>
    <row r="163" spans="1:16" x14ac:dyDescent="0.2">
      <c r="A163" s="190"/>
      <c r="D163" s="192"/>
      <c r="J163" s="194"/>
      <c r="L163" s="205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4"/>
        <v>0</v>
      </c>
      <c r="P163" s="195"/>
    </row>
    <row r="164" spans="1:16" x14ac:dyDescent="0.2">
      <c r="A164" s="190"/>
      <c r="D164" s="192"/>
      <c r="J164" s="194"/>
      <c r="L164" s="205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4"/>
        <v>0</v>
      </c>
      <c r="P164" s="195"/>
    </row>
    <row r="165" spans="1:16" x14ac:dyDescent="0.2">
      <c r="A165" s="190"/>
      <c r="D165" s="192"/>
      <c r="J165" s="194"/>
      <c r="L165" s="205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4"/>
        <v>0</v>
      </c>
      <c r="P165" s="195"/>
    </row>
    <row r="166" spans="1:16" x14ac:dyDescent="0.2">
      <c r="A166" s="190"/>
      <c r="D166" s="192"/>
      <c r="J166" s="194"/>
      <c r="L166" s="205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4"/>
        <v>0</v>
      </c>
      <c r="P166" s="195"/>
    </row>
    <row r="167" spans="1:16" x14ac:dyDescent="0.2">
      <c r="A167" s="190"/>
      <c r="D167" s="192"/>
      <c r="J167" s="194"/>
      <c r="L167" s="205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4"/>
        <v>0</v>
      </c>
      <c r="P167" s="195"/>
    </row>
    <row r="168" spans="1:16" x14ac:dyDescent="0.2">
      <c r="A168" s="190"/>
      <c r="D168" s="192"/>
      <c r="J168" s="194"/>
      <c r="L168" s="205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4"/>
        <v>0</v>
      </c>
      <c r="P168" s="195"/>
    </row>
    <row r="169" spans="1:16" x14ac:dyDescent="0.2">
      <c r="A169" s="190"/>
      <c r="D169" s="192"/>
      <c r="J169" s="194"/>
      <c r="L169" s="205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4"/>
        <v>0</v>
      </c>
      <c r="P169" s="195"/>
    </row>
    <row r="170" spans="1:16" x14ac:dyDescent="0.2">
      <c r="A170" s="190"/>
      <c r="D170" s="192"/>
      <c r="J170" s="194"/>
      <c r="L170" s="205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4"/>
        <v>0</v>
      </c>
      <c r="P170" s="195"/>
    </row>
    <row r="171" spans="1:16" x14ac:dyDescent="0.2">
      <c r="A171" s="190"/>
      <c r="D171" s="192"/>
      <c r="J171" s="194"/>
      <c r="L171" s="205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4"/>
        <v>0</v>
      </c>
      <c r="P171" s="195"/>
    </row>
    <row r="172" spans="1:16" x14ac:dyDescent="0.2">
      <c r="A172" s="190"/>
      <c r="D172" s="192"/>
      <c r="J172" s="194"/>
      <c r="L172" s="205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4"/>
        <v>0</v>
      </c>
      <c r="P172" s="195"/>
    </row>
    <row r="173" spans="1:16" x14ac:dyDescent="0.2">
      <c r="A173" s="190"/>
      <c r="D173" s="192"/>
      <c r="J173" s="194"/>
      <c r="L173" s="205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4"/>
        <v>0</v>
      </c>
      <c r="P173" s="195"/>
    </row>
    <row r="174" spans="1:16" x14ac:dyDescent="0.2">
      <c r="A174" s="190"/>
      <c r="D174" s="192"/>
      <c r="J174" s="194"/>
      <c r="L174" s="205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4"/>
        <v>0</v>
      </c>
      <c r="P174" s="195"/>
    </row>
    <row r="175" spans="1:16" x14ac:dyDescent="0.2">
      <c r="A175" s="190"/>
      <c r="D175" s="192"/>
      <c r="J175" s="194"/>
      <c r="L175" s="205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4"/>
        <v>0</v>
      </c>
      <c r="P175" s="195"/>
    </row>
    <row r="176" spans="1:16" x14ac:dyDescent="0.2">
      <c r="A176" s="190"/>
      <c r="D176" s="192"/>
      <c r="J176" s="194"/>
      <c r="L176" s="205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4"/>
        <v>0</v>
      </c>
      <c r="P176" s="195"/>
    </row>
    <row r="177" spans="1:16" x14ac:dyDescent="0.2">
      <c r="A177" s="190"/>
      <c r="D177" s="192"/>
      <c r="J177" s="194"/>
      <c r="L177" s="205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4"/>
        <v>0</v>
      </c>
      <c r="P177" s="195"/>
    </row>
    <row r="178" spans="1:16" x14ac:dyDescent="0.2">
      <c r="A178" s="190"/>
      <c r="D178" s="192"/>
      <c r="J178" s="194"/>
      <c r="L178" s="205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4"/>
        <v>0</v>
      </c>
      <c r="P178" s="195"/>
    </row>
    <row r="179" spans="1:16" x14ac:dyDescent="0.2">
      <c r="A179" s="190"/>
      <c r="D179" s="192"/>
      <c r="J179" s="194"/>
      <c r="L179" s="205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4"/>
        <v>0</v>
      </c>
      <c r="P179" s="195"/>
    </row>
    <row r="180" spans="1:16" x14ac:dyDescent="0.2">
      <c r="A180" s="190"/>
      <c r="D180" s="192"/>
      <c r="J180" s="194"/>
      <c r="L180" s="205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4"/>
        <v>0</v>
      </c>
      <c r="P180" s="195"/>
    </row>
    <row r="181" spans="1:16" x14ac:dyDescent="0.2">
      <c r="A181" s="190"/>
      <c r="D181" s="192"/>
      <c r="J181" s="194"/>
      <c r="L181" s="205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4"/>
        <v>0</v>
      </c>
      <c r="P181" s="195"/>
    </row>
    <row r="182" spans="1:16" x14ac:dyDescent="0.2">
      <c r="A182" s="190"/>
      <c r="D182" s="192"/>
      <c r="J182" s="194"/>
      <c r="L182" s="205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4"/>
        <v>0</v>
      </c>
      <c r="P182" s="195"/>
    </row>
    <row r="183" spans="1:16" x14ac:dyDescent="0.2">
      <c r="A183" s="190"/>
      <c r="D183" s="192"/>
      <c r="J183" s="194"/>
      <c r="L183" s="205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4"/>
        <v>0</v>
      </c>
      <c r="P183" s="195"/>
    </row>
    <row r="184" spans="1:16" x14ac:dyDescent="0.2">
      <c r="A184" s="190"/>
      <c r="D184" s="192"/>
      <c r="J184" s="194"/>
      <c r="L184" s="205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4"/>
        <v>0</v>
      </c>
      <c r="P184" s="195"/>
    </row>
    <row r="185" spans="1:16" x14ac:dyDescent="0.2">
      <c r="A185" s="190"/>
      <c r="D185" s="192"/>
      <c r="J185" s="194"/>
      <c r="L185" s="205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4"/>
        <v>0</v>
      </c>
      <c r="P185" s="195"/>
    </row>
    <row r="186" spans="1:16" x14ac:dyDescent="0.2">
      <c r="A186" s="190"/>
      <c r="D186" s="192"/>
      <c r="J186" s="194"/>
      <c r="L186" s="205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4"/>
        <v>0</v>
      </c>
      <c r="P186" s="195"/>
    </row>
    <row r="187" spans="1:16" x14ac:dyDescent="0.2">
      <c r="A187" s="190"/>
      <c r="D187" s="192"/>
      <c r="J187" s="194"/>
      <c r="L187" s="205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4"/>
        <v>0</v>
      </c>
      <c r="P187" s="195"/>
    </row>
    <row r="188" spans="1:16" x14ac:dyDescent="0.2">
      <c r="A188" s="190"/>
      <c r="D188" s="192"/>
      <c r="J188" s="194"/>
      <c r="L188" s="205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4"/>
        <v>0</v>
      </c>
      <c r="P188" s="195"/>
    </row>
    <row r="189" spans="1:16" x14ac:dyDescent="0.2">
      <c r="A189" s="190"/>
      <c r="D189" s="192"/>
      <c r="J189" s="194"/>
      <c r="L189" s="205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4"/>
        <v>0</v>
      </c>
      <c r="P189" s="195"/>
    </row>
    <row r="190" spans="1:16" x14ac:dyDescent="0.2">
      <c r="A190" s="190"/>
      <c r="D190" s="192"/>
      <c r="J190" s="194"/>
      <c r="L190" s="205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4"/>
        <v>0</v>
      </c>
      <c r="P190" s="195"/>
    </row>
    <row r="191" spans="1:16" x14ac:dyDescent="0.2">
      <c r="A191" s="190"/>
      <c r="D191" s="192"/>
      <c r="J191" s="194"/>
      <c r="L191" s="205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4"/>
        <v>0</v>
      </c>
      <c r="P191" s="195"/>
    </row>
    <row r="192" spans="1:16" x14ac:dyDescent="0.2">
      <c r="A192" s="190"/>
      <c r="D192" s="192"/>
      <c r="J192" s="194"/>
      <c r="L192" s="205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4"/>
        <v>0</v>
      </c>
      <c r="P192" s="195"/>
    </row>
    <row r="193" spans="1:16" x14ac:dyDescent="0.2">
      <c r="A193" s="190"/>
      <c r="D193" s="192"/>
      <c r="J193" s="194"/>
      <c r="L193" s="205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4"/>
        <v>0</v>
      </c>
      <c r="P193" s="195"/>
    </row>
    <row r="194" spans="1:16" x14ac:dyDescent="0.2">
      <c r="A194" s="190"/>
      <c r="D194" s="192"/>
      <c r="J194" s="194"/>
      <c r="L194" s="205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4"/>
        <v>0</v>
      </c>
      <c r="P194" s="195"/>
    </row>
    <row r="195" spans="1:16" x14ac:dyDescent="0.2">
      <c r="A195" s="190"/>
      <c r="D195" s="192"/>
      <c r="J195" s="194"/>
      <c r="L195" s="205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si="14"/>
        <v>0</v>
      </c>
      <c r="P195" s="195"/>
    </row>
    <row r="196" spans="1:16" x14ac:dyDescent="0.2">
      <c r="A196" s="190"/>
      <c r="D196" s="192"/>
      <c r="J196" s="194"/>
      <c r="L196" s="205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ref="O196:O221" si="15">N196*G196+M196*L196</f>
        <v>0</v>
      </c>
      <c r="P196" s="195"/>
    </row>
    <row r="197" spans="1:16" x14ac:dyDescent="0.2">
      <c r="A197" s="190"/>
      <c r="D197" s="192"/>
      <c r="J197" s="194"/>
      <c r="L197" s="205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5"/>
        <v>0</v>
      </c>
      <c r="P197" s="195"/>
    </row>
    <row r="198" spans="1:16" x14ac:dyDescent="0.2">
      <c r="A198" s="190"/>
      <c r="D198" s="192"/>
      <c r="J198" s="194"/>
      <c r="L198" s="205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5"/>
        <v>0</v>
      </c>
      <c r="P198" s="195"/>
    </row>
    <row r="199" spans="1:16" x14ac:dyDescent="0.2">
      <c r="A199" s="190"/>
      <c r="D199" s="192"/>
      <c r="J199" s="194"/>
      <c r="L199" s="205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5"/>
        <v>0</v>
      </c>
      <c r="P199" s="195"/>
    </row>
    <row r="200" spans="1:16" x14ac:dyDescent="0.2">
      <c r="A200" s="190"/>
      <c r="D200" s="192"/>
      <c r="J200" s="194"/>
      <c r="L200" s="205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5"/>
        <v>0</v>
      </c>
      <c r="P200" s="195"/>
    </row>
    <row r="201" spans="1:16" x14ac:dyDescent="0.2">
      <c r="A201" s="190"/>
      <c r="D201" s="192"/>
      <c r="J201" s="194"/>
      <c r="L201" s="205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5"/>
        <v>0</v>
      </c>
      <c r="P201" s="195"/>
    </row>
    <row r="202" spans="1:16" x14ac:dyDescent="0.2">
      <c r="A202" s="190"/>
      <c r="D202" s="192"/>
      <c r="J202" s="194"/>
      <c r="L202" s="205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5"/>
        <v>0</v>
      </c>
      <c r="P202" s="195"/>
    </row>
    <row r="203" spans="1:16" x14ac:dyDescent="0.2">
      <c r="A203" s="190"/>
      <c r="D203" s="192"/>
      <c r="J203" s="194"/>
      <c r="L203" s="205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5"/>
        <v>0</v>
      </c>
      <c r="P203" s="195"/>
    </row>
    <row r="204" spans="1:16" x14ac:dyDescent="0.2">
      <c r="A204" s="190"/>
      <c r="D204" s="192"/>
      <c r="J204" s="194"/>
      <c r="L204" s="205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5"/>
        <v>0</v>
      </c>
      <c r="P204" s="195"/>
    </row>
    <row r="205" spans="1:16" x14ac:dyDescent="0.2">
      <c r="A205" s="190"/>
      <c r="D205" s="192"/>
      <c r="J205" s="194"/>
      <c r="L205" s="205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5"/>
        <v>0</v>
      </c>
      <c r="P205" s="195"/>
    </row>
    <row r="206" spans="1:16" x14ac:dyDescent="0.2">
      <c r="A206" s="190"/>
      <c r="D206" s="192"/>
      <c r="J206" s="194"/>
      <c r="L206" s="205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5"/>
        <v>0</v>
      </c>
      <c r="P206" s="195"/>
    </row>
    <row r="207" spans="1:16" x14ac:dyDescent="0.2">
      <c r="A207" s="190"/>
      <c r="D207" s="192"/>
      <c r="J207" s="194"/>
      <c r="L207" s="205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5"/>
        <v>0</v>
      </c>
      <c r="P207" s="195"/>
    </row>
    <row r="208" spans="1:16" x14ac:dyDescent="0.2">
      <c r="A208" s="190"/>
      <c r="D208" s="192"/>
      <c r="J208" s="194"/>
      <c r="L208" s="205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5"/>
        <v>0</v>
      </c>
      <c r="P208" s="195"/>
    </row>
    <row r="209" spans="1:16" x14ac:dyDescent="0.2">
      <c r="A209" s="190"/>
      <c r="D209" s="192"/>
      <c r="J209" s="194"/>
      <c r="L209" s="205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5"/>
        <v>0</v>
      </c>
      <c r="P209" s="195"/>
    </row>
    <row r="210" spans="1:16" x14ac:dyDescent="0.2">
      <c r="A210" s="190"/>
      <c r="D210" s="192"/>
      <c r="J210" s="194"/>
      <c r="L210" s="205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5"/>
        <v>0</v>
      </c>
      <c r="P210" s="195"/>
    </row>
    <row r="211" spans="1:16" x14ac:dyDescent="0.2">
      <c r="A211" s="190"/>
      <c r="D211" s="192"/>
      <c r="J211" s="194"/>
      <c r="L211" s="205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5"/>
        <v>0</v>
      </c>
      <c r="P211" s="195"/>
    </row>
    <row r="212" spans="1:16" x14ac:dyDescent="0.2">
      <c r="A212" s="190"/>
      <c r="D212" s="192"/>
      <c r="J212" s="194"/>
      <c r="L212" s="205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5"/>
        <v>0</v>
      </c>
      <c r="P212" s="195"/>
    </row>
    <row r="213" spans="1:16" x14ac:dyDescent="0.2">
      <c r="A213" s="190"/>
      <c r="D213" s="192"/>
      <c r="J213" s="194"/>
      <c r="L213" s="205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5"/>
        <v>0</v>
      </c>
      <c r="P213" s="195"/>
    </row>
    <row r="214" spans="1:16" x14ac:dyDescent="0.2">
      <c r="A214" s="190"/>
      <c r="D214" s="192"/>
      <c r="J214" s="194"/>
      <c r="L214" s="205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5"/>
        <v>0</v>
      </c>
      <c r="P214" s="195"/>
    </row>
    <row r="215" spans="1:16" x14ac:dyDescent="0.2">
      <c r="A215" s="190"/>
      <c r="D215" s="192"/>
      <c r="J215" s="194"/>
      <c r="L215" s="205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5"/>
        <v>0</v>
      </c>
      <c r="P215" s="195"/>
    </row>
    <row r="216" spans="1:16" x14ac:dyDescent="0.2">
      <c r="A216" s="190"/>
      <c r="D216" s="192"/>
      <c r="J216" s="194"/>
      <c r="L216" s="205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5"/>
        <v>0</v>
      </c>
      <c r="P216" s="195"/>
    </row>
    <row r="217" spans="1:16" x14ac:dyDescent="0.2">
      <c r="A217" s="190"/>
      <c r="D217" s="192"/>
      <c r="J217" s="194"/>
      <c r="L217" s="205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5"/>
        <v>0</v>
      </c>
      <c r="P217" s="195"/>
    </row>
    <row r="218" spans="1:16" x14ac:dyDescent="0.2">
      <c r="A218" s="190"/>
      <c r="D218" s="192"/>
      <c r="J218" s="194"/>
      <c r="L218" s="205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5"/>
        <v>0</v>
      </c>
      <c r="P218" s="195"/>
    </row>
    <row r="219" spans="1:16" x14ac:dyDescent="0.2">
      <c r="A219" s="190"/>
      <c r="D219" s="192"/>
      <c r="J219" s="194"/>
      <c r="L219" s="205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5"/>
        <v>0</v>
      </c>
      <c r="P219" s="195"/>
    </row>
    <row r="220" spans="1:16" x14ac:dyDescent="0.2">
      <c r="A220" s="190"/>
      <c r="D220" s="192"/>
      <c r="J220" s="194"/>
      <c r="L220" s="205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5"/>
        <v>0</v>
      </c>
      <c r="P220" s="195"/>
    </row>
    <row r="221" spans="1:16" x14ac:dyDescent="0.2">
      <c r="A221" s="190"/>
      <c r="D221" s="192"/>
      <c r="J221" s="194"/>
      <c r="L221" s="205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5"/>
        <v>0</v>
      </c>
      <c r="P221" s="195"/>
    </row>
    <row r="222" spans="1:16" x14ac:dyDescent="0.2">
      <c r="A222" s="190"/>
      <c r="D222" s="192"/>
      <c r="J222" s="194"/>
      <c r="L222" s="205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ref="O222:O232" si="16">N222*G222+M222*L222</f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6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6"/>
        <v>0</v>
      </c>
      <c r="P224" s="195"/>
    </row>
    <row r="225" spans="1:16" x14ac:dyDescent="0.2">
      <c r="A225" s="190"/>
      <c r="D225" s="192"/>
      <c r="J225" s="194"/>
      <c r="L225" s="205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6"/>
        <v>0</v>
      </c>
      <c r="P225" s="195"/>
    </row>
    <row r="226" spans="1:16" x14ac:dyDescent="0.2">
      <c r="A226" s="190"/>
      <c r="D226" s="192"/>
      <c r="J226" s="194"/>
      <c r="L226" s="205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6"/>
        <v>0</v>
      </c>
      <c r="P226" s="195"/>
    </row>
    <row r="227" spans="1:16" x14ac:dyDescent="0.2">
      <c r="A227" s="190"/>
      <c r="D227" s="192"/>
      <c r="J227" s="194"/>
      <c r="L227" s="205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6"/>
        <v>0</v>
      </c>
      <c r="P227" s="195"/>
    </row>
    <row r="228" spans="1:16" x14ac:dyDescent="0.2">
      <c r="A228" s="190"/>
      <c r="D228" s="192"/>
      <c r="J228" s="194"/>
      <c r="L228" s="205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6"/>
        <v>0</v>
      </c>
      <c r="P228" s="195"/>
    </row>
    <row r="229" spans="1:16" x14ac:dyDescent="0.2">
      <c r="A229" s="190"/>
      <c r="D229" s="192"/>
      <c r="J229" s="194"/>
      <c r="L229" s="205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6"/>
        <v>0</v>
      </c>
      <c r="P229" s="195"/>
    </row>
    <row r="230" spans="1:16" x14ac:dyDescent="0.2">
      <c r="A230" s="190"/>
      <c r="D230" s="192"/>
      <c r="J230" s="194"/>
      <c r="L230" s="205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6"/>
        <v>0</v>
      </c>
      <c r="P230" s="195"/>
    </row>
    <row r="231" spans="1:16" x14ac:dyDescent="0.2">
      <c r="A231" s="190"/>
      <c r="D231" s="192"/>
      <c r="J231" s="194"/>
      <c r="L231" s="205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6"/>
        <v>0</v>
      </c>
      <c r="P231" s="195"/>
    </row>
    <row r="232" spans="1:16" x14ac:dyDescent="0.2">
      <c r="A232" s="190"/>
      <c r="D232" s="192"/>
      <c r="L232" s="205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6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75" priority="11" operator="greaterThan">
      <formula>0</formula>
    </cfRule>
    <cfRule type="cellIs" dxfId="174" priority="12" operator="lessThanOrEqual">
      <formula>0</formula>
    </cfRule>
  </conditionalFormatting>
  <conditionalFormatting sqref="I42:I56 I6:I20">
    <cfRule type="cellIs" dxfId="173" priority="7" operator="greaterThan">
      <formula>0</formula>
    </cfRule>
    <cfRule type="cellIs" dxfId="172" priority="8" operator="lessThanOrEqual">
      <formula>0</formula>
    </cfRule>
  </conditionalFormatting>
  <conditionalFormatting sqref="I3:I5">
    <cfRule type="cellIs" dxfId="171" priority="9" operator="greaterThan">
      <formula>0</formula>
    </cfRule>
    <cfRule type="cellIs" dxfId="170" priority="10" operator="lessThanOrEqual">
      <formula>0</formula>
    </cfRule>
  </conditionalFormatting>
  <conditionalFormatting sqref="I21:I26 I33:I38">
    <cfRule type="cellIs" dxfId="169" priority="5" operator="greaterThan">
      <formula>0</formula>
    </cfRule>
    <cfRule type="cellIs" dxfId="168" priority="6" operator="lessThanOrEqual">
      <formula>0</formula>
    </cfRule>
  </conditionalFormatting>
  <conditionalFormatting sqref="I39:I41">
    <cfRule type="cellIs" dxfId="167" priority="3" operator="greaterThan">
      <formula>0</formula>
    </cfRule>
    <cfRule type="cellIs" dxfId="166" priority="4" operator="lessThanOrEqual">
      <formula>0</formula>
    </cfRule>
  </conditionalFormatting>
  <conditionalFormatting sqref="I27:I32">
    <cfRule type="cellIs" dxfId="165" priority="1" operator="greaterThan">
      <formula>0</formula>
    </cfRule>
    <cfRule type="cellIs" dxfId="164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BF361-01AB-47AD-B467-8BC23ED0ECE5}">
  <sheetPr>
    <pageSetUpPr fitToPage="1"/>
  </sheetPr>
  <dimension ref="A1:P247"/>
  <sheetViews>
    <sheetView topLeftCell="A13" workbookViewId="0">
      <selection activeCell="I27" sqref="I27:I29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3" width="9" style="181" customWidth="1"/>
    <col min="14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03" t="s">
        <v>2</v>
      </c>
      <c r="C2" s="204" t="s">
        <v>3</v>
      </c>
      <c r="D2" s="203" t="s">
        <v>4</v>
      </c>
      <c r="E2" s="204" t="s">
        <v>5</v>
      </c>
      <c r="F2" s="204" t="s">
        <v>6</v>
      </c>
      <c r="G2" s="204" t="s">
        <v>7</v>
      </c>
      <c r="H2" s="204" t="s">
        <v>8</v>
      </c>
      <c r="I2" s="204" t="s">
        <v>9</v>
      </c>
      <c r="J2" s="204" t="s">
        <v>10</v>
      </c>
      <c r="K2" s="203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43665</v>
      </c>
      <c r="B3" s="298" t="s">
        <v>129</v>
      </c>
      <c r="C3" s="305" t="s">
        <v>18</v>
      </c>
      <c r="D3" s="1" t="s">
        <v>1088</v>
      </c>
      <c r="E3" s="202" t="s">
        <v>1140</v>
      </c>
      <c r="F3" s="202"/>
      <c r="G3" s="203">
        <v>2</v>
      </c>
      <c r="H3" s="300">
        <v>2</v>
      </c>
      <c r="I3" s="203">
        <f>420-(M3*L3+F3*N3)</f>
        <v>420</v>
      </c>
      <c r="J3" s="283" t="s">
        <v>19</v>
      </c>
      <c r="K3" s="186"/>
      <c r="L3" s="205">
        <v>0</v>
      </c>
      <c r="M3" s="188">
        <f>SUMPRODUCT((D3=[1]程序注册表!$C$2:$C$2999)*(E3=[1]程序注册表!$F$2:$F$2999)*([1]程序注册表!$U$2:$U$2999))</f>
        <v>0</v>
      </c>
      <c r="N3" s="188">
        <f>SUMPRODUCT((D3=[1]程序注册表!$C$2:$C$2999)*(E3=[1]程序注册表!$F$2:$F$2999)*([1]程序注册表!$X$2:$X$2999))</f>
        <v>0</v>
      </c>
      <c r="O3" s="188">
        <f>N3*G3+M3*L3</f>
        <v>0</v>
      </c>
      <c r="P3" s="302">
        <f>(O3+O4+O5+O6+O7+O8)/840*100%</f>
        <v>0.51190476190476186</v>
      </c>
    </row>
    <row r="4" spans="1:16" ht="14.25" customHeight="1" x14ac:dyDescent="0.2">
      <c r="A4" s="297"/>
      <c r="B4" s="298"/>
      <c r="C4" s="305"/>
      <c r="D4" s="15"/>
      <c r="E4" s="202"/>
      <c r="F4" s="202"/>
      <c r="G4" s="203"/>
      <c r="H4" s="300"/>
      <c r="I4" s="203">
        <f>I3-(M4*L4+F4*N4)</f>
        <v>420</v>
      </c>
      <c r="J4" s="284"/>
      <c r="K4" s="186"/>
      <c r="L4" s="205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>N4*G4+M4*L4</f>
        <v>0</v>
      </c>
      <c r="P4" s="302"/>
    </row>
    <row r="5" spans="1:16" ht="14.25" customHeight="1" x14ac:dyDescent="0.2">
      <c r="A5" s="297"/>
      <c r="B5" s="298"/>
      <c r="C5" s="305"/>
      <c r="D5" s="17"/>
      <c r="E5" s="202"/>
      <c r="F5" s="202"/>
      <c r="G5" s="203"/>
      <c r="H5" s="300"/>
      <c r="I5" s="203">
        <f>I4-(M5*L5+F5*N5)</f>
        <v>420</v>
      </c>
      <c r="J5" s="284"/>
      <c r="K5" s="186"/>
      <c r="L5" s="205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>N5*G5+M5*L5</f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954</v>
      </c>
      <c r="E6" s="202" t="s">
        <v>135</v>
      </c>
      <c r="F6" s="202">
        <v>12</v>
      </c>
      <c r="G6" s="203">
        <v>12</v>
      </c>
      <c r="H6" s="300"/>
      <c r="I6" s="203">
        <f>420-(M6*L6+F6*N6)</f>
        <v>84</v>
      </c>
      <c r="J6" s="284"/>
      <c r="K6" s="186"/>
      <c r="L6" s="205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28</v>
      </c>
      <c r="O6" s="188">
        <f>N6*G6+M6*L6</f>
        <v>336</v>
      </c>
      <c r="P6" s="302"/>
    </row>
    <row r="7" spans="1:16" ht="14.25" customHeight="1" x14ac:dyDescent="0.2">
      <c r="A7" s="297"/>
      <c r="B7" s="298"/>
      <c r="C7" s="305"/>
      <c r="D7" s="1" t="s">
        <v>64</v>
      </c>
      <c r="E7" s="202" t="s">
        <v>1141</v>
      </c>
      <c r="F7" s="202">
        <v>2</v>
      </c>
      <c r="G7" s="203">
        <v>2</v>
      </c>
      <c r="H7" s="300"/>
      <c r="I7" s="203">
        <f>I6-(M7*L7+F7*N7)</f>
        <v>-10</v>
      </c>
      <c r="J7" s="284"/>
      <c r="K7" s="186"/>
      <c r="L7" s="205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32</v>
      </c>
      <c r="O7" s="188">
        <f>N7*G7+M7*L7</f>
        <v>94</v>
      </c>
      <c r="P7" s="302"/>
    </row>
    <row r="8" spans="1:16" ht="14.25" customHeight="1" x14ac:dyDescent="0.2">
      <c r="A8" s="297"/>
      <c r="B8" s="298"/>
      <c r="C8" s="305"/>
      <c r="D8" s="15"/>
      <c r="E8" s="202"/>
      <c r="F8" s="202"/>
      <c r="G8" s="203"/>
      <c r="H8" s="300"/>
      <c r="I8" s="203">
        <f>I7-(M8*L8+F8*N8)</f>
        <v>-10</v>
      </c>
      <c r="J8" s="285"/>
      <c r="K8" s="186"/>
      <c r="L8" s="205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ref="O8:O42" si="0">N8*G8+M8*L8</f>
        <v>0</v>
      </c>
      <c r="P8" s="302"/>
    </row>
    <row r="9" spans="1:16" ht="14.25" customHeight="1" x14ac:dyDescent="0.2">
      <c r="A9" s="297">
        <v>43665</v>
      </c>
      <c r="B9" s="298" t="s">
        <v>129</v>
      </c>
      <c r="C9" s="305" t="s">
        <v>25</v>
      </c>
      <c r="D9" s="17" t="s">
        <v>155</v>
      </c>
      <c r="E9" s="202" t="s">
        <v>1103</v>
      </c>
      <c r="F9" s="202"/>
      <c r="G9" s="203">
        <v>3</v>
      </c>
      <c r="H9" s="300"/>
      <c r="I9" s="203">
        <f>420-(M9*L9+F9*N9)</f>
        <v>420</v>
      </c>
      <c r="J9" s="283" t="s">
        <v>27</v>
      </c>
      <c r="K9" s="186" t="s">
        <v>1148</v>
      </c>
      <c r="L9" s="205">
        <v>0</v>
      </c>
      <c r="M9" s="188">
        <f>SUMPRODUCT((D9=[1]程序注册表!$C$2:$C$2999)*(E9=[1]程序注册表!$F$2:$F$2999)*([1]程序注册表!$U$2:$U$2999))</f>
        <v>0</v>
      </c>
      <c r="N9" s="188">
        <f>SUMPRODUCT((D9=[1]程序注册表!$C$2:$C$2999)*(E9=[1]程序注册表!$F$2:$F$2999)*([1]程序注册表!$X$2:$X$2999))</f>
        <v>0</v>
      </c>
      <c r="O9" s="188">
        <f t="shared" si="0"/>
        <v>0</v>
      </c>
      <c r="P9" s="302">
        <f>(O9+O10+O11+O12+O13+O14)/840*100%</f>
        <v>0.56666666666666665</v>
      </c>
    </row>
    <row r="10" spans="1:16" ht="14.25" customHeight="1" x14ac:dyDescent="0.2">
      <c r="A10" s="297"/>
      <c r="B10" s="298"/>
      <c r="C10" s="305"/>
      <c r="D10" s="17" t="s">
        <v>657</v>
      </c>
      <c r="E10" s="202" t="s">
        <v>1103</v>
      </c>
      <c r="F10" s="202"/>
      <c r="G10" s="203"/>
      <c r="H10" s="300"/>
      <c r="I10" s="203">
        <f t="shared" ref="I10:I11" si="1">I9-(M10*L10+F10*N10)</f>
        <v>420</v>
      </c>
      <c r="J10" s="284"/>
      <c r="K10" s="186"/>
      <c r="L10" s="205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0"/>
        <v>0</v>
      </c>
      <c r="P10" s="302"/>
    </row>
    <row r="11" spans="1:16" ht="14.25" customHeight="1" x14ac:dyDescent="0.2">
      <c r="A11" s="297"/>
      <c r="B11" s="298"/>
      <c r="C11" s="305"/>
      <c r="D11" s="216" t="s">
        <v>487</v>
      </c>
      <c r="E11" s="202" t="s">
        <v>1142</v>
      </c>
      <c r="F11" s="202"/>
      <c r="G11" s="203">
        <v>2</v>
      </c>
      <c r="H11" s="300"/>
      <c r="I11" s="203">
        <f t="shared" si="1"/>
        <v>360</v>
      </c>
      <c r="J11" s="284"/>
      <c r="K11" s="186" t="s">
        <v>1148</v>
      </c>
      <c r="L11" s="205">
        <v>1</v>
      </c>
      <c r="M11" s="188">
        <f>SUMPRODUCT((D11=[1]程序注册表!$C$2:$C$2999)*(E11=[1]程序注册表!$F$2:$F$2999)*([1]程序注册表!$U$2:$U$2999))</f>
        <v>60</v>
      </c>
      <c r="N11" s="188">
        <f>SUMPRODUCT((D11=[1]程序注册表!$C$2:$C$2999)*(E11=[1]程序注册表!$F$2:$F$2999)*([1]程序注册表!$X$2:$X$2999))</f>
        <v>58</v>
      </c>
      <c r="O11" s="188">
        <f t="shared" si="0"/>
        <v>176</v>
      </c>
      <c r="P11" s="302"/>
    </row>
    <row r="12" spans="1:16" ht="14.25" customHeight="1" x14ac:dyDescent="0.2">
      <c r="A12" s="297"/>
      <c r="B12" s="298"/>
      <c r="C12" s="305" t="s">
        <v>28</v>
      </c>
      <c r="D12" s="216" t="s">
        <v>487</v>
      </c>
      <c r="E12" s="206" t="s">
        <v>42</v>
      </c>
      <c r="F12" s="202">
        <v>13</v>
      </c>
      <c r="G12" s="203">
        <v>9</v>
      </c>
      <c r="H12" s="300"/>
      <c r="I12" s="203">
        <f>420-(M12*L12+F12*N12)</f>
        <v>0</v>
      </c>
      <c r="J12" s="284"/>
      <c r="K12" s="186" t="s">
        <v>1149</v>
      </c>
      <c r="L12" s="205">
        <v>1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30</v>
      </c>
      <c r="O12" s="188">
        <f t="shared" si="0"/>
        <v>300</v>
      </c>
      <c r="P12" s="302"/>
    </row>
    <row r="13" spans="1:16" ht="14.25" customHeight="1" x14ac:dyDescent="0.2">
      <c r="A13" s="297"/>
      <c r="B13" s="298"/>
      <c r="C13" s="305"/>
      <c r="D13" s="15"/>
      <c r="E13" s="202"/>
      <c r="F13" s="202"/>
      <c r="G13" s="203"/>
      <c r="H13" s="300"/>
      <c r="I13" s="203">
        <f t="shared" ref="I13:I17" si="2">I12-(M13*L13+F13*N13)</f>
        <v>0</v>
      </c>
      <c r="J13" s="284"/>
      <c r="K13" s="186"/>
      <c r="L13" s="205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5"/>
      <c r="E14" s="202"/>
      <c r="F14" s="202"/>
      <c r="G14" s="203"/>
      <c r="H14" s="300"/>
      <c r="I14" s="203">
        <f t="shared" si="2"/>
        <v>0</v>
      </c>
      <c r="J14" s="285"/>
      <c r="K14" s="186"/>
      <c r="L14" s="205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43665</v>
      </c>
      <c r="B15" s="298" t="s">
        <v>129</v>
      </c>
      <c r="C15" s="305" t="s">
        <v>31</v>
      </c>
      <c r="D15" s="15" t="s">
        <v>1095</v>
      </c>
      <c r="E15" s="202" t="s">
        <v>21</v>
      </c>
      <c r="F15" s="202">
        <v>3</v>
      </c>
      <c r="G15" s="203">
        <v>7</v>
      </c>
      <c r="H15" s="300"/>
      <c r="I15" s="203">
        <f>420-(M15*L15+F15*N15)</f>
        <v>315</v>
      </c>
      <c r="J15" s="280" t="s">
        <v>34</v>
      </c>
      <c r="K15" s="186"/>
      <c r="L15" s="205">
        <v>1</v>
      </c>
      <c r="M15" s="188">
        <f>SUMPRODUCT((D15=[1]程序注册表!$C$2:$C$2999)*(E15=[1]程序注册表!$F$2:$F$2999)*([1]程序注册表!$U$2:$U$2999))</f>
        <v>30</v>
      </c>
      <c r="N15" s="188">
        <f>SUMPRODUCT((D15=[1]程序注册表!$C$2:$C$2999)*(E15=[1]程序注册表!$F$2:$F$2999)*([1]程序注册表!$X$2:$X$2999))</f>
        <v>25</v>
      </c>
      <c r="O15" s="188">
        <f t="shared" si="0"/>
        <v>205</v>
      </c>
      <c r="P15" s="302">
        <f>(O15+O16+O17+O18+O19+O20)/840*100%</f>
        <v>0.94285714285714284</v>
      </c>
    </row>
    <row r="16" spans="1:16" ht="14.25" customHeight="1" x14ac:dyDescent="0.2">
      <c r="A16" s="297"/>
      <c r="B16" s="298"/>
      <c r="C16" s="305"/>
      <c r="D16" s="17" t="s">
        <v>83</v>
      </c>
      <c r="E16" s="202" t="s">
        <v>21</v>
      </c>
      <c r="F16" s="202">
        <v>1</v>
      </c>
      <c r="G16" s="203">
        <v>1</v>
      </c>
      <c r="H16" s="300"/>
      <c r="I16" s="203">
        <f t="shared" si="2"/>
        <v>215</v>
      </c>
      <c r="J16" s="280"/>
      <c r="K16" s="186"/>
      <c r="L16" s="205">
        <v>1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0"/>
        <v>100</v>
      </c>
      <c r="P16" s="302"/>
    </row>
    <row r="17" spans="1:16" ht="14.25" customHeight="1" x14ac:dyDescent="0.2">
      <c r="A17" s="297"/>
      <c r="B17" s="298"/>
      <c r="C17" s="305"/>
      <c r="D17" s="17" t="s">
        <v>83</v>
      </c>
      <c r="E17" s="202" t="s">
        <v>1143</v>
      </c>
      <c r="F17" s="202">
        <v>2</v>
      </c>
      <c r="G17" s="203">
        <v>1.7</v>
      </c>
      <c r="H17" s="300"/>
      <c r="I17" s="203">
        <f t="shared" si="2"/>
        <v>95</v>
      </c>
      <c r="J17" s="280"/>
      <c r="K17" s="186" t="s">
        <v>1150</v>
      </c>
      <c r="L17" s="205">
        <v>0</v>
      </c>
      <c r="M17" s="188">
        <f>SUMPRODUCT((D17=[1]程序注册表!$C$2:$C$2999)*(E17=[1]程序注册表!$F$2:$F$2999)*([1]程序注册表!$U$2:$U$2999))</f>
        <v>5</v>
      </c>
      <c r="N17" s="188">
        <f>SUMPRODUCT((D17=[1]程序注册表!$C$2:$C$2999)*(E17=[1]程序注册表!$F$2:$F$2999)*([1]程序注册表!$X$2:$X$2999))</f>
        <v>60</v>
      </c>
      <c r="O17" s="188">
        <f t="shared" si="0"/>
        <v>102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258</v>
      </c>
      <c r="E18" s="202" t="s">
        <v>65</v>
      </c>
      <c r="F18" s="202">
        <v>12</v>
      </c>
      <c r="G18" s="203">
        <v>11</v>
      </c>
      <c r="H18" s="300"/>
      <c r="I18" s="203">
        <f>420-(M18*L18+F18*N18)</f>
        <v>0</v>
      </c>
      <c r="J18" s="280"/>
      <c r="K18" s="186"/>
      <c r="L18" s="205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35</v>
      </c>
      <c r="O18" s="188">
        <f t="shared" si="0"/>
        <v>385</v>
      </c>
      <c r="P18" s="302"/>
    </row>
    <row r="19" spans="1:16" ht="14.25" customHeight="1" x14ac:dyDescent="0.2">
      <c r="A19" s="297"/>
      <c r="B19" s="298"/>
      <c r="C19" s="305"/>
      <c r="D19" s="15"/>
      <c r="E19" s="202"/>
      <c r="F19" s="202"/>
      <c r="G19" s="203"/>
      <c r="H19" s="300"/>
      <c r="I19" s="203">
        <f t="shared" ref="I19:I20" si="3">I18-(M19*L19+F19*N19)</f>
        <v>0</v>
      </c>
      <c r="J19" s="280"/>
      <c r="K19" s="186"/>
      <c r="L19" s="205">
        <v>0</v>
      </c>
      <c r="M19" s="188">
        <f>SUMPRODUCT((D19=[1]程序注册表!$C$2:$C$2999)*(E19=[1]程序注册表!$F$2:$F$2999)*([1]程序注册表!$U$2:$U$2999))</f>
        <v>0</v>
      </c>
      <c r="N19" s="188">
        <f>SUMPRODUCT((D19=[1]程序注册表!$C$2:$C$2999)*(E19=[1]程序注册表!$F$2:$F$2999)*([1]程序注册表!$X$2:$X$2999))</f>
        <v>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02"/>
      <c r="F20" s="202"/>
      <c r="G20" s="203"/>
      <c r="H20" s="300"/>
      <c r="I20" s="203">
        <f t="shared" si="3"/>
        <v>0</v>
      </c>
      <c r="J20" s="280"/>
      <c r="K20" s="186"/>
      <c r="L20" s="205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43665</v>
      </c>
      <c r="B21" s="298" t="s">
        <v>129</v>
      </c>
      <c r="C21" s="304" t="s">
        <v>36</v>
      </c>
      <c r="D21" s="15" t="s">
        <v>83</v>
      </c>
      <c r="E21" s="202" t="s">
        <v>42</v>
      </c>
      <c r="F21" s="202">
        <v>2.5</v>
      </c>
      <c r="G21" s="18">
        <v>3</v>
      </c>
      <c r="H21" s="300"/>
      <c r="I21" s="203">
        <f>336-(M21*L21+F21*N21)</f>
        <v>-24</v>
      </c>
      <c r="J21" s="283" t="s">
        <v>38</v>
      </c>
      <c r="K21" s="186"/>
      <c r="L21" s="205">
        <v>1</v>
      </c>
      <c r="M21" s="188">
        <f>SUMPRODUCT((D21=[1]程序注册表!$C$2:$C$2999)*(E21=[1]程序注册表!$F$2:$F$2999)*([1]程序注册表!$U$2:$U$2999))</f>
        <v>60</v>
      </c>
      <c r="N21" s="188">
        <v>120</v>
      </c>
      <c r="O21" s="188">
        <f t="shared" si="0"/>
        <v>420</v>
      </c>
      <c r="P21" s="302">
        <f>(O21+O22+O23+O24+O25+O26)/840*100%</f>
        <v>0.6</v>
      </c>
    </row>
    <row r="22" spans="1:16" ht="14.25" customHeight="1" x14ac:dyDescent="0.2">
      <c r="A22" s="297"/>
      <c r="B22" s="298"/>
      <c r="C22" s="304"/>
      <c r="D22" s="15"/>
      <c r="E22" s="202"/>
      <c r="F22" s="202"/>
      <c r="G22" s="18"/>
      <c r="H22" s="300"/>
      <c r="I22" s="203">
        <f t="shared" ref="I22:I38" si="4">I21-(M22*L22+F22*N22)</f>
        <v>-24</v>
      </c>
      <c r="J22" s="284"/>
      <c r="K22" s="186" t="s">
        <v>1151</v>
      </c>
      <c r="L22" s="205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02"/>
      <c r="F23" s="202"/>
      <c r="G23" s="18"/>
      <c r="H23" s="300"/>
      <c r="I23" s="203">
        <f t="shared" si="4"/>
        <v>-24</v>
      </c>
      <c r="J23" s="284"/>
      <c r="K23" s="186" t="s">
        <v>1152</v>
      </c>
      <c r="L23" s="205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7" t="s">
        <v>211</v>
      </c>
      <c r="E24" s="209" t="s">
        <v>21</v>
      </c>
      <c r="F24" s="202">
        <v>0.5</v>
      </c>
      <c r="G24" s="18">
        <v>0.7</v>
      </c>
      <c r="H24" s="300"/>
      <c r="I24" s="203">
        <f t="shared" ref="I24" si="5">336-(M24*L24+F24*N24)</f>
        <v>276</v>
      </c>
      <c r="J24" s="284"/>
      <c r="K24" s="186" t="s">
        <v>1153</v>
      </c>
      <c r="L24" s="205">
        <v>0</v>
      </c>
      <c r="M24" s="188">
        <f>SUMPRODUCT((D24=[1]程序注册表!$C$2:$C$2999)*(E24=[1]程序注册表!$F$2:$F$2999)*([1]程序注册表!$U$2:$U$2999))</f>
        <v>60</v>
      </c>
      <c r="N24" s="188">
        <v>120</v>
      </c>
      <c r="O24" s="188">
        <f t="shared" si="0"/>
        <v>84</v>
      </c>
      <c r="P24" s="302"/>
    </row>
    <row r="25" spans="1:16" ht="14.25" customHeight="1" x14ac:dyDescent="0.2">
      <c r="A25" s="297"/>
      <c r="B25" s="298"/>
      <c r="C25" s="304"/>
      <c r="D25" s="216" t="s">
        <v>713</v>
      </c>
      <c r="E25" s="202" t="s">
        <v>1144</v>
      </c>
      <c r="F25" s="202">
        <v>1</v>
      </c>
      <c r="G25" s="18">
        <v>1</v>
      </c>
      <c r="H25" s="300"/>
      <c r="I25" s="203">
        <f t="shared" si="4"/>
        <v>276</v>
      </c>
      <c r="J25" s="284"/>
      <c r="K25" s="186" t="s">
        <v>1154</v>
      </c>
      <c r="L25" s="205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02"/>
      <c r="F26" s="202"/>
      <c r="G26" s="18"/>
      <c r="H26" s="300"/>
      <c r="I26" s="203">
        <f t="shared" si="4"/>
        <v>276</v>
      </c>
      <c r="J26" s="285"/>
      <c r="K26" s="186"/>
      <c r="L26" s="205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43665</v>
      </c>
      <c r="B27" s="298" t="s">
        <v>129</v>
      </c>
      <c r="C27" s="303" t="s">
        <v>43</v>
      </c>
      <c r="D27" s="17" t="s">
        <v>922</v>
      </c>
      <c r="E27" s="202" t="s">
        <v>21</v>
      </c>
      <c r="F27" s="202">
        <v>3</v>
      </c>
      <c r="G27" s="18">
        <v>2.5</v>
      </c>
      <c r="H27" s="300"/>
      <c r="I27" s="203">
        <f>336-(M27*L27+F27*N27)</f>
        <v>-3</v>
      </c>
      <c r="J27" s="283" t="s">
        <v>49</v>
      </c>
      <c r="K27" s="186"/>
      <c r="L27" s="205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282.5</v>
      </c>
      <c r="P27" s="302">
        <f>(O27+O28+O29+O30+O31+O32)/840*100%</f>
        <v>0.58857142857142852</v>
      </c>
    </row>
    <row r="28" spans="1:16" ht="14.25" customHeight="1" x14ac:dyDescent="0.2">
      <c r="A28" s="297"/>
      <c r="B28" s="298"/>
      <c r="C28" s="303"/>
      <c r="D28" s="17"/>
      <c r="E28" s="202"/>
      <c r="F28" s="202"/>
      <c r="G28" s="18"/>
      <c r="H28" s="300"/>
      <c r="I28" s="203">
        <f t="shared" si="4"/>
        <v>-3</v>
      </c>
      <c r="J28" s="284"/>
      <c r="K28" s="186"/>
      <c r="L28" s="205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02"/>
      <c r="F29" s="202"/>
      <c r="G29" s="18"/>
      <c r="H29" s="300"/>
      <c r="I29" s="203">
        <f t="shared" si="4"/>
        <v>-3</v>
      </c>
      <c r="J29" s="284"/>
      <c r="K29" s="186" t="s">
        <v>1153</v>
      </c>
      <c r="L29" s="205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89" t="s">
        <v>922</v>
      </c>
      <c r="E30" s="202" t="s">
        <v>42</v>
      </c>
      <c r="F30" s="202">
        <v>2</v>
      </c>
      <c r="G30" s="18">
        <v>1.3</v>
      </c>
      <c r="H30" s="300"/>
      <c r="I30" s="203">
        <f t="shared" ref="I30" si="6">336-(M30*L30+F30*N30)</f>
        <v>10</v>
      </c>
      <c r="J30" s="284"/>
      <c r="K30" s="186"/>
      <c r="L30" s="205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0"/>
        <v>211.9</v>
      </c>
      <c r="P30" s="302"/>
    </row>
    <row r="31" spans="1:16" ht="14.25" customHeight="1" x14ac:dyDescent="0.2">
      <c r="A31" s="297"/>
      <c r="B31" s="298"/>
      <c r="C31" s="303"/>
      <c r="D31" s="37"/>
      <c r="E31" s="202"/>
      <c r="F31" s="202"/>
      <c r="G31" s="18"/>
      <c r="H31" s="300"/>
      <c r="I31" s="203">
        <f t="shared" si="4"/>
        <v>10</v>
      </c>
      <c r="J31" s="284"/>
      <c r="K31" s="186"/>
      <c r="L31" s="205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02"/>
      <c r="F32" s="202"/>
      <c r="G32" s="18"/>
      <c r="H32" s="300"/>
      <c r="I32" s="203">
        <f t="shared" si="4"/>
        <v>10</v>
      </c>
      <c r="J32" s="285"/>
      <c r="K32" s="186"/>
      <c r="L32" s="205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43665</v>
      </c>
      <c r="B33" s="298" t="s">
        <v>17</v>
      </c>
      <c r="C33" s="303" t="s">
        <v>48</v>
      </c>
      <c r="D33" s="17" t="s">
        <v>360</v>
      </c>
      <c r="E33" s="202" t="s">
        <v>24</v>
      </c>
      <c r="F33" s="202">
        <v>2.5</v>
      </c>
      <c r="G33" s="18">
        <v>2</v>
      </c>
      <c r="H33" s="300"/>
      <c r="I33" s="203">
        <f>504-(M33*L33+F33*N33)</f>
        <v>24</v>
      </c>
      <c r="J33" s="283" t="s">
        <v>77</v>
      </c>
      <c r="K33" s="186" t="s">
        <v>1155</v>
      </c>
      <c r="L33" s="205">
        <v>1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0"/>
        <v>396</v>
      </c>
      <c r="P33" s="302">
        <f>(O33+O34+O35+O36+O37+O38)/840*100%</f>
        <v>1.2124999999999999</v>
      </c>
    </row>
    <row r="34" spans="1:16" ht="14.25" customHeight="1" x14ac:dyDescent="0.2">
      <c r="A34" s="297"/>
      <c r="B34" s="298"/>
      <c r="C34" s="303"/>
      <c r="D34" s="17"/>
      <c r="E34" s="202"/>
      <c r="F34" s="202"/>
      <c r="G34" s="18"/>
      <c r="H34" s="300"/>
      <c r="I34" s="203">
        <f t="shared" si="4"/>
        <v>24</v>
      </c>
      <c r="J34" s="284"/>
      <c r="K34" s="186" t="s">
        <v>1154</v>
      </c>
      <c r="L34" s="205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02"/>
      <c r="F35" s="202"/>
      <c r="G35" s="18"/>
      <c r="H35" s="300"/>
      <c r="I35" s="203">
        <f t="shared" si="4"/>
        <v>24</v>
      </c>
      <c r="J35" s="284"/>
      <c r="K35" s="186"/>
      <c r="L35" s="205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02" t="s">
        <v>39</v>
      </c>
      <c r="F36" s="202">
        <v>1.5</v>
      </c>
      <c r="G36" s="18">
        <v>1.5</v>
      </c>
      <c r="H36" s="300"/>
      <c r="I36" s="203">
        <f>504-(M36*L36+F36*N36)</f>
        <v>-118.5</v>
      </c>
      <c r="J36" s="284"/>
      <c r="K36" s="186"/>
      <c r="L36" s="205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415</v>
      </c>
      <c r="O36" s="188">
        <f t="shared" si="0"/>
        <v>622.5</v>
      </c>
      <c r="P36" s="302"/>
    </row>
    <row r="37" spans="1:16" ht="14.25" customHeight="1" x14ac:dyDescent="0.2">
      <c r="A37" s="297"/>
      <c r="B37" s="298"/>
      <c r="C37" s="303"/>
      <c r="D37" s="17"/>
      <c r="E37" s="202"/>
      <c r="F37" s="202"/>
      <c r="G37" s="18"/>
      <c r="H37" s="300"/>
      <c r="I37" s="203">
        <f t="shared" si="4"/>
        <v>-118.5</v>
      </c>
      <c r="J37" s="284"/>
      <c r="K37" s="186"/>
      <c r="L37" s="205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02"/>
      <c r="F38" s="202"/>
      <c r="G38" s="18"/>
      <c r="H38" s="300"/>
      <c r="I38" s="203">
        <f t="shared" si="4"/>
        <v>-118.5</v>
      </c>
      <c r="J38" s="285"/>
      <c r="K38" s="186"/>
      <c r="L38" s="205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43665</v>
      </c>
      <c r="B39" s="298" t="s">
        <v>17</v>
      </c>
      <c r="C39" s="303" t="s">
        <v>52</v>
      </c>
      <c r="D39" s="189" t="s">
        <v>922</v>
      </c>
      <c r="E39" s="202" t="s">
        <v>42</v>
      </c>
      <c r="F39" s="202">
        <v>3</v>
      </c>
      <c r="G39" s="18">
        <v>2.2000000000000002</v>
      </c>
      <c r="H39" s="300"/>
      <c r="I39" s="201">
        <f>504-(M39*L39+F39*N39)</f>
        <v>15</v>
      </c>
      <c r="J39" s="280" t="s">
        <v>90</v>
      </c>
      <c r="K39" s="186"/>
      <c r="L39" s="205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0"/>
        <v>358.6</v>
      </c>
      <c r="P39" s="302">
        <f>(O39+O40+O41)/420*100%</f>
        <v>0.85380952380952391</v>
      </c>
    </row>
    <row r="40" spans="1:16" ht="14.25" customHeight="1" x14ac:dyDescent="0.2">
      <c r="A40" s="297"/>
      <c r="B40" s="298"/>
      <c r="C40" s="303"/>
      <c r="D40" s="17"/>
      <c r="E40" s="202"/>
      <c r="F40" s="202"/>
      <c r="G40" s="18"/>
      <c r="H40" s="300"/>
      <c r="I40" s="201">
        <f>I39-(M40*L40+F40*N40)</f>
        <v>15</v>
      </c>
      <c r="J40" s="280"/>
      <c r="K40" s="186" t="s">
        <v>1156</v>
      </c>
      <c r="L40" s="205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202"/>
      <c r="F41" s="202"/>
      <c r="G41" s="18"/>
      <c r="H41" s="300"/>
      <c r="I41" s="201">
        <f>I40-(M41*L41+F41*N41)</f>
        <v>15</v>
      </c>
      <c r="J41" s="280"/>
      <c r="K41" s="186" t="s">
        <v>55</v>
      </c>
      <c r="L41" s="205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43665</v>
      </c>
      <c r="B42" s="298" t="s">
        <v>129</v>
      </c>
      <c r="C42" s="299" t="s">
        <v>53</v>
      </c>
      <c r="D42" s="15" t="s">
        <v>611</v>
      </c>
      <c r="E42" s="202" t="s">
        <v>21</v>
      </c>
      <c r="F42" s="202">
        <v>5.5</v>
      </c>
      <c r="G42" s="18">
        <v>5</v>
      </c>
      <c r="H42" s="300"/>
      <c r="I42" s="203">
        <f>420-(M42*L42+F42*N42)</f>
        <v>2</v>
      </c>
      <c r="J42" s="284" t="s">
        <v>54</v>
      </c>
      <c r="K42" s="186"/>
      <c r="L42" s="205">
        <v>0</v>
      </c>
      <c r="M42" s="188">
        <f>SUMPRODUCT((D42=[1]程序注册表!$C$2:$C$2999)*(E42=[1]程序注册表!$F$2:$F$2999)*([1]程序注册表!$U$2:$U$2999))</f>
        <v>45</v>
      </c>
      <c r="N42" s="188">
        <f>SUMPRODUCT((D42=[1]程序注册表!$C$2:$C$2999)*(E42=[1]程序注册表!$F$2:$F$2999)*([1]程序注册表!$X$2:$X$2999))</f>
        <v>76</v>
      </c>
      <c r="O42" s="188">
        <f t="shared" si="0"/>
        <v>380</v>
      </c>
      <c r="P42" s="302">
        <f>(O42+O43+O44+O45+O46+O47)/840*100%</f>
        <v>0.95714285714285718</v>
      </c>
    </row>
    <row r="43" spans="1:16" ht="14.25" customHeight="1" x14ac:dyDescent="0.2">
      <c r="A43" s="297"/>
      <c r="B43" s="298"/>
      <c r="C43" s="299"/>
      <c r="D43" s="15"/>
      <c r="E43" s="202"/>
      <c r="F43" s="202"/>
      <c r="G43" s="18"/>
      <c r="H43" s="300"/>
      <c r="I43" s="203">
        <f t="shared" ref="I43:I47" si="7">I42-(M43*L43+F43*N43)</f>
        <v>2</v>
      </c>
      <c r="J43" s="284"/>
      <c r="K43" s="186"/>
      <c r="L43" s="205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ref="O43:O69" si="8">N43*G43+M43*L43</f>
        <v>0</v>
      </c>
      <c r="P43" s="302"/>
    </row>
    <row r="44" spans="1:16" ht="14.25" customHeight="1" x14ac:dyDescent="0.2">
      <c r="A44" s="297"/>
      <c r="B44" s="298"/>
      <c r="C44" s="299"/>
      <c r="D44" s="17"/>
      <c r="E44" s="202"/>
      <c r="F44" s="202"/>
      <c r="G44" s="18"/>
      <c r="H44" s="300"/>
      <c r="I44" s="203">
        <f t="shared" si="7"/>
        <v>2</v>
      </c>
      <c r="J44" s="284"/>
      <c r="K44" s="186"/>
      <c r="L44" s="205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8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02" t="s">
        <v>1043</v>
      </c>
      <c r="F45" s="202">
        <v>8</v>
      </c>
      <c r="G45" s="18">
        <v>8</v>
      </c>
      <c r="H45" s="300"/>
      <c r="I45" s="203">
        <f>420-(M45*L45+F45*N45)</f>
        <v>-4</v>
      </c>
      <c r="J45" s="284"/>
      <c r="K45" s="186"/>
      <c r="L45" s="205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8"/>
        <v>424</v>
      </c>
      <c r="P45" s="302"/>
    </row>
    <row r="46" spans="1:16" ht="14.25" customHeight="1" x14ac:dyDescent="0.2">
      <c r="A46" s="297"/>
      <c r="B46" s="298"/>
      <c r="C46" s="299"/>
      <c r="D46" s="17"/>
      <c r="E46" s="202"/>
      <c r="F46" s="202"/>
      <c r="G46" s="18"/>
      <c r="H46" s="300"/>
      <c r="I46" s="203">
        <f t="shared" si="7"/>
        <v>-4</v>
      </c>
      <c r="J46" s="284"/>
      <c r="K46" s="186"/>
      <c r="L46" s="205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8"/>
        <v>0</v>
      </c>
      <c r="P46" s="302"/>
    </row>
    <row r="47" spans="1:16" ht="14.25" customHeight="1" x14ac:dyDescent="0.2">
      <c r="A47" s="297"/>
      <c r="B47" s="298"/>
      <c r="C47" s="299"/>
      <c r="D47" s="17"/>
      <c r="E47" s="202"/>
      <c r="F47" s="202"/>
      <c r="G47" s="18"/>
      <c r="H47" s="300"/>
      <c r="I47" s="203">
        <f t="shared" si="7"/>
        <v>-4</v>
      </c>
      <c r="J47" s="285"/>
      <c r="K47" s="186"/>
      <c r="L47" s="205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8"/>
        <v>0</v>
      </c>
      <c r="P47" s="302"/>
    </row>
    <row r="48" spans="1:16" ht="14.25" customHeight="1" x14ac:dyDescent="0.2">
      <c r="A48" s="297">
        <v>43665</v>
      </c>
      <c r="B48" s="298" t="s">
        <v>129</v>
      </c>
      <c r="C48" s="299" t="s">
        <v>58</v>
      </c>
      <c r="D48" s="1" t="s">
        <v>1044</v>
      </c>
      <c r="E48" s="202" t="s">
        <v>84</v>
      </c>
      <c r="F48" s="202">
        <v>3.4</v>
      </c>
      <c r="G48" s="18">
        <v>2.6</v>
      </c>
      <c r="H48" s="300"/>
      <c r="I48" s="203">
        <f>420-(M48*L48+F48*N48)</f>
        <v>-5</v>
      </c>
      <c r="J48" s="280" t="s">
        <v>130</v>
      </c>
      <c r="K48" s="186"/>
      <c r="L48" s="205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8"/>
        <v>325</v>
      </c>
      <c r="P48" s="302">
        <f>(O48+O49+O50+O51+O52+O53)/840*100%</f>
        <v>0.38690476190476192</v>
      </c>
    </row>
    <row r="49" spans="1:16" ht="14.25" customHeight="1" x14ac:dyDescent="0.2">
      <c r="A49" s="297"/>
      <c r="B49" s="298"/>
      <c r="C49" s="299"/>
      <c r="D49" s="17"/>
      <c r="E49" s="202"/>
      <c r="F49" s="202"/>
      <c r="G49" s="18"/>
      <c r="H49" s="300"/>
      <c r="I49" s="203">
        <f t="shared" ref="I49:I50" si="9">I48-(M49*L49+F49*N49)</f>
        <v>-5</v>
      </c>
      <c r="J49" s="280"/>
      <c r="K49" s="186"/>
      <c r="L49" s="205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8"/>
        <v>0</v>
      </c>
      <c r="P49" s="302"/>
    </row>
    <row r="50" spans="1:16" ht="14.25" customHeight="1" x14ac:dyDescent="0.2">
      <c r="A50" s="297"/>
      <c r="B50" s="298"/>
      <c r="C50" s="299"/>
      <c r="D50" s="17"/>
      <c r="E50" s="202"/>
      <c r="F50" s="202"/>
      <c r="G50" s="18"/>
      <c r="H50" s="300"/>
      <c r="I50" s="203">
        <f t="shared" si="9"/>
        <v>-5</v>
      </c>
      <c r="J50" s="280"/>
      <c r="K50" s="186"/>
      <c r="L50" s="205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8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"/>
      <c r="E51" s="202"/>
      <c r="F51" s="202"/>
      <c r="G51" s="18"/>
      <c r="H51" s="300"/>
      <c r="I51" s="203">
        <f>420-(M51*L51+F51*N51)</f>
        <v>420</v>
      </c>
      <c r="J51" s="280"/>
      <c r="K51" s="186"/>
      <c r="L51" s="205">
        <v>0</v>
      </c>
      <c r="M51" s="188">
        <f>SUMPRODUCT((D51=[1]程序注册表!$C$2:$C$2999)*(E51=[1]程序注册表!$F$2:$F$2999)*([1]程序注册表!$U$2:$U$2999))</f>
        <v>0</v>
      </c>
      <c r="N51" s="188">
        <f>SUMPRODUCT((D51=[1]程序注册表!$C$2:$C$2999)*(E51=[1]程序注册表!$F$2:$F$2999)*([1]程序注册表!$X$2:$X$2999))</f>
        <v>0</v>
      </c>
      <c r="O51" s="188">
        <f t="shared" si="8"/>
        <v>0</v>
      </c>
      <c r="P51" s="302"/>
    </row>
    <row r="52" spans="1:16" ht="14.25" customHeight="1" x14ac:dyDescent="0.2">
      <c r="A52" s="297"/>
      <c r="B52" s="298"/>
      <c r="C52" s="299"/>
      <c r="D52" s="15" t="s">
        <v>1102</v>
      </c>
      <c r="E52" s="202" t="s">
        <v>1103</v>
      </c>
      <c r="F52" s="202"/>
      <c r="G52" s="18">
        <v>12</v>
      </c>
      <c r="H52" s="300"/>
      <c r="I52" s="203">
        <f t="shared" ref="I52:I53" si="10">I51-(M52*L52+F52*N52)</f>
        <v>420</v>
      </c>
      <c r="J52" s="280"/>
      <c r="K52" s="186"/>
      <c r="L52" s="205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8"/>
        <v>0</v>
      </c>
      <c r="P52" s="302"/>
    </row>
    <row r="53" spans="1:16" ht="14.25" customHeight="1" x14ac:dyDescent="0.2">
      <c r="A53" s="297"/>
      <c r="B53" s="298"/>
      <c r="C53" s="299"/>
      <c r="D53" s="15"/>
      <c r="E53" s="202"/>
      <c r="F53" s="202"/>
      <c r="G53" s="203"/>
      <c r="H53" s="300"/>
      <c r="I53" s="203">
        <f t="shared" si="10"/>
        <v>420</v>
      </c>
      <c r="J53" s="280"/>
      <c r="K53" s="186"/>
      <c r="L53" s="205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8"/>
        <v>0</v>
      </c>
      <c r="P53" s="302"/>
    </row>
    <row r="54" spans="1:16" ht="14.25" customHeight="1" x14ac:dyDescent="0.2">
      <c r="A54" s="297">
        <v>43665</v>
      </c>
      <c r="B54" s="298" t="s">
        <v>129</v>
      </c>
      <c r="C54" s="299" t="s">
        <v>61</v>
      </c>
      <c r="D54" s="1" t="s">
        <v>1147</v>
      </c>
      <c r="E54" s="202"/>
      <c r="F54" s="202"/>
      <c r="G54" s="18"/>
      <c r="H54" s="300"/>
      <c r="I54" s="203">
        <f>420-(M54*L54+F54*N54)</f>
        <v>420</v>
      </c>
      <c r="J54" s="280" t="s">
        <v>91</v>
      </c>
      <c r="K54" s="186"/>
      <c r="L54" s="205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8"/>
        <v>0</v>
      </c>
      <c r="P54" s="302">
        <f>(O54+O55+O56)/420*100%</f>
        <v>0.14285714285714285</v>
      </c>
    </row>
    <row r="55" spans="1:16" ht="14.25" customHeight="1" x14ac:dyDescent="0.2">
      <c r="A55" s="297"/>
      <c r="B55" s="298"/>
      <c r="C55" s="299"/>
      <c r="D55" s="52" t="s">
        <v>128</v>
      </c>
      <c r="E55" s="202" t="s">
        <v>1146</v>
      </c>
      <c r="F55" s="202"/>
      <c r="G55" s="18">
        <v>1</v>
      </c>
      <c r="H55" s="300"/>
      <c r="I55" s="203">
        <f t="shared" ref="I55:I56" si="11">I54-(M55*L55+F55*N55)</f>
        <v>390</v>
      </c>
      <c r="J55" s="280"/>
      <c r="K55" s="186" t="s">
        <v>1155</v>
      </c>
      <c r="L55" s="205">
        <v>1</v>
      </c>
      <c r="M55" s="188">
        <f>SUMPRODUCT((D55=[1]程序注册表!$C$2:$C$2999)*(E55=[1]程序注册表!$F$2:$F$2999)*([1]程序注册表!$U$2:$U$2999))</f>
        <v>30</v>
      </c>
      <c r="N55" s="188">
        <f>SUMPRODUCT((D55=[1]程序注册表!$C$2:$C$2999)*(E55=[1]程序注册表!$F$2:$F$2999)*([1]程序注册表!$X$2:$X$2999))</f>
        <v>15</v>
      </c>
      <c r="O55" s="188">
        <f t="shared" si="8"/>
        <v>45</v>
      </c>
      <c r="P55" s="302"/>
    </row>
    <row r="56" spans="1:16" ht="14.25" customHeight="1" x14ac:dyDescent="0.2">
      <c r="A56" s="297"/>
      <c r="B56" s="298"/>
      <c r="C56" s="299"/>
      <c r="D56" s="52" t="s">
        <v>128</v>
      </c>
      <c r="E56" s="212" t="s">
        <v>1146</v>
      </c>
      <c r="F56" s="202"/>
      <c r="G56" s="18">
        <v>1</v>
      </c>
      <c r="H56" s="300"/>
      <c r="I56" s="203">
        <f t="shared" si="11"/>
        <v>390</v>
      </c>
      <c r="J56" s="280"/>
      <c r="K56" s="186"/>
      <c r="L56" s="205">
        <v>0</v>
      </c>
      <c r="M56" s="188">
        <f>SUMPRODUCT((D56=[1]程序注册表!$C$2:$C$2999)*(E56=[1]程序注册表!$F$2:$F$2999)*([1]程序注册表!$U$2:$U$2999))</f>
        <v>30</v>
      </c>
      <c r="N56" s="188">
        <f>SUMPRODUCT((D56=[1]程序注册表!$C$2:$C$2999)*(E56=[1]程序注册表!$F$2:$F$2999)*([1]程序注册表!$X$2:$X$2999))</f>
        <v>15</v>
      </c>
      <c r="O56" s="188">
        <f t="shared" si="8"/>
        <v>15</v>
      </c>
      <c r="P56" s="302"/>
    </row>
    <row r="57" spans="1:16" ht="14.25" customHeight="1" x14ac:dyDescent="0.2">
      <c r="A57" s="190"/>
      <c r="D57" s="192"/>
      <c r="J57" s="194"/>
      <c r="L57" s="205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8"/>
        <v>0</v>
      </c>
      <c r="P57" s="195"/>
    </row>
    <row r="58" spans="1:16" ht="14.25" customHeight="1" x14ac:dyDescent="0.2">
      <c r="A58" s="190"/>
      <c r="D58" s="192"/>
      <c r="J58" s="194"/>
      <c r="L58" s="205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8"/>
        <v>0</v>
      </c>
      <c r="P58" s="195"/>
    </row>
    <row r="59" spans="1:16" ht="14.25" customHeight="1" x14ac:dyDescent="0.2">
      <c r="A59" s="190"/>
      <c r="D59" s="192"/>
      <c r="J59" s="194"/>
      <c r="L59" s="205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8"/>
        <v>0</v>
      </c>
      <c r="P59" s="195"/>
    </row>
    <row r="60" spans="1:16" ht="14.25" customHeight="1" x14ac:dyDescent="0.2">
      <c r="A60" s="190"/>
      <c r="D60" s="192"/>
      <c r="J60" s="194"/>
      <c r="L60" s="205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8"/>
        <v>0</v>
      </c>
      <c r="P60" s="195"/>
    </row>
    <row r="61" spans="1:16" ht="17.25" customHeight="1" x14ac:dyDescent="0.2">
      <c r="A61" s="190"/>
      <c r="D61" s="192"/>
      <c r="J61" s="194"/>
      <c r="L61" s="205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8"/>
        <v>0</v>
      </c>
      <c r="P61" s="195"/>
    </row>
    <row r="62" spans="1:16" ht="15" customHeight="1" x14ac:dyDescent="0.2">
      <c r="A62" s="190"/>
      <c r="D62" s="192"/>
      <c r="J62" s="194"/>
      <c r="L62" s="205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8"/>
        <v>0</v>
      </c>
      <c r="P62" s="195"/>
    </row>
    <row r="63" spans="1:16" ht="15" customHeight="1" x14ac:dyDescent="0.2">
      <c r="A63" s="190"/>
      <c r="D63" s="192"/>
      <c r="J63" s="194"/>
      <c r="L63" s="205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8"/>
        <v>0</v>
      </c>
      <c r="P63" s="195"/>
    </row>
    <row r="64" spans="1:16" ht="15" customHeight="1" x14ac:dyDescent="0.2">
      <c r="A64" s="190"/>
      <c r="D64" s="192"/>
      <c r="J64" s="194"/>
      <c r="L64" s="205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8"/>
        <v>0</v>
      </c>
      <c r="P64" s="195"/>
    </row>
    <row r="65" spans="1:16" ht="15" customHeight="1" x14ac:dyDescent="0.2">
      <c r="A65" s="190"/>
      <c r="D65" s="192"/>
      <c r="J65" s="194"/>
      <c r="L65" s="205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8"/>
        <v>0</v>
      </c>
      <c r="P65" s="195"/>
    </row>
    <row r="66" spans="1:16" ht="15" customHeight="1" x14ac:dyDescent="0.2">
      <c r="A66" s="190"/>
      <c r="D66" s="192"/>
      <c r="J66" s="194"/>
      <c r="L66" s="205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8"/>
        <v>0</v>
      </c>
      <c r="P66" s="195"/>
    </row>
    <row r="67" spans="1:16" ht="15" customHeight="1" x14ac:dyDescent="0.2">
      <c r="A67" s="190"/>
      <c r="D67" s="192"/>
      <c r="J67" s="194"/>
      <c r="L67" s="205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8"/>
        <v>0</v>
      </c>
      <c r="P67" s="195"/>
    </row>
    <row r="68" spans="1:16" ht="15" customHeight="1" x14ac:dyDescent="0.2">
      <c r="A68" s="190"/>
      <c r="D68" s="192"/>
      <c r="J68" s="194"/>
      <c r="L68" s="205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8"/>
        <v>0</v>
      </c>
      <c r="P68" s="195"/>
    </row>
    <row r="69" spans="1:16" ht="15" customHeight="1" x14ac:dyDescent="0.2">
      <c r="A69" s="190"/>
      <c r="D69" s="192"/>
      <c r="J69" s="194"/>
      <c r="L69" s="205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8"/>
        <v>0</v>
      </c>
      <c r="P69" s="195"/>
    </row>
    <row r="70" spans="1:16" ht="15" customHeight="1" x14ac:dyDescent="0.2">
      <c r="A70" s="190"/>
      <c r="D70" s="192"/>
      <c r="J70" s="194"/>
      <c r="L70" s="205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ref="O70:O130" si="12">N70*G70+M70*L70</f>
        <v>0</v>
      </c>
      <c r="P70" s="195"/>
    </row>
    <row r="71" spans="1:16" ht="15" customHeight="1" x14ac:dyDescent="0.2">
      <c r="A71" s="190"/>
      <c r="D71" s="192"/>
      <c r="J71" s="194"/>
      <c r="L71" s="205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2"/>
        <v>0</v>
      </c>
      <c r="P71" s="195"/>
    </row>
    <row r="72" spans="1:16" ht="15" customHeight="1" x14ac:dyDescent="0.2">
      <c r="A72" s="190"/>
      <c r="D72" s="192"/>
      <c r="J72" s="194"/>
      <c r="L72" s="205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2"/>
        <v>0</v>
      </c>
      <c r="P72" s="195"/>
    </row>
    <row r="73" spans="1:16" ht="15" customHeight="1" x14ac:dyDescent="0.2">
      <c r="A73" s="190"/>
      <c r="D73" s="192"/>
      <c r="J73" s="194"/>
      <c r="L73" s="205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2"/>
        <v>0</v>
      </c>
      <c r="P73" s="195"/>
    </row>
    <row r="74" spans="1:16" ht="15" customHeight="1" x14ac:dyDescent="0.2">
      <c r="A74" s="190"/>
      <c r="D74" s="192"/>
      <c r="J74" s="194"/>
      <c r="L74" s="205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2"/>
        <v>0</v>
      </c>
      <c r="P74" s="195"/>
    </row>
    <row r="75" spans="1:16" ht="15" customHeight="1" x14ac:dyDescent="0.2">
      <c r="A75" s="190"/>
      <c r="D75" s="192"/>
      <c r="J75" s="194"/>
      <c r="L75" s="205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2"/>
        <v>0</v>
      </c>
      <c r="P75" s="195"/>
    </row>
    <row r="76" spans="1:16" ht="15" customHeight="1" x14ac:dyDescent="0.2">
      <c r="A76" s="190"/>
      <c r="D76" s="192"/>
      <c r="J76" s="194"/>
      <c r="L76" s="205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2"/>
        <v>0</v>
      </c>
      <c r="P76" s="195"/>
    </row>
    <row r="77" spans="1:16" ht="15" customHeight="1" x14ac:dyDescent="0.2">
      <c r="A77" s="190"/>
      <c r="D77" s="192"/>
      <c r="J77" s="194"/>
      <c r="L77" s="205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2"/>
        <v>0</v>
      </c>
      <c r="P77" s="195"/>
    </row>
    <row r="78" spans="1:16" ht="15" customHeight="1" x14ac:dyDescent="0.2">
      <c r="A78" s="190"/>
      <c r="D78" s="192"/>
      <c r="J78" s="194"/>
      <c r="L78" s="205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2"/>
        <v>0</v>
      </c>
      <c r="P78" s="195"/>
    </row>
    <row r="79" spans="1:16" ht="15" customHeight="1" x14ac:dyDescent="0.2">
      <c r="A79" s="190"/>
      <c r="D79" s="192"/>
      <c r="J79" s="194"/>
      <c r="L79" s="205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2"/>
        <v>0</v>
      </c>
      <c r="P79" s="195"/>
    </row>
    <row r="80" spans="1:16" ht="15" customHeight="1" x14ac:dyDescent="0.2">
      <c r="A80" s="190"/>
      <c r="D80" s="192"/>
      <c r="J80" s="194"/>
      <c r="L80" s="205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2"/>
        <v>0</v>
      </c>
      <c r="P80" s="195"/>
    </row>
    <row r="81" spans="1:16" ht="15" customHeight="1" x14ac:dyDescent="0.2">
      <c r="A81" s="190"/>
      <c r="D81" s="192"/>
      <c r="J81" s="194"/>
      <c r="L81" s="205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2"/>
        <v>0</v>
      </c>
      <c r="P81" s="195"/>
    </row>
    <row r="82" spans="1:16" ht="15" customHeight="1" x14ac:dyDescent="0.2">
      <c r="A82" s="190"/>
      <c r="D82" s="192"/>
      <c r="J82" s="194"/>
      <c r="L82" s="205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2"/>
        <v>0</v>
      </c>
      <c r="P82" s="195"/>
    </row>
    <row r="83" spans="1:16" ht="15" customHeight="1" x14ac:dyDescent="0.2">
      <c r="A83" s="190"/>
      <c r="D83" s="192"/>
      <c r="J83" s="194"/>
      <c r="L83" s="205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2"/>
        <v>0</v>
      </c>
      <c r="P83" s="195"/>
    </row>
    <row r="84" spans="1:16" ht="15" customHeight="1" x14ac:dyDescent="0.2">
      <c r="A84" s="190"/>
      <c r="D84" s="192"/>
      <c r="J84" s="194"/>
      <c r="L84" s="205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2"/>
        <v>0</v>
      </c>
      <c r="P84" s="195"/>
    </row>
    <row r="85" spans="1:16" ht="15" customHeight="1" x14ac:dyDescent="0.2">
      <c r="A85" s="190"/>
      <c r="D85" s="192"/>
      <c r="J85" s="194"/>
      <c r="L85" s="205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2"/>
        <v>0</v>
      </c>
      <c r="P85" s="195"/>
    </row>
    <row r="86" spans="1:16" ht="15" customHeight="1" x14ac:dyDescent="0.2">
      <c r="A86" s="190"/>
      <c r="D86" s="192"/>
      <c r="J86" s="194"/>
      <c r="L86" s="205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2"/>
        <v>0</v>
      </c>
      <c r="P86" s="195"/>
    </row>
    <row r="87" spans="1:16" ht="15" customHeight="1" x14ac:dyDescent="0.2">
      <c r="A87" s="190"/>
      <c r="D87" s="192"/>
      <c r="J87" s="194"/>
      <c r="L87" s="205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2"/>
        <v>0</v>
      </c>
      <c r="P87" s="195"/>
    </row>
    <row r="88" spans="1:16" ht="15" customHeight="1" x14ac:dyDescent="0.2">
      <c r="A88" s="190"/>
      <c r="D88" s="192"/>
      <c r="J88" s="194"/>
      <c r="L88" s="205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2"/>
        <v>0</v>
      </c>
      <c r="P88" s="195"/>
    </row>
    <row r="89" spans="1:16" ht="15" customHeight="1" x14ac:dyDescent="0.2">
      <c r="A89" s="190"/>
      <c r="D89" s="192"/>
      <c r="J89" s="194"/>
      <c r="L89" s="205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2"/>
        <v>0</v>
      </c>
      <c r="P89" s="195"/>
    </row>
    <row r="90" spans="1:16" ht="15" customHeight="1" x14ac:dyDescent="0.2">
      <c r="A90" s="190"/>
      <c r="D90" s="192"/>
      <c r="J90" s="194"/>
      <c r="L90" s="205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2"/>
        <v>0</v>
      </c>
      <c r="P90" s="195"/>
    </row>
    <row r="91" spans="1:16" ht="15" customHeight="1" x14ac:dyDescent="0.2">
      <c r="A91" s="190"/>
      <c r="D91" s="192"/>
      <c r="J91" s="194"/>
      <c r="L91" s="205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2"/>
        <v>0</v>
      </c>
      <c r="P91" s="195"/>
    </row>
    <row r="92" spans="1:16" ht="15" customHeight="1" x14ac:dyDescent="0.2">
      <c r="A92" s="190"/>
      <c r="D92" s="192"/>
      <c r="J92" s="194"/>
      <c r="L92" s="205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2"/>
        <v>0</v>
      </c>
      <c r="P92" s="195"/>
    </row>
    <row r="93" spans="1:16" ht="15" customHeight="1" x14ac:dyDescent="0.2">
      <c r="A93" s="190"/>
      <c r="D93" s="192"/>
      <c r="J93" s="194"/>
      <c r="L93" s="205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2"/>
        <v>0</v>
      </c>
      <c r="P93" s="195"/>
    </row>
    <row r="94" spans="1:16" ht="15" customHeight="1" x14ac:dyDescent="0.2">
      <c r="A94" s="190"/>
      <c r="D94" s="192"/>
      <c r="J94" s="194"/>
      <c r="L94" s="205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2"/>
        <v>0</v>
      </c>
      <c r="P94" s="195"/>
    </row>
    <row r="95" spans="1:16" ht="15" customHeight="1" x14ac:dyDescent="0.2">
      <c r="A95" s="190"/>
      <c r="D95" s="192"/>
      <c r="J95" s="194"/>
      <c r="L95" s="205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2"/>
        <v>0</v>
      </c>
      <c r="P95" s="195"/>
    </row>
    <row r="96" spans="1:16" ht="15" customHeight="1" x14ac:dyDescent="0.2">
      <c r="A96" s="190"/>
      <c r="D96" s="192"/>
      <c r="J96" s="194"/>
      <c r="L96" s="205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2"/>
        <v>0</v>
      </c>
      <c r="P96" s="195"/>
    </row>
    <row r="97" spans="1:16" ht="15" customHeight="1" x14ac:dyDescent="0.2">
      <c r="A97" s="190"/>
      <c r="D97" s="192"/>
      <c r="J97" s="194"/>
      <c r="L97" s="205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2"/>
        <v>0</v>
      </c>
      <c r="P97" s="195"/>
    </row>
    <row r="98" spans="1:16" ht="15" customHeight="1" x14ac:dyDescent="0.2">
      <c r="A98" s="190"/>
      <c r="D98" s="192"/>
      <c r="J98" s="194"/>
      <c r="L98" s="205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2"/>
        <v>0</v>
      </c>
      <c r="P98" s="195"/>
    </row>
    <row r="99" spans="1:16" ht="15" customHeight="1" x14ac:dyDescent="0.2">
      <c r="A99" s="190"/>
      <c r="D99" s="192"/>
      <c r="J99" s="194"/>
      <c r="L99" s="205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2"/>
        <v>0</v>
      </c>
      <c r="P99" s="195"/>
    </row>
    <row r="100" spans="1:16" ht="15" customHeight="1" x14ac:dyDescent="0.2">
      <c r="A100" s="190"/>
      <c r="D100" s="192"/>
      <c r="J100" s="194"/>
      <c r="L100" s="205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2"/>
        <v>0</v>
      </c>
      <c r="P100" s="195"/>
    </row>
    <row r="101" spans="1:16" ht="15" customHeight="1" x14ac:dyDescent="0.2">
      <c r="A101" s="190"/>
      <c r="D101" s="192"/>
      <c r="J101" s="194"/>
      <c r="L101" s="205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2"/>
        <v>0</v>
      </c>
      <c r="P101" s="195"/>
    </row>
    <row r="102" spans="1:16" ht="15" customHeight="1" x14ac:dyDescent="0.2">
      <c r="A102" s="190"/>
      <c r="D102" s="192"/>
      <c r="J102" s="194"/>
      <c r="L102" s="205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2"/>
        <v>0</v>
      </c>
      <c r="P102" s="195"/>
    </row>
    <row r="103" spans="1:16" ht="15" customHeight="1" x14ac:dyDescent="0.2">
      <c r="A103" s="190"/>
      <c r="D103" s="192"/>
      <c r="J103" s="194"/>
      <c r="L103" s="205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2"/>
        <v>0</v>
      </c>
      <c r="P103" s="195"/>
    </row>
    <row r="104" spans="1:16" ht="15" customHeight="1" x14ac:dyDescent="0.2">
      <c r="A104" s="190"/>
      <c r="D104" s="192"/>
      <c r="J104" s="194"/>
      <c r="L104" s="205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2"/>
        <v>0</v>
      </c>
      <c r="P104" s="195"/>
    </row>
    <row r="105" spans="1:16" ht="15" customHeight="1" x14ac:dyDescent="0.2">
      <c r="A105" s="190"/>
      <c r="D105" s="192"/>
      <c r="J105" s="194"/>
      <c r="L105" s="205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2"/>
        <v>0</v>
      </c>
      <c r="P105" s="195"/>
    </row>
    <row r="106" spans="1:16" ht="15" customHeight="1" x14ac:dyDescent="0.2">
      <c r="A106" s="190"/>
      <c r="D106" s="192"/>
      <c r="J106" s="194"/>
      <c r="L106" s="205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2"/>
        <v>0</v>
      </c>
      <c r="P106" s="195"/>
    </row>
    <row r="107" spans="1:16" ht="15" customHeight="1" x14ac:dyDescent="0.2">
      <c r="A107" s="190"/>
      <c r="D107" s="192"/>
      <c r="J107" s="194"/>
      <c r="L107" s="205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2"/>
        <v>0</v>
      </c>
      <c r="P107" s="195"/>
    </row>
    <row r="108" spans="1:16" ht="15" customHeight="1" x14ac:dyDescent="0.2">
      <c r="A108" s="190"/>
      <c r="D108" s="192"/>
      <c r="J108" s="194"/>
      <c r="L108" s="205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2"/>
        <v>0</v>
      </c>
      <c r="P108" s="195"/>
    </row>
    <row r="109" spans="1:16" ht="15" customHeight="1" x14ac:dyDescent="0.2">
      <c r="A109" s="190"/>
      <c r="D109" s="192"/>
      <c r="J109" s="194"/>
      <c r="L109" s="205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2"/>
        <v>0</v>
      </c>
      <c r="P109" s="195"/>
    </row>
    <row r="110" spans="1:16" ht="15" customHeight="1" x14ac:dyDescent="0.2">
      <c r="A110" s="190"/>
      <c r="D110" s="192"/>
      <c r="J110" s="194"/>
      <c r="L110" s="205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2"/>
        <v>0</v>
      </c>
      <c r="P110" s="195"/>
    </row>
    <row r="111" spans="1:16" ht="15" customHeight="1" x14ac:dyDescent="0.2">
      <c r="A111" s="190"/>
      <c r="D111" s="192"/>
      <c r="J111" s="194"/>
      <c r="L111" s="205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2"/>
        <v>0</v>
      </c>
      <c r="P111" s="195"/>
    </row>
    <row r="112" spans="1:16" ht="15" customHeight="1" x14ac:dyDescent="0.2">
      <c r="A112" s="190"/>
      <c r="D112" s="192"/>
      <c r="J112" s="194"/>
      <c r="L112" s="205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2"/>
        <v>0</v>
      </c>
      <c r="P112" s="195"/>
    </row>
    <row r="113" spans="1:16" ht="15" customHeight="1" x14ac:dyDescent="0.2">
      <c r="A113" s="190"/>
      <c r="D113" s="192"/>
      <c r="J113" s="194"/>
      <c r="L113" s="205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2"/>
        <v>0</v>
      </c>
      <c r="P113" s="195"/>
    </row>
    <row r="114" spans="1:16" ht="15" customHeight="1" x14ac:dyDescent="0.2">
      <c r="A114" s="190"/>
      <c r="D114" s="192"/>
      <c r="J114" s="194"/>
      <c r="L114" s="205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2"/>
        <v>0</v>
      </c>
      <c r="P114" s="195"/>
    </row>
    <row r="115" spans="1:16" ht="15" customHeight="1" x14ac:dyDescent="0.2">
      <c r="A115" s="190"/>
      <c r="D115" s="192"/>
      <c r="J115" s="194"/>
      <c r="L115" s="205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2"/>
        <v>0</v>
      </c>
      <c r="P115" s="195"/>
    </row>
    <row r="116" spans="1:16" ht="15" customHeight="1" x14ac:dyDescent="0.2">
      <c r="A116" s="190"/>
      <c r="D116" s="192"/>
      <c r="J116" s="194"/>
      <c r="L116" s="205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2"/>
        <v>0</v>
      </c>
      <c r="P116" s="195"/>
    </row>
    <row r="117" spans="1:16" ht="15" customHeight="1" x14ac:dyDescent="0.2">
      <c r="A117" s="190"/>
      <c r="D117" s="192"/>
      <c r="J117" s="194"/>
      <c r="L117" s="205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2"/>
        <v>0</v>
      </c>
      <c r="P117" s="195"/>
    </row>
    <row r="118" spans="1:16" ht="15" customHeight="1" x14ac:dyDescent="0.2">
      <c r="A118" s="190"/>
      <c r="D118" s="192"/>
      <c r="J118" s="194"/>
      <c r="L118" s="205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2"/>
        <v>0</v>
      </c>
      <c r="P118" s="195"/>
    </row>
    <row r="119" spans="1:16" ht="15" customHeight="1" x14ac:dyDescent="0.2">
      <c r="A119" s="190"/>
      <c r="D119" s="192"/>
      <c r="J119" s="194"/>
      <c r="L119" s="205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2"/>
        <v>0</v>
      </c>
      <c r="P119" s="195"/>
    </row>
    <row r="120" spans="1:16" x14ac:dyDescent="0.2">
      <c r="A120" s="190"/>
      <c r="D120" s="192"/>
      <c r="J120" s="194"/>
      <c r="L120" s="205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2"/>
        <v>0</v>
      </c>
      <c r="P120" s="195"/>
    </row>
    <row r="121" spans="1:16" x14ac:dyDescent="0.2">
      <c r="A121" s="190"/>
      <c r="D121" s="192"/>
      <c r="J121" s="194"/>
      <c r="L121" s="205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2"/>
        <v>0</v>
      </c>
      <c r="P121" s="195"/>
    </row>
    <row r="122" spans="1:16" x14ac:dyDescent="0.2">
      <c r="A122" s="190"/>
      <c r="D122" s="192"/>
      <c r="J122" s="194"/>
      <c r="L122" s="205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2"/>
        <v>0</v>
      </c>
      <c r="P122" s="195"/>
    </row>
    <row r="123" spans="1:16" x14ac:dyDescent="0.2">
      <c r="A123" s="190"/>
      <c r="D123" s="192"/>
      <c r="J123" s="194"/>
      <c r="L123" s="205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2"/>
        <v>0</v>
      </c>
      <c r="P123" s="195"/>
    </row>
    <row r="124" spans="1:16" x14ac:dyDescent="0.2">
      <c r="A124" s="190"/>
      <c r="D124" s="192"/>
      <c r="J124" s="194"/>
      <c r="L124" s="205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2"/>
        <v>0</v>
      </c>
      <c r="P124" s="195"/>
    </row>
    <row r="125" spans="1:16" x14ac:dyDescent="0.2">
      <c r="A125" s="190"/>
      <c r="D125" s="192"/>
      <c r="J125" s="194"/>
      <c r="L125" s="205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2"/>
        <v>0</v>
      </c>
      <c r="P125" s="195"/>
    </row>
    <row r="126" spans="1:16" x14ac:dyDescent="0.2">
      <c r="A126" s="190"/>
      <c r="D126" s="192"/>
      <c r="J126" s="194"/>
      <c r="L126" s="205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2"/>
        <v>0</v>
      </c>
      <c r="P126" s="195"/>
    </row>
    <row r="127" spans="1:16" x14ac:dyDescent="0.2">
      <c r="A127" s="190"/>
      <c r="D127" s="192"/>
      <c r="J127" s="194"/>
      <c r="L127" s="205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2"/>
        <v>0</v>
      </c>
      <c r="P127" s="195"/>
    </row>
    <row r="128" spans="1:16" x14ac:dyDescent="0.2">
      <c r="A128" s="190"/>
      <c r="D128" s="192"/>
      <c r="J128" s="194"/>
      <c r="L128" s="205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2"/>
        <v>0</v>
      </c>
      <c r="P128" s="195"/>
    </row>
    <row r="129" spans="1:16" x14ac:dyDescent="0.2">
      <c r="A129" s="190"/>
      <c r="D129" s="192"/>
      <c r="J129" s="194"/>
      <c r="L129" s="205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2"/>
        <v>0</v>
      </c>
      <c r="P129" s="195"/>
    </row>
    <row r="130" spans="1:16" x14ac:dyDescent="0.2">
      <c r="A130" s="190"/>
      <c r="D130" s="192"/>
      <c r="J130" s="194"/>
      <c r="L130" s="205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2"/>
        <v>0</v>
      </c>
      <c r="P130" s="195"/>
    </row>
    <row r="131" spans="1:16" x14ac:dyDescent="0.2">
      <c r="A131" s="190"/>
      <c r="D131" s="192"/>
      <c r="J131" s="194"/>
      <c r="L131" s="205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13">N131*G131+M131*L131</f>
        <v>0</v>
      </c>
      <c r="P131" s="195"/>
    </row>
    <row r="132" spans="1:16" x14ac:dyDescent="0.2">
      <c r="A132" s="190"/>
      <c r="D132" s="192"/>
      <c r="J132" s="194"/>
      <c r="L132" s="205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13"/>
        <v>0</v>
      </c>
      <c r="P132" s="195"/>
    </row>
    <row r="133" spans="1:16" x14ac:dyDescent="0.2">
      <c r="A133" s="190"/>
      <c r="D133" s="192"/>
      <c r="J133" s="194"/>
      <c r="L133" s="205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3"/>
        <v>0</v>
      </c>
      <c r="P133" s="195"/>
    </row>
    <row r="134" spans="1:16" x14ac:dyDescent="0.2">
      <c r="A134" s="190"/>
      <c r="D134" s="192"/>
      <c r="J134" s="194"/>
      <c r="L134" s="205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3"/>
        <v>0</v>
      </c>
      <c r="P134" s="195"/>
    </row>
    <row r="135" spans="1:16" x14ac:dyDescent="0.2">
      <c r="A135" s="190"/>
      <c r="D135" s="192"/>
      <c r="J135" s="194"/>
      <c r="L135" s="205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3"/>
        <v>0</v>
      </c>
      <c r="P135" s="195"/>
    </row>
    <row r="136" spans="1:16" x14ac:dyDescent="0.2">
      <c r="A136" s="190"/>
      <c r="D136" s="192"/>
      <c r="J136" s="194"/>
      <c r="L136" s="205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3"/>
        <v>0</v>
      </c>
      <c r="P136" s="195"/>
    </row>
    <row r="137" spans="1:16" x14ac:dyDescent="0.2">
      <c r="A137" s="190"/>
      <c r="D137" s="192"/>
      <c r="J137" s="194"/>
      <c r="L137" s="205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3"/>
        <v>0</v>
      </c>
      <c r="P137" s="195"/>
    </row>
    <row r="138" spans="1:16" x14ac:dyDescent="0.2">
      <c r="A138" s="190"/>
      <c r="D138" s="192"/>
      <c r="J138" s="194"/>
      <c r="L138" s="205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3"/>
        <v>0</v>
      </c>
      <c r="P138" s="195"/>
    </row>
    <row r="139" spans="1:16" x14ac:dyDescent="0.2">
      <c r="A139" s="190"/>
      <c r="D139" s="192"/>
      <c r="J139" s="194"/>
      <c r="L139" s="205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3"/>
        <v>0</v>
      </c>
      <c r="P139" s="195"/>
    </row>
    <row r="140" spans="1:16" x14ac:dyDescent="0.2">
      <c r="A140" s="190"/>
      <c r="D140" s="192"/>
      <c r="J140" s="194"/>
      <c r="L140" s="205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3"/>
        <v>0</v>
      </c>
      <c r="P140" s="195"/>
    </row>
    <row r="141" spans="1:16" x14ac:dyDescent="0.2">
      <c r="A141" s="190"/>
      <c r="D141" s="192"/>
      <c r="J141" s="194"/>
      <c r="L141" s="205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3"/>
        <v>0</v>
      </c>
      <c r="P141" s="195"/>
    </row>
    <row r="142" spans="1:16" x14ac:dyDescent="0.2">
      <c r="A142" s="190"/>
      <c r="D142" s="192"/>
      <c r="J142" s="194"/>
      <c r="L142" s="205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3"/>
        <v>0</v>
      </c>
      <c r="P142" s="195"/>
    </row>
    <row r="143" spans="1:16" x14ac:dyDescent="0.2">
      <c r="A143" s="190"/>
      <c r="D143" s="192"/>
      <c r="J143" s="194"/>
      <c r="L143" s="205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3"/>
        <v>0</v>
      </c>
      <c r="P143" s="195"/>
    </row>
    <row r="144" spans="1:16" x14ac:dyDescent="0.2">
      <c r="A144" s="190"/>
      <c r="D144" s="192"/>
      <c r="J144" s="194"/>
      <c r="L144" s="205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3"/>
        <v>0</v>
      </c>
      <c r="P144" s="195"/>
    </row>
    <row r="145" spans="1:16" x14ac:dyDescent="0.2">
      <c r="A145" s="190"/>
      <c r="D145" s="192"/>
      <c r="J145" s="194"/>
      <c r="L145" s="205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3"/>
        <v>0</v>
      </c>
      <c r="P145" s="195"/>
    </row>
    <row r="146" spans="1:16" x14ac:dyDescent="0.2">
      <c r="A146" s="190"/>
      <c r="D146" s="192"/>
      <c r="J146" s="194"/>
      <c r="L146" s="205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3"/>
        <v>0</v>
      </c>
      <c r="P146" s="195"/>
    </row>
    <row r="147" spans="1:16" x14ac:dyDescent="0.2">
      <c r="A147" s="190"/>
      <c r="D147" s="192"/>
      <c r="J147" s="194"/>
      <c r="L147" s="205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3"/>
        <v>0</v>
      </c>
      <c r="P147" s="195"/>
    </row>
    <row r="148" spans="1:16" x14ac:dyDescent="0.2">
      <c r="A148" s="190"/>
      <c r="D148" s="192"/>
      <c r="J148" s="194"/>
      <c r="L148" s="205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3"/>
        <v>0</v>
      </c>
      <c r="P148" s="195"/>
    </row>
    <row r="149" spans="1:16" x14ac:dyDescent="0.2">
      <c r="A149" s="190"/>
      <c r="D149" s="192"/>
      <c r="J149" s="194"/>
      <c r="L149" s="205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3"/>
        <v>0</v>
      </c>
      <c r="P149" s="195"/>
    </row>
    <row r="150" spans="1:16" x14ac:dyDescent="0.2">
      <c r="A150" s="190"/>
      <c r="D150" s="192"/>
      <c r="J150" s="194"/>
      <c r="L150" s="205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3"/>
        <v>0</v>
      </c>
      <c r="P150" s="195"/>
    </row>
    <row r="151" spans="1:16" x14ac:dyDescent="0.2">
      <c r="A151" s="190"/>
      <c r="D151" s="192"/>
      <c r="J151" s="194"/>
      <c r="L151" s="205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3"/>
        <v>0</v>
      </c>
      <c r="P151" s="195"/>
    </row>
    <row r="152" spans="1:16" x14ac:dyDescent="0.2">
      <c r="A152" s="190"/>
      <c r="D152" s="192"/>
      <c r="J152" s="194"/>
      <c r="L152" s="205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3"/>
        <v>0</v>
      </c>
      <c r="P152" s="195"/>
    </row>
    <row r="153" spans="1:16" x14ac:dyDescent="0.2">
      <c r="A153" s="190"/>
      <c r="D153" s="192"/>
      <c r="J153" s="194"/>
      <c r="L153" s="205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3"/>
        <v>0</v>
      </c>
      <c r="P153" s="195"/>
    </row>
    <row r="154" spans="1:16" x14ac:dyDescent="0.2">
      <c r="A154" s="190"/>
      <c r="D154" s="192"/>
      <c r="J154" s="194"/>
      <c r="L154" s="205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3"/>
        <v>0</v>
      </c>
      <c r="P154" s="195"/>
    </row>
    <row r="155" spans="1:16" x14ac:dyDescent="0.2">
      <c r="A155" s="190"/>
      <c r="D155" s="192"/>
      <c r="J155" s="194"/>
      <c r="L155" s="205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3"/>
        <v>0</v>
      </c>
      <c r="P155" s="195"/>
    </row>
    <row r="156" spans="1:16" x14ac:dyDescent="0.2">
      <c r="A156" s="190"/>
      <c r="D156" s="192"/>
      <c r="J156" s="194"/>
      <c r="L156" s="205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3"/>
        <v>0</v>
      </c>
      <c r="P156" s="195"/>
    </row>
    <row r="157" spans="1:16" x14ac:dyDescent="0.2">
      <c r="A157" s="190"/>
      <c r="D157" s="192"/>
      <c r="J157" s="194"/>
      <c r="L157" s="205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3"/>
        <v>0</v>
      </c>
      <c r="P157" s="195"/>
    </row>
    <row r="158" spans="1:16" x14ac:dyDescent="0.2">
      <c r="A158" s="190"/>
      <c r="D158" s="192"/>
      <c r="J158" s="194"/>
      <c r="L158" s="205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3"/>
        <v>0</v>
      </c>
      <c r="P158" s="195"/>
    </row>
    <row r="159" spans="1:16" x14ac:dyDescent="0.2">
      <c r="A159" s="190"/>
      <c r="D159" s="192"/>
      <c r="J159" s="194"/>
      <c r="L159" s="205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3"/>
        <v>0</v>
      </c>
      <c r="P159" s="195"/>
    </row>
    <row r="160" spans="1:16" x14ac:dyDescent="0.2">
      <c r="A160" s="190"/>
      <c r="D160" s="192"/>
      <c r="J160" s="194"/>
      <c r="L160" s="205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3"/>
        <v>0</v>
      </c>
      <c r="P160" s="195"/>
    </row>
    <row r="161" spans="1:16" x14ac:dyDescent="0.2">
      <c r="A161" s="190"/>
      <c r="D161" s="192"/>
      <c r="J161" s="194"/>
      <c r="L161" s="205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3"/>
        <v>0</v>
      </c>
      <c r="P161" s="195"/>
    </row>
    <row r="162" spans="1:16" x14ac:dyDescent="0.2">
      <c r="A162" s="190"/>
      <c r="D162" s="192"/>
      <c r="J162" s="194"/>
      <c r="L162" s="205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3"/>
        <v>0</v>
      </c>
      <c r="P162" s="195"/>
    </row>
    <row r="163" spans="1:16" x14ac:dyDescent="0.2">
      <c r="A163" s="190"/>
      <c r="D163" s="192"/>
      <c r="J163" s="194"/>
      <c r="L163" s="205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3"/>
        <v>0</v>
      </c>
      <c r="P163" s="195"/>
    </row>
    <row r="164" spans="1:16" x14ac:dyDescent="0.2">
      <c r="A164" s="190"/>
      <c r="D164" s="192"/>
      <c r="J164" s="194"/>
      <c r="L164" s="205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3"/>
        <v>0</v>
      </c>
      <c r="P164" s="195"/>
    </row>
    <row r="165" spans="1:16" x14ac:dyDescent="0.2">
      <c r="A165" s="190"/>
      <c r="D165" s="192"/>
      <c r="J165" s="194"/>
      <c r="L165" s="205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3"/>
        <v>0</v>
      </c>
      <c r="P165" s="195"/>
    </row>
    <row r="166" spans="1:16" x14ac:dyDescent="0.2">
      <c r="A166" s="190"/>
      <c r="D166" s="192"/>
      <c r="J166" s="194"/>
      <c r="L166" s="205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3"/>
        <v>0</v>
      </c>
      <c r="P166" s="195"/>
    </row>
    <row r="167" spans="1:16" x14ac:dyDescent="0.2">
      <c r="A167" s="190"/>
      <c r="D167" s="192"/>
      <c r="J167" s="194"/>
      <c r="L167" s="205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3"/>
        <v>0</v>
      </c>
      <c r="P167" s="195"/>
    </row>
    <row r="168" spans="1:16" x14ac:dyDescent="0.2">
      <c r="A168" s="190"/>
      <c r="D168" s="192"/>
      <c r="J168" s="194"/>
      <c r="L168" s="205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3"/>
        <v>0</v>
      </c>
      <c r="P168" s="195"/>
    </row>
    <row r="169" spans="1:16" x14ac:dyDescent="0.2">
      <c r="A169" s="190"/>
      <c r="D169" s="192"/>
      <c r="J169" s="194"/>
      <c r="L169" s="205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3"/>
        <v>0</v>
      </c>
      <c r="P169" s="195"/>
    </row>
    <row r="170" spans="1:16" x14ac:dyDescent="0.2">
      <c r="A170" s="190"/>
      <c r="D170" s="192"/>
      <c r="J170" s="194"/>
      <c r="L170" s="205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3"/>
        <v>0</v>
      </c>
      <c r="P170" s="195"/>
    </row>
    <row r="171" spans="1:16" x14ac:dyDescent="0.2">
      <c r="A171" s="190"/>
      <c r="D171" s="192"/>
      <c r="J171" s="194"/>
      <c r="L171" s="205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3"/>
        <v>0</v>
      </c>
      <c r="P171" s="195"/>
    </row>
    <row r="172" spans="1:16" x14ac:dyDescent="0.2">
      <c r="A172" s="190"/>
      <c r="D172" s="192"/>
      <c r="J172" s="194"/>
      <c r="L172" s="205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3"/>
        <v>0</v>
      </c>
      <c r="P172" s="195"/>
    </row>
    <row r="173" spans="1:16" x14ac:dyDescent="0.2">
      <c r="A173" s="190"/>
      <c r="D173" s="192"/>
      <c r="J173" s="194"/>
      <c r="L173" s="205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3"/>
        <v>0</v>
      </c>
      <c r="P173" s="195"/>
    </row>
    <row r="174" spans="1:16" x14ac:dyDescent="0.2">
      <c r="A174" s="190"/>
      <c r="D174" s="192"/>
      <c r="J174" s="194"/>
      <c r="L174" s="205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3"/>
        <v>0</v>
      </c>
      <c r="P174" s="195"/>
    </row>
    <row r="175" spans="1:16" x14ac:dyDescent="0.2">
      <c r="A175" s="190"/>
      <c r="D175" s="192"/>
      <c r="J175" s="194"/>
      <c r="L175" s="205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3"/>
        <v>0</v>
      </c>
      <c r="P175" s="195"/>
    </row>
    <row r="176" spans="1:16" x14ac:dyDescent="0.2">
      <c r="A176" s="190"/>
      <c r="D176" s="192"/>
      <c r="J176" s="194"/>
      <c r="L176" s="205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3"/>
        <v>0</v>
      </c>
      <c r="P176" s="195"/>
    </row>
    <row r="177" spans="1:16" x14ac:dyDescent="0.2">
      <c r="A177" s="190"/>
      <c r="D177" s="192"/>
      <c r="J177" s="194"/>
      <c r="L177" s="205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3"/>
        <v>0</v>
      </c>
      <c r="P177" s="195"/>
    </row>
    <row r="178" spans="1:16" x14ac:dyDescent="0.2">
      <c r="A178" s="190"/>
      <c r="D178" s="192"/>
      <c r="J178" s="194"/>
      <c r="L178" s="205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3"/>
        <v>0</v>
      </c>
      <c r="P178" s="195"/>
    </row>
    <row r="179" spans="1:16" x14ac:dyDescent="0.2">
      <c r="A179" s="190"/>
      <c r="D179" s="192"/>
      <c r="J179" s="194"/>
      <c r="L179" s="205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3"/>
        <v>0</v>
      </c>
      <c r="P179" s="195"/>
    </row>
    <row r="180" spans="1:16" x14ac:dyDescent="0.2">
      <c r="A180" s="190"/>
      <c r="D180" s="192"/>
      <c r="J180" s="194"/>
      <c r="L180" s="205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3"/>
        <v>0</v>
      </c>
      <c r="P180" s="195"/>
    </row>
    <row r="181" spans="1:16" x14ac:dyDescent="0.2">
      <c r="A181" s="190"/>
      <c r="D181" s="192"/>
      <c r="J181" s="194"/>
      <c r="L181" s="205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3"/>
        <v>0</v>
      </c>
      <c r="P181" s="195"/>
    </row>
    <row r="182" spans="1:16" x14ac:dyDescent="0.2">
      <c r="A182" s="190"/>
      <c r="D182" s="192"/>
      <c r="J182" s="194"/>
      <c r="L182" s="205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3"/>
        <v>0</v>
      </c>
      <c r="P182" s="195"/>
    </row>
    <row r="183" spans="1:16" x14ac:dyDescent="0.2">
      <c r="A183" s="190"/>
      <c r="D183" s="192"/>
      <c r="J183" s="194"/>
      <c r="L183" s="205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3"/>
        <v>0</v>
      </c>
      <c r="P183" s="195"/>
    </row>
    <row r="184" spans="1:16" x14ac:dyDescent="0.2">
      <c r="A184" s="190"/>
      <c r="D184" s="192"/>
      <c r="J184" s="194"/>
      <c r="L184" s="205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3"/>
        <v>0</v>
      </c>
      <c r="P184" s="195"/>
    </row>
    <row r="185" spans="1:16" x14ac:dyDescent="0.2">
      <c r="A185" s="190"/>
      <c r="D185" s="192"/>
      <c r="J185" s="194"/>
      <c r="L185" s="205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3"/>
        <v>0</v>
      </c>
      <c r="P185" s="195"/>
    </row>
    <row r="186" spans="1:16" x14ac:dyDescent="0.2">
      <c r="A186" s="190"/>
      <c r="D186" s="192"/>
      <c r="J186" s="194"/>
      <c r="L186" s="205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3"/>
        <v>0</v>
      </c>
      <c r="P186" s="195"/>
    </row>
    <row r="187" spans="1:16" x14ac:dyDescent="0.2">
      <c r="A187" s="190"/>
      <c r="D187" s="192"/>
      <c r="J187" s="194"/>
      <c r="L187" s="205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3"/>
        <v>0</v>
      </c>
      <c r="P187" s="195"/>
    </row>
    <row r="188" spans="1:16" x14ac:dyDescent="0.2">
      <c r="A188" s="190"/>
      <c r="D188" s="192"/>
      <c r="J188" s="194"/>
      <c r="L188" s="205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3"/>
        <v>0</v>
      </c>
      <c r="P188" s="195"/>
    </row>
    <row r="189" spans="1:16" x14ac:dyDescent="0.2">
      <c r="A189" s="190"/>
      <c r="D189" s="192"/>
      <c r="J189" s="194"/>
      <c r="L189" s="205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3"/>
        <v>0</v>
      </c>
      <c r="P189" s="195"/>
    </row>
    <row r="190" spans="1:16" x14ac:dyDescent="0.2">
      <c r="A190" s="190"/>
      <c r="D190" s="192"/>
      <c r="J190" s="194"/>
      <c r="L190" s="205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3"/>
        <v>0</v>
      </c>
      <c r="P190" s="195"/>
    </row>
    <row r="191" spans="1:16" x14ac:dyDescent="0.2">
      <c r="A191" s="190"/>
      <c r="D191" s="192"/>
      <c r="J191" s="194"/>
      <c r="L191" s="205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3"/>
        <v>0</v>
      </c>
      <c r="P191" s="195"/>
    </row>
    <row r="192" spans="1:16" x14ac:dyDescent="0.2">
      <c r="A192" s="190"/>
      <c r="D192" s="192"/>
      <c r="J192" s="194"/>
      <c r="L192" s="205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3"/>
        <v>0</v>
      </c>
      <c r="P192" s="195"/>
    </row>
    <row r="193" spans="1:16" x14ac:dyDescent="0.2">
      <c r="A193" s="190"/>
      <c r="D193" s="192"/>
      <c r="J193" s="194"/>
      <c r="L193" s="205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3"/>
        <v>0</v>
      </c>
      <c r="P193" s="195"/>
    </row>
    <row r="194" spans="1:16" x14ac:dyDescent="0.2">
      <c r="A194" s="190"/>
      <c r="D194" s="192"/>
      <c r="J194" s="194"/>
      <c r="L194" s="205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3"/>
        <v>0</v>
      </c>
      <c r="P194" s="195"/>
    </row>
    <row r="195" spans="1:16" x14ac:dyDescent="0.2">
      <c r="A195" s="190"/>
      <c r="D195" s="192"/>
      <c r="J195" s="194"/>
      <c r="L195" s="205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4">N195*G195+M195*L195</f>
        <v>0</v>
      </c>
      <c r="P195" s="195"/>
    </row>
    <row r="196" spans="1:16" x14ac:dyDescent="0.2">
      <c r="A196" s="190"/>
      <c r="D196" s="192"/>
      <c r="J196" s="194"/>
      <c r="L196" s="205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4"/>
        <v>0</v>
      </c>
      <c r="P196" s="195"/>
    </row>
    <row r="197" spans="1:16" x14ac:dyDescent="0.2">
      <c r="A197" s="190"/>
      <c r="D197" s="192"/>
      <c r="J197" s="194"/>
      <c r="L197" s="205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4"/>
        <v>0</v>
      </c>
      <c r="P197" s="195"/>
    </row>
    <row r="198" spans="1:16" x14ac:dyDescent="0.2">
      <c r="A198" s="190"/>
      <c r="D198" s="192"/>
      <c r="J198" s="194"/>
      <c r="L198" s="205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4"/>
        <v>0</v>
      </c>
      <c r="P198" s="195"/>
    </row>
    <row r="199" spans="1:16" x14ac:dyDescent="0.2">
      <c r="A199" s="190"/>
      <c r="D199" s="192"/>
      <c r="J199" s="194"/>
      <c r="L199" s="205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4"/>
        <v>0</v>
      </c>
      <c r="P199" s="195"/>
    </row>
    <row r="200" spans="1:16" x14ac:dyDescent="0.2">
      <c r="A200" s="190"/>
      <c r="D200" s="192"/>
      <c r="J200" s="194"/>
      <c r="L200" s="205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4"/>
        <v>0</v>
      </c>
      <c r="P200" s="195"/>
    </row>
    <row r="201" spans="1:16" x14ac:dyDescent="0.2">
      <c r="A201" s="190"/>
      <c r="D201" s="192"/>
      <c r="J201" s="194"/>
      <c r="L201" s="205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4"/>
        <v>0</v>
      </c>
      <c r="P201" s="195"/>
    </row>
    <row r="202" spans="1:16" x14ac:dyDescent="0.2">
      <c r="A202" s="190"/>
      <c r="D202" s="192"/>
      <c r="J202" s="194"/>
      <c r="L202" s="205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4"/>
        <v>0</v>
      </c>
      <c r="P202" s="195"/>
    </row>
    <row r="203" spans="1:16" x14ac:dyDescent="0.2">
      <c r="A203" s="190"/>
      <c r="D203" s="192"/>
      <c r="J203" s="194"/>
      <c r="L203" s="205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4"/>
        <v>0</v>
      </c>
      <c r="P203" s="195"/>
    </row>
    <row r="204" spans="1:16" x14ac:dyDescent="0.2">
      <c r="A204" s="190"/>
      <c r="D204" s="192"/>
      <c r="J204" s="194"/>
      <c r="L204" s="205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4"/>
        <v>0</v>
      </c>
      <c r="P204" s="195"/>
    </row>
    <row r="205" spans="1:16" x14ac:dyDescent="0.2">
      <c r="A205" s="190"/>
      <c r="D205" s="192"/>
      <c r="J205" s="194"/>
      <c r="L205" s="205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4"/>
        <v>0</v>
      </c>
      <c r="P205" s="195"/>
    </row>
    <row r="206" spans="1:16" x14ac:dyDescent="0.2">
      <c r="A206" s="190"/>
      <c r="D206" s="192"/>
      <c r="J206" s="194"/>
      <c r="L206" s="205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4"/>
        <v>0</v>
      </c>
      <c r="P206" s="195"/>
    </row>
    <row r="207" spans="1:16" x14ac:dyDescent="0.2">
      <c r="A207" s="190"/>
      <c r="D207" s="192"/>
      <c r="J207" s="194"/>
      <c r="L207" s="205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4"/>
        <v>0</v>
      </c>
      <c r="P207" s="195"/>
    </row>
    <row r="208" spans="1:16" x14ac:dyDescent="0.2">
      <c r="A208" s="190"/>
      <c r="D208" s="192"/>
      <c r="J208" s="194"/>
      <c r="L208" s="205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4"/>
        <v>0</v>
      </c>
      <c r="P208" s="195"/>
    </row>
    <row r="209" spans="1:16" x14ac:dyDescent="0.2">
      <c r="A209" s="190"/>
      <c r="D209" s="192"/>
      <c r="J209" s="194"/>
      <c r="L209" s="205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4"/>
        <v>0</v>
      </c>
      <c r="P209" s="195"/>
    </row>
    <row r="210" spans="1:16" x14ac:dyDescent="0.2">
      <c r="A210" s="190"/>
      <c r="D210" s="192"/>
      <c r="J210" s="194"/>
      <c r="L210" s="205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4"/>
        <v>0</v>
      </c>
      <c r="P210" s="195"/>
    </row>
    <row r="211" spans="1:16" x14ac:dyDescent="0.2">
      <c r="A211" s="190"/>
      <c r="D211" s="192"/>
      <c r="J211" s="194"/>
      <c r="L211" s="205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4"/>
        <v>0</v>
      </c>
      <c r="P211" s="195"/>
    </row>
    <row r="212" spans="1:16" x14ac:dyDescent="0.2">
      <c r="A212" s="190"/>
      <c r="D212" s="192"/>
      <c r="J212" s="194"/>
      <c r="L212" s="205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4"/>
        <v>0</v>
      </c>
      <c r="P212" s="195"/>
    </row>
    <row r="213" spans="1:16" x14ac:dyDescent="0.2">
      <c r="A213" s="190"/>
      <c r="D213" s="192"/>
      <c r="J213" s="194"/>
      <c r="L213" s="205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4"/>
        <v>0</v>
      </c>
      <c r="P213" s="195"/>
    </row>
    <row r="214" spans="1:16" x14ac:dyDescent="0.2">
      <c r="A214" s="190"/>
      <c r="D214" s="192"/>
      <c r="J214" s="194"/>
      <c r="L214" s="205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4"/>
        <v>0</v>
      </c>
      <c r="P214" s="195"/>
    </row>
    <row r="215" spans="1:16" x14ac:dyDescent="0.2">
      <c r="A215" s="190"/>
      <c r="D215" s="192"/>
      <c r="J215" s="194"/>
      <c r="L215" s="205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4"/>
        <v>0</v>
      </c>
      <c r="P215" s="195"/>
    </row>
    <row r="216" spans="1:16" x14ac:dyDescent="0.2">
      <c r="A216" s="190"/>
      <c r="D216" s="192"/>
      <c r="J216" s="194"/>
      <c r="L216" s="205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4"/>
        <v>0</v>
      </c>
      <c r="P216" s="195"/>
    </row>
    <row r="217" spans="1:16" x14ac:dyDescent="0.2">
      <c r="A217" s="190"/>
      <c r="D217" s="192"/>
      <c r="J217" s="194"/>
      <c r="L217" s="205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4"/>
        <v>0</v>
      </c>
      <c r="P217" s="195"/>
    </row>
    <row r="218" spans="1:16" x14ac:dyDescent="0.2">
      <c r="A218" s="190"/>
      <c r="D218" s="192"/>
      <c r="J218" s="194"/>
      <c r="L218" s="205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4"/>
        <v>0</v>
      </c>
      <c r="P218" s="195"/>
    </row>
    <row r="219" spans="1:16" x14ac:dyDescent="0.2">
      <c r="A219" s="190"/>
      <c r="D219" s="192"/>
      <c r="J219" s="194"/>
      <c r="L219" s="205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4"/>
        <v>0</v>
      </c>
      <c r="P219" s="195"/>
    </row>
    <row r="220" spans="1:16" x14ac:dyDescent="0.2">
      <c r="A220" s="190"/>
      <c r="D220" s="192"/>
      <c r="J220" s="194"/>
      <c r="L220" s="205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4"/>
        <v>0</v>
      </c>
      <c r="P220" s="195"/>
    </row>
    <row r="221" spans="1:16" x14ac:dyDescent="0.2">
      <c r="A221" s="190"/>
      <c r="D221" s="192"/>
      <c r="J221" s="194"/>
      <c r="L221" s="205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4"/>
        <v>0</v>
      </c>
      <c r="P221" s="195"/>
    </row>
    <row r="222" spans="1:16" x14ac:dyDescent="0.2">
      <c r="A222" s="190"/>
      <c r="D222" s="192"/>
      <c r="J222" s="194"/>
      <c r="L222" s="205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4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4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4"/>
        <v>0</v>
      </c>
      <c r="P224" s="195"/>
    </row>
    <row r="225" spans="1:16" x14ac:dyDescent="0.2">
      <c r="A225" s="190"/>
      <c r="D225" s="192"/>
      <c r="J225" s="194"/>
      <c r="L225" s="205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4"/>
        <v>0</v>
      </c>
      <c r="P225" s="195"/>
    </row>
    <row r="226" spans="1:16" x14ac:dyDescent="0.2">
      <c r="A226" s="190"/>
      <c r="D226" s="192"/>
      <c r="J226" s="194"/>
      <c r="L226" s="205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4"/>
        <v>0</v>
      </c>
      <c r="P226" s="195"/>
    </row>
    <row r="227" spans="1:16" x14ac:dyDescent="0.2">
      <c r="A227" s="190"/>
      <c r="D227" s="192"/>
      <c r="J227" s="194"/>
      <c r="L227" s="205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4"/>
        <v>0</v>
      </c>
      <c r="P227" s="195"/>
    </row>
    <row r="228" spans="1:16" x14ac:dyDescent="0.2">
      <c r="A228" s="190"/>
      <c r="D228" s="192"/>
      <c r="J228" s="194"/>
      <c r="L228" s="205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4"/>
        <v>0</v>
      </c>
      <c r="P228" s="195"/>
    </row>
    <row r="229" spans="1:16" x14ac:dyDescent="0.2">
      <c r="A229" s="190"/>
      <c r="D229" s="192"/>
      <c r="J229" s="194"/>
      <c r="L229" s="205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4"/>
        <v>0</v>
      </c>
      <c r="P229" s="195"/>
    </row>
    <row r="230" spans="1:16" x14ac:dyDescent="0.2">
      <c r="A230" s="190"/>
      <c r="D230" s="192"/>
      <c r="J230" s="194"/>
      <c r="L230" s="205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4"/>
        <v>0</v>
      </c>
      <c r="P230" s="195"/>
    </row>
    <row r="231" spans="1:16" x14ac:dyDescent="0.2">
      <c r="A231" s="190"/>
      <c r="D231" s="192"/>
      <c r="J231" s="194"/>
      <c r="L231" s="205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4"/>
        <v>0</v>
      </c>
      <c r="P231" s="195"/>
    </row>
    <row r="232" spans="1:16" x14ac:dyDescent="0.2">
      <c r="A232" s="190"/>
      <c r="D232" s="192"/>
      <c r="L232" s="205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163" priority="11" operator="greaterThan">
      <formula>0</formula>
    </cfRule>
    <cfRule type="cellIs" dxfId="162" priority="12" operator="lessThanOrEqual">
      <formula>0</formula>
    </cfRule>
  </conditionalFormatting>
  <conditionalFormatting sqref="I42:I56 I6:I20">
    <cfRule type="cellIs" dxfId="161" priority="7" operator="greaterThan">
      <formula>0</formula>
    </cfRule>
    <cfRule type="cellIs" dxfId="160" priority="8" operator="lessThanOrEqual">
      <formula>0</formula>
    </cfRule>
  </conditionalFormatting>
  <conditionalFormatting sqref="I3:I5">
    <cfRule type="cellIs" dxfId="159" priority="9" operator="greaterThan">
      <formula>0</formula>
    </cfRule>
    <cfRule type="cellIs" dxfId="158" priority="10" operator="lessThanOrEqual">
      <formula>0</formula>
    </cfRule>
  </conditionalFormatting>
  <conditionalFormatting sqref="I21:I26 I33:I38">
    <cfRule type="cellIs" dxfId="157" priority="5" operator="greaterThan">
      <formula>0</formula>
    </cfRule>
    <cfRule type="cellIs" dxfId="156" priority="6" operator="lessThanOrEqual">
      <formula>0</formula>
    </cfRule>
  </conditionalFormatting>
  <conditionalFormatting sqref="I39:I41">
    <cfRule type="cellIs" dxfId="155" priority="3" operator="greaterThan">
      <formula>0</formula>
    </cfRule>
    <cfRule type="cellIs" dxfId="154" priority="4" operator="lessThanOrEqual">
      <formula>0</formula>
    </cfRule>
  </conditionalFormatting>
  <conditionalFormatting sqref="I27:I32">
    <cfRule type="cellIs" dxfId="153" priority="1" operator="greaterThan">
      <formula>0</formula>
    </cfRule>
    <cfRule type="cellIs" dxfId="152" priority="2" operator="lessThanOrEqual">
      <formula>0</formula>
    </cfRule>
  </conditionalFormatting>
  <pageMargins left="0.25" right="0.25" top="0.75" bottom="0.75" header="0.3" footer="0.3"/>
  <pageSetup paperSize="9" scale="71" fitToHeight="0"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A362B-4D83-4E65-88DF-E2B806680929}">
  <dimension ref="A1:P247"/>
  <sheetViews>
    <sheetView workbookViewId="0">
      <selection activeCell="J2" sqref="J1:J1048576"/>
    </sheetView>
  </sheetViews>
  <sheetFormatPr defaultRowHeight="12.75" x14ac:dyDescent="0.2"/>
  <cols>
    <col min="1" max="1" width="6.125" style="181" customWidth="1"/>
    <col min="2" max="2" width="5" style="20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10" t="s">
        <v>2</v>
      </c>
      <c r="C2" s="214" t="s">
        <v>3</v>
      </c>
      <c r="D2" s="213" t="s">
        <v>4</v>
      </c>
      <c r="E2" s="214" t="s">
        <v>5</v>
      </c>
      <c r="F2" s="214" t="s">
        <v>6</v>
      </c>
      <c r="G2" s="214" t="s">
        <v>7</v>
      </c>
      <c r="H2" s="214" t="s">
        <v>8</v>
      </c>
      <c r="I2" s="214" t="s">
        <v>9</v>
      </c>
      <c r="J2" s="211" t="s">
        <v>10</v>
      </c>
      <c r="K2" s="213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43665</v>
      </c>
      <c r="B3" s="277" t="s">
        <v>751</v>
      </c>
      <c r="C3" s="305" t="s">
        <v>18</v>
      </c>
      <c r="D3" s="15" t="s">
        <v>611</v>
      </c>
      <c r="E3" s="218" t="s">
        <v>42</v>
      </c>
      <c r="F3" s="218">
        <v>5</v>
      </c>
      <c r="G3" s="219">
        <v>3</v>
      </c>
      <c r="H3" s="300"/>
      <c r="I3" s="213">
        <f>420-(M3*L3+F3*N3)</f>
        <v>195</v>
      </c>
      <c r="J3" s="280"/>
      <c r="K3" s="186" t="s">
        <v>158</v>
      </c>
      <c r="L3" s="215">
        <v>1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39</v>
      </c>
      <c r="O3" s="188">
        <f t="shared" ref="O3:O66" si="0">N3*G3+M3*L3</f>
        <v>147</v>
      </c>
      <c r="P3" s="302">
        <f>(O3+O4+O5+O6+O7+O8)/840*100%</f>
        <v>0.44166666666666665</v>
      </c>
    </row>
    <row r="4" spans="1:16" ht="14.25" customHeight="1" x14ac:dyDescent="0.2">
      <c r="A4" s="297"/>
      <c r="B4" s="277"/>
      <c r="C4" s="305"/>
      <c r="D4" s="15"/>
      <c r="E4" s="218"/>
      <c r="F4" s="218"/>
      <c r="G4" s="219"/>
      <c r="H4" s="300"/>
      <c r="I4" s="213">
        <f>I3-(M4*L4+F4*N4)</f>
        <v>195</v>
      </c>
      <c r="J4" s="280"/>
      <c r="K4" s="186"/>
      <c r="L4" s="215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77"/>
      <c r="C5" s="305"/>
      <c r="D5" s="17"/>
      <c r="E5" s="218"/>
      <c r="F5" s="218"/>
      <c r="G5" s="219"/>
      <c r="H5" s="300"/>
      <c r="I5" s="213">
        <f>I4-(M5*L5+F5*N5)</f>
        <v>195</v>
      </c>
      <c r="J5" s="280"/>
      <c r="K5" s="186"/>
      <c r="L5" s="215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77"/>
      <c r="C6" s="305" t="s">
        <v>22</v>
      </c>
      <c r="D6" s="15" t="s">
        <v>64</v>
      </c>
      <c r="E6" s="218" t="s">
        <v>30</v>
      </c>
      <c r="F6" s="218">
        <v>6</v>
      </c>
      <c r="G6" s="219">
        <v>7</v>
      </c>
      <c r="H6" s="300"/>
      <c r="I6" s="213">
        <f>420-(M6*L6+F6*N6)</f>
        <v>228</v>
      </c>
      <c r="J6" s="280"/>
      <c r="K6" s="186"/>
      <c r="L6" s="215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0"/>
        <v>224</v>
      </c>
      <c r="P6" s="302"/>
    </row>
    <row r="7" spans="1:16" ht="14.25" customHeight="1" x14ac:dyDescent="0.2">
      <c r="A7" s="297"/>
      <c r="B7" s="277"/>
      <c r="C7" s="305"/>
      <c r="D7" s="15"/>
      <c r="E7" s="218"/>
      <c r="F7" s="218"/>
      <c r="G7" s="219"/>
      <c r="H7" s="300"/>
      <c r="I7" s="213">
        <f>I6-(M7*L7+F7*N7)</f>
        <v>228</v>
      </c>
      <c r="J7" s="280"/>
      <c r="K7" s="186"/>
      <c r="L7" s="215">
        <v>1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0"/>
        <v>0</v>
      </c>
      <c r="P7" s="302"/>
    </row>
    <row r="8" spans="1:16" ht="14.25" customHeight="1" x14ac:dyDescent="0.2">
      <c r="A8" s="297"/>
      <c r="B8" s="277"/>
      <c r="C8" s="305"/>
      <c r="D8" s="15"/>
      <c r="E8" s="218"/>
      <c r="F8" s="218"/>
      <c r="G8" s="219"/>
      <c r="H8" s="300"/>
      <c r="I8" s="213">
        <f>I7-(M8*L8+F8*N8)</f>
        <v>228</v>
      </c>
      <c r="J8" s="280"/>
      <c r="K8" s="186"/>
      <c r="L8" s="215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43665</v>
      </c>
      <c r="B9" s="277" t="s">
        <v>151</v>
      </c>
      <c r="C9" s="305" t="s">
        <v>25</v>
      </c>
      <c r="D9" s="15" t="s">
        <v>487</v>
      </c>
      <c r="E9" s="218" t="s">
        <v>21</v>
      </c>
      <c r="F9" s="218">
        <v>7</v>
      </c>
      <c r="G9" s="219">
        <v>4.5</v>
      </c>
      <c r="H9" s="300"/>
      <c r="I9" s="213">
        <f>420-(M9*L9+F9*N9)</f>
        <v>14</v>
      </c>
      <c r="J9" s="280" t="s">
        <v>73</v>
      </c>
      <c r="K9" s="186"/>
      <c r="L9" s="215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0"/>
        <v>261</v>
      </c>
      <c r="P9" s="302">
        <f>(O9+O10+O11+O12+O13+O14)/840*100%</f>
        <v>0.68571428571428572</v>
      </c>
    </row>
    <row r="10" spans="1:16" ht="14.25" customHeight="1" x14ac:dyDescent="0.2">
      <c r="A10" s="297"/>
      <c r="B10" s="277"/>
      <c r="C10" s="305"/>
      <c r="D10" s="15"/>
      <c r="E10" s="218"/>
      <c r="F10" s="218"/>
      <c r="G10" s="219"/>
      <c r="H10" s="300"/>
      <c r="I10" s="213">
        <f t="shared" ref="I10:I11" si="1">I9-(M10*L10+F10*N10)</f>
        <v>14</v>
      </c>
      <c r="J10" s="280"/>
      <c r="K10" s="186"/>
      <c r="L10" s="215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0"/>
        <v>0</v>
      </c>
      <c r="P10" s="302"/>
    </row>
    <row r="11" spans="1:16" ht="14.25" customHeight="1" x14ac:dyDescent="0.2">
      <c r="A11" s="297"/>
      <c r="B11" s="277"/>
      <c r="C11" s="305"/>
      <c r="D11" s="15"/>
      <c r="E11" s="218"/>
      <c r="F11" s="218"/>
      <c r="G11" s="219"/>
      <c r="H11" s="300"/>
      <c r="I11" s="213">
        <f t="shared" si="1"/>
        <v>14</v>
      </c>
      <c r="J11" s="280"/>
      <c r="K11" s="186"/>
      <c r="L11" s="215">
        <v>1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77"/>
      <c r="C12" s="305" t="s">
        <v>28</v>
      </c>
      <c r="D12" s="15" t="s">
        <v>487</v>
      </c>
      <c r="E12" s="218" t="s">
        <v>42</v>
      </c>
      <c r="F12" s="218">
        <v>13</v>
      </c>
      <c r="G12" s="219">
        <v>9.5</v>
      </c>
      <c r="H12" s="300"/>
      <c r="I12" s="213">
        <f>420-(M12*L12+F12*N12)</f>
        <v>0</v>
      </c>
      <c r="J12" s="280"/>
      <c r="K12" s="186"/>
      <c r="L12" s="215">
        <v>1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30</v>
      </c>
      <c r="O12" s="188">
        <f t="shared" si="0"/>
        <v>315</v>
      </c>
      <c r="P12" s="302"/>
    </row>
    <row r="13" spans="1:16" ht="14.25" customHeight="1" x14ac:dyDescent="0.2">
      <c r="A13" s="297"/>
      <c r="B13" s="277"/>
      <c r="C13" s="305"/>
      <c r="D13" s="15"/>
      <c r="E13" s="218"/>
      <c r="F13" s="218"/>
      <c r="G13" s="219"/>
      <c r="H13" s="300"/>
      <c r="I13" s="213">
        <f t="shared" ref="I13:I17" si="2">I12-(M13*L13+F13*N13)</f>
        <v>0</v>
      </c>
      <c r="J13" s="280"/>
      <c r="K13" s="186"/>
      <c r="L13" s="215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77"/>
      <c r="C14" s="305"/>
      <c r="D14" s="15"/>
      <c r="E14" s="218"/>
      <c r="F14" s="218"/>
      <c r="G14" s="219"/>
      <c r="H14" s="300"/>
      <c r="I14" s="213">
        <f t="shared" si="2"/>
        <v>0</v>
      </c>
      <c r="J14" s="280"/>
      <c r="K14" s="186"/>
      <c r="L14" s="215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43665</v>
      </c>
      <c r="B15" s="277" t="s">
        <v>151</v>
      </c>
      <c r="C15" s="305" t="s">
        <v>31</v>
      </c>
      <c r="D15" s="17" t="s">
        <v>83</v>
      </c>
      <c r="E15" s="218" t="s">
        <v>24</v>
      </c>
      <c r="F15" s="218">
        <v>7</v>
      </c>
      <c r="G15" s="219">
        <v>6.5</v>
      </c>
      <c r="H15" s="300"/>
      <c r="I15" s="213">
        <f>420-(M15*L15+F15*N15)</f>
        <v>-5</v>
      </c>
      <c r="J15" s="280" t="s">
        <v>74</v>
      </c>
      <c r="K15" s="186"/>
      <c r="L15" s="215">
        <v>1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0"/>
        <v>395</v>
      </c>
      <c r="P15" s="302">
        <f>(O15+O16+O17+O18+O19+O20)/840*100%</f>
        <v>0.56904761904761902</v>
      </c>
    </row>
    <row r="16" spans="1:16" ht="14.25" customHeight="1" x14ac:dyDescent="0.2">
      <c r="A16" s="297"/>
      <c r="B16" s="277"/>
      <c r="C16" s="305"/>
      <c r="D16" s="17"/>
      <c r="E16" s="218"/>
      <c r="F16" s="218"/>
      <c r="G16" s="219"/>
      <c r="H16" s="300"/>
      <c r="I16" s="213">
        <f t="shared" si="2"/>
        <v>-5</v>
      </c>
      <c r="J16" s="280"/>
      <c r="K16" s="186"/>
      <c r="L16" s="215">
        <v>1</v>
      </c>
      <c r="M16" s="188">
        <f>SUMPRODUCT((D16=[1]程序注册表!$C$2:$C$2999)*(E16=[1]程序注册表!$F$2:$F$2999)*([1]程序注册表!$U$2:$U$2999))</f>
        <v>0</v>
      </c>
      <c r="N16" s="188">
        <v>40</v>
      </c>
      <c r="O16" s="188">
        <f t="shared" si="0"/>
        <v>0</v>
      </c>
      <c r="P16" s="302"/>
    </row>
    <row r="17" spans="1:16" ht="14.25" customHeight="1" x14ac:dyDescent="0.2">
      <c r="A17" s="297"/>
      <c r="B17" s="277"/>
      <c r="C17" s="305"/>
      <c r="D17" s="17"/>
      <c r="E17" s="218"/>
      <c r="F17" s="218"/>
      <c r="G17" s="219"/>
      <c r="H17" s="300"/>
      <c r="I17" s="213">
        <f t="shared" si="2"/>
        <v>-5</v>
      </c>
      <c r="J17" s="280"/>
      <c r="K17" s="186"/>
      <c r="L17" s="215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77"/>
      <c r="C18" s="305" t="s">
        <v>35</v>
      </c>
      <c r="D18" s="17" t="s">
        <v>83</v>
      </c>
      <c r="E18" s="212" t="s">
        <v>24</v>
      </c>
      <c r="F18" s="212">
        <v>7</v>
      </c>
      <c r="G18" s="213">
        <v>1.3</v>
      </c>
      <c r="H18" s="300"/>
      <c r="I18" s="213">
        <f>420-(M18*L18+F18*N18)</f>
        <v>0</v>
      </c>
      <c r="J18" s="280"/>
      <c r="K18" s="186" t="s">
        <v>820</v>
      </c>
      <c r="L18" s="215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0"/>
        <v>78</v>
      </c>
      <c r="P18" s="302"/>
    </row>
    <row r="19" spans="1:16" ht="14.25" customHeight="1" x14ac:dyDescent="0.2">
      <c r="A19" s="297"/>
      <c r="B19" s="277"/>
      <c r="C19" s="305"/>
      <c r="D19" s="17" t="s">
        <v>83</v>
      </c>
      <c r="E19" s="223" t="s">
        <v>21</v>
      </c>
      <c r="F19" s="212"/>
      <c r="G19" s="213">
        <v>1</v>
      </c>
      <c r="H19" s="300"/>
      <c r="I19" s="213">
        <f t="shared" ref="I19:I20" si="3">I18-(M19*L19+F19*N19)</f>
        <v>0</v>
      </c>
      <c r="J19" s="280"/>
      <c r="K19" s="186"/>
      <c r="L19" s="215">
        <v>0</v>
      </c>
      <c r="M19" s="188">
        <f>SUMPRODUCT((D19=[1]程序注册表!$C$2:$C$2999)*(E19=[1]程序注册表!$F$2:$F$2999)*([1]程序注册表!$U$2:$U$2999))</f>
        <v>60</v>
      </c>
      <c r="N19" s="188">
        <f>SUMPRODUCT((D19=[1]程序注册表!$C$2:$C$2999)*(E19=[1]程序注册表!$F$2:$F$2999)*([1]程序注册表!$X$2:$X$2999))</f>
        <v>5</v>
      </c>
      <c r="O19" s="188">
        <f t="shared" si="0"/>
        <v>5</v>
      </c>
      <c r="P19" s="302"/>
    </row>
    <row r="20" spans="1:16" ht="14.25" customHeight="1" x14ac:dyDescent="0.2">
      <c r="A20" s="297"/>
      <c r="B20" s="277"/>
      <c r="C20" s="305"/>
      <c r="D20" s="17"/>
      <c r="E20" s="212"/>
      <c r="F20" s="212"/>
      <c r="G20" s="213"/>
      <c r="H20" s="300"/>
      <c r="I20" s="213">
        <f t="shared" si="3"/>
        <v>0</v>
      </c>
      <c r="J20" s="280"/>
      <c r="K20" s="186"/>
      <c r="L20" s="215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43665</v>
      </c>
      <c r="B21" s="277" t="s">
        <v>151</v>
      </c>
      <c r="C21" s="304" t="s">
        <v>36</v>
      </c>
      <c r="D21" s="15" t="s">
        <v>83</v>
      </c>
      <c r="E21" s="212" t="s">
        <v>42</v>
      </c>
      <c r="F21" s="212">
        <v>2.5</v>
      </c>
      <c r="G21" s="18">
        <v>4</v>
      </c>
      <c r="H21" s="300"/>
      <c r="I21" s="213">
        <f>336-(M21*L21+F21*N21)</f>
        <v>-24</v>
      </c>
      <c r="J21" s="280" t="s">
        <v>75</v>
      </c>
      <c r="K21" s="186"/>
      <c r="L21" s="215">
        <v>1</v>
      </c>
      <c r="M21" s="188">
        <f>SUMPRODUCT((D21=[1]程序注册表!$C$2:$C$2999)*(E21=[1]程序注册表!$F$2:$F$2999)*([1]程序注册表!$U$2:$U$2999))</f>
        <v>60</v>
      </c>
      <c r="N21" s="188">
        <v>120</v>
      </c>
      <c r="O21" s="188">
        <f t="shared" si="0"/>
        <v>540</v>
      </c>
      <c r="P21" s="302">
        <f>(O21+O22+O23+O24+O25+O26)/840*100%</f>
        <v>1.0714285714285714</v>
      </c>
    </row>
    <row r="22" spans="1:16" ht="14.25" customHeight="1" x14ac:dyDescent="0.2">
      <c r="A22" s="297"/>
      <c r="B22" s="277"/>
      <c r="C22" s="304"/>
      <c r="D22" s="15"/>
      <c r="E22" s="212"/>
      <c r="F22" s="212"/>
      <c r="G22" s="18"/>
      <c r="H22" s="300"/>
      <c r="I22" s="213">
        <f t="shared" ref="I22:I38" si="4">I21-(M22*L22+F22*N22)</f>
        <v>-24</v>
      </c>
      <c r="J22" s="280"/>
      <c r="K22" s="186"/>
      <c r="L22" s="215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77"/>
      <c r="C23" s="304"/>
      <c r="D23" s="17"/>
      <c r="E23" s="212"/>
      <c r="F23" s="212"/>
      <c r="G23" s="18"/>
      <c r="H23" s="300"/>
      <c r="I23" s="213">
        <f t="shared" si="4"/>
        <v>-24</v>
      </c>
      <c r="J23" s="280"/>
      <c r="K23" s="186"/>
      <c r="L23" s="215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77"/>
      <c r="C24" s="304" t="s">
        <v>40</v>
      </c>
      <c r="D24" s="17" t="s">
        <v>713</v>
      </c>
      <c r="E24" s="223" t="s">
        <v>30</v>
      </c>
      <c r="F24" s="223">
        <v>3</v>
      </c>
      <c r="G24" s="18">
        <v>3</v>
      </c>
      <c r="H24" s="300"/>
      <c r="I24" s="213">
        <f t="shared" ref="I24" si="5">336-(M24*L24+F24*N24)</f>
        <v>-24</v>
      </c>
      <c r="J24" s="280"/>
      <c r="K24" s="186"/>
      <c r="L24" s="215">
        <v>0</v>
      </c>
      <c r="M24" s="188">
        <f>SUMPRODUCT((D24=[1]程序注册表!$C$2:$C$2999)*(E24=[1]程序注册表!$F$2:$F$2999)*([1]程序注册表!$U$2:$U$2999))</f>
        <v>60</v>
      </c>
      <c r="N24" s="188">
        <v>120</v>
      </c>
      <c r="O24" s="188">
        <f t="shared" si="0"/>
        <v>360</v>
      </c>
      <c r="P24" s="302"/>
    </row>
    <row r="25" spans="1:16" ht="14.25" customHeight="1" x14ac:dyDescent="0.2">
      <c r="A25" s="297"/>
      <c r="B25" s="277"/>
      <c r="C25" s="304"/>
      <c r="D25" s="17"/>
      <c r="E25" s="212"/>
      <c r="F25" s="212"/>
      <c r="G25" s="18"/>
      <c r="H25" s="300"/>
      <c r="I25" s="213">
        <f t="shared" si="4"/>
        <v>-24</v>
      </c>
      <c r="J25" s="280"/>
      <c r="K25" s="186"/>
      <c r="L25" s="215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77"/>
      <c r="C26" s="304"/>
      <c r="D26" s="17"/>
      <c r="E26" s="212"/>
      <c r="F26" s="212"/>
      <c r="G26" s="18"/>
      <c r="H26" s="300"/>
      <c r="I26" s="213">
        <f t="shared" si="4"/>
        <v>-24</v>
      </c>
      <c r="J26" s="280"/>
      <c r="K26" s="186"/>
      <c r="L26" s="215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43665</v>
      </c>
      <c r="B27" s="277"/>
      <c r="C27" s="303" t="s">
        <v>43</v>
      </c>
      <c r="D27" s="17" t="s">
        <v>922</v>
      </c>
      <c r="E27" s="212" t="s">
        <v>21</v>
      </c>
      <c r="F27" s="212">
        <v>3</v>
      </c>
      <c r="G27" s="18">
        <v>2.4</v>
      </c>
      <c r="H27" s="300"/>
      <c r="I27" s="213">
        <f>336-(M27*L27+F27*N27)</f>
        <v>-3</v>
      </c>
      <c r="J27" s="280" t="s">
        <v>76</v>
      </c>
      <c r="K27" s="186" t="s">
        <v>145</v>
      </c>
      <c r="L27" s="215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271.2</v>
      </c>
      <c r="P27" s="302">
        <f>(O27+O28+O29+O30+O31+O32)/840*100%</f>
        <v>0.58857142857142852</v>
      </c>
    </row>
    <row r="28" spans="1:16" ht="14.25" customHeight="1" x14ac:dyDescent="0.2">
      <c r="A28" s="297"/>
      <c r="B28" s="277"/>
      <c r="C28" s="303"/>
      <c r="D28" s="17"/>
      <c r="E28" s="212"/>
      <c r="F28" s="212"/>
      <c r="G28" s="18"/>
      <c r="H28" s="300"/>
      <c r="I28" s="213">
        <f t="shared" si="4"/>
        <v>-3</v>
      </c>
      <c r="J28" s="280"/>
      <c r="K28" s="186"/>
      <c r="L28" s="215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77"/>
      <c r="C29" s="303"/>
      <c r="D29" s="37"/>
      <c r="E29" s="212"/>
      <c r="F29" s="212"/>
      <c r="G29" s="18"/>
      <c r="H29" s="300"/>
      <c r="I29" s="213">
        <f t="shared" si="4"/>
        <v>-3</v>
      </c>
      <c r="J29" s="280"/>
      <c r="K29" s="186"/>
      <c r="L29" s="215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77"/>
      <c r="C30" s="303" t="s">
        <v>46</v>
      </c>
      <c r="D30" s="189" t="s">
        <v>922</v>
      </c>
      <c r="E30" s="212" t="s">
        <v>24</v>
      </c>
      <c r="F30" s="212">
        <v>2</v>
      </c>
      <c r="G30" s="18">
        <v>1.8</v>
      </c>
      <c r="H30" s="300"/>
      <c r="I30" s="213">
        <f t="shared" ref="I30" si="6">336-(M30*L30+F30*N30)</f>
        <v>88</v>
      </c>
      <c r="J30" s="280"/>
      <c r="K30" s="186" t="s">
        <v>312</v>
      </c>
      <c r="L30" s="215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223.20000000000002</v>
      </c>
      <c r="P30" s="302"/>
    </row>
    <row r="31" spans="1:16" ht="14.25" customHeight="1" x14ac:dyDescent="0.2">
      <c r="A31" s="297"/>
      <c r="B31" s="277"/>
      <c r="C31" s="303"/>
      <c r="D31" s="37"/>
      <c r="E31" s="212"/>
      <c r="F31" s="212"/>
      <c r="G31" s="18"/>
      <c r="H31" s="300"/>
      <c r="I31" s="213">
        <f t="shared" si="4"/>
        <v>88</v>
      </c>
      <c r="J31" s="280"/>
      <c r="K31" s="186"/>
      <c r="L31" s="215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77"/>
      <c r="C32" s="303"/>
      <c r="D32" s="17"/>
      <c r="E32" s="212"/>
      <c r="F32" s="212"/>
      <c r="G32" s="18"/>
      <c r="H32" s="300"/>
      <c r="I32" s="213">
        <f t="shared" si="4"/>
        <v>88</v>
      </c>
      <c r="J32" s="280"/>
      <c r="K32" s="186"/>
      <c r="L32" s="215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43665</v>
      </c>
      <c r="B33" s="277"/>
      <c r="C33" s="303" t="s">
        <v>48</v>
      </c>
      <c r="D33" s="17"/>
      <c r="E33" s="212"/>
      <c r="F33" s="212"/>
      <c r="G33" s="18"/>
      <c r="H33" s="300"/>
      <c r="I33" s="213">
        <f>504-(M33*L33+F33*N33)</f>
        <v>504</v>
      </c>
      <c r="J33" s="280" t="s">
        <v>77</v>
      </c>
      <c r="K33" s="186"/>
      <c r="L33" s="215">
        <v>1</v>
      </c>
      <c r="M33" s="188">
        <f>SUMPRODUCT((D33=[1]程序注册表!$C$2:$C$2999)*(E33=[1]程序注册表!$F$2:$F$2999)*([1]程序注册表!$U$2:$U$2999))</f>
        <v>0</v>
      </c>
      <c r="N33" s="188">
        <f>SUMPRODUCT((D33=[1]程序注册表!$C$2:$C$2999)*(E33=[1]程序注册表!$F$2:$F$2999)*([1]程序注册表!$X$2:$X$2999))</f>
        <v>0</v>
      </c>
      <c r="O33" s="188">
        <f t="shared" si="0"/>
        <v>0</v>
      </c>
      <c r="P33" s="302">
        <f>(O33+O34+O35+O36+O37+O38)/840*100%</f>
        <v>0</v>
      </c>
    </row>
    <row r="34" spans="1:16" ht="14.25" customHeight="1" x14ac:dyDescent="0.2">
      <c r="A34" s="297"/>
      <c r="B34" s="277"/>
      <c r="C34" s="303"/>
      <c r="D34" s="17"/>
      <c r="E34" s="212"/>
      <c r="F34" s="212"/>
      <c r="G34" s="18"/>
      <c r="H34" s="300"/>
      <c r="I34" s="213">
        <f t="shared" si="4"/>
        <v>504</v>
      </c>
      <c r="J34" s="280"/>
      <c r="K34" s="186"/>
      <c r="L34" s="215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77"/>
      <c r="C35" s="303"/>
      <c r="D35" s="17"/>
      <c r="E35" s="212"/>
      <c r="F35" s="212"/>
      <c r="G35" s="18"/>
      <c r="H35" s="300"/>
      <c r="I35" s="213">
        <f t="shared" si="4"/>
        <v>504</v>
      </c>
      <c r="J35" s="280"/>
      <c r="K35" s="186"/>
      <c r="L35" s="215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77"/>
      <c r="C36" s="303" t="s">
        <v>50</v>
      </c>
      <c r="D36" s="17"/>
      <c r="E36" s="212"/>
      <c r="F36" s="212"/>
      <c r="G36" s="18"/>
      <c r="H36" s="300"/>
      <c r="I36" s="213">
        <f>504-(M36*L36+F36*N36)</f>
        <v>504</v>
      </c>
      <c r="J36" s="280"/>
      <c r="K36" s="186"/>
      <c r="L36" s="215">
        <v>0</v>
      </c>
      <c r="M36" s="188">
        <f>SUMPRODUCT((D36=[1]程序注册表!$C$2:$C$2999)*(E36=[1]程序注册表!$F$2:$F$2999)*([1]程序注册表!$U$2:$U$2999))</f>
        <v>0</v>
      </c>
      <c r="N36" s="188">
        <f>SUMPRODUCT((D36=[1]程序注册表!$C$2:$C$2999)*(E36=[1]程序注册表!$F$2:$F$2999)*([1]程序注册表!$X$2:$X$2999))</f>
        <v>0</v>
      </c>
      <c r="O36" s="188">
        <f t="shared" si="0"/>
        <v>0</v>
      </c>
      <c r="P36" s="302"/>
    </row>
    <row r="37" spans="1:16" ht="14.25" customHeight="1" x14ac:dyDescent="0.2">
      <c r="A37" s="297"/>
      <c r="B37" s="277"/>
      <c r="C37" s="303"/>
      <c r="D37" s="17"/>
      <c r="E37" s="212"/>
      <c r="F37" s="212"/>
      <c r="G37" s="18"/>
      <c r="H37" s="300"/>
      <c r="I37" s="213">
        <f t="shared" si="4"/>
        <v>504</v>
      </c>
      <c r="J37" s="280"/>
      <c r="K37" s="186"/>
      <c r="L37" s="215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77"/>
      <c r="C38" s="303"/>
      <c r="D38" s="17"/>
      <c r="E38" s="212"/>
      <c r="F38" s="212"/>
      <c r="G38" s="18"/>
      <c r="H38" s="300"/>
      <c r="I38" s="213">
        <f t="shared" si="4"/>
        <v>504</v>
      </c>
      <c r="J38" s="280"/>
      <c r="K38" s="186"/>
      <c r="L38" s="215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43665</v>
      </c>
      <c r="B39" s="277"/>
      <c r="C39" s="303" t="s">
        <v>52</v>
      </c>
      <c r="D39" s="189"/>
      <c r="E39" s="212"/>
      <c r="F39" s="212"/>
      <c r="G39" s="18"/>
      <c r="H39" s="300"/>
      <c r="I39" s="210">
        <f>504-(M39*L39+F39*N39)</f>
        <v>504</v>
      </c>
      <c r="J39" s="280"/>
      <c r="K39" s="186"/>
      <c r="L39" s="215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</v>
      </c>
    </row>
    <row r="40" spans="1:16" ht="14.25" customHeight="1" x14ac:dyDescent="0.2">
      <c r="A40" s="297"/>
      <c r="B40" s="277"/>
      <c r="C40" s="303"/>
      <c r="D40" s="17"/>
      <c r="E40" s="212"/>
      <c r="F40" s="212"/>
      <c r="G40" s="18"/>
      <c r="H40" s="300"/>
      <c r="I40" s="210">
        <f>I39-(M40*L40+F40*N40)</f>
        <v>504</v>
      </c>
      <c r="J40" s="280"/>
      <c r="K40" s="186"/>
      <c r="L40" s="215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77"/>
      <c r="C41" s="303"/>
      <c r="D41" s="17"/>
      <c r="E41" s="212"/>
      <c r="F41" s="212"/>
      <c r="G41" s="18"/>
      <c r="H41" s="300"/>
      <c r="I41" s="210">
        <f>I40-(M41*L41+F41*N41)</f>
        <v>504</v>
      </c>
      <c r="J41" s="280"/>
      <c r="K41" s="186" t="s">
        <v>55</v>
      </c>
      <c r="L41" s="215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43665</v>
      </c>
      <c r="B42" s="277" t="s">
        <v>151</v>
      </c>
      <c r="C42" s="299" t="s">
        <v>53</v>
      </c>
      <c r="D42" s="15" t="s">
        <v>611</v>
      </c>
      <c r="E42" s="212" t="s">
        <v>21</v>
      </c>
      <c r="F42" s="212">
        <v>5.5</v>
      </c>
      <c r="G42" s="18">
        <v>3</v>
      </c>
      <c r="H42" s="300"/>
      <c r="I42" s="213">
        <f>420-(M42*L42+F42*N42)</f>
        <v>2</v>
      </c>
      <c r="J42" s="280" t="s">
        <v>105</v>
      </c>
      <c r="K42" s="186" t="s">
        <v>267</v>
      </c>
      <c r="L42" s="215">
        <v>0</v>
      </c>
      <c r="M42" s="188">
        <f>SUMPRODUCT((D42=[1]程序注册表!$C$2:$C$2999)*(E42=[1]程序注册表!$F$2:$F$2999)*([1]程序注册表!$U$2:$U$2999))</f>
        <v>45</v>
      </c>
      <c r="N42" s="188">
        <f>SUMPRODUCT((D42=[1]程序注册表!$C$2:$C$2999)*(E42=[1]程序注册表!$F$2:$F$2999)*([1]程序注册表!$X$2:$X$2999))</f>
        <v>76</v>
      </c>
      <c r="O42" s="188">
        <f t="shared" si="0"/>
        <v>228</v>
      </c>
      <c r="P42" s="302">
        <f>(O42+O43+O44+O45+O46+O47)/840*100%</f>
        <v>0.68154761904761907</v>
      </c>
    </row>
    <row r="43" spans="1:16" ht="14.25" customHeight="1" x14ac:dyDescent="0.2">
      <c r="A43" s="297"/>
      <c r="B43" s="277"/>
      <c r="C43" s="299"/>
      <c r="D43" s="15"/>
      <c r="E43" s="212"/>
      <c r="F43" s="212"/>
      <c r="G43" s="18"/>
      <c r="H43" s="300"/>
      <c r="I43" s="213">
        <f t="shared" ref="I43:I47" si="7">I42-(M43*L43+F43*N43)</f>
        <v>2</v>
      </c>
      <c r="J43" s="280"/>
      <c r="K43" s="186"/>
      <c r="L43" s="215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77"/>
      <c r="C44" s="299"/>
      <c r="D44" s="17"/>
      <c r="E44" s="212"/>
      <c r="F44" s="212"/>
      <c r="G44" s="18"/>
      <c r="H44" s="300"/>
      <c r="I44" s="213">
        <f t="shared" si="7"/>
        <v>2</v>
      </c>
      <c r="J44" s="280"/>
      <c r="K44" s="186"/>
      <c r="L44" s="215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77"/>
      <c r="C45" s="299" t="s">
        <v>57</v>
      </c>
      <c r="D45" s="17" t="s">
        <v>67</v>
      </c>
      <c r="E45" s="212" t="s">
        <v>1043</v>
      </c>
      <c r="F45" s="212">
        <v>8</v>
      </c>
      <c r="G45" s="18">
        <v>6.5</v>
      </c>
      <c r="H45" s="300"/>
      <c r="I45" s="213">
        <f>420-(M45*L45+F45*N45)</f>
        <v>-4</v>
      </c>
      <c r="J45" s="280"/>
      <c r="K45" s="186"/>
      <c r="L45" s="215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0"/>
        <v>344.5</v>
      </c>
      <c r="P45" s="302"/>
    </row>
    <row r="46" spans="1:16" ht="14.25" customHeight="1" x14ac:dyDescent="0.2">
      <c r="A46" s="297"/>
      <c r="B46" s="277"/>
      <c r="C46" s="299"/>
      <c r="D46" s="17" t="s">
        <v>67</v>
      </c>
      <c r="E46" s="223" t="s">
        <v>68</v>
      </c>
      <c r="F46" s="223"/>
      <c r="G46" s="18"/>
      <c r="H46" s="300"/>
      <c r="I46" s="213">
        <f t="shared" si="7"/>
        <v>-4</v>
      </c>
      <c r="J46" s="280"/>
      <c r="K46" s="186"/>
      <c r="L46" s="215">
        <v>0</v>
      </c>
      <c r="M46" s="188">
        <f>SUMPRODUCT((D46=[1]程序注册表!$C$2:$C$2999)*(E46=[1]程序注册表!$F$2:$F$2999)*([1]程序注册表!$U$2:$U$2999))</f>
        <v>60</v>
      </c>
      <c r="N46" s="188">
        <f>SUMPRODUCT((D46=[1]程序注册表!$C$2:$C$2999)*(E46=[1]程序注册表!$F$2:$F$2999)*([1]程序注册表!$X$2:$X$2999))</f>
        <v>45</v>
      </c>
      <c r="O46" s="188">
        <f t="shared" si="0"/>
        <v>0</v>
      </c>
      <c r="P46" s="302"/>
    </row>
    <row r="47" spans="1:16" ht="14.25" customHeight="1" x14ac:dyDescent="0.2">
      <c r="A47" s="297"/>
      <c r="B47" s="277"/>
      <c r="C47" s="299"/>
      <c r="D47" s="17"/>
      <c r="E47" s="223"/>
      <c r="F47" s="223"/>
      <c r="G47" s="18"/>
      <c r="H47" s="300"/>
      <c r="I47" s="213">
        <f t="shared" si="7"/>
        <v>-4</v>
      </c>
      <c r="J47" s="280"/>
      <c r="K47" s="186"/>
      <c r="L47" s="215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43665</v>
      </c>
      <c r="B48" s="277" t="s">
        <v>151</v>
      </c>
      <c r="C48" s="299" t="s">
        <v>58</v>
      </c>
      <c r="D48" s="17" t="s">
        <v>1044</v>
      </c>
      <c r="E48" s="223" t="s">
        <v>84</v>
      </c>
      <c r="F48" s="223">
        <v>3.4</v>
      </c>
      <c r="G48" s="18">
        <v>2.7</v>
      </c>
      <c r="H48" s="300"/>
      <c r="I48" s="213">
        <f>420-(M48*L48+F48*N48)</f>
        <v>-5</v>
      </c>
      <c r="J48" s="280" t="s">
        <v>152</v>
      </c>
      <c r="K48" s="186"/>
      <c r="L48" s="215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0"/>
        <v>337.5</v>
      </c>
      <c r="P48" s="302">
        <f>(O48+O49+O50+O51+O52+O53)/840*100%</f>
        <v>0.56607142857142856</v>
      </c>
    </row>
    <row r="49" spans="1:16" ht="14.25" customHeight="1" x14ac:dyDescent="0.2">
      <c r="A49" s="297"/>
      <c r="B49" s="277"/>
      <c r="C49" s="299"/>
      <c r="D49" s="17"/>
      <c r="E49" s="223"/>
      <c r="F49" s="223"/>
      <c r="G49" s="18"/>
      <c r="H49" s="300"/>
      <c r="I49" s="213">
        <f t="shared" ref="I49:I50" si="8">I48-(M49*L49+F49*N49)</f>
        <v>-5</v>
      </c>
      <c r="J49" s="280"/>
      <c r="K49" s="186"/>
      <c r="L49" s="215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77"/>
      <c r="C50" s="299"/>
      <c r="D50" s="17"/>
      <c r="E50" s="223"/>
      <c r="F50" s="223"/>
      <c r="G50" s="18"/>
      <c r="H50" s="300"/>
      <c r="I50" s="213">
        <f t="shared" si="8"/>
        <v>-5</v>
      </c>
      <c r="J50" s="280"/>
      <c r="K50" s="186"/>
      <c r="L50" s="215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77"/>
      <c r="C51" s="299" t="s">
        <v>60</v>
      </c>
      <c r="D51" s="17" t="s">
        <v>992</v>
      </c>
      <c r="E51" s="223" t="s">
        <v>272</v>
      </c>
      <c r="F51" s="223"/>
      <c r="G51" s="18">
        <v>1</v>
      </c>
      <c r="H51" s="300"/>
      <c r="I51" s="213">
        <f>420-(M51*L51+F51*N51)</f>
        <v>420</v>
      </c>
      <c r="J51" s="280"/>
      <c r="K51" s="186" t="s">
        <v>326</v>
      </c>
      <c r="L51" s="215">
        <v>1</v>
      </c>
      <c r="M51" s="188">
        <f>SUMPRODUCT((D51=[1]程序注册表!$C$2:$C$2999)*(E51=[1]程序注册表!$F$2:$F$2999)*([1]程序注册表!$U$2:$U$2999))</f>
        <v>0</v>
      </c>
      <c r="N51" s="188">
        <f>SUMPRODUCT((D51=[1]程序注册表!$C$2:$C$2999)*(E51=[1]程序注册表!$F$2:$F$2999)*([1]程序注册表!$X$2:$X$2999))</f>
        <v>0</v>
      </c>
      <c r="O51" s="188">
        <f t="shared" si="0"/>
        <v>0</v>
      </c>
      <c r="P51" s="302"/>
    </row>
    <row r="52" spans="1:16" ht="14.25" customHeight="1" x14ac:dyDescent="0.2">
      <c r="A52" s="297"/>
      <c r="B52" s="277"/>
      <c r="C52" s="299"/>
      <c r="D52" s="17" t="s">
        <v>992</v>
      </c>
      <c r="E52" s="223" t="s">
        <v>42</v>
      </c>
      <c r="F52" s="223">
        <v>3</v>
      </c>
      <c r="G52" s="18">
        <v>3</v>
      </c>
      <c r="H52" s="300"/>
      <c r="I52" s="213">
        <f t="shared" ref="I52:I53" si="9">I51-(M52*L52+F52*N52)</f>
        <v>342</v>
      </c>
      <c r="J52" s="280"/>
      <c r="K52" s="186" t="s">
        <v>158</v>
      </c>
      <c r="L52" s="215">
        <v>1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16</v>
      </c>
      <c r="O52" s="188">
        <f t="shared" si="0"/>
        <v>78</v>
      </c>
      <c r="P52" s="302"/>
    </row>
    <row r="53" spans="1:16" ht="14.25" customHeight="1" x14ac:dyDescent="0.2">
      <c r="A53" s="297"/>
      <c r="B53" s="277"/>
      <c r="C53" s="299"/>
      <c r="D53" s="17" t="s">
        <v>992</v>
      </c>
      <c r="E53" s="223" t="s">
        <v>21</v>
      </c>
      <c r="F53" s="223">
        <v>3</v>
      </c>
      <c r="G53" s="18">
        <v>3</v>
      </c>
      <c r="H53" s="300"/>
      <c r="I53" s="213">
        <f t="shared" si="9"/>
        <v>282</v>
      </c>
      <c r="J53" s="280"/>
      <c r="K53" s="186"/>
      <c r="L53" s="215">
        <v>0</v>
      </c>
      <c r="M53" s="188">
        <f>SUMPRODUCT((D53=[1]程序注册表!$C$2:$C$2999)*(E53=[1]程序注册表!$F$2:$F$2999)*([1]程序注册表!$U$2:$U$2999))</f>
        <v>30</v>
      </c>
      <c r="N53" s="188">
        <f>SUMPRODUCT((D53=[1]程序注册表!$C$2:$C$2999)*(E53=[1]程序注册表!$F$2:$F$2999)*([1]程序注册表!$X$2:$X$2999))</f>
        <v>20</v>
      </c>
      <c r="O53" s="188">
        <f t="shared" si="0"/>
        <v>60</v>
      </c>
      <c r="P53" s="302"/>
    </row>
    <row r="54" spans="1:16" ht="14.25" customHeight="1" x14ac:dyDescent="0.2">
      <c r="A54" s="297">
        <v>43665</v>
      </c>
      <c r="B54" s="277" t="s">
        <v>1145</v>
      </c>
      <c r="C54" s="299" t="s">
        <v>61</v>
      </c>
      <c r="D54" s="17" t="s">
        <v>1040</v>
      </c>
      <c r="E54" s="223" t="s">
        <v>42</v>
      </c>
      <c r="F54" s="223">
        <v>19</v>
      </c>
      <c r="G54" s="18">
        <v>13</v>
      </c>
      <c r="H54" s="300"/>
      <c r="I54" s="213">
        <f>420-(M54*L54+F54*N54)</f>
        <v>10</v>
      </c>
      <c r="J54" s="280" t="s">
        <v>288</v>
      </c>
      <c r="K54" s="186" t="s">
        <v>1158</v>
      </c>
      <c r="L54" s="215">
        <v>1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20</v>
      </c>
      <c r="O54" s="188">
        <f t="shared" si="0"/>
        <v>290</v>
      </c>
      <c r="P54" s="302">
        <f>(O54+O55+O56)/420*100%</f>
        <v>0.69047619047619047</v>
      </c>
    </row>
    <row r="55" spans="1:16" ht="14.25" customHeight="1" x14ac:dyDescent="0.2">
      <c r="A55" s="297"/>
      <c r="B55" s="277"/>
      <c r="C55" s="299"/>
      <c r="D55" s="17"/>
      <c r="E55" s="223"/>
      <c r="F55" s="223"/>
      <c r="G55" s="18"/>
      <c r="H55" s="300"/>
      <c r="I55" s="213">
        <f t="shared" ref="I55:I56" si="10">I54-(M55*L55+F55*N55)</f>
        <v>10</v>
      </c>
      <c r="J55" s="280"/>
      <c r="K55" s="186"/>
      <c r="L55" s="215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77"/>
      <c r="C56" s="299"/>
      <c r="D56" s="17"/>
      <c r="E56" s="223"/>
      <c r="F56" s="223"/>
      <c r="G56" s="18"/>
      <c r="H56" s="300"/>
      <c r="I56" s="213">
        <f t="shared" si="10"/>
        <v>10</v>
      </c>
      <c r="J56" s="280"/>
      <c r="K56" s="186"/>
      <c r="L56" s="215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15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15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15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15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15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15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15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15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15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15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15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11">N67*G67+M67*L67</f>
        <v>0</v>
      </c>
      <c r="P67" s="195"/>
    </row>
    <row r="68" spans="1:16" ht="15" customHeight="1" x14ac:dyDescent="0.2">
      <c r="A68" s="190"/>
      <c r="D68" s="192"/>
      <c r="J68" s="23"/>
      <c r="L68" s="215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11"/>
        <v>0</v>
      </c>
      <c r="P68" s="195"/>
    </row>
    <row r="69" spans="1:16" ht="15" customHeight="1" x14ac:dyDescent="0.2">
      <c r="A69" s="190"/>
      <c r="D69" s="192"/>
      <c r="J69" s="23"/>
      <c r="L69" s="215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1"/>
        <v>0</v>
      </c>
      <c r="P69" s="195"/>
    </row>
    <row r="70" spans="1:16" ht="15" customHeight="1" x14ac:dyDescent="0.2">
      <c r="A70" s="190"/>
      <c r="D70" s="192"/>
      <c r="J70" s="23"/>
      <c r="L70" s="215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1"/>
        <v>0</v>
      </c>
      <c r="P70" s="195"/>
    </row>
    <row r="71" spans="1:16" ht="15" customHeight="1" x14ac:dyDescent="0.2">
      <c r="A71" s="190"/>
      <c r="D71" s="192"/>
      <c r="J71" s="23"/>
      <c r="L71" s="215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1"/>
        <v>0</v>
      </c>
      <c r="P71" s="195"/>
    </row>
    <row r="72" spans="1:16" ht="15" customHeight="1" x14ac:dyDescent="0.2">
      <c r="A72" s="190"/>
      <c r="D72" s="192"/>
      <c r="J72" s="23"/>
      <c r="L72" s="215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1"/>
        <v>0</v>
      </c>
      <c r="P72" s="195"/>
    </row>
    <row r="73" spans="1:16" ht="15" customHeight="1" x14ac:dyDescent="0.2">
      <c r="A73" s="190"/>
      <c r="D73" s="192"/>
      <c r="J73" s="23"/>
      <c r="L73" s="215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1"/>
        <v>0</v>
      </c>
      <c r="P73" s="195"/>
    </row>
    <row r="74" spans="1:16" ht="15" customHeight="1" x14ac:dyDescent="0.2">
      <c r="A74" s="190"/>
      <c r="D74" s="192"/>
      <c r="J74" s="23"/>
      <c r="L74" s="215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1"/>
        <v>0</v>
      </c>
      <c r="P74" s="195"/>
    </row>
    <row r="75" spans="1:16" ht="15" customHeight="1" x14ac:dyDescent="0.2">
      <c r="A75" s="190"/>
      <c r="D75" s="192"/>
      <c r="J75" s="23"/>
      <c r="L75" s="215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1"/>
        <v>0</v>
      </c>
      <c r="P75" s="195"/>
    </row>
    <row r="76" spans="1:16" ht="15" customHeight="1" x14ac:dyDescent="0.2">
      <c r="A76" s="190"/>
      <c r="D76" s="192"/>
      <c r="J76" s="23"/>
      <c r="L76" s="215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1"/>
        <v>0</v>
      </c>
      <c r="P76" s="195"/>
    </row>
    <row r="77" spans="1:16" ht="15" customHeight="1" x14ac:dyDescent="0.2">
      <c r="A77" s="190"/>
      <c r="D77" s="192"/>
      <c r="J77" s="23"/>
      <c r="L77" s="215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1"/>
        <v>0</v>
      </c>
      <c r="P77" s="195"/>
    </row>
    <row r="78" spans="1:16" ht="15" customHeight="1" x14ac:dyDescent="0.2">
      <c r="A78" s="190"/>
      <c r="D78" s="192"/>
      <c r="J78" s="23"/>
      <c r="L78" s="215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1"/>
        <v>0</v>
      </c>
      <c r="P78" s="195"/>
    </row>
    <row r="79" spans="1:16" ht="15" customHeight="1" x14ac:dyDescent="0.2">
      <c r="A79" s="190"/>
      <c r="D79" s="192"/>
      <c r="J79" s="23"/>
      <c r="L79" s="215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1"/>
        <v>0</v>
      </c>
      <c r="P79" s="195"/>
    </row>
    <row r="80" spans="1:16" ht="15" customHeight="1" x14ac:dyDescent="0.2">
      <c r="A80" s="190"/>
      <c r="D80" s="192"/>
      <c r="J80" s="23"/>
      <c r="L80" s="215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1"/>
        <v>0</v>
      </c>
      <c r="P80" s="195"/>
    </row>
    <row r="81" spans="1:16" ht="15" customHeight="1" x14ac:dyDescent="0.2">
      <c r="A81" s="190"/>
      <c r="D81" s="192"/>
      <c r="J81" s="23"/>
      <c r="L81" s="215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1"/>
        <v>0</v>
      </c>
      <c r="P81" s="195"/>
    </row>
    <row r="82" spans="1:16" ht="15" customHeight="1" x14ac:dyDescent="0.2">
      <c r="A82" s="190"/>
      <c r="D82" s="192"/>
      <c r="J82" s="23"/>
      <c r="L82" s="215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1"/>
        <v>0</v>
      </c>
      <c r="P82" s="195"/>
    </row>
    <row r="83" spans="1:16" ht="15" customHeight="1" x14ac:dyDescent="0.2">
      <c r="A83" s="190"/>
      <c r="D83" s="192"/>
      <c r="J83" s="23"/>
      <c r="L83" s="215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1"/>
        <v>0</v>
      </c>
      <c r="P83" s="195"/>
    </row>
    <row r="84" spans="1:16" ht="15" customHeight="1" x14ac:dyDescent="0.2">
      <c r="A84" s="190"/>
      <c r="D84" s="192"/>
      <c r="J84" s="23"/>
      <c r="L84" s="215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1"/>
        <v>0</v>
      </c>
      <c r="P84" s="195"/>
    </row>
    <row r="85" spans="1:16" ht="15" customHeight="1" x14ac:dyDescent="0.2">
      <c r="A85" s="190"/>
      <c r="D85" s="192"/>
      <c r="J85" s="23"/>
      <c r="L85" s="215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1"/>
        <v>0</v>
      </c>
      <c r="P85" s="195"/>
    </row>
    <row r="86" spans="1:16" ht="15" customHeight="1" x14ac:dyDescent="0.2">
      <c r="A86" s="190"/>
      <c r="D86" s="192"/>
      <c r="J86" s="23"/>
      <c r="L86" s="215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1"/>
        <v>0</v>
      </c>
      <c r="P86" s="195"/>
    </row>
    <row r="87" spans="1:16" ht="15" customHeight="1" x14ac:dyDescent="0.2">
      <c r="A87" s="190"/>
      <c r="D87" s="192"/>
      <c r="J87" s="23"/>
      <c r="L87" s="215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1"/>
        <v>0</v>
      </c>
      <c r="P87" s="195"/>
    </row>
    <row r="88" spans="1:16" ht="15" customHeight="1" x14ac:dyDescent="0.2">
      <c r="A88" s="190"/>
      <c r="D88" s="192"/>
      <c r="J88" s="23"/>
      <c r="L88" s="215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1"/>
        <v>0</v>
      </c>
      <c r="P88" s="195"/>
    </row>
    <row r="89" spans="1:16" ht="15" customHeight="1" x14ac:dyDescent="0.2">
      <c r="A89" s="190"/>
      <c r="D89" s="192"/>
      <c r="J89" s="23"/>
      <c r="L89" s="215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1"/>
        <v>0</v>
      </c>
      <c r="P89" s="195"/>
    </row>
    <row r="90" spans="1:16" ht="15" customHeight="1" x14ac:dyDescent="0.2">
      <c r="A90" s="190"/>
      <c r="D90" s="192"/>
      <c r="J90" s="23"/>
      <c r="L90" s="215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1"/>
        <v>0</v>
      </c>
      <c r="P90" s="195"/>
    </row>
    <row r="91" spans="1:16" ht="15" customHeight="1" x14ac:dyDescent="0.2">
      <c r="A91" s="190"/>
      <c r="D91" s="192"/>
      <c r="J91" s="23"/>
      <c r="L91" s="215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1"/>
        <v>0</v>
      </c>
      <c r="P91" s="195"/>
    </row>
    <row r="92" spans="1:16" ht="15" customHeight="1" x14ac:dyDescent="0.2">
      <c r="A92" s="190"/>
      <c r="D92" s="192"/>
      <c r="J92" s="23"/>
      <c r="L92" s="215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1"/>
        <v>0</v>
      </c>
      <c r="P92" s="195"/>
    </row>
    <row r="93" spans="1:16" ht="15" customHeight="1" x14ac:dyDescent="0.2">
      <c r="A93" s="190"/>
      <c r="D93" s="192"/>
      <c r="J93" s="23"/>
      <c r="L93" s="215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1"/>
        <v>0</v>
      </c>
      <c r="P93" s="195"/>
    </row>
    <row r="94" spans="1:16" ht="15" customHeight="1" x14ac:dyDescent="0.2">
      <c r="A94" s="190"/>
      <c r="D94" s="192"/>
      <c r="J94" s="23"/>
      <c r="L94" s="215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1"/>
        <v>0</v>
      </c>
      <c r="P94" s="195"/>
    </row>
    <row r="95" spans="1:16" ht="15" customHeight="1" x14ac:dyDescent="0.2">
      <c r="A95" s="190"/>
      <c r="D95" s="192"/>
      <c r="J95" s="23"/>
      <c r="L95" s="215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1"/>
        <v>0</v>
      </c>
      <c r="P95" s="195"/>
    </row>
    <row r="96" spans="1:16" ht="15" customHeight="1" x14ac:dyDescent="0.2">
      <c r="A96" s="190"/>
      <c r="D96" s="192"/>
      <c r="J96" s="23"/>
      <c r="L96" s="215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1"/>
        <v>0</v>
      </c>
      <c r="P96" s="195"/>
    </row>
    <row r="97" spans="1:16" ht="15" customHeight="1" x14ac:dyDescent="0.2">
      <c r="A97" s="190"/>
      <c r="D97" s="192"/>
      <c r="J97" s="23"/>
      <c r="L97" s="215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1"/>
        <v>0</v>
      </c>
      <c r="P97" s="195"/>
    </row>
    <row r="98" spans="1:16" ht="15" customHeight="1" x14ac:dyDescent="0.2">
      <c r="A98" s="190"/>
      <c r="D98" s="192"/>
      <c r="J98" s="23"/>
      <c r="L98" s="215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1"/>
        <v>0</v>
      </c>
      <c r="P98" s="195"/>
    </row>
    <row r="99" spans="1:16" ht="15" customHeight="1" x14ac:dyDescent="0.2">
      <c r="A99" s="190"/>
      <c r="D99" s="192"/>
      <c r="J99" s="23"/>
      <c r="L99" s="215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1"/>
        <v>0</v>
      </c>
      <c r="P99" s="195"/>
    </row>
    <row r="100" spans="1:16" ht="15" customHeight="1" x14ac:dyDescent="0.2">
      <c r="A100" s="190"/>
      <c r="D100" s="192"/>
      <c r="J100" s="23"/>
      <c r="L100" s="215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1"/>
        <v>0</v>
      </c>
      <c r="P100" s="195"/>
    </row>
    <row r="101" spans="1:16" ht="15" customHeight="1" x14ac:dyDescent="0.2">
      <c r="A101" s="190"/>
      <c r="D101" s="192"/>
      <c r="J101" s="23"/>
      <c r="L101" s="215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1"/>
        <v>0</v>
      </c>
      <c r="P101" s="195"/>
    </row>
    <row r="102" spans="1:16" ht="15" customHeight="1" x14ac:dyDescent="0.2">
      <c r="A102" s="190"/>
      <c r="D102" s="192"/>
      <c r="J102" s="23"/>
      <c r="L102" s="215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1"/>
        <v>0</v>
      </c>
      <c r="P102" s="195"/>
    </row>
    <row r="103" spans="1:16" ht="15" customHeight="1" x14ac:dyDescent="0.2">
      <c r="A103" s="190"/>
      <c r="D103" s="192"/>
      <c r="J103" s="23"/>
      <c r="L103" s="215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1"/>
        <v>0</v>
      </c>
      <c r="P103" s="195"/>
    </row>
    <row r="104" spans="1:16" ht="15" customHeight="1" x14ac:dyDescent="0.2">
      <c r="A104" s="190"/>
      <c r="D104" s="192"/>
      <c r="J104" s="23"/>
      <c r="L104" s="215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1"/>
        <v>0</v>
      </c>
      <c r="P104" s="195"/>
    </row>
    <row r="105" spans="1:16" ht="15" customHeight="1" x14ac:dyDescent="0.2">
      <c r="A105" s="190"/>
      <c r="D105" s="192"/>
      <c r="J105" s="23"/>
      <c r="L105" s="215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1"/>
        <v>0</v>
      </c>
      <c r="P105" s="195"/>
    </row>
    <row r="106" spans="1:16" ht="15" customHeight="1" x14ac:dyDescent="0.2">
      <c r="A106" s="190"/>
      <c r="D106" s="192"/>
      <c r="J106" s="23"/>
      <c r="L106" s="215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1"/>
        <v>0</v>
      </c>
      <c r="P106" s="195"/>
    </row>
    <row r="107" spans="1:16" ht="15" customHeight="1" x14ac:dyDescent="0.2">
      <c r="A107" s="190"/>
      <c r="D107" s="192"/>
      <c r="J107" s="23"/>
      <c r="L107" s="215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1"/>
        <v>0</v>
      </c>
      <c r="P107" s="195"/>
    </row>
    <row r="108" spans="1:16" ht="15" customHeight="1" x14ac:dyDescent="0.2">
      <c r="A108" s="190"/>
      <c r="D108" s="192"/>
      <c r="J108" s="23"/>
      <c r="L108" s="215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1"/>
        <v>0</v>
      </c>
      <c r="P108" s="195"/>
    </row>
    <row r="109" spans="1:16" ht="15" customHeight="1" x14ac:dyDescent="0.2">
      <c r="A109" s="190"/>
      <c r="D109" s="192"/>
      <c r="J109" s="23"/>
      <c r="L109" s="215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1"/>
        <v>0</v>
      </c>
      <c r="P109" s="195"/>
    </row>
    <row r="110" spans="1:16" ht="15" customHeight="1" x14ac:dyDescent="0.2">
      <c r="A110" s="190"/>
      <c r="D110" s="192"/>
      <c r="J110" s="23"/>
      <c r="L110" s="215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1"/>
        <v>0</v>
      </c>
      <c r="P110" s="195"/>
    </row>
    <row r="111" spans="1:16" ht="15" customHeight="1" x14ac:dyDescent="0.2">
      <c r="A111" s="190"/>
      <c r="D111" s="192"/>
      <c r="J111" s="23"/>
      <c r="L111" s="215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1"/>
        <v>0</v>
      </c>
      <c r="P111" s="195"/>
    </row>
    <row r="112" spans="1:16" ht="15" customHeight="1" x14ac:dyDescent="0.2">
      <c r="A112" s="190"/>
      <c r="D112" s="192"/>
      <c r="J112" s="23"/>
      <c r="L112" s="215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1"/>
        <v>0</v>
      </c>
      <c r="P112" s="195"/>
    </row>
    <row r="113" spans="1:16" ht="15" customHeight="1" x14ac:dyDescent="0.2">
      <c r="A113" s="190"/>
      <c r="D113" s="192"/>
      <c r="J113" s="23"/>
      <c r="L113" s="215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1"/>
        <v>0</v>
      </c>
      <c r="P113" s="195"/>
    </row>
    <row r="114" spans="1:16" ht="15" customHeight="1" x14ac:dyDescent="0.2">
      <c r="A114" s="190"/>
      <c r="D114" s="192"/>
      <c r="J114" s="23"/>
      <c r="L114" s="215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1"/>
        <v>0</v>
      </c>
      <c r="P114" s="195"/>
    </row>
    <row r="115" spans="1:16" ht="15" customHeight="1" x14ac:dyDescent="0.2">
      <c r="A115" s="190"/>
      <c r="D115" s="192"/>
      <c r="J115" s="23"/>
      <c r="L115" s="215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1"/>
        <v>0</v>
      </c>
      <c r="P115" s="195"/>
    </row>
    <row r="116" spans="1:16" ht="15" customHeight="1" x14ac:dyDescent="0.2">
      <c r="A116" s="190"/>
      <c r="D116" s="192"/>
      <c r="J116" s="23"/>
      <c r="L116" s="215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1"/>
        <v>0</v>
      </c>
      <c r="P116" s="195"/>
    </row>
    <row r="117" spans="1:16" ht="15" customHeight="1" x14ac:dyDescent="0.2">
      <c r="A117" s="190"/>
      <c r="D117" s="192"/>
      <c r="J117" s="23"/>
      <c r="L117" s="215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1"/>
        <v>0</v>
      </c>
      <c r="P117" s="195"/>
    </row>
    <row r="118" spans="1:16" ht="15" customHeight="1" x14ac:dyDescent="0.2">
      <c r="A118" s="190"/>
      <c r="D118" s="192"/>
      <c r="J118" s="23"/>
      <c r="L118" s="215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1"/>
        <v>0</v>
      </c>
      <c r="P118" s="195"/>
    </row>
    <row r="119" spans="1:16" ht="15" customHeight="1" x14ac:dyDescent="0.2">
      <c r="A119" s="190"/>
      <c r="D119" s="192"/>
      <c r="J119" s="23"/>
      <c r="L119" s="215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1"/>
        <v>0</v>
      </c>
      <c r="P119" s="195"/>
    </row>
    <row r="120" spans="1:16" x14ac:dyDescent="0.2">
      <c r="A120" s="190"/>
      <c r="D120" s="192"/>
      <c r="J120" s="23"/>
      <c r="L120" s="215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1"/>
        <v>0</v>
      </c>
      <c r="P120" s="195"/>
    </row>
    <row r="121" spans="1:16" x14ac:dyDescent="0.2">
      <c r="A121" s="190"/>
      <c r="D121" s="192"/>
      <c r="J121" s="23"/>
      <c r="L121" s="215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1"/>
        <v>0</v>
      </c>
      <c r="P121" s="195"/>
    </row>
    <row r="122" spans="1:16" x14ac:dyDescent="0.2">
      <c r="A122" s="190"/>
      <c r="D122" s="192"/>
      <c r="J122" s="23"/>
      <c r="L122" s="215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1"/>
        <v>0</v>
      </c>
      <c r="P122" s="195"/>
    </row>
    <row r="123" spans="1:16" x14ac:dyDescent="0.2">
      <c r="A123" s="190"/>
      <c r="D123" s="192"/>
      <c r="J123" s="23"/>
      <c r="L123" s="215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1"/>
        <v>0</v>
      </c>
      <c r="P123" s="195"/>
    </row>
    <row r="124" spans="1:16" x14ac:dyDescent="0.2">
      <c r="A124" s="190"/>
      <c r="D124" s="192"/>
      <c r="J124" s="23"/>
      <c r="L124" s="215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1"/>
        <v>0</v>
      </c>
      <c r="P124" s="195"/>
    </row>
    <row r="125" spans="1:16" x14ac:dyDescent="0.2">
      <c r="A125" s="190"/>
      <c r="D125" s="192"/>
      <c r="J125" s="23"/>
      <c r="L125" s="215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1"/>
        <v>0</v>
      </c>
      <c r="P125" s="195"/>
    </row>
    <row r="126" spans="1:16" x14ac:dyDescent="0.2">
      <c r="A126" s="190"/>
      <c r="D126" s="192"/>
      <c r="J126" s="23"/>
      <c r="L126" s="215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1"/>
        <v>0</v>
      </c>
      <c r="P126" s="195"/>
    </row>
    <row r="127" spans="1:16" x14ac:dyDescent="0.2">
      <c r="A127" s="190"/>
      <c r="D127" s="192"/>
      <c r="J127" s="23"/>
      <c r="L127" s="215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1"/>
        <v>0</v>
      </c>
      <c r="P127" s="195"/>
    </row>
    <row r="128" spans="1:16" x14ac:dyDescent="0.2">
      <c r="A128" s="190"/>
      <c r="D128" s="192"/>
      <c r="J128" s="23"/>
      <c r="L128" s="215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1"/>
        <v>0</v>
      </c>
      <c r="P128" s="195"/>
    </row>
    <row r="129" spans="1:16" x14ac:dyDescent="0.2">
      <c r="A129" s="190"/>
      <c r="D129" s="192"/>
      <c r="J129" s="23"/>
      <c r="L129" s="215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1"/>
        <v>0</v>
      </c>
      <c r="P129" s="195"/>
    </row>
    <row r="130" spans="1:16" x14ac:dyDescent="0.2">
      <c r="A130" s="190"/>
      <c r="D130" s="192"/>
      <c r="J130" s="23"/>
      <c r="L130" s="215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1"/>
        <v>0</v>
      </c>
      <c r="P130" s="195"/>
    </row>
    <row r="131" spans="1:16" x14ac:dyDescent="0.2">
      <c r="A131" s="190"/>
      <c r="D131" s="192"/>
      <c r="J131" s="23"/>
      <c r="L131" s="215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12">N131*G131+M131*L131</f>
        <v>0</v>
      </c>
      <c r="P131" s="195"/>
    </row>
    <row r="132" spans="1:16" x14ac:dyDescent="0.2">
      <c r="A132" s="190"/>
      <c r="D132" s="192"/>
      <c r="J132" s="23"/>
      <c r="L132" s="215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12"/>
        <v>0</v>
      </c>
      <c r="P132" s="195"/>
    </row>
    <row r="133" spans="1:16" x14ac:dyDescent="0.2">
      <c r="A133" s="190"/>
      <c r="D133" s="192"/>
      <c r="J133" s="23"/>
      <c r="L133" s="215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2"/>
        <v>0</v>
      </c>
      <c r="P133" s="195"/>
    </row>
    <row r="134" spans="1:16" x14ac:dyDescent="0.2">
      <c r="A134" s="190"/>
      <c r="D134" s="192"/>
      <c r="J134" s="23"/>
      <c r="L134" s="215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2"/>
        <v>0</v>
      </c>
      <c r="P134" s="195"/>
    </row>
    <row r="135" spans="1:16" x14ac:dyDescent="0.2">
      <c r="A135" s="190"/>
      <c r="D135" s="192"/>
      <c r="J135" s="23"/>
      <c r="L135" s="215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2"/>
        <v>0</v>
      </c>
      <c r="P135" s="195"/>
    </row>
    <row r="136" spans="1:16" x14ac:dyDescent="0.2">
      <c r="A136" s="190"/>
      <c r="D136" s="192"/>
      <c r="J136" s="23"/>
      <c r="L136" s="215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2"/>
        <v>0</v>
      </c>
      <c r="P136" s="195"/>
    </row>
    <row r="137" spans="1:16" x14ac:dyDescent="0.2">
      <c r="A137" s="190"/>
      <c r="D137" s="192"/>
      <c r="J137" s="23"/>
      <c r="L137" s="215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2"/>
        <v>0</v>
      </c>
      <c r="P137" s="195"/>
    </row>
    <row r="138" spans="1:16" x14ac:dyDescent="0.2">
      <c r="A138" s="190"/>
      <c r="D138" s="192"/>
      <c r="J138" s="23"/>
      <c r="L138" s="215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2"/>
        <v>0</v>
      </c>
      <c r="P138" s="195"/>
    </row>
    <row r="139" spans="1:16" x14ac:dyDescent="0.2">
      <c r="A139" s="190"/>
      <c r="D139" s="192"/>
      <c r="J139" s="23"/>
      <c r="L139" s="215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2"/>
        <v>0</v>
      </c>
      <c r="P139" s="195"/>
    </row>
    <row r="140" spans="1:16" x14ac:dyDescent="0.2">
      <c r="A140" s="190"/>
      <c r="D140" s="192"/>
      <c r="J140" s="23"/>
      <c r="L140" s="215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2"/>
        <v>0</v>
      </c>
      <c r="P140" s="195"/>
    </row>
    <row r="141" spans="1:16" x14ac:dyDescent="0.2">
      <c r="A141" s="190"/>
      <c r="D141" s="192"/>
      <c r="J141" s="23"/>
      <c r="L141" s="215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2"/>
        <v>0</v>
      </c>
      <c r="P141" s="195"/>
    </row>
    <row r="142" spans="1:16" x14ac:dyDescent="0.2">
      <c r="A142" s="190"/>
      <c r="D142" s="192"/>
      <c r="J142" s="23"/>
      <c r="L142" s="215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2"/>
        <v>0</v>
      </c>
      <c r="P142" s="195"/>
    </row>
    <row r="143" spans="1:16" x14ac:dyDescent="0.2">
      <c r="A143" s="190"/>
      <c r="D143" s="192"/>
      <c r="J143" s="23"/>
      <c r="L143" s="215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2"/>
        <v>0</v>
      </c>
      <c r="P143" s="195"/>
    </row>
    <row r="144" spans="1:16" x14ac:dyDescent="0.2">
      <c r="A144" s="190"/>
      <c r="D144" s="192"/>
      <c r="J144" s="23"/>
      <c r="L144" s="215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2"/>
        <v>0</v>
      </c>
      <c r="P144" s="195"/>
    </row>
    <row r="145" spans="1:16" x14ac:dyDescent="0.2">
      <c r="A145" s="190"/>
      <c r="D145" s="192"/>
      <c r="J145" s="23"/>
      <c r="L145" s="215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2"/>
        <v>0</v>
      </c>
      <c r="P145" s="195"/>
    </row>
    <row r="146" spans="1:16" x14ac:dyDescent="0.2">
      <c r="A146" s="190"/>
      <c r="D146" s="192"/>
      <c r="J146" s="23"/>
      <c r="L146" s="215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2"/>
        <v>0</v>
      </c>
      <c r="P146" s="195"/>
    </row>
    <row r="147" spans="1:16" x14ac:dyDescent="0.2">
      <c r="A147" s="190"/>
      <c r="D147" s="192"/>
      <c r="J147" s="23"/>
      <c r="L147" s="215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2"/>
        <v>0</v>
      </c>
      <c r="P147" s="195"/>
    </row>
    <row r="148" spans="1:16" x14ac:dyDescent="0.2">
      <c r="A148" s="190"/>
      <c r="D148" s="192"/>
      <c r="J148" s="23"/>
      <c r="L148" s="215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2"/>
        <v>0</v>
      </c>
      <c r="P148" s="195"/>
    </row>
    <row r="149" spans="1:16" x14ac:dyDescent="0.2">
      <c r="A149" s="190"/>
      <c r="D149" s="192"/>
      <c r="J149" s="23"/>
      <c r="L149" s="215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2"/>
        <v>0</v>
      </c>
      <c r="P149" s="195"/>
    </row>
    <row r="150" spans="1:16" x14ac:dyDescent="0.2">
      <c r="A150" s="190"/>
      <c r="D150" s="192"/>
      <c r="J150" s="23"/>
      <c r="L150" s="215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2"/>
        <v>0</v>
      </c>
      <c r="P150" s="195"/>
    </row>
    <row r="151" spans="1:16" x14ac:dyDescent="0.2">
      <c r="A151" s="190"/>
      <c r="D151" s="192"/>
      <c r="J151" s="23"/>
      <c r="L151" s="215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2"/>
        <v>0</v>
      </c>
      <c r="P151" s="195"/>
    </row>
    <row r="152" spans="1:16" x14ac:dyDescent="0.2">
      <c r="A152" s="190"/>
      <c r="D152" s="192"/>
      <c r="J152" s="23"/>
      <c r="L152" s="215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2"/>
        <v>0</v>
      </c>
      <c r="P152" s="195"/>
    </row>
    <row r="153" spans="1:16" x14ac:dyDescent="0.2">
      <c r="A153" s="190"/>
      <c r="D153" s="192"/>
      <c r="J153" s="23"/>
      <c r="L153" s="215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2"/>
        <v>0</v>
      </c>
      <c r="P153" s="195"/>
    </row>
    <row r="154" spans="1:16" x14ac:dyDescent="0.2">
      <c r="A154" s="190"/>
      <c r="D154" s="192"/>
      <c r="J154" s="23"/>
      <c r="L154" s="215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2"/>
        <v>0</v>
      </c>
      <c r="P154" s="195"/>
    </row>
    <row r="155" spans="1:16" x14ac:dyDescent="0.2">
      <c r="A155" s="190"/>
      <c r="D155" s="192"/>
      <c r="J155" s="23"/>
      <c r="L155" s="215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2"/>
        <v>0</v>
      </c>
      <c r="P155" s="195"/>
    </row>
    <row r="156" spans="1:16" x14ac:dyDescent="0.2">
      <c r="A156" s="190"/>
      <c r="D156" s="192"/>
      <c r="J156" s="23"/>
      <c r="L156" s="215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2"/>
        <v>0</v>
      </c>
      <c r="P156" s="195"/>
    </row>
    <row r="157" spans="1:16" x14ac:dyDescent="0.2">
      <c r="A157" s="190"/>
      <c r="D157" s="192"/>
      <c r="J157" s="23"/>
      <c r="L157" s="215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2"/>
        <v>0</v>
      </c>
      <c r="P157" s="195"/>
    </row>
    <row r="158" spans="1:16" x14ac:dyDescent="0.2">
      <c r="A158" s="190"/>
      <c r="D158" s="192"/>
      <c r="J158" s="23"/>
      <c r="L158" s="215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2"/>
        <v>0</v>
      </c>
      <c r="P158" s="195"/>
    </row>
    <row r="159" spans="1:16" x14ac:dyDescent="0.2">
      <c r="A159" s="190"/>
      <c r="D159" s="192"/>
      <c r="J159" s="23"/>
      <c r="L159" s="215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2"/>
        <v>0</v>
      </c>
      <c r="P159" s="195"/>
    </row>
    <row r="160" spans="1:16" x14ac:dyDescent="0.2">
      <c r="A160" s="190"/>
      <c r="D160" s="192"/>
      <c r="J160" s="23"/>
      <c r="L160" s="215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2"/>
        <v>0</v>
      </c>
      <c r="P160" s="195"/>
    </row>
    <row r="161" spans="1:16" x14ac:dyDescent="0.2">
      <c r="A161" s="190"/>
      <c r="D161" s="192"/>
      <c r="J161" s="23"/>
      <c r="L161" s="215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2"/>
        <v>0</v>
      </c>
      <c r="P161" s="195"/>
    </row>
    <row r="162" spans="1:16" x14ac:dyDescent="0.2">
      <c r="A162" s="190"/>
      <c r="D162" s="192"/>
      <c r="J162" s="23"/>
      <c r="L162" s="215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2"/>
        <v>0</v>
      </c>
      <c r="P162" s="195"/>
    </row>
    <row r="163" spans="1:16" x14ac:dyDescent="0.2">
      <c r="A163" s="190"/>
      <c r="D163" s="192"/>
      <c r="J163" s="23"/>
      <c r="L163" s="215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2"/>
        <v>0</v>
      </c>
      <c r="P163" s="195"/>
    </row>
    <row r="164" spans="1:16" x14ac:dyDescent="0.2">
      <c r="A164" s="190"/>
      <c r="D164" s="192"/>
      <c r="J164" s="23"/>
      <c r="L164" s="215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2"/>
        <v>0</v>
      </c>
      <c r="P164" s="195"/>
    </row>
    <row r="165" spans="1:16" x14ac:dyDescent="0.2">
      <c r="A165" s="190"/>
      <c r="D165" s="192"/>
      <c r="J165" s="23"/>
      <c r="L165" s="215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2"/>
        <v>0</v>
      </c>
      <c r="P165" s="195"/>
    </row>
    <row r="166" spans="1:16" x14ac:dyDescent="0.2">
      <c r="A166" s="190"/>
      <c r="D166" s="192"/>
      <c r="J166" s="23"/>
      <c r="L166" s="215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2"/>
        <v>0</v>
      </c>
      <c r="P166" s="195"/>
    </row>
    <row r="167" spans="1:16" x14ac:dyDescent="0.2">
      <c r="A167" s="190"/>
      <c r="D167" s="192"/>
      <c r="J167" s="23"/>
      <c r="L167" s="215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2"/>
        <v>0</v>
      </c>
      <c r="P167" s="195"/>
    </row>
    <row r="168" spans="1:16" x14ac:dyDescent="0.2">
      <c r="A168" s="190"/>
      <c r="D168" s="192"/>
      <c r="J168" s="23"/>
      <c r="L168" s="215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2"/>
        <v>0</v>
      </c>
      <c r="P168" s="195"/>
    </row>
    <row r="169" spans="1:16" x14ac:dyDescent="0.2">
      <c r="A169" s="190"/>
      <c r="D169" s="192"/>
      <c r="J169" s="23"/>
      <c r="L169" s="215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2"/>
        <v>0</v>
      </c>
      <c r="P169" s="195"/>
    </row>
    <row r="170" spans="1:16" x14ac:dyDescent="0.2">
      <c r="A170" s="190"/>
      <c r="D170" s="192"/>
      <c r="J170" s="23"/>
      <c r="L170" s="215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2"/>
        <v>0</v>
      </c>
      <c r="P170" s="195"/>
    </row>
    <row r="171" spans="1:16" x14ac:dyDescent="0.2">
      <c r="A171" s="190"/>
      <c r="D171" s="192"/>
      <c r="J171" s="23"/>
      <c r="L171" s="215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2"/>
        <v>0</v>
      </c>
      <c r="P171" s="195"/>
    </row>
    <row r="172" spans="1:16" x14ac:dyDescent="0.2">
      <c r="A172" s="190"/>
      <c r="D172" s="192"/>
      <c r="J172" s="23"/>
      <c r="L172" s="215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2"/>
        <v>0</v>
      </c>
      <c r="P172" s="195"/>
    </row>
    <row r="173" spans="1:16" x14ac:dyDescent="0.2">
      <c r="A173" s="190"/>
      <c r="D173" s="192"/>
      <c r="J173" s="23"/>
      <c r="L173" s="215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2"/>
        <v>0</v>
      </c>
      <c r="P173" s="195"/>
    </row>
    <row r="174" spans="1:16" x14ac:dyDescent="0.2">
      <c r="A174" s="190"/>
      <c r="D174" s="192"/>
      <c r="J174" s="23"/>
      <c r="L174" s="215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2"/>
        <v>0</v>
      </c>
      <c r="P174" s="195"/>
    </row>
    <row r="175" spans="1:16" x14ac:dyDescent="0.2">
      <c r="A175" s="190"/>
      <c r="D175" s="192"/>
      <c r="J175" s="23"/>
      <c r="L175" s="215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2"/>
        <v>0</v>
      </c>
      <c r="P175" s="195"/>
    </row>
    <row r="176" spans="1:16" x14ac:dyDescent="0.2">
      <c r="A176" s="190"/>
      <c r="D176" s="192"/>
      <c r="J176" s="23"/>
      <c r="L176" s="215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2"/>
        <v>0</v>
      </c>
      <c r="P176" s="195"/>
    </row>
    <row r="177" spans="1:16" x14ac:dyDescent="0.2">
      <c r="A177" s="190"/>
      <c r="D177" s="192"/>
      <c r="J177" s="23"/>
      <c r="L177" s="215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2"/>
        <v>0</v>
      </c>
      <c r="P177" s="195"/>
    </row>
    <row r="178" spans="1:16" x14ac:dyDescent="0.2">
      <c r="A178" s="190"/>
      <c r="D178" s="192"/>
      <c r="J178" s="23"/>
      <c r="L178" s="215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2"/>
        <v>0</v>
      </c>
      <c r="P178" s="195"/>
    </row>
    <row r="179" spans="1:16" x14ac:dyDescent="0.2">
      <c r="A179" s="190"/>
      <c r="D179" s="192"/>
      <c r="J179" s="23"/>
      <c r="L179" s="215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2"/>
        <v>0</v>
      </c>
      <c r="P179" s="195"/>
    </row>
    <row r="180" spans="1:16" x14ac:dyDescent="0.2">
      <c r="A180" s="190"/>
      <c r="D180" s="192"/>
      <c r="J180" s="23"/>
      <c r="L180" s="215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2"/>
        <v>0</v>
      </c>
      <c r="P180" s="195"/>
    </row>
    <row r="181" spans="1:16" x14ac:dyDescent="0.2">
      <c r="A181" s="190"/>
      <c r="D181" s="192"/>
      <c r="J181" s="23"/>
      <c r="L181" s="215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2"/>
        <v>0</v>
      </c>
      <c r="P181" s="195"/>
    </row>
    <row r="182" spans="1:16" x14ac:dyDescent="0.2">
      <c r="A182" s="190"/>
      <c r="D182" s="192"/>
      <c r="J182" s="23"/>
      <c r="L182" s="215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2"/>
        <v>0</v>
      </c>
      <c r="P182" s="195"/>
    </row>
    <row r="183" spans="1:16" x14ac:dyDescent="0.2">
      <c r="A183" s="190"/>
      <c r="D183" s="192"/>
      <c r="J183" s="23"/>
      <c r="L183" s="215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2"/>
        <v>0</v>
      </c>
      <c r="P183" s="195"/>
    </row>
    <row r="184" spans="1:16" x14ac:dyDescent="0.2">
      <c r="A184" s="190"/>
      <c r="D184" s="192"/>
      <c r="J184" s="23"/>
      <c r="L184" s="215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2"/>
        <v>0</v>
      </c>
      <c r="P184" s="195"/>
    </row>
    <row r="185" spans="1:16" x14ac:dyDescent="0.2">
      <c r="A185" s="190"/>
      <c r="D185" s="192"/>
      <c r="J185" s="23"/>
      <c r="L185" s="215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2"/>
        <v>0</v>
      </c>
      <c r="P185" s="195"/>
    </row>
    <row r="186" spans="1:16" x14ac:dyDescent="0.2">
      <c r="A186" s="190"/>
      <c r="D186" s="192"/>
      <c r="J186" s="23"/>
      <c r="L186" s="215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2"/>
        <v>0</v>
      </c>
      <c r="P186" s="195"/>
    </row>
    <row r="187" spans="1:16" x14ac:dyDescent="0.2">
      <c r="A187" s="190"/>
      <c r="D187" s="192"/>
      <c r="J187" s="23"/>
      <c r="L187" s="215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2"/>
        <v>0</v>
      </c>
      <c r="P187" s="195"/>
    </row>
    <row r="188" spans="1:16" x14ac:dyDescent="0.2">
      <c r="A188" s="190"/>
      <c r="D188" s="192"/>
      <c r="J188" s="23"/>
      <c r="L188" s="215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2"/>
        <v>0</v>
      </c>
      <c r="P188" s="195"/>
    </row>
    <row r="189" spans="1:16" x14ac:dyDescent="0.2">
      <c r="A189" s="190"/>
      <c r="D189" s="192"/>
      <c r="J189" s="23"/>
      <c r="L189" s="215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2"/>
        <v>0</v>
      </c>
      <c r="P189" s="195"/>
    </row>
    <row r="190" spans="1:16" x14ac:dyDescent="0.2">
      <c r="A190" s="190"/>
      <c r="D190" s="192"/>
      <c r="J190" s="23"/>
      <c r="L190" s="215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2"/>
        <v>0</v>
      </c>
      <c r="P190" s="195"/>
    </row>
    <row r="191" spans="1:16" x14ac:dyDescent="0.2">
      <c r="A191" s="190"/>
      <c r="D191" s="192"/>
      <c r="J191" s="23"/>
      <c r="L191" s="215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2"/>
        <v>0</v>
      </c>
      <c r="P191" s="195"/>
    </row>
    <row r="192" spans="1:16" x14ac:dyDescent="0.2">
      <c r="A192" s="190"/>
      <c r="D192" s="192"/>
      <c r="J192" s="23"/>
      <c r="L192" s="215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2"/>
        <v>0</v>
      </c>
      <c r="P192" s="195"/>
    </row>
    <row r="193" spans="1:16" x14ac:dyDescent="0.2">
      <c r="A193" s="190"/>
      <c r="D193" s="192"/>
      <c r="J193" s="23"/>
      <c r="L193" s="215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2"/>
        <v>0</v>
      </c>
      <c r="P193" s="195"/>
    </row>
    <row r="194" spans="1:16" x14ac:dyDescent="0.2">
      <c r="A194" s="190"/>
      <c r="D194" s="192"/>
      <c r="J194" s="23"/>
      <c r="L194" s="215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2"/>
        <v>0</v>
      </c>
      <c r="P194" s="195"/>
    </row>
    <row r="195" spans="1:16" x14ac:dyDescent="0.2">
      <c r="A195" s="190"/>
      <c r="D195" s="192"/>
      <c r="J195" s="23"/>
      <c r="L195" s="215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3">N195*G195+M195*L195</f>
        <v>0</v>
      </c>
      <c r="P195" s="195"/>
    </row>
    <row r="196" spans="1:16" x14ac:dyDescent="0.2">
      <c r="A196" s="190"/>
      <c r="D196" s="192"/>
      <c r="J196" s="23"/>
      <c r="L196" s="215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3"/>
        <v>0</v>
      </c>
      <c r="P196" s="195"/>
    </row>
    <row r="197" spans="1:16" x14ac:dyDescent="0.2">
      <c r="A197" s="190"/>
      <c r="D197" s="192"/>
      <c r="J197" s="23"/>
      <c r="L197" s="215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3"/>
        <v>0</v>
      </c>
      <c r="P197" s="195"/>
    </row>
    <row r="198" spans="1:16" x14ac:dyDescent="0.2">
      <c r="A198" s="190"/>
      <c r="D198" s="192"/>
      <c r="J198" s="23"/>
      <c r="L198" s="215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3"/>
        <v>0</v>
      </c>
      <c r="P198" s="195"/>
    </row>
    <row r="199" spans="1:16" x14ac:dyDescent="0.2">
      <c r="A199" s="190"/>
      <c r="D199" s="192"/>
      <c r="J199" s="23"/>
      <c r="L199" s="215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3"/>
        <v>0</v>
      </c>
      <c r="P199" s="195"/>
    </row>
    <row r="200" spans="1:16" x14ac:dyDescent="0.2">
      <c r="A200" s="190"/>
      <c r="D200" s="192"/>
      <c r="J200" s="23"/>
      <c r="L200" s="215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3"/>
        <v>0</v>
      </c>
      <c r="P200" s="195"/>
    </row>
    <row r="201" spans="1:16" x14ac:dyDescent="0.2">
      <c r="A201" s="190"/>
      <c r="D201" s="192"/>
      <c r="J201" s="23"/>
      <c r="L201" s="215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3"/>
        <v>0</v>
      </c>
      <c r="P201" s="195"/>
    </row>
    <row r="202" spans="1:16" x14ac:dyDescent="0.2">
      <c r="A202" s="190"/>
      <c r="D202" s="192"/>
      <c r="J202" s="23"/>
      <c r="L202" s="215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3"/>
        <v>0</v>
      </c>
      <c r="P202" s="195"/>
    </row>
    <row r="203" spans="1:16" x14ac:dyDescent="0.2">
      <c r="A203" s="190"/>
      <c r="D203" s="192"/>
      <c r="J203" s="23"/>
      <c r="L203" s="215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3"/>
        <v>0</v>
      </c>
      <c r="P203" s="195"/>
    </row>
    <row r="204" spans="1:16" x14ac:dyDescent="0.2">
      <c r="A204" s="190"/>
      <c r="D204" s="192"/>
      <c r="J204" s="23"/>
      <c r="L204" s="215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3"/>
        <v>0</v>
      </c>
      <c r="P204" s="195"/>
    </row>
    <row r="205" spans="1:16" x14ac:dyDescent="0.2">
      <c r="A205" s="190"/>
      <c r="D205" s="192"/>
      <c r="J205" s="23"/>
      <c r="L205" s="215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3"/>
        <v>0</v>
      </c>
      <c r="P205" s="195"/>
    </row>
    <row r="206" spans="1:16" x14ac:dyDescent="0.2">
      <c r="A206" s="190"/>
      <c r="D206" s="192"/>
      <c r="J206" s="23"/>
      <c r="L206" s="215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3"/>
        <v>0</v>
      </c>
      <c r="P206" s="195"/>
    </row>
    <row r="207" spans="1:16" x14ac:dyDescent="0.2">
      <c r="A207" s="190"/>
      <c r="D207" s="192"/>
      <c r="J207" s="23"/>
      <c r="L207" s="215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3"/>
        <v>0</v>
      </c>
      <c r="P207" s="195"/>
    </row>
    <row r="208" spans="1:16" x14ac:dyDescent="0.2">
      <c r="A208" s="190"/>
      <c r="D208" s="192"/>
      <c r="J208" s="23"/>
      <c r="L208" s="215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3"/>
        <v>0</v>
      </c>
      <c r="P208" s="195"/>
    </row>
    <row r="209" spans="1:16" x14ac:dyDescent="0.2">
      <c r="A209" s="190"/>
      <c r="D209" s="192"/>
      <c r="J209" s="23"/>
      <c r="L209" s="215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3"/>
        <v>0</v>
      </c>
      <c r="P209" s="195"/>
    </row>
    <row r="210" spans="1:16" x14ac:dyDescent="0.2">
      <c r="A210" s="190"/>
      <c r="D210" s="192"/>
      <c r="J210" s="23"/>
      <c r="L210" s="215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3"/>
        <v>0</v>
      </c>
      <c r="P210" s="195"/>
    </row>
    <row r="211" spans="1:16" x14ac:dyDescent="0.2">
      <c r="A211" s="190"/>
      <c r="D211" s="192"/>
      <c r="J211" s="23"/>
      <c r="L211" s="215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3"/>
        <v>0</v>
      </c>
      <c r="P211" s="195"/>
    </row>
    <row r="212" spans="1:16" x14ac:dyDescent="0.2">
      <c r="A212" s="190"/>
      <c r="D212" s="192"/>
      <c r="J212" s="23"/>
      <c r="L212" s="215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3"/>
        <v>0</v>
      </c>
      <c r="P212" s="195"/>
    </row>
    <row r="213" spans="1:16" x14ac:dyDescent="0.2">
      <c r="A213" s="190"/>
      <c r="D213" s="192"/>
      <c r="J213" s="23"/>
      <c r="L213" s="215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3"/>
        <v>0</v>
      </c>
      <c r="P213" s="195"/>
    </row>
    <row r="214" spans="1:16" x14ac:dyDescent="0.2">
      <c r="A214" s="190"/>
      <c r="D214" s="192"/>
      <c r="J214" s="23"/>
      <c r="L214" s="215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3"/>
        <v>0</v>
      </c>
      <c r="P214" s="195"/>
    </row>
    <row r="215" spans="1:16" x14ac:dyDescent="0.2">
      <c r="A215" s="190"/>
      <c r="D215" s="192"/>
      <c r="J215" s="23"/>
      <c r="L215" s="215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3"/>
        <v>0</v>
      </c>
      <c r="P215" s="195"/>
    </row>
    <row r="216" spans="1:16" x14ac:dyDescent="0.2">
      <c r="A216" s="190"/>
      <c r="D216" s="192"/>
      <c r="J216" s="23"/>
      <c r="L216" s="215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3"/>
        <v>0</v>
      </c>
      <c r="P216" s="195"/>
    </row>
    <row r="217" spans="1:16" x14ac:dyDescent="0.2">
      <c r="A217" s="190"/>
      <c r="D217" s="192"/>
      <c r="J217" s="23"/>
      <c r="L217" s="215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3"/>
        <v>0</v>
      </c>
      <c r="P217" s="195"/>
    </row>
    <row r="218" spans="1:16" x14ac:dyDescent="0.2">
      <c r="A218" s="190"/>
      <c r="D218" s="192"/>
      <c r="J218" s="23"/>
      <c r="L218" s="215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3"/>
        <v>0</v>
      </c>
      <c r="P218" s="195"/>
    </row>
    <row r="219" spans="1:16" x14ac:dyDescent="0.2">
      <c r="A219" s="190"/>
      <c r="D219" s="192"/>
      <c r="J219" s="23"/>
      <c r="L219" s="215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3"/>
        <v>0</v>
      </c>
      <c r="P219" s="195"/>
    </row>
    <row r="220" spans="1:16" x14ac:dyDescent="0.2">
      <c r="A220" s="190"/>
      <c r="D220" s="192"/>
      <c r="J220" s="23"/>
      <c r="L220" s="215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3"/>
        <v>0</v>
      </c>
      <c r="P220" s="195"/>
    </row>
    <row r="221" spans="1:16" x14ac:dyDescent="0.2">
      <c r="A221" s="190"/>
      <c r="D221" s="192"/>
      <c r="J221" s="23"/>
      <c r="L221" s="215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3"/>
        <v>0</v>
      </c>
      <c r="P221" s="195"/>
    </row>
    <row r="222" spans="1:16" x14ac:dyDescent="0.2">
      <c r="A222" s="190"/>
      <c r="D222" s="192"/>
      <c r="J222" s="23"/>
      <c r="L222" s="215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3"/>
        <v>0</v>
      </c>
      <c r="P222" s="195"/>
    </row>
    <row r="223" spans="1:16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3"/>
        <v>0</v>
      </c>
      <c r="P223" s="195"/>
    </row>
    <row r="224" spans="1:16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3"/>
        <v>0</v>
      </c>
      <c r="P224" s="195"/>
    </row>
    <row r="225" spans="1:16" x14ac:dyDescent="0.2">
      <c r="A225" s="190"/>
      <c r="D225" s="192"/>
      <c r="J225" s="23"/>
      <c r="L225" s="215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3"/>
        <v>0</v>
      </c>
      <c r="P225" s="195"/>
    </row>
    <row r="226" spans="1:16" x14ac:dyDescent="0.2">
      <c r="A226" s="190"/>
      <c r="D226" s="192"/>
      <c r="J226" s="23"/>
      <c r="L226" s="215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3"/>
        <v>0</v>
      </c>
      <c r="P226" s="195"/>
    </row>
    <row r="227" spans="1:16" x14ac:dyDescent="0.2">
      <c r="A227" s="190"/>
      <c r="D227" s="192"/>
      <c r="J227" s="23"/>
      <c r="L227" s="215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3"/>
        <v>0</v>
      </c>
      <c r="P227" s="195"/>
    </row>
    <row r="228" spans="1:16" x14ac:dyDescent="0.2">
      <c r="A228" s="190"/>
      <c r="D228" s="192"/>
      <c r="J228" s="23"/>
      <c r="L228" s="215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3"/>
        <v>0</v>
      </c>
      <c r="P228" s="195"/>
    </row>
    <row r="229" spans="1:16" x14ac:dyDescent="0.2">
      <c r="A229" s="190"/>
      <c r="D229" s="192"/>
      <c r="J229" s="23"/>
      <c r="L229" s="215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3"/>
        <v>0</v>
      </c>
      <c r="P229" s="195"/>
    </row>
    <row r="230" spans="1:16" x14ac:dyDescent="0.2">
      <c r="A230" s="190"/>
      <c r="D230" s="192"/>
      <c r="J230" s="23"/>
      <c r="L230" s="215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3"/>
        <v>0</v>
      </c>
      <c r="P230" s="195"/>
    </row>
    <row r="231" spans="1:16" x14ac:dyDescent="0.2">
      <c r="A231" s="190"/>
      <c r="D231" s="192"/>
      <c r="J231" s="23"/>
      <c r="L231" s="215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3"/>
        <v>0</v>
      </c>
      <c r="P231" s="195"/>
    </row>
    <row r="232" spans="1:16" x14ac:dyDescent="0.2">
      <c r="A232" s="190"/>
      <c r="D232" s="192"/>
      <c r="L232" s="215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3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51" priority="11" operator="greaterThan">
      <formula>0</formula>
    </cfRule>
    <cfRule type="cellIs" dxfId="150" priority="12" operator="lessThanOrEqual">
      <formula>0</formula>
    </cfRule>
  </conditionalFormatting>
  <conditionalFormatting sqref="I42:I56 I6:I20">
    <cfRule type="cellIs" dxfId="149" priority="7" operator="greaterThan">
      <formula>0</formula>
    </cfRule>
    <cfRule type="cellIs" dxfId="148" priority="8" operator="lessThanOrEqual">
      <formula>0</formula>
    </cfRule>
  </conditionalFormatting>
  <conditionalFormatting sqref="I3:I5">
    <cfRule type="cellIs" dxfId="147" priority="9" operator="greaterThan">
      <formula>0</formula>
    </cfRule>
    <cfRule type="cellIs" dxfId="146" priority="10" operator="lessThanOrEqual">
      <formula>0</formula>
    </cfRule>
  </conditionalFormatting>
  <conditionalFormatting sqref="I21:I26 I33:I38">
    <cfRule type="cellIs" dxfId="145" priority="5" operator="greaterThan">
      <formula>0</formula>
    </cfRule>
    <cfRule type="cellIs" dxfId="144" priority="6" operator="lessThanOrEqual">
      <formula>0</formula>
    </cfRule>
  </conditionalFormatting>
  <conditionalFormatting sqref="I39:I41">
    <cfRule type="cellIs" dxfId="143" priority="3" operator="greaterThan">
      <formula>0</formula>
    </cfRule>
    <cfRule type="cellIs" dxfId="142" priority="4" operator="lessThanOrEqual">
      <formula>0</formula>
    </cfRule>
  </conditionalFormatting>
  <conditionalFormatting sqref="I27:I32">
    <cfRule type="cellIs" dxfId="141" priority="1" operator="greaterThan">
      <formula>0</formula>
    </cfRule>
    <cfRule type="cellIs" dxfId="14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485CC-EE79-4558-BF19-14F3FA6214D7}">
  <dimension ref="A1:P247"/>
  <sheetViews>
    <sheetView workbookViewId="0">
      <selection activeCell="J2" sqref="J1:J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19" t="s">
        <v>2</v>
      </c>
      <c r="C2" s="220" t="s">
        <v>3</v>
      </c>
      <c r="D2" s="219" t="s">
        <v>4</v>
      </c>
      <c r="E2" s="220" t="s">
        <v>5</v>
      </c>
      <c r="F2" s="220" t="s">
        <v>6</v>
      </c>
      <c r="G2" s="220" t="s">
        <v>7</v>
      </c>
      <c r="H2" s="220" t="s">
        <v>8</v>
      </c>
      <c r="I2" s="220" t="s">
        <v>9</v>
      </c>
      <c r="J2" s="220" t="s">
        <v>10</v>
      </c>
      <c r="K2" s="219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43665</v>
      </c>
      <c r="B3" s="298" t="s">
        <v>163</v>
      </c>
      <c r="C3" s="305" t="s">
        <v>18</v>
      </c>
      <c r="D3" s="15" t="s">
        <v>611</v>
      </c>
      <c r="E3" s="218" t="s">
        <v>42</v>
      </c>
      <c r="F3" s="218">
        <v>9</v>
      </c>
      <c r="G3" s="219">
        <v>9</v>
      </c>
      <c r="H3" s="300"/>
      <c r="I3" s="219">
        <f>420-(M3*L3+F3*N3)</f>
        <v>69</v>
      </c>
      <c r="J3" s="307" t="s">
        <v>72</v>
      </c>
      <c r="K3" s="186" t="s">
        <v>1172</v>
      </c>
      <c r="L3" s="221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39</v>
      </c>
      <c r="O3" s="188">
        <f t="shared" ref="O3" si="0">N3*G3+M3*L3</f>
        <v>351</v>
      </c>
      <c r="P3" s="302">
        <f>(O3+O4+O5+O6+O7+O8)/840*100%</f>
        <v>0.87619047619047619</v>
      </c>
    </row>
    <row r="4" spans="1:16" ht="14.25" customHeight="1" x14ac:dyDescent="0.2">
      <c r="A4" s="297"/>
      <c r="B4" s="298"/>
      <c r="C4" s="305"/>
      <c r="D4" s="15" t="s">
        <v>602</v>
      </c>
      <c r="E4" s="218" t="s">
        <v>42</v>
      </c>
      <c r="F4" s="218">
        <v>0.5</v>
      </c>
      <c r="G4" s="219"/>
      <c r="H4" s="300"/>
      <c r="I4" s="219">
        <f>I3-(M4*L4+F4*N4)</f>
        <v>6.5</v>
      </c>
      <c r="J4" s="308"/>
      <c r="K4" s="186" t="s">
        <v>1173</v>
      </c>
      <c r="L4" s="221">
        <v>1</v>
      </c>
      <c r="M4" s="188">
        <f>SUMPRODUCT((D4=[1]程序注册表!$C$2:$C$2999)*(E4=[1]程序注册表!$F$2:$F$2999)*([1]程序注册表!$U$2:$U$2999))</f>
        <v>30</v>
      </c>
      <c r="N4" s="188">
        <f>SUMPRODUCT((D4=[1]程序注册表!$C$2:$C$2999)*(E4=[1]程序注册表!$F$2:$F$2999)*([1]程序注册表!$X$2:$X$2999))</f>
        <v>65</v>
      </c>
      <c r="O4" s="188">
        <f t="shared" ref="O4:O67" si="1">N4*G4+M4*L4</f>
        <v>30</v>
      </c>
      <c r="P4" s="302"/>
    </row>
    <row r="5" spans="1:16" ht="14.25" customHeight="1" x14ac:dyDescent="0.2">
      <c r="A5" s="297"/>
      <c r="B5" s="298"/>
      <c r="C5" s="305"/>
      <c r="D5" s="17"/>
      <c r="E5" s="218"/>
      <c r="F5" s="218"/>
      <c r="G5" s="219"/>
      <c r="H5" s="300"/>
      <c r="I5" s="219">
        <f>I4-(M5*L5+F5*N5)</f>
        <v>6.5</v>
      </c>
      <c r="J5" s="308"/>
      <c r="K5" s="186"/>
      <c r="L5" s="221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1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18" t="s">
        <v>135</v>
      </c>
      <c r="F6" s="218">
        <v>7</v>
      </c>
      <c r="G6" s="219">
        <v>9</v>
      </c>
      <c r="H6" s="300"/>
      <c r="I6" s="219">
        <f>420-(M6*L6+F6*N6)</f>
        <v>217</v>
      </c>
      <c r="J6" s="308"/>
      <c r="K6" s="186" t="s">
        <v>1174</v>
      </c>
      <c r="L6" s="221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29</v>
      </c>
      <c r="O6" s="188">
        <f t="shared" si="1"/>
        <v>261</v>
      </c>
      <c r="P6" s="302"/>
    </row>
    <row r="7" spans="1:16" ht="14.25" customHeight="1" x14ac:dyDescent="0.2">
      <c r="A7" s="297"/>
      <c r="B7" s="298"/>
      <c r="C7" s="305"/>
      <c r="D7" s="15" t="s">
        <v>64</v>
      </c>
      <c r="E7" s="218" t="s">
        <v>30</v>
      </c>
      <c r="F7" s="218">
        <v>6</v>
      </c>
      <c r="G7" s="219">
        <v>2</v>
      </c>
      <c r="H7" s="300"/>
      <c r="I7" s="219">
        <f>I6-(M7*L7+F7*N7)</f>
        <v>-5</v>
      </c>
      <c r="J7" s="308"/>
      <c r="K7" s="186" t="s">
        <v>1173</v>
      </c>
      <c r="L7" s="221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32</v>
      </c>
      <c r="O7" s="188">
        <f t="shared" si="1"/>
        <v>94</v>
      </c>
      <c r="P7" s="302"/>
    </row>
    <row r="8" spans="1:16" ht="14.25" customHeight="1" x14ac:dyDescent="0.2">
      <c r="A8" s="297"/>
      <c r="B8" s="298"/>
      <c r="C8" s="305"/>
      <c r="D8" s="15"/>
      <c r="E8" s="218"/>
      <c r="F8" s="218"/>
      <c r="G8" s="219"/>
      <c r="H8" s="300"/>
      <c r="I8" s="219">
        <f>I7-(M8*L8+F8*N8)</f>
        <v>-5</v>
      </c>
      <c r="J8" s="309"/>
      <c r="K8" s="186"/>
      <c r="L8" s="221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1"/>
        <v>0</v>
      </c>
      <c r="P8" s="302"/>
    </row>
    <row r="9" spans="1:16" ht="14.25" customHeight="1" x14ac:dyDescent="0.2">
      <c r="A9" s="297">
        <v>43665</v>
      </c>
      <c r="B9" s="298" t="s">
        <v>163</v>
      </c>
      <c r="C9" s="305" t="s">
        <v>25</v>
      </c>
      <c r="D9" s="15" t="s">
        <v>487</v>
      </c>
      <c r="E9" s="218" t="s">
        <v>21</v>
      </c>
      <c r="F9" s="218">
        <v>7</v>
      </c>
      <c r="G9" s="219">
        <v>4.5</v>
      </c>
      <c r="H9" s="300"/>
      <c r="I9" s="219">
        <f>420-(M9*L9+F9*N9)</f>
        <v>14</v>
      </c>
      <c r="J9" s="307" t="s">
        <v>99</v>
      </c>
      <c r="K9" s="186" t="s">
        <v>1175</v>
      </c>
      <c r="L9" s="221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1"/>
        <v>261</v>
      </c>
      <c r="P9" s="302">
        <f>(O9+O10+O11+O12+O13+O14)/840*100%</f>
        <v>0.65</v>
      </c>
    </row>
    <row r="10" spans="1:16" ht="14.25" customHeight="1" x14ac:dyDescent="0.2">
      <c r="A10" s="297"/>
      <c r="B10" s="298"/>
      <c r="C10" s="305"/>
      <c r="D10" s="15"/>
      <c r="E10" s="218"/>
      <c r="F10" s="218"/>
      <c r="G10" s="219"/>
      <c r="H10" s="300"/>
      <c r="I10" s="219">
        <f t="shared" ref="I10:I11" si="2">I9-(M10*L10+F10*N10)</f>
        <v>14</v>
      </c>
      <c r="J10" s="308"/>
      <c r="K10" s="186" t="s">
        <v>1176</v>
      </c>
      <c r="L10" s="221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1"/>
        <v>0</v>
      </c>
      <c r="P10" s="302"/>
    </row>
    <row r="11" spans="1:16" ht="14.25" customHeight="1" x14ac:dyDescent="0.2">
      <c r="A11" s="297"/>
      <c r="B11" s="298"/>
      <c r="C11" s="305"/>
      <c r="D11" s="15"/>
      <c r="E11" s="218"/>
      <c r="F11" s="218"/>
      <c r="G11" s="219"/>
      <c r="H11" s="300"/>
      <c r="I11" s="219">
        <f t="shared" si="2"/>
        <v>14</v>
      </c>
      <c r="J11" s="308"/>
      <c r="K11" s="186"/>
      <c r="L11" s="221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1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487</v>
      </c>
      <c r="E12" s="218" t="s">
        <v>42</v>
      </c>
      <c r="F12" s="218">
        <v>14</v>
      </c>
      <c r="G12" s="219">
        <v>9.5</v>
      </c>
      <c r="H12" s="300"/>
      <c r="I12" s="219">
        <f>420-(M12*L12+F12*N12)</f>
        <v>0</v>
      </c>
      <c r="J12" s="308"/>
      <c r="K12" s="186"/>
      <c r="L12" s="221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30</v>
      </c>
      <c r="O12" s="188">
        <f t="shared" si="1"/>
        <v>285</v>
      </c>
      <c r="P12" s="302"/>
    </row>
    <row r="13" spans="1:16" ht="14.25" customHeight="1" x14ac:dyDescent="0.2">
      <c r="A13" s="297"/>
      <c r="B13" s="298"/>
      <c r="C13" s="305"/>
      <c r="D13" s="15"/>
      <c r="E13" s="218"/>
      <c r="F13" s="218"/>
      <c r="G13" s="219"/>
      <c r="H13" s="300"/>
      <c r="I13" s="219">
        <f t="shared" ref="I13:I20" si="3">I12-(M13*L13+F13*N13)</f>
        <v>0</v>
      </c>
      <c r="J13" s="308"/>
      <c r="K13" s="186" t="s">
        <v>1177</v>
      </c>
      <c r="L13" s="221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1"/>
        <v>0</v>
      </c>
      <c r="P13" s="302"/>
    </row>
    <row r="14" spans="1:16" ht="14.25" customHeight="1" x14ac:dyDescent="0.2">
      <c r="A14" s="297"/>
      <c r="B14" s="298"/>
      <c r="C14" s="305"/>
      <c r="D14" s="15"/>
      <c r="E14" s="218"/>
      <c r="F14" s="218"/>
      <c r="G14" s="219"/>
      <c r="H14" s="300"/>
      <c r="I14" s="219">
        <f t="shared" si="3"/>
        <v>0</v>
      </c>
      <c r="J14" s="309"/>
      <c r="K14" s="186"/>
      <c r="L14" s="221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1"/>
        <v>0</v>
      </c>
      <c r="P14" s="302"/>
    </row>
    <row r="15" spans="1:16" ht="14.25" customHeight="1" x14ac:dyDescent="0.2">
      <c r="A15" s="297">
        <v>43665</v>
      </c>
      <c r="B15" s="298" t="s">
        <v>163</v>
      </c>
      <c r="C15" s="305" t="s">
        <v>31</v>
      </c>
      <c r="D15" s="17" t="s">
        <v>83</v>
      </c>
      <c r="E15" s="218" t="s">
        <v>24</v>
      </c>
      <c r="F15" s="218">
        <v>6</v>
      </c>
      <c r="G15" s="219">
        <v>6</v>
      </c>
      <c r="H15" s="300"/>
      <c r="I15" s="219">
        <f>420-(M15*L15+F15*N15)</f>
        <v>60</v>
      </c>
      <c r="J15" s="307" t="s">
        <v>100</v>
      </c>
      <c r="K15" s="186"/>
      <c r="L15" s="221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1"/>
        <v>360</v>
      </c>
      <c r="P15" s="302">
        <f>(O15+O16+O17+O18+O19+O20)/840*100%</f>
        <v>0.97619047619047616</v>
      </c>
    </row>
    <row r="16" spans="1:16" ht="14.25" customHeight="1" x14ac:dyDescent="0.2">
      <c r="A16" s="297"/>
      <c r="B16" s="298"/>
      <c r="C16" s="305"/>
      <c r="D16" s="17" t="s">
        <v>83</v>
      </c>
      <c r="E16" s="218" t="s">
        <v>21</v>
      </c>
      <c r="F16" s="218">
        <v>1</v>
      </c>
      <c r="G16" s="219">
        <v>1</v>
      </c>
      <c r="H16" s="300"/>
      <c r="I16" s="219">
        <f t="shared" si="3"/>
        <v>20</v>
      </c>
      <c r="J16" s="308"/>
      <c r="K16" s="186"/>
      <c r="L16" s="221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1"/>
        <v>40</v>
      </c>
      <c r="P16" s="302"/>
    </row>
    <row r="17" spans="1:16" ht="14.25" customHeight="1" x14ac:dyDescent="0.2">
      <c r="A17" s="297"/>
      <c r="B17" s="298"/>
      <c r="C17" s="305"/>
      <c r="D17" s="17"/>
      <c r="E17" s="218"/>
      <c r="F17" s="218"/>
      <c r="G17" s="219"/>
      <c r="H17" s="300"/>
      <c r="I17" s="219">
        <f t="shared" si="3"/>
        <v>20</v>
      </c>
      <c r="J17" s="308"/>
      <c r="K17" s="186"/>
      <c r="L17" s="221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1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18" t="s">
        <v>24</v>
      </c>
      <c r="F18" s="218">
        <v>6</v>
      </c>
      <c r="G18" s="219">
        <v>7</v>
      </c>
      <c r="H18" s="300"/>
      <c r="I18" s="219">
        <f>420-(M18*L18+F18*N18)</f>
        <v>60</v>
      </c>
      <c r="J18" s="308"/>
      <c r="K18" s="186"/>
      <c r="L18" s="221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1"/>
        <v>420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18" t="s">
        <v>21</v>
      </c>
      <c r="F19" s="218">
        <v>1</v>
      </c>
      <c r="G19" s="219"/>
      <c r="H19" s="300"/>
      <c r="I19" s="219">
        <f t="shared" si="3"/>
        <v>20</v>
      </c>
      <c r="J19" s="308"/>
      <c r="K19" s="186"/>
      <c r="L19" s="221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1"/>
        <v>0</v>
      </c>
      <c r="P19" s="302"/>
    </row>
    <row r="20" spans="1:16" ht="14.25" customHeight="1" x14ac:dyDescent="0.2">
      <c r="A20" s="297"/>
      <c r="B20" s="298"/>
      <c r="C20" s="305"/>
      <c r="D20" s="17"/>
      <c r="E20" s="218"/>
      <c r="F20" s="218"/>
      <c r="G20" s="219"/>
      <c r="H20" s="300"/>
      <c r="I20" s="219">
        <f t="shared" si="3"/>
        <v>20</v>
      </c>
      <c r="J20" s="309"/>
      <c r="K20" s="186"/>
      <c r="L20" s="221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1"/>
        <v>0</v>
      </c>
      <c r="P20" s="302"/>
    </row>
    <row r="21" spans="1:16" ht="14.25" customHeight="1" x14ac:dyDescent="0.2">
      <c r="A21" s="297">
        <v>43665</v>
      </c>
      <c r="B21" s="298" t="s">
        <v>163</v>
      </c>
      <c r="C21" s="304" t="s">
        <v>36</v>
      </c>
      <c r="D21" s="15" t="s">
        <v>83</v>
      </c>
      <c r="E21" s="218" t="s">
        <v>42</v>
      </c>
      <c r="F21" s="218">
        <v>2.5</v>
      </c>
      <c r="G21" s="18">
        <v>4</v>
      </c>
      <c r="H21" s="300"/>
      <c r="I21" s="219">
        <f>336-(M21*L21+F21*N21)</f>
        <v>36</v>
      </c>
      <c r="J21" s="307" t="s">
        <v>101</v>
      </c>
      <c r="K21" s="186"/>
      <c r="L21" s="221">
        <v>0</v>
      </c>
      <c r="M21" s="188">
        <f>SUMPRODUCT((D21=[1]程序注册表!$C$2:$C$2999)*(E21=[1]程序注册表!$F$2:$F$2999)*([1]程序注册表!$U$2:$U$2999))</f>
        <v>60</v>
      </c>
      <c r="N21" s="188">
        <v>120</v>
      </c>
      <c r="O21" s="188">
        <f t="shared" si="1"/>
        <v>480</v>
      </c>
      <c r="P21" s="302">
        <f>(O21+O22+O23+O24+O25+O26)/840*100%</f>
        <v>0.88809523809523805</v>
      </c>
    </row>
    <row r="22" spans="1:16" ht="14.25" customHeight="1" x14ac:dyDescent="0.2">
      <c r="A22" s="297"/>
      <c r="B22" s="298"/>
      <c r="C22" s="304"/>
      <c r="D22" s="15"/>
      <c r="E22" s="218"/>
      <c r="F22" s="218"/>
      <c r="G22" s="18"/>
      <c r="H22" s="300"/>
      <c r="I22" s="219">
        <f t="shared" ref="I22:I38" si="4">I21-(M22*L22+F22*N22)</f>
        <v>36</v>
      </c>
      <c r="J22" s="308"/>
      <c r="K22" s="186" t="s">
        <v>1178</v>
      </c>
      <c r="L22" s="221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1"/>
        <v>0</v>
      </c>
      <c r="P22" s="302"/>
    </row>
    <row r="23" spans="1:16" ht="14.25" customHeight="1" x14ac:dyDescent="0.2">
      <c r="A23" s="297"/>
      <c r="B23" s="298"/>
      <c r="C23" s="304"/>
      <c r="D23" s="17"/>
      <c r="E23" s="218"/>
      <c r="F23" s="218"/>
      <c r="G23" s="18"/>
      <c r="H23" s="300"/>
      <c r="I23" s="219">
        <f t="shared" si="4"/>
        <v>36</v>
      </c>
      <c r="J23" s="308"/>
      <c r="K23" s="186"/>
      <c r="L23" s="221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1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7" t="s">
        <v>713</v>
      </c>
      <c r="E24" s="218" t="s">
        <v>30</v>
      </c>
      <c r="F24" s="218">
        <v>6</v>
      </c>
      <c r="G24" s="18">
        <v>3</v>
      </c>
      <c r="H24" s="300"/>
      <c r="I24" s="219">
        <f t="shared" ref="I24" si="5">336-(M24*L24+F24*N24)</f>
        <v>18</v>
      </c>
      <c r="J24" s="308"/>
      <c r="K24" s="186" t="s">
        <v>1179</v>
      </c>
      <c r="L24" s="221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53</v>
      </c>
      <c r="O24" s="188">
        <f t="shared" si="1"/>
        <v>159</v>
      </c>
      <c r="P24" s="302"/>
    </row>
    <row r="25" spans="1:16" ht="14.25" customHeight="1" x14ac:dyDescent="0.2">
      <c r="A25" s="297"/>
      <c r="B25" s="298"/>
      <c r="C25" s="304"/>
      <c r="D25" s="17" t="s">
        <v>713</v>
      </c>
      <c r="E25" s="229" t="s">
        <v>135</v>
      </c>
      <c r="F25" s="218"/>
      <c r="G25" s="18">
        <v>1</v>
      </c>
      <c r="H25" s="300"/>
      <c r="I25" s="219">
        <f t="shared" si="4"/>
        <v>-42</v>
      </c>
      <c r="J25" s="308"/>
      <c r="K25" s="186"/>
      <c r="L25" s="221">
        <v>1</v>
      </c>
      <c r="M25" s="188">
        <f>SUMPRODUCT((D25=[1]程序注册表!$C$2:$C$2999)*(E25=[1]程序注册表!$F$2:$F$2999)*([1]程序注册表!$U$2:$U$2999))</f>
        <v>60</v>
      </c>
      <c r="N25" s="188">
        <f>SUMPRODUCT((D25=[1]程序注册表!$C$2:$C$2999)*(E25=[1]程序注册表!$F$2:$F$2999)*([1]程序注册表!$X$2:$X$2999))</f>
        <v>47</v>
      </c>
      <c r="O25" s="188">
        <f t="shared" si="1"/>
        <v>107</v>
      </c>
      <c r="P25" s="302"/>
    </row>
    <row r="26" spans="1:16" ht="14.25" customHeight="1" x14ac:dyDescent="0.2">
      <c r="A26" s="297"/>
      <c r="B26" s="298"/>
      <c r="C26" s="304"/>
      <c r="D26" s="17"/>
      <c r="E26" s="218"/>
      <c r="F26" s="218"/>
      <c r="G26" s="18"/>
      <c r="H26" s="300"/>
      <c r="I26" s="219">
        <f t="shared" si="4"/>
        <v>-42</v>
      </c>
      <c r="J26" s="309"/>
      <c r="K26" s="186"/>
      <c r="L26" s="221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1"/>
        <v>0</v>
      </c>
      <c r="P26" s="302"/>
    </row>
    <row r="27" spans="1:16" ht="14.25" customHeight="1" x14ac:dyDescent="0.2">
      <c r="A27" s="297">
        <v>43665</v>
      </c>
      <c r="B27" s="298" t="s">
        <v>163</v>
      </c>
      <c r="C27" s="303" t="s">
        <v>43</v>
      </c>
      <c r="D27" s="17" t="s">
        <v>922</v>
      </c>
      <c r="E27" s="218" t="s">
        <v>21</v>
      </c>
      <c r="F27" s="218">
        <v>3</v>
      </c>
      <c r="G27" s="18">
        <v>2.2999999999999998</v>
      </c>
      <c r="H27" s="300"/>
      <c r="I27" s="219">
        <f>336-(M27*L27+F27*N27)</f>
        <v>-3</v>
      </c>
      <c r="J27" s="307" t="s">
        <v>102</v>
      </c>
      <c r="K27" s="186"/>
      <c r="L27" s="221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1"/>
        <v>259.89999999999998</v>
      </c>
      <c r="P27" s="302">
        <f>(O27+O28+O29+O30+O31+O32)/840*100%</f>
        <v>0.85273809523809518</v>
      </c>
    </row>
    <row r="28" spans="1:16" ht="14.25" customHeight="1" x14ac:dyDescent="0.2">
      <c r="A28" s="297"/>
      <c r="B28" s="298"/>
      <c r="C28" s="303"/>
      <c r="D28" s="17"/>
      <c r="E28" s="218"/>
      <c r="F28" s="218"/>
      <c r="G28" s="18"/>
      <c r="H28" s="300"/>
      <c r="I28" s="219">
        <f t="shared" si="4"/>
        <v>-3</v>
      </c>
      <c r="J28" s="308"/>
      <c r="K28" s="186"/>
      <c r="L28" s="221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1"/>
        <v>0</v>
      </c>
      <c r="P28" s="302"/>
    </row>
    <row r="29" spans="1:16" ht="14.25" customHeight="1" x14ac:dyDescent="0.2">
      <c r="A29" s="297"/>
      <c r="B29" s="298"/>
      <c r="C29" s="303"/>
      <c r="D29" s="37"/>
      <c r="E29" s="218"/>
      <c r="F29" s="218"/>
      <c r="G29" s="18"/>
      <c r="H29" s="300"/>
      <c r="I29" s="219">
        <f t="shared" si="4"/>
        <v>-3</v>
      </c>
      <c r="J29" s="308"/>
      <c r="K29" s="186"/>
      <c r="L29" s="221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1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18" t="s">
        <v>42</v>
      </c>
      <c r="F30" s="218">
        <v>2</v>
      </c>
      <c r="G30" s="18">
        <v>2.8</v>
      </c>
      <c r="H30" s="300"/>
      <c r="I30" s="219">
        <f t="shared" ref="I30" si="6">336-(M30*L30+F30*N30)</f>
        <v>10</v>
      </c>
      <c r="J30" s="308"/>
      <c r="K30" s="186"/>
      <c r="L30" s="221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1"/>
        <v>456.4</v>
      </c>
      <c r="P30" s="302"/>
    </row>
    <row r="31" spans="1:16" ht="14.25" customHeight="1" x14ac:dyDescent="0.2">
      <c r="A31" s="297"/>
      <c r="B31" s="298"/>
      <c r="C31" s="303"/>
      <c r="D31" s="37"/>
      <c r="E31" s="218"/>
      <c r="F31" s="218"/>
      <c r="G31" s="18"/>
      <c r="H31" s="300"/>
      <c r="I31" s="219">
        <f t="shared" si="4"/>
        <v>10</v>
      </c>
      <c r="J31" s="308"/>
      <c r="K31" s="186"/>
      <c r="L31" s="221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1"/>
        <v>0</v>
      </c>
      <c r="P31" s="302"/>
    </row>
    <row r="32" spans="1:16" ht="14.25" customHeight="1" x14ac:dyDescent="0.2">
      <c r="A32" s="297"/>
      <c r="B32" s="298"/>
      <c r="C32" s="303"/>
      <c r="D32" s="17"/>
      <c r="E32" s="218"/>
      <c r="F32" s="218"/>
      <c r="G32" s="18"/>
      <c r="H32" s="300"/>
      <c r="I32" s="219">
        <f t="shared" si="4"/>
        <v>10</v>
      </c>
      <c r="J32" s="309"/>
      <c r="K32" s="186"/>
      <c r="L32" s="221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1"/>
        <v>0</v>
      </c>
      <c r="P32" s="302"/>
    </row>
    <row r="33" spans="1:16" ht="14.25" customHeight="1" x14ac:dyDescent="0.2">
      <c r="A33" s="297">
        <v>43665</v>
      </c>
      <c r="B33" s="298" t="s">
        <v>71</v>
      </c>
      <c r="C33" s="303" t="s">
        <v>48</v>
      </c>
      <c r="D33" s="17" t="s">
        <v>360</v>
      </c>
      <c r="E33" s="218" t="s">
        <v>24</v>
      </c>
      <c r="F33" s="218">
        <v>3</v>
      </c>
      <c r="G33" s="18">
        <v>2.8</v>
      </c>
      <c r="H33" s="300"/>
      <c r="I33" s="219">
        <f>504-(M33*L33+F33*N33)</f>
        <v>0</v>
      </c>
      <c r="J33" s="307" t="s">
        <v>45</v>
      </c>
      <c r="K33" s="186" t="s">
        <v>1179</v>
      </c>
      <c r="L33" s="221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1"/>
        <v>470.4</v>
      </c>
      <c r="P33" s="302">
        <f>(O33+O34+O35+O36+O37+O38)/840*100%</f>
        <v>1.1070238095238094</v>
      </c>
    </row>
    <row r="34" spans="1:16" ht="14.25" customHeight="1" x14ac:dyDescent="0.2">
      <c r="A34" s="297"/>
      <c r="B34" s="298"/>
      <c r="C34" s="303"/>
      <c r="D34" s="17"/>
      <c r="E34" s="218"/>
      <c r="F34" s="218"/>
      <c r="G34" s="18"/>
      <c r="H34" s="300"/>
      <c r="I34" s="219">
        <f t="shared" si="4"/>
        <v>0</v>
      </c>
      <c r="J34" s="308"/>
      <c r="K34" s="186"/>
      <c r="L34" s="221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1"/>
        <v>0</v>
      </c>
      <c r="P34" s="302"/>
    </row>
    <row r="35" spans="1:16" ht="14.25" customHeight="1" x14ac:dyDescent="0.2">
      <c r="A35" s="297"/>
      <c r="B35" s="298"/>
      <c r="C35" s="303"/>
      <c r="D35" s="17"/>
      <c r="E35" s="218"/>
      <c r="F35" s="218"/>
      <c r="G35" s="18"/>
      <c r="H35" s="300"/>
      <c r="I35" s="219">
        <f t="shared" si="4"/>
        <v>0</v>
      </c>
      <c r="J35" s="308"/>
      <c r="K35" s="186"/>
      <c r="L35" s="221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1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18" t="s">
        <v>39</v>
      </c>
      <c r="F36" s="218">
        <v>1.2</v>
      </c>
      <c r="G36" s="18">
        <v>0.5</v>
      </c>
      <c r="H36" s="300"/>
      <c r="I36" s="219">
        <f>504-(M36*L36+F36*N36)</f>
        <v>6</v>
      </c>
      <c r="J36" s="308"/>
      <c r="K36" s="186" t="s">
        <v>1180</v>
      </c>
      <c r="L36" s="221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415</v>
      </c>
      <c r="O36" s="188">
        <f t="shared" si="1"/>
        <v>207.5</v>
      </c>
      <c r="P36" s="302"/>
    </row>
    <row r="37" spans="1:16" ht="14.25" customHeight="1" x14ac:dyDescent="0.2">
      <c r="A37" s="297"/>
      <c r="B37" s="298"/>
      <c r="C37" s="303"/>
      <c r="D37" s="17" t="s">
        <v>360</v>
      </c>
      <c r="E37" s="229" t="s">
        <v>33</v>
      </c>
      <c r="F37" s="218"/>
      <c r="G37" s="18">
        <v>0.6</v>
      </c>
      <c r="H37" s="300"/>
      <c r="I37" s="219">
        <f t="shared" si="4"/>
        <v>-84</v>
      </c>
      <c r="J37" s="308"/>
      <c r="K37" s="186"/>
      <c r="L37" s="221">
        <v>1</v>
      </c>
      <c r="M37" s="188">
        <f>SUMPRODUCT((D37=[1]程序注册表!$C$2:$C$2999)*(E37=[1]程序注册表!$F$2:$F$2999)*([1]程序注册表!$U$2:$U$2999))</f>
        <v>90</v>
      </c>
      <c r="N37" s="188">
        <f>SUMPRODUCT((D37=[1]程序注册表!$C$2:$C$2999)*(E37=[1]程序注册表!$F$2:$F$2999)*([1]程序注册表!$X$2:$X$2999))</f>
        <v>270</v>
      </c>
      <c r="O37" s="188">
        <f t="shared" si="1"/>
        <v>252</v>
      </c>
      <c r="P37" s="302"/>
    </row>
    <row r="38" spans="1:16" ht="14.25" customHeight="1" x14ac:dyDescent="0.2">
      <c r="A38" s="297"/>
      <c r="B38" s="298"/>
      <c r="C38" s="303"/>
      <c r="D38" s="17"/>
      <c r="E38" s="218"/>
      <c r="F38" s="218"/>
      <c r="G38" s="18"/>
      <c r="H38" s="300"/>
      <c r="I38" s="219">
        <f t="shared" si="4"/>
        <v>-84</v>
      </c>
      <c r="J38" s="309"/>
      <c r="K38" s="186"/>
      <c r="L38" s="221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1"/>
        <v>0</v>
      </c>
      <c r="P38" s="302"/>
    </row>
    <row r="39" spans="1:16" ht="14.25" customHeight="1" x14ac:dyDescent="0.2">
      <c r="A39" s="297">
        <v>43665</v>
      </c>
      <c r="B39" s="298" t="s">
        <v>71</v>
      </c>
      <c r="C39" s="303" t="s">
        <v>52</v>
      </c>
      <c r="D39" s="17" t="s">
        <v>922</v>
      </c>
      <c r="E39" s="218" t="s">
        <v>42</v>
      </c>
      <c r="F39" s="218">
        <v>3</v>
      </c>
      <c r="G39" s="18">
        <v>3</v>
      </c>
      <c r="H39" s="300"/>
      <c r="I39" s="217">
        <f>504-(M39*L39+F39*N39)</f>
        <v>15</v>
      </c>
      <c r="J39" s="307" t="s">
        <v>70</v>
      </c>
      <c r="K39" s="186"/>
      <c r="L39" s="221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1"/>
        <v>489</v>
      </c>
      <c r="P39" s="302">
        <f>(O39+O40+O41)/420*100%</f>
        <v>1.1642857142857144</v>
      </c>
    </row>
    <row r="40" spans="1:16" ht="14.25" customHeight="1" x14ac:dyDescent="0.2">
      <c r="A40" s="297"/>
      <c r="B40" s="298"/>
      <c r="C40" s="303"/>
      <c r="D40" s="17"/>
      <c r="E40" s="218"/>
      <c r="F40" s="218"/>
      <c r="G40" s="18"/>
      <c r="H40" s="300"/>
      <c r="I40" s="217">
        <f>I39-(M40*L40+F40*N40)</f>
        <v>15</v>
      </c>
      <c r="J40" s="308"/>
      <c r="K40" s="186"/>
      <c r="L40" s="221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1"/>
        <v>0</v>
      </c>
      <c r="P40" s="302"/>
    </row>
    <row r="41" spans="1:16" ht="14.25" customHeight="1" x14ac:dyDescent="0.2">
      <c r="A41" s="297"/>
      <c r="B41" s="298"/>
      <c r="C41" s="303"/>
      <c r="D41" s="17"/>
      <c r="E41" s="218"/>
      <c r="F41" s="218"/>
      <c r="G41" s="18"/>
      <c r="H41" s="300"/>
      <c r="I41" s="217">
        <f>I40-(M41*L41+F41*N41)</f>
        <v>15</v>
      </c>
      <c r="J41" s="309"/>
      <c r="K41" s="186" t="s">
        <v>55</v>
      </c>
      <c r="L41" s="221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1"/>
        <v>0</v>
      </c>
      <c r="P41" s="302"/>
    </row>
    <row r="42" spans="1:16" ht="14.25" customHeight="1" x14ac:dyDescent="0.2">
      <c r="A42" s="297">
        <v>43665</v>
      </c>
      <c r="B42" s="298" t="s">
        <v>163</v>
      </c>
      <c r="C42" s="299" t="s">
        <v>53</v>
      </c>
      <c r="D42" s="15" t="s">
        <v>611</v>
      </c>
      <c r="E42" s="218" t="s">
        <v>21</v>
      </c>
      <c r="F42" s="218">
        <v>5.5</v>
      </c>
      <c r="G42" s="18">
        <v>4.3</v>
      </c>
      <c r="H42" s="300"/>
      <c r="I42" s="219">
        <f>420-(M42*L42+F42*N42)</f>
        <v>2</v>
      </c>
      <c r="J42" s="307" t="s">
        <v>78</v>
      </c>
      <c r="K42" s="186" t="s">
        <v>1175</v>
      </c>
      <c r="L42" s="221">
        <v>0</v>
      </c>
      <c r="M42" s="188">
        <f>SUMPRODUCT((D42=[1]程序注册表!$C$2:$C$2999)*(E42=[1]程序注册表!$F$2:$F$2999)*([1]程序注册表!$U$2:$U$2999))</f>
        <v>45</v>
      </c>
      <c r="N42" s="188">
        <f>SUMPRODUCT((D42=[1]程序注册表!$C$2:$C$2999)*(E42=[1]程序注册表!$F$2:$F$2999)*([1]程序注册表!$X$2:$X$2999))</f>
        <v>76</v>
      </c>
      <c r="O42" s="188">
        <f t="shared" si="1"/>
        <v>326.8</v>
      </c>
      <c r="P42" s="302">
        <f>(O42+O43+O44+O45+O46+O47)/840*100%</f>
        <v>0.87654761904761902</v>
      </c>
    </row>
    <row r="43" spans="1:16" ht="14.25" customHeight="1" x14ac:dyDescent="0.2">
      <c r="A43" s="297"/>
      <c r="B43" s="298"/>
      <c r="C43" s="299"/>
      <c r="D43" s="15"/>
      <c r="E43" s="218"/>
      <c r="F43" s="218"/>
      <c r="G43" s="18"/>
      <c r="H43" s="300"/>
      <c r="I43" s="219">
        <f t="shared" ref="I43:I47" si="7">I42-(M43*L43+F43*N43)</f>
        <v>2</v>
      </c>
      <c r="J43" s="308"/>
      <c r="K43" s="186"/>
      <c r="L43" s="221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1"/>
        <v>0</v>
      </c>
      <c r="P43" s="302"/>
    </row>
    <row r="44" spans="1:16" ht="14.25" customHeight="1" x14ac:dyDescent="0.2">
      <c r="A44" s="297"/>
      <c r="B44" s="298"/>
      <c r="C44" s="299"/>
      <c r="D44" s="17"/>
      <c r="E44" s="218"/>
      <c r="F44" s="218"/>
      <c r="G44" s="18"/>
      <c r="H44" s="300"/>
      <c r="I44" s="219">
        <f t="shared" si="7"/>
        <v>2</v>
      </c>
      <c r="J44" s="308"/>
      <c r="K44" s="186"/>
      <c r="L44" s="221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1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18" t="s">
        <v>1043</v>
      </c>
      <c r="F45" s="218">
        <v>1</v>
      </c>
      <c r="G45" s="18">
        <v>1.5</v>
      </c>
      <c r="H45" s="300"/>
      <c r="I45" s="219">
        <f>420-(M45*L45+F45*N45)</f>
        <v>367</v>
      </c>
      <c r="J45" s="308"/>
      <c r="K45" s="186" t="s">
        <v>1181</v>
      </c>
      <c r="L45" s="221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53</v>
      </c>
      <c r="O45" s="188">
        <f t="shared" si="1"/>
        <v>79.5</v>
      </c>
      <c r="P45" s="302"/>
    </row>
    <row r="46" spans="1:16" ht="14.25" customHeight="1" x14ac:dyDescent="0.2">
      <c r="A46" s="297"/>
      <c r="B46" s="298"/>
      <c r="C46" s="299"/>
      <c r="D46" s="17" t="s">
        <v>67</v>
      </c>
      <c r="E46" s="218" t="s">
        <v>68</v>
      </c>
      <c r="F46" s="218">
        <v>7</v>
      </c>
      <c r="G46" s="18">
        <v>6</v>
      </c>
      <c r="H46" s="300"/>
      <c r="I46" s="219">
        <f t="shared" si="7"/>
        <v>-8</v>
      </c>
      <c r="J46" s="308"/>
      <c r="K46" s="186"/>
      <c r="L46" s="221">
        <v>1</v>
      </c>
      <c r="M46" s="188">
        <f>SUMPRODUCT((D46=[1]程序注册表!$C$2:$C$2999)*(E46=[1]程序注册表!$F$2:$F$2999)*([1]程序注册表!$U$2:$U$2999))</f>
        <v>60</v>
      </c>
      <c r="N46" s="188">
        <f>SUMPRODUCT((D46=[1]程序注册表!$C$2:$C$2999)*(E46=[1]程序注册表!$F$2:$F$2999)*([1]程序注册表!$X$2:$X$2999))</f>
        <v>45</v>
      </c>
      <c r="O46" s="188">
        <f t="shared" si="1"/>
        <v>330</v>
      </c>
      <c r="P46" s="302"/>
    </row>
    <row r="47" spans="1:16" ht="14.25" customHeight="1" x14ac:dyDescent="0.2">
      <c r="A47" s="297"/>
      <c r="B47" s="298"/>
      <c r="C47" s="299"/>
      <c r="D47" s="17"/>
      <c r="E47" s="218"/>
      <c r="F47" s="218"/>
      <c r="G47" s="18"/>
      <c r="H47" s="300"/>
      <c r="I47" s="219">
        <f t="shared" si="7"/>
        <v>-8</v>
      </c>
      <c r="J47" s="309"/>
      <c r="K47" s="186"/>
      <c r="L47" s="221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1"/>
        <v>0</v>
      </c>
      <c r="P47" s="302"/>
    </row>
    <row r="48" spans="1:16" ht="14.25" customHeight="1" x14ac:dyDescent="0.2">
      <c r="A48" s="297">
        <v>43665</v>
      </c>
      <c r="B48" s="298" t="s">
        <v>163</v>
      </c>
      <c r="C48" s="299" t="s">
        <v>58</v>
      </c>
      <c r="D48" s="15" t="s">
        <v>1044</v>
      </c>
      <c r="E48" s="218" t="s">
        <v>84</v>
      </c>
      <c r="F48" s="218">
        <v>3.4</v>
      </c>
      <c r="G48" s="18">
        <v>2.6</v>
      </c>
      <c r="H48" s="300"/>
      <c r="I48" s="219">
        <f>420-(M48*L48+F48*N48)</f>
        <v>-5</v>
      </c>
      <c r="J48" s="307" t="s">
        <v>106</v>
      </c>
      <c r="K48" s="186"/>
      <c r="L48" s="221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1"/>
        <v>325</v>
      </c>
      <c r="P48" s="302">
        <f>(O48+O49+O50+O51+O52+O53)/840*100%</f>
        <v>0.79166666666666663</v>
      </c>
    </row>
    <row r="49" spans="1:16" ht="14.25" customHeight="1" x14ac:dyDescent="0.2">
      <c r="A49" s="297"/>
      <c r="B49" s="298"/>
      <c r="C49" s="299"/>
      <c r="D49" s="17"/>
      <c r="E49" s="218"/>
      <c r="F49" s="218"/>
      <c r="G49" s="18"/>
      <c r="H49" s="300"/>
      <c r="I49" s="219">
        <f t="shared" ref="I49:I50" si="8">I48-(M49*L49+F49*N49)</f>
        <v>-5</v>
      </c>
      <c r="J49" s="308"/>
      <c r="K49" s="186" t="s">
        <v>1179</v>
      </c>
      <c r="L49" s="221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1"/>
        <v>0</v>
      </c>
      <c r="P49" s="302"/>
    </row>
    <row r="50" spans="1:16" ht="14.25" customHeight="1" x14ac:dyDescent="0.2">
      <c r="A50" s="297"/>
      <c r="B50" s="298"/>
      <c r="C50" s="299"/>
      <c r="D50" s="17"/>
      <c r="E50" s="218"/>
      <c r="F50" s="218"/>
      <c r="G50" s="18"/>
      <c r="H50" s="300"/>
      <c r="I50" s="219">
        <f t="shared" si="8"/>
        <v>-5</v>
      </c>
      <c r="J50" s="308"/>
      <c r="K50" s="186"/>
      <c r="L50" s="221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1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1040</v>
      </c>
      <c r="E51" s="218" t="s">
        <v>21</v>
      </c>
      <c r="F51" s="218">
        <v>20</v>
      </c>
      <c r="G51" s="18">
        <v>20</v>
      </c>
      <c r="H51" s="300"/>
      <c r="I51" s="219">
        <f>420-(M51*L51+F51*N51)</f>
        <v>80</v>
      </c>
      <c r="J51" s="308"/>
      <c r="K51" s="186"/>
      <c r="L51" s="221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17</v>
      </c>
      <c r="O51" s="188">
        <f t="shared" si="1"/>
        <v>340</v>
      </c>
      <c r="P51" s="302"/>
    </row>
    <row r="52" spans="1:16" ht="14.25" customHeight="1" x14ac:dyDescent="0.2">
      <c r="A52" s="297"/>
      <c r="B52" s="298"/>
      <c r="C52" s="299"/>
      <c r="D52" s="15"/>
      <c r="E52" s="218"/>
      <c r="F52" s="218"/>
      <c r="G52" s="18"/>
      <c r="H52" s="300"/>
      <c r="I52" s="219">
        <f t="shared" ref="I52:I53" si="9">I51-(M52*L52+F52*N52)</f>
        <v>80</v>
      </c>
      <c r="J52" s="308"/>
      <c r="K52" s="186"/>
      <c r="L52" s="221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1"/>
        <v>0</v>
      </c>
      <c r="P52" s="302"/>
    </row>
    <row r="53" spans="1:16" ht="14.25" customHeight="1" x14ac:dyDescent="0.2">
      <c r="A53" s="297"/>
      <c r="B53" s="298"/>
      <c r="C53" s="299"/>
      <c r="D53" s="15"/>
      <c r="E53" s="218"/>
      <c r="F53" s="218"/>
      <c r="G53" s="219"/>
      <c r="H53" s="300"/>
      <c r="I53" s="219">
        <f t="shared" si="9"/>
        <v>80</v>
      </c>
      <c r="J53" s="309"/>
      <c r="K53" s="186"/>
      <c r="L53" s="221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1"/>
        <v>0</v>
      </c>
      <c r="P53" s="302"/>
    </row>
    <row r="54" spans="1:16" ht="14.25" customHeight="1" x14ac:dyDescent="0.2">
      <c r="A54" s="297">
        <v>43665</v>
      </c>
      <c r="B54" s="298" t="s">
        <v>163</v>
      </c>
      <c r="C54" s="299" t="s">
        <v>61</v>
      </c>
      <c r="D54" s="15" t="s">
        <v>1040</v>
      </c>
      <c r="E54" s="218" t="s">
        <v>42</v>
      </c>
      <c r="F54" s="218"/>
      <c r="G54" s="18">
        <v>21</v>
      </c>
      <c r="H54" s="300"/>
      <c r="I54" s="219">
        <f>420-(M54*L54+F54*N54)</f>
        <v>420</v>
      </c>
      <c r="J54" s="307" t="s">
        <v>1157</v>
      </c>
      <c r="K54" s="186"/>
      <c r="L54" s="221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20</v>
      </c>
      <c r="O54" s="188">
        <f t="shared" si="1"/>
        <v>420</v>
      </c>
      <c r="P54" s="302">
        <f>(O54+O55+O56)/420*100%</f>
        <v>1</v>
      </c>
    </row>
    <row r="55" spans="1:16" ht="14.25" customHeight="1" x14ac:dyDescent="0.2">
      <c r="A55" s="297"/>
      <c r="B55" s="298"/>
      <c r="C55" s="299"/>
      <c r="D55" s="17"/>
      <c r="E55" s="218"/>
      <c r="F55" s="218"/>
      <c r="G55" s="18"/>
      <c r="H55" s="300"/>
      <c r="I55" s="219">
        <f t="shared" ref="I55:I56" si="10">I54-(M55*L55+F55*N55)</f>
        <v>420</v>
      </c>
      <c r="J55" s="308"/>
      <c r="K55" s="186"/>
      <c r="L55" s="221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1"/>
        <v>0</v>
      </c>
      <c r="P55" s="302"/>
    </row>
    <row r="56" spans="1:16" ht="14.25" customHeight="1" x14ac:dyDescent="0.2">
      <c r="A56" s="297"/>
      <c r="B56" s="298"/>
      <c r="C56" s="299"/>
      <c r="D56" s="17"/>
      <c r="E56" s="218"/>
      <c r="F56" s="218"/>
      <c r="G56" s="18"/>
      <c r="H56" s="300"/>
      <c r="I56" s="219">
        <f t="shared" si="10"/>
        <v>420</v>
      </c>
      <c r="J56" s="309"/>
      <c r="K56" s="186"/>
      <c r="L56" s="221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1"/>
        <v>0</v>
      </c>
      <c r="P56" s="302"/>
    </row>
    <row r="57" spans="1:16" ht="14.25" customHeight="1" x14ac:dyDescent="0.2">
      <c r="A57" s="190"/>
      <c r="D57" s="192"/>
      <c r="J57" s="194"/>
      <c r="L57" s="221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1"/>
        <v>0</v>
      </c>
      <c r="P57" s="195"/>
    </row>
    <row r="58" spans="1:16" ht="14.25" customHeight="1" x14ac:dyDescent="0.2">
      <c r="A58" s="190"/>
      <c r="D58" s="192"/>
      <c r="J58" s="194"/>
      <c r="L58" s="221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1"/>
        <v>0</v>
      </c>
      <c r="P58" s="195"/>
    </row>
    <row r="59" spans="1:16" ht="14.25" customHeight="1" x14ac:dyDescent="0.2">
      <c r="A59" s="190"/>
      <c r="D59" s="192"/>
      <c r="J59" s="194"/>
      <c r="L59" s="221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1"/>
        <v>0</v>
      </c>
      <c r="P59" s="195"/>
    </row>
    <row r="60" spans="1:16" ht="14.25" customHeight="1" x14ac:dyDescent="0.2">
      <c r="A60" s="190"/>
      <c r="D60" s="192"/>
      <c r="J60" s="194"/>
      <c r="L60" s="221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1"/>
        <v>0</v>
      </c>
      <c r="P60" s="195"/>
    </row>
    <row r="61" spans="1:16" ht="17.25" customHeight="1" x14ac:dyDescent="0.2">
      <c r="A61" s="190"/>
      <c r="D61" s="192"/>
      <c r="J61" s="194"/>
      <c r="L61" s="221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1"/>
        <v>0</v>
      </c>
      <c r="P61" s="195"/>
    </row>
    <row r="62" spans="1:16" ht="15" customHeight="1" x14ac:dyDescent="0.2">
      <c r="A62" s="190"/>
      <c r="D62" s="192"/>
      <c r="J62" s="194"/>
      <c r="L62" s="221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1"/>
        <v>0</v>
      </c>
      <c r="P62" s="195"/>
    </row>
    <row r="63" spans="1:16" ht="15" customHeight="1" x14ac:dyDescent="0.2">
      <c r="A63" s="190"/>
      <c r="D63" s="192"/>
      <c r="J63" s="194"/>
      <c r="L63" s="221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1"/>
        <v>0</v>
      </c>
      <c r="P63" s="195"/>
    </row>
    <row r="64" spans="1:16" ht="15" customHeight="1" x14ac:dyDescent="0.2">
      <c r="A64" s="190"/>
      <c r="D64" s="192"/>
      <c r="J64" s="194"/>
      <c r="L64" s="221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1"/>
        <v>0</v>
      </c>
      <c r="P64" s="195"/>
    </row>
    <row r="65" spans="1:16" ht="15" customHeight="1" x14ac:dyDescent="0.2">
      <c r="A65" s="190"/>
      <c r="D65" s="192"/>
      <c r="J65" s="194"/>
      <c r="L65" s="221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1"/>
        <v>0</v>
      </c>
      <c r="P65" s="195"/>
    </row>
    <row r="66" spans="1:16" ht="15" customHeight="1" x14ac:dyDescent="0.2">
      <c r="A66" s="190"/>
      <c r="D66" s="192"/>
      <c r="J66" s="194"/>
      <c r="L66" s="221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1"/>
        <v>0</v>
      </c>
      <c r="P66" s="195"/>
    </row>
    <row r="67" spans="1:16" ht="15" customHeight="1" x14ac:dyDescent="0.2">
      <c r="A67" s="190"/>
      <c r="D67" s="192"/>
      <c r="J67" s="194"/>
      <c r="L67" s="221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1"/>
        <v>0</v>
      </c>
      <c r="P67" s="195"/>
    </row>
    <row r="68" spans="1:16" ht="15" customHeight="1" x14ac:dyDescent="0.2">
      <c r="A68" s="190"/>
      <c r="D68" s="192"/>
      <c r="J68" s="194"/>
      <c r="L68" s="221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11">N68*G68+M68*L68</f>
        <v>0</v>
      </c>
      <c r="P68" s="195"/>
    </row>
    <row r="69" spans="1:16" ht="15" customHeight="1" x14ac:dyDescent="0.2">
      <c r="A69" s="190"/>
      <c r="D69" s="192"/>
      <c r="J69" s="194"/>
      <c r="L69" s="221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1"/>
        <v>0</v>
      </c>
      <c r="P69" s="195"/>
    </row>
    <row r="70" spans="1:16" ht="15" customHeight="1" x14ac:dyDescent="0.2">
      <c r="A70" s="190"/>
      <c r="D70" s="192"/>
      <c r="J70" s="194"/>
      <c r="L70" s="221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1"/>
        <v>0</v>
      </c>
      <c r="P70" s="195"/>
    </row>
    <row r="71" spans="1:16" ht="15" customHeight="1" x14ac:dyDescent="0.2">
      <c r="A71" s="190"/>
      <c r="D71" s="192"/>
      <c r="J71" s="194"/>
      <c r="L71" s="221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1"/>
        <v>0</v>
      </c>
      <c r="P71" s="195"/>
    </row>
    <row r="72" spans="1:16" ht="15" customHeight="1" x14ac:dyDescent="0.2">
      <c r="A72" s="190"/>
      <c r="D72" s="192"/>
      <c r="J72" s="194"/>
      <c r="L72" s="221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1"/>
        <v>0</v>
      </c>
      <c r="P72" s="195"/>
    </row>
    <row r="73" spans="1:16" ht="15" customHeight="1" x14ac:dyDescent="0.2">
      <c r="A73" s="190"/>
      <c r="D73" s="192"/>
      <c r="J73" s="194"/>
      <c r="L73" s="221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1"/>
        <v>0</v>
      </c>
      <c r="P73" s="195"/>
    </row>
    <row r="74" spans="1:16" ht="15" customHeight="1" x14ac:dyDescent="0.2">
      <c r="A74" s="190"/>
      <c r="D74" s="192"/>
      <c r="J74" s="194"/>
      <c r="L74" s="221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1"/>
        <v>0</v>
      </c>
      <c r="P74" s="195"/>
    </row>
    <row r="75" spans="1:16" ht="15" customHeight="1" x14ac:dyDescent="0.2">
      <c r="A75" s="190"/>
      <c r="D75" s="192"/>
      <c r="J75" s="194"/>
      <c r="L75" s="221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1"/>
        <v>0</v>
      </c>
      <c r="P75" s="195"/>
    </row>
    <row r="76" spans="1:16" ht="15" customHeight="1" x14ac:dyDescent="0.2">
      <c r="A76" s="190"/>
      <c r="D76" s="192"/>
      <c r="J76" s="194"/>
      <c r="L76" s="221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1"/>
        <v>0</v>
      </c>
      <c r="P76" s="195"/>
    </row>
    <row r="77" spans="1:16" ht="15" customHeight="1" x14ac:dyDescent="0.2">
      <c r="A77" s="190"/>
      <c r="D77" s="192"/>
      <c r="J77" s="194"/>
      <c r="L77" s="221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1"/>
        <v>0</v>
      </c>
      <c r="P77" s="195"/>
    </row>
    <row r="78" spans="1:16" ht="15" customHeight="1" x14ac:dyDescent="0.2">
      <c r="A78" s="190"/>
      <c r="D78" s="192"/>
      <c r="J78" s="194"/>
      <c r="L78" s="221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1"/>
        <v>0</v>
      </c>
      <c r="P78" s="195"/>
    </row>
    <row r="79" spans="1:16" ht="15" customHeight="1" x14ac:dyDescent="0.2">
      <c r="A79" s="190"/>
      <c r="D79" s="192"/>
      <c r="J79" s="194"/>
      <c r="L79" s="221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1"/>
        <v>0</v>
      </c>
      <c r="P79" s="195"/>
    </row>
    <row r="80" spans="1:16" ht="15" customHeight="1" x14ac:dyDescent="0.2">
      <c r="A80" s="190"/>
      <c r="D80" s="192"/>
      <c r="J80" s="194"/>
      <c r="L80" s="221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1"/>
        <v>0</v>
      </c>
      <c r="P80" s="195"/>
    </row>
    <row r="81" spans="1:16" ht="15" customHeight="1" x14ac:dyDescent="0.2">
      <c r="A81" s="190"/>
      <c r="D81" s="192"/>
      <c r="J81" s="194"/>
      <c r="L81" s="221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1"/>
        <v>0</v>
      </c>
      <c r="P81" s="195"/>
    </row>
    <row r="82" spans="1:16" ht="15" customHeight="1" x14ac:dyDescent="0.2">
      <c r="A82" s="190"/>
      <c r="D82" s="192"/>
      <c r="J82" s="194"/>
      <c r="L82" s="221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1"/>
        <v>0</v>
      </c>
      <c r="P82" s="195"/>
    </row>
    <row r="83" spans="1:16" ht="15" customHeight="1" x14ac:dyDescent="0.2">
      <c r="A83" s="190"/>
      <c r="D83" s="192"/>
      <c r="J83" s="194"/>
      <c r="L83" s="221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1"/>
        <v>0</v>
      </c>
      <c r="P83" s="195"/>
    </row>
    <row r="84" spans="1:16" ht="15" customHeight="1" x14ac:dyDescent="0.2">
      <c r="A84" s="190"/>
      <c r="D84" s="192"/>
      <c r="J84" s="194"/>
      <c r="L84" s="221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1"/>
        <v>0</v>
      </c>
      <c r="P84" s="195"/>
    </row>
    <row r="85" spans="1:16" ht="15" customHeight="1" x14ac:dyDescent="0.2">
      <c r="A85" s="190"/>
      <c r="D85" s="192"/>
      <c r="J85" s="194"/>
      <c r="L85" s="221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1"/>
        <v>0</v>
      </c>
      <c r="P85" s="195"/>
    </row>
    <row r="86" spans="1:16" ht="15" customHeight="1" x14ac:dyDescent="0.2">
      <c r="A86" s="190"/>
      <c r="D86" s="192"/>
      <c r="J86" s="194"/>
      <c r="L86" s="221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1"/>
        <v>0</v>
      </c>
      <c r="P86" s="195"/>
    </row>
    <row r="87" spans="1:16" ht="15" customHeight="1" x14ac:dyDescent="0.2">
      <c r="A87" s="190"/>
      <c r="D87" s="192"/>
      <c r="J87" s="194"/>
      <c r="L87" s="221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1"/>
        <v>0</v>
      </c>
      <c r="P87" s="195"/>
    </row>
    <row r="88" spans="1:16" ht="15" customHeight="1" x14ac:dyDescent="0.2">
      <c r="A88" s="190"/>
      <c r="D88" s="192"/>
      <c r="J88" s="194"/>
      <c r="L88" s="221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1"/>
        <v>0</v>
      </c>
      <c r="P88" s="195"/>
    </row>
    <row r="89" spans="1:16" ht="15" customHeight="1" x14ac:dyDescent="0.2">
      <c r="A89" s="190"/>
      <c r="D89" s="192"/>
      <c r="J89" s="194"/>
      <c r="L89" s="221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1"/>
        <v>0</v>
      </c>
      <c r="P89" s="195"/>
    </row>
    <row r="90" spans="1:16" ht="15" customHeight="1" x14ac:dyDescent="0.2">
      <c r="A90" s="190"/>
      <c r="D90" s="192"/>
      <c r="J90" s="194"/>
      <c r="L90" s="221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1"/>
        <v>0</v>
      </c>
      <c r="P90" s="195"/>
    </row>
    <row r="91" spans="1:16" ht="15" customHeight="1" x14ac:dyDescent="0.2">
      <c r="A91" s="190"/>
      <c r="D91" s="192"/>
      <c r="J91" s="194"/>
      <c r="L91" s="221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1"/>
        <v>0</v>
      </c>
      <c r="P91" s="195"/>
    </row>
    <row r="92" spans="1:16" ht="15" customHeight="1" x14ac:dyDescent="0.2">
      <c r="A92" s="190"/>
      <c r="D92" s="192"/>
      <c r="J92" s="194"/>
      <c r="L92" s="221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1"/>
        <v>0</v>
      </c>
      <c r="P92" s="195"/>
    </row>
    <row r="93" spans="1:16" ht="15" customHeight="1" x14ac:dyDescent="0.2">
      <c r="A93" s="190"/>
      <c r="D93" s="192"/>
      <c r="J93" s="194"/>
      <c r="L93" s="221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1"/>
        <v>0</v>
      </c>
      <c r="P93" s="195"/>
    </row>
    <row r="94" spans="1:16" ht="15" customHeight="1" x14ac:dyDescent="0.2">
      <c r="A94" s="190"/>
      <c r="D94" s="192"/>
      <c r="J94" s="194"/>
      <c r="L94" s="221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1"/>
        <v>0</v>
      </c>
      <c r="P94" s="195"/>
    </row>
    <row r="95" spans="1:16" ht="15" customHeight="1" x14ac:dyDescent="0.2">
      <c r="A95" s="190"/>
      <c r="D95" s="192"/>
      <c r="J95" s="194"/>
      <c r="L95" s="221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1"/>
        <v>0</v>
      </c>
      <c r="P95" s="195"/>
    </row>
    <row r="96" spans="1:16" ht="15" customHeight="1" x14ac:dyDescent="0.2">
      <c r="A96" s="190"/>
      <c r="D96" s="192"/>
      <c r="J96" s="194"/>
      <c r="L96" s="221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1"/>
        <v>0</v>
      </c>
      <c r="P96" s="195"/>
    </row>
    <row r="97" spans="1:16" ht="15" customHeight="1" x14ac:dyDescent="0.2">
      <c r="A97" s="190"/>
      <c r="D97" s="192"/>
      <c r="J97" s="194"/>
      <c r="L97" s="221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1"/>
        <v>0</v>
      </c>
      <c r="P97" s="195"/>
    </row>
    <row r="98" spans="1:16" ht="15" customHeight="1" x14ac:dyDescent="0.2">
      <c r="A98" s="190"/>
      <c r="D98" s="192"/>
      <c r="J98" s="194"/>
      <c r="L98" s="221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1"/>
        <v>0</v>
      </c>
      <c r="P98" s="195"/>
    </row>
    <row r="99" spans="1:16" ht="15" customHeight="1" x14ac:dyDescent="0.2">
      <c r="A99" s="190"/>
      <c r="D99" s="192"/>
      <c r="J99" s="194"/>
      <c r="L99" s="221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1"/>
        <v>0</v>
      </c>
      <c r="P99" s="195"/>
    </row>
    <row r="100" spans="1:16" ht="15" customHeight="1" x14ac:dyDescent="0.2">
      <c r="A100" s="190"/>
      <c r="D100" s="192"/>
      <c r="J100" s="194"/>
      <c r="L100" s="221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1"/>
        <v>0</v>
      </c>
      <c r="P100" s="195"/>
    </row>
    <row r="101" spans="1:16" ht="15" customHeight="1" x14ac:dyDescent="0.2">
      <c r="A101" s="190"/>
      <c r="D101" s="192"/>
      <c r="J101" s="194"/>
      <c r="L101" s="221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1"/>
        <v>0</v>
      </c>
      <c r="P101" s="195"/>
    </row>
    <row r="102" spans="1:16" ht="15" customHeight="1" x14ac:dyDescent="0.2">
      <c r="A102" s="190"/>
      <c r="D102" s="192"/>
      <c r="J102" s="194"/>
      <c r="L102" s="221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1"/>
        <v>0</v>
      </c>
      <c r="P102" s="195"/>
    </row>
    <row r="103" spans="1:16" ht="15" customHeight="1" x14ac:dyDescent="0.2">
      <c r="A103" s="190"/>
      <c r="D103" s="192"/>
      <c r="J103" s="194"/>
      <c r="L103" s="221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1"/>
        <v>0</v>
      </c>
      <c r="P103" s="195"/>
    </row>
    <row r="104" spans="1:16" ht="15" customHeight="1" x14ac:dyDescent="0.2">
      <c r="A104" s="190"/>
      <c r="D104" s="192"/>
      <c r="J104" s="194"/>
      <c r="L104" s="221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1"/>
        <v>0</v>
      </c>
      <c r="P104" s="195"/>
    </row>
    <row r="105" spans="1:16" ht="15" customHeight="1" x14ac:dyDescent="0.2">
      <c r="A105" s="190"/>
      <c r="D105" s="192"/>
      <c r="J105" s="194"/>
      <c r="L105" s="221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1"/>
        <v>0</v>
      </c>
      <c r="P105" s="195"/>
    </row>
    <row r="106" spans="1:16" ht="15" customHeight="1" x14ac:dyDescent="0.2">
      <c r="A106" s="190"/>
      <c r="D106" s="192"/>
      <c r="J106" s="194"/>
      <c r="L106" s="221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1"/>
        <v>0</v>
      </c>
      <c r="P106" s="195"/>
    </row>
    <row r="107" spans="1:16" ht="15" customHeight="1" x14ac:dyDescent="0.2">
      <c r="A107" s="190"/>
      <c r="D107" s="192"/>
      <c r="J107" s="194"/>
      <c r="L107" s="221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1"/>
        <v>0</v>
      </c>
      <c r="P107" s="195"/>
    </row>
    <row r="108" spans="1:16" ht="15" customHeight="1" x14ac:dyDescent="0.2">
      <c r="A108" s="190"/>
      <c r="D108" s="192"/>
      <c r="J108" s="194"/>
      <c r="L108" s="221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1"/>
        <v>0</v>
      </c>
      <c r="P108" s="195"/>
    </row>
    <row r="109" spans="1:16" ht="15" customHeight="1" x14ac:dyDescent="0.2">
      <c r="A109" s="190"/>
      <c r="D109" s="192"/>
      <c r="J109" s="194"/>
      <c r="L109" s="221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1"/>
        <v>0</v>
      </c>
      <c r="P109" s="195"/>
    </row>
    <row r="110" spans="1:16" ht="15" customHeight="1" x14ac:dyDescent="0.2">
      <c r="A110" s="190"/>
      <c r="D110" s="192"/>
      <c r="J110" s="194"/>
      <c r="L110" s="221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1"/>
        <v>0</v>
      </c>
      <c r="P110" s="195"/>
    </row>
    <row r="111" spans="1:16" ht="15" customHeight="1" x14ac:dyDescent="0.2">
      <c r="A111" s="190"/>
      <c r="D111" s="192"/>
      <c r="J111" s="194"/>
      <c r="L111" s="221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1"/>
        <v>0</v>
      </c>
      <c r="P111" s="195"/>
    </row>
    <row r="112" spans="1:16" ht="15" customHeight="1" x14ac:dyDescent="0.2">
      <c r="A112" s="190"/>
      <c r="D112" s="192"/>
      <c r="J112" s="194"/>
      <c r="L112" s="221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1"/>
        <v>0</v>
      </c>
      <c r="P112" s="195"/>
    </row>
    <row r="113" spans="1:16" ht="15" customHeight="1" x14ac:dyDescent="0.2">
      <c r="A113" s="190"/>
      <c r="D113" s="192"/>
      <c r="J113" s="194"/>
      <c r="L113" s="221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1"/>
        <v>0</v>
      </c>
      <c r="P113" s="195"/>
    </row>
    <row r="114" spans="1:16" ht="15" customHeight="1" x14ac:dyDescent="0.2">
      <c r="A114" s="190"/>
      <c r="D114" s="192"/>
      <c r="J114" s="194"/>
      <c r="L114" s="221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1"/>
        <v>0</v>
      </c>
      <c r="P114" s="195"/>
    </row>
    <row r="115" spans="1:16" ht="15" customHeight="1" x14ac:dyDescent="0.2">
      <c r="A115" s="190"/>
      <c r="D115" s="192"/>
      <c r="J115" s="194"/>
      <c r="L115" s="221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1"/>
        <v>0</v>
      </c>
      <c r="P115" s="195"/>
    </row>
    <row r="116" spans="1:16" ht="15" customHeight="1" x14ac:dyDescent="0.2">
      <c r="A116" s="190"/>
      <c r="D116" s="192"/>
      <c r="J116" s="194"/>
      <c r="L116" s="221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1"/>
        <v>0</v>
      </c>
      <c r="P116" s="195"/>
    </row>
    <row r="117" spans="1:16" ht="15" customHeight="1" x14ac:dyDescent="0.2">
      <c r="A117" s="190"/>
      <c r="D117" s="192"/>
      <c r="J117" s="194"/>
      <c r="L117" s="221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1"/>
        <v>0</v>
      </c>
      <c r="P117" s="195"/>
    </row>
    <row r="118" spans="1:16" ht="15" customHeight="1" x14ac:dyDescent="0.2">
      <c r="A118" s="190"/>
      <c r="D118" s="192"/>
      <c r="J118" s="194"/>
      <c r="L118" s="221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1"/>
        <v>0</v>
      </c>
      <c r="P118" s="195"/>
    </row>
    <row r="119" spans="1:16" ht="15" customHeight="1" x14ac:dyDescent="0.2">
      <c r="A119" s="190"/>
      <c r="D119" s="192"/>
      <c r="J119" s="194"/>
      <c r="L119" s="221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1"/>
        <v>0</v>
      </c>
      <c r="P119" s="195"/>
    </row>
    <row r="120" spans="1:16" x14ac:dyDescent="0.2">
      <c r="A120" s="190"/>
      <c r="D120" s="192"/>
      <c r="J120" s="194"/>
      <c r="L120" s="221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1"/>
        <v>0</v>
      </c>
      <c r="P120" s="195"/>
    </row>
    <row r="121" spans="1:16" x14ac:dyDescent="0.2">
      <c r="A121" s="190"/>
      <c r="D121" s="192"/>
      <c r="J121" s="194"/>
      <c r="L121" s="221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1"/>
        <v>0</v>
      </c>
      <c r="P121" s="195"/>
    </row>
    <row r="122" spans="1:16" x14ac:dyDescent="0.2">
      <c r="A122" s="190"/>
      <c r="D122" s="192"/>
      <c r="J122" s="194"/>
      <c r="L122" s="221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1"/>
        <v>0</v>
      </c>
      <c r="P122" s="195"/>
    </row>
    <row r="123" spans="1:16" x14ac:dyDescent="0.2">
      <c r="A123" s="190"/>
      <c r="D123" s="192"/>
      <c r="J123" s="194"/>
      <c r="L123" s="221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1"/>
        <v>0</v>
      </c>
      <c r="P123" s="195"/>
    </row>
    <row r="124" spans="1:16" x14ac:dyDescent="0.2">
      <c r="A124" s="190"/>
      <c r="D124" s="192"/>
      <c r="J124" s="194"/>
      <c r="L124" s="221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1"/>
        <v>0</v>
      </c>
      <c r="P124" s="195"/>
    </row>
    <row r="125" spans="1:16" x14ac:dyDescent="0.2">
      <c r="A125" s="190"/>
      <c r="D125" s="192"/>
      <c r="J125" s="194"/>
      <c r="L125" s="221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1"/>
        <v>0</v>
      </c>
      <c r="P125" s="195"/>
    </row>
    <row r="126" spans="1:16" x14ac:dyDescent="0.2">
      <c r="A126" s="190"/>
      <c r="D126" s="192"/>
      <c r="J126" s="194"/>
      <c r="L126" s="221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1"/>
        <v>0</v>
      </c>
      <c r="P126" s="195"/>
    </row>
    <row r="127" spans="1:16" x14ac:dyDescent="0.2">
      <c r="A127" s="190"/>
      <c r="D127" s="192"/>
      <c r="J127" s="194"/>
      <c r="L127" s="221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1"/>
        <v>0</v>
      </c>
      <c r="P127" s="195"/>
    </row>
    <row r="128" spans="1:16" x14ac:dyDescent="0.2">
      <c r="A128" s="190"/>
      <c r="D128" s="192"/>
      <c r="J128" s="194"/>
      <c r="L128" s="221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1"/>
        <v>0</v>
      </c>
      <c r="P128" s="195"/>
    </row>
    <row r="129" spans="1:16" x14ac:dyDescent="0.2">
      <c r="A129" s="190"/>
      <c r="D129" s="192"/>
      <c r="J129" s="194"/>
      <c r="L129" s="221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1"/>
        <v>0</v>
      </c>
      <c r="P129" s="195"/>
    </row>
    <row r="130" spans="1:16" x14ac:dyDescent="0.2">
      <c r="A130" s="190"/>
      <c r="D130" s="192"/>
      <c r="J130" s="194"/>
      <c r="L130" s="221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1"/>
        <v>0</v>
      </c>
      <c r="P130" s="195"/>
    </row>
    <row r="131" spans="1:16" x14ac:dyDescent="0.2">
      <c r="A131" s="190"/>
      <c r="D131" s="192"/>
      <c r="J131" s="194"/>
      <c r="L131" s="221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11"/>
        <v>0</v>
      </c>
      <c r="P131" s="195"/>
    </row>
    <row r="132" spans="1:16" x14ac:dyDescent="0.2">
      <c r="A132" s="190"/>
      <c r="D132" s="192"/>
      <c r="J132" s="194"/>
      <c r="L132" s="221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71" si="12">N132*G132+M132*L132</f>
        <v>0</v>
      </c>
      <c r="P132" s="195"/>
    </row>
    <row r="133" spans="1:16" x14ac:dyDescent="0.2">
      <c r="A133" s="190"/>
      <c r="D133" s="192"/>
      <c r="J133" s="194"/>
      <c r="L133" s="221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2"/>
        <v>0</v>
      </c>
      <c r="P133" s="195"/>
    </row>
    <row r="134" spans="1:16" x14ac:dyDescent="0.2">
      <c r="A134" s="190"/>
      <c r="D134" s="192"/>
      <c r="J134" s="194"/>
      <c r="L134" s="221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2"/>
        <v>0</v>
      </c>
      <c r="P134" s="195"/>
    </row>
    <row r="135" spans="1:16" x14ac:dyDescent="0.2">
      <c r="A135" s="190"/>
      <c r="D135" s="192"/>
      <c r="J135" s="194"/>
      <c r="L135" s="221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2"/>
        <v>0</v>
      </c>
      <c r="P135" s="195"/>
    </row>
    <row r="136" spans="1:16" x14ac:dyDescent="0.2">
      <c r="A136" s="190"/>
      <c r="D136" s="192"/>
      <c r="J136" s="194"/>
      <c r="L136" s="221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2"/>
        <v>0</v>
      </c>
      <c r="P136" s="195"/>
    </row>
    <row r="137" spans="1:16" x14ac:dyDescent="0.2">
      <c r="A137" s="190"/>
      <c r="D137" s="192"/>
      <c r="J137" s="194"/>
      <c r="L137" s="221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2"/>
        <v>0</v>
      </c>
      <c r="P137" s="195"/>
    </row>
    <row r="138" spans="1:16" x14ac:dyDescent="0.2">
      <c r="A138" s="190"/>
      <c r="D138" s="192"/>
      <c r="J138" s="194"/>
      <c r="L138" s="221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2"/>
        <v>0</v>
      </c>
      <c r="P138" s="195"/>
    </row>
    <row r="139" spans="1:16" x14ac:dyDescent="0.2">
      <c r="A139" s="190"/>
      <c r="D139" s="192"/>
      <c r="J139" s="194"/>
      <c r="L139" s="221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2"/>
        <v>0</v>
      </c>
      <c r="P139" s="195"/>
    </row>
    <row r="140" spans="1:16" x14ac:dyDescent="0.2">
      <c r="A140" s="190"/>
      <c r="D140" s="192"/>
      <c r="J140" s="194"/>
      <c r="L140" s="221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2"/>
        <v>0</v>
      </c>
      <c r="P140" s="195"/>
    </row>
    <row r="141" spans="1:16" x14ac:dyDescent="0.2">
      <c r="A141" s="190"/>
      <c r="D141" s="192"/>
      <c r="J141" s="194"/>
      <c r="L141" s="221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2"/>
        <v>0</v>
      </c>
      <c r="P141" s="195"/>
    </row>
    <row r="142" spans="1:16" x14ac:dyDescent="0.2">
      <c r="A142" s="190"/>
      <c r="D142" s="192"/>
      <c r="J142" s="194"/>
      <c r="L142" s="221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2"/>
        <v>0</v>
      </c>
      <c r="P142" s="195"/>
    </row>
    <row r="143" spans="1:16" x14ac:dyDescent="0.2">
      <c r="A143" s="190"/>
      <c r="D143" s="192"/>
      <c r="J143" s="194"/>
      <c r="L143" s="221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2"/>
        <v>0</v>
      </c>
      <c r="P143" s="195"/>
    </row>
    <row r="144" spans="1:16" x14ac:dyDescent="0.2">
      <c r="A144" s="190"/>
      <c r="D144" s="192"/>
      <c r="J144" s="194"/>
      <c r="L144" s="221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2"/>
        <v>0</v>
      </c>
      <c r="P144" s="195"/>
    </row>
    <row r="145" spans="1:16" x14ac:dyDescent="0.2">
      <c r="A145" s="190"/>
      <c r="D145" s="192"/>
      <c r="J145" s="194"/>
      <c r="L145" s="221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2"/>
        <v>0</v>
      </c>
      <c r="P145" s="195"/>
    </row>
    <row r="146" spans="1:16" x14ac:dyDescent="0.2">
      <c r="A146" s="190"/>
      <c r="D146" s="192"/>
      <c r="J146" s="194"/>
      <c r="L146" s="221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2"/>
        <v>0</v>
      </c>
      <c r="P146" s="195"/>
    </row>
    <row r="147" spans="1:16" x14ac:dyDescent="0.2">
      <c r="A147" s="190"/>
      <c r="D147" s="192"/>
      <c r="J147" s="194"/>
      <c r="L147" s="221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2"/>
        <v>0</v>
      </c>
      <c r="P147" s="195"/>
    </row>
    <row r="148" spans="1:16" x14ac:dyDescent="0.2">
      <c r="A148" s="190"/>
      <c r="D148" s="192"/>
      <c r="J148" s="194"/>
      <c r="L148" s="221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2"/>
        <v>0</v>
      </c>
      <c r="P148" s="195"/>
    </row>
    <row r="149" spans="1:16" x14ac:dyDescent="0.2">
      <c r="A149" s="190"/>
      <c r="D149" s="192"/>
      <c r="J149" s="194"/>
      <c r="L149" s="221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2"/>
        <v>0</v>
      </c>
      <c r="P149" s="195"/>
    </row>
    <row r="150" spans="1:16" x14ac:dyDescent="0.2">
      <c r="A150" s="190"/>
      <c r="D150" s="192"/>
      <c r="J150" s="194"/>
      <c r="L150" s="221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2"/>
        <v>0</v>
      </c>
      <c r="P150" s="195"/>
    </row>
    <row r="151" spans="1:16" x14ac:dyDescent="0.2">
      <c r="A151" s="190"/>
      <c r="D151" s="192"/>
      <c r="J151" s="194"/>
      <c r="L151" s="221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2"/>
        <v>0</v>
      </c>
      <c r="P151" s="195"/>
    </row>
    <row r="152" spans="1:16" x14ac:dyDescent="0.2">
      <c r="A152" s="190"/>
      <c r="D152" s="192"/>
      <c r="J152" s="194"/>
      <c r="L152" s="221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2"/>
        <v>0</v>
      </c>
      <c r="P152" s="195"/>
    </row>
    <row r="153" spans="1:16" x14ac:dyDescent="0.2">
      <c r="A153" s="190"/>
      <c r="D153" s="192"/>
      <c r="J153" s="194"/>
      <c r="L153" s="221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2"/>
        <v>0</v>
      </c>
      <c r="P153" s="195"/>
    </row>
    <row r="154" spans="1:16" x14ac:dyDescent="0.2">
      <c r="A154" s="190"/>
      <c r="D154" s="192"/>
      <c r="J154" s="194"/>
      <c r="L154" s="221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2"/>
        <v>0</v>
      </c>
      <c r="P154" s="195"/>
    </row>
    <row r="155" spans="1:16" x14ac:dyDescent="0.2">
      <c r="A155" s="190"/>
      <c r="D155" s="192"/>
      <c r="J155" s="194"/>
      <c r="L155" s="221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2"/>
        <v>0</v>
      </c>
      <c r="P155" s="195"/>
    </row>
    <row r="156" spans="1:16" x14ac:dyDescent="0.2">
      <c r="A156" s="190"/>
      <c r="D156" s="192"/>
      <c r="J156" s="194"/>
      <c r="L156" s="221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2"/>
        <v>0</v>
      </c>
      <c r="P156" s="195"/>
    </row>
    <row r="157" spans="1:16" x14ac:dyDescent="0.2">
      <c r="A157" s="190"/>
      <c r="D157" s="192"/>
      <c r="J157" s="194"/>
      <c r="L157" s="221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2"/>
        <v>0</v>
      </c>
      <c r="P157" s="195"/>
    </row>
    <row r="158" spans="1:16" x14ac:dyDescent="0.2">
      <c r="A158" s="190"/>
      <c r="D158" s="192"/>
      <c r="J158" s="194"/>
      <c r="L158" s="221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2"/>
        <v>0</v>
      </c>
      <c r="P158" s="195"/>
    </row>
    <row r="159" spans="1:16" x14ac:dyDescent="0.2">
      <c r="A159" s="190"/>
      <c r="D159" s="192"/>
      <c r="J159" s="194"/>
      <c r="L159" s="221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2"/>
        <v>0</v>
      </c>
      <c r="P159" s="195"/>
    </row>
    <row r="160" spans="1:16" x14ac:dyDescent="0.2">
      <c r="A160" s="190"/>
      <c r="D160" s="192"/>
      <c r="J160" s="194"/>
      <c r="L160" s="221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2"/>
        <v>0</v>
      </c>
      <c r="P160" s="195"/>
    </row>
    <row r="161" spans="1:16" x14ac:dyDescent="0.2">
      <c r="A161" s="190"/>
      <c r="D161" s="192"/>
      <c r="J161" s="194"/>
      <c r="L161" s="221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2"/>
        <v>0</v>
      </c>
      <c r="P161" s="195"/>
    </row>
    <row r="162" spans="1:16" x14ac:dyDescent="0.2">
      <c r="A162" s="190"/>
      <c r="D162" s="192"/>
      <c r="J162" s="194"/>
      <c r="L162" s="221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2"/>
        <v>0</v>
      </c>
      <c r="P162" s="195"/>
    </row>
    <row r="163" spans="1:16" x14ac:dyDescent="0.2">
      <c r="A163" s="190"/>
      <c r="D163" s="192"/>
      <c r="J163" s="194"/>
      <c r="L163" s="221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2"/>
        <v>0</v>
      </c>
      <c r="P163" s="195"/>
    </row>
    <row r="164" spans="1:16" x14ac:dyDescent="0.2">
      <c r="A164" s="190"/>
      <c r="D164" s="192"/>
      <c r="J164" s="194"/>
      <c r="L164" s="221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2"/>
        <v>0</v>
      </c>
      <c r="P164" s="195"/>
    </row>
    <row r="165" spans="1:16" x14ac:dyDescent="0.2">
      <c r="A165" s="190"/>
      <c r="D165" s="192"/>
      <c r="J165" s="194"/>
      <c r="L165" s="221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2"/>
        <v>0</v>
      </c>
      <c r="P165" s="195"/>
    </row>
    <row r="166" spans="1:16" x14ac:dyDescent="0.2">
      <c r="A166" s="190"/>
      <c r="D166" s="192"/>
      <c r="J166" s="194"/>
      <c r="L166" s="221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2"/>
        <v>0</v>
      </c>
      <c r="P166" s="195"/>
    </row>
    <row r="167" spans="1:16" x14ac:dyDescent="0.2">
      <c r="A167" s="190"/>
      <c r="D167" s="192"/>
      <c r="J167" s="194"/>
      <c r="L167" s="221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2"/>
        <v>0</v>
      </c>
      <c r="P167" s="195"/>
    </row>
    <row r="168" spans="1:16" x14ac:dyDescent="0.2">
      <c r="A168" s="190"/>
      <c r="D168" s="192"/>
      <c r="J168" s="194"/>
      <c r="L168" s="221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2"/>
        <v>0</v>
      </c>
      <c r="P168" s="195"/>
    </row>
    <row r="169" spans="1:16" x14ac:dyDescent="0.2">
      <c r="A169" s="190"/>
      <c r="D169" s="192"/>
      <c r="J169" s="194"/>
      <c r="L169" s="221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2"/>
        <v>0</v>
      </c>
      <c r="P169" s="195"/>
    </row>
    <row r="170" spans="1:16" x14ac:dyDescent="0.2">
      <c r="A170" s="190"/>
      <c r="D170" s="192"/>
      <c r="J170" s="194"/>
      <c r="L170" s="221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2"/>
        <v>0</v>
      </c>
      <c r="P170" s="195"/>
    </row>
    <row r="171" spans="1:16" x14ac:dyDescent="0.2">
      <c r="A171" s="190"/>
      <c r="D171" s="192"/>
      <c r="J171" s="194"/>
      <c r="L171" s="221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2"/>
        <v>0</v>
      </c>
      <c r="P171" s="195"/>
    </row>
    <row r="172" spans="1:16" x14ac:dyDescent="0.2">
      <c r="A172" s="190"/>
      <c r="D172" s="192"/>
      <c r="J172" s="194"/>
      <c r="L172" s="221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ref="O172:O194" si="13">N172*G172+M172*L172</f>
        <v>0</v>
      </c>
      <c r="P172" s="195"/>
    </row>
    <row r="173" spans="1:16" x14ac:dyDescent="0.2">
      <c r="A173" s="190"/>
      <c r="D173" s="192"/>
      <c r="J173" s="194"/>
      <c r="L173" s="221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3"/>
        <v>0</v>
      </c>
      <c r="P173" s="195"/>
    </row>
    <row r="174" spans="1:16" x14ac:dyDescent="0.2">
      <c r="A174" s="190"/>
      <c r="D174" s="192"/>
      <c r="J174" s="194"/>
      <c r="L174" s="221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3"/>
        <v>0</v>
      </c>
      <c r="P174" s="195"/>
    </row>
    <row r="175" spans="1:16" x14ac:dyDescent="0.2">
      <c r="A175" s="190"/>
      <c r="D175" s="192"/>
      <c r="J175" s="194"/>
      <c r="L175" s="221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3"/>
        <v>0</v>
      </c>
      <c r="P175" s="195"/>
    </row>
    <row r="176" spans="1:16" x14ac:dyDescent="0.2">
      <c r="A176" s="190"/>
      <c r="D176" s="192"/>
      <c r="J176" s="194"/>
      <c r="L176" s="221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3"/>
        <v>0</v>
      </c>
      <c r="P176" s="195"/>
    </row>
    <row r="177" spans="1:16" x14ac:dyDescent="0.2">
      <c r="A177" s="190"/>
      <c r="D177" s="192"/>
      <c r="J177" s="194"/>
      <c r="L177" s="221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3"/>
        <v>0</v>
      </c>
      <c r="P177" s="195"/>
    </row>
    <row r="178" spans="1:16" x14ac:dyDescent="0.2">
      <c r="A178" s="190"/>
      <c r="D178" s="192"/>
      <c r="J178" s="194"/>
      <c r="L178" s="221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3"/>
        <v>0</v>
      </c>
      <c r="P178" s="195"/>
    </row>
    <row r="179" spans="1:16" x14ac:dyDescent="0.2">
      <c r="A179" s="190"/>
      <c r="D179" s="192"/>
      <c r="J179" s="194"/>
      <c r="L179" s="221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3"/>
        <v>0</v>
      </c>
      <c r="P179" s="195"/>
    </row>
    <row r="180" spans="1:16" x14ac:dyDescent="0.2">
      <c r="A180" s="190"/>
      <c r="D180" s="192"/>
      <c r="J180" s="194"/>
      <c r="L180" s="221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3"/>
        <v>0</v>
      </c>
      <c r="P180" s="195"/>
    </row>
    <row r="181" spans="1:16" x14ac:dyDescent="0.2">
      <c r="A181" s="190"/>
      <c r="D181" s="192"/>
      <c r="J181" s="194"/>
      <c r="L181" s="221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3"/>
        <v>0</v>
      </c>
      <c r="P181" s="195"/>
    </row>
    <row r="182" spans="1:16" x14ac:dyDescent="0.2">
      <c r="A182" s="190"/>
      <c r="D182" s="192"/>
      <c r="J182" s="194"/>
      <c r="L182" s="221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3"/>
        <v>0</v>
      </c>
      <c r="P182" s="195"/>
    </row>
    <row r="183" spans="1:16" x14ac:dyDescent="0.2">
      <c r="A183" s="190"/>
      <c r="D183" s="192"/>
      <c r="J183" s="194"/>
      <c r="L183" s="221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3"/>
        <v>0</v>
      </c>
      <c r="P183" s="195"/>
    </row>
    <row r="184" spans="1:16" x14ac:dyDescent="0.2">
      <c r="A184" s="190"/>
      <c r="D184" s="192"/>
      <c r="J184" s="194"/>
      <c r="L184" s="221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3"/>
        <v>0</v>
      </c>
      <c r="P184" s="195"/>
    </row>
    <row r="185" spans="1:16" x14ac:dyDescent="0.2">
      <c r="A185" s="190"/>
      <c r="D185" s="192"/>
      <c r="J185" s="194"/>
      <c r="L185" s="221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3"/>
        <v>0</v>
      </c>
      <c r="P185" s="195"/>
    </row>
    <row r="186" spans="1:16" x14ac:dyDescent="0.2">
      <c r="A186" s="190"/>
      <c r="D186" s="192"/>
      <c r="J186" s="194"/>
      <c r="L186" s="221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3"/>
        <v>0</v>
      </c>
      <c r="P186" s="195"/>
    </row>
    <row r="187" spans="1:16" x14ac:dyDescent="0.2">
      <c r="A187" s="190"/>
      <c r="D187" s="192"/>
      <c r="J187" s="194"/>
      <c r="L187" s="221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3"/>
        <v>0</v>
      </c>
      <c r="P187" s="195"/>
    </row>
    <row r="188" spans="1:16" x14ac:dyDescent="0.2">
      <c r="A188" s="190"/>
      <c r="D188" s="192"/>
      <c r="J188" s="194"/>
      <c r="L188" s="221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3"/>
        <v>0</v>
      </c>
      <c r="P188" s="195"/>
    </row>
    <row r="189" spans="1:16" x14ac:dyDescent="0.2">
      <c r="A189" s="190"/>
      <c r="D189" s="192"/>
      <c r="J189" s="194"/>
      <c r="L189" s="221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3"/>
        <v>0</v>
      </c>
      <c r="P189" s="195"/>
    </row>
    <row r="190" spans="1:16" x14ac:dyDescent="0.2">
      <c r="A190" s="190"/>
      <c r="D190" s="192"/>
      <c r="J190" s="194"/>
      <c r="L190" s="221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3"/>
        <v>0</v>
      </c>
      <c r="P190" s="195"/>
    </row>
    <row r="191" spans="1:16" x14ac:dyDescent="0.2">
      <c r="A191" s="190"/>
      <c r="D191" s="192"/>
      <c r="J191" s="194"/>
      <c r="L191" s="221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3"/>
        <v>0</v>
      </c>
      <c r="P191" s="195"/>
    </row>
    <row r="192" spans="1:16" x14ac:dyDescent="0.2">
      <c r="A192" s="190"/>
      <c r="D192" s="192"/>
      <c r="J192" s="194"/>
      <c r="L192" s="221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3"/>
        <v>0</v>
      </c>
      <c r="P192" s="195"/>
    </row>
    <row r="193" spans="1:16" x14ac:dyDescent="0.2">
      <c r="A193" s="190"/>
      <c r="D193" s="192"/>
      <c r="J193" s="194"/>
      <c r="L193" s="221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3"/>
        <v>0</v>
      </c>
      <c r="P193" s="195"/>
    </row>
    <row r="194" spans="1:16" x14ac:dyDescent="0.2">
      <c r="A194" s="190"/>
      <c r="D194" s="192"/>
      <c r="J194" s="194"/>
      <c r="L194" s="221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3"/>
        <v>0</v>
      </c>
      <c r="P194" s="195"/>
    </row>
    <row r="195" spans="1:16" x14ac:dyDescent="0.2">
      <c r="A195" s="190"/>
      <c r="D195" s="192"/>
      <c r="J195" s="194"/>
      <c r="L195" s="221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4">N195*G195+M195*L195</f>
        <v>0</v>
      </c>
      <c r="P195" s="195"/>
    </row>
    <row r="196" spans="1:16" x14ac:dyDescent="0.2">
      <c r="A196" s="190"/>
      <c r="D196" s="192"/>
      <c r="J196" s="194"/>
      <c r="L196" s="221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4"/>
        <v>0</v>
      </c>
      <c r="P196" s="195"/>
    </row>
    <row r="197" spans="1:16" x14ac:dyDescent="0.2">
      <c r="A197" s="190"/>
      <c r="D197" s="192"/>
      <c r="J197" s="194"/>
      <c r="L197" s="221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4"/>
        <v>0</v>
      </c>
      <c r="P197" s="195"/>
    </row>
    <row r="198" spans="1:16" x14ac:dyDescent="0.2">
      <c r="A198" s="190"/>
      <c r="D198" s="192"/>
      <c r="J198" s="194"/>
      <c r="L198" s="221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4"/>
        <v>0</v>
      </c>
      <c r="P198" s="195"/>
    </row>
    <row r="199" spans="1:16" x14ac:dyDescent="0.2">
      <c r="A199" s="190"/>
      <c r="D199" s="192"/>
      <c r="J199" s="194"/>
      <c r="L199" s="221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4"/>
        <v>0</v>
      </c>
      <c r="P199" s="195"/>
    </row>
    <row r="200" spans="1:16" x14ac:dyDescent="0.2">
      <c r="A200" s="190"/>
      <c r="D200" s="192"/>
      <c r="J200" s="194"/>
      <c r="L200" s="221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4"/>
        <v>0</v>
      </c>
      <c r="P200" s="195"/>
    </row>
    <row r="201" spans="1:16" x14ac:dyDescent="0.2">
      <c r="A201" s="190"/>
      <c r="D201" s="192"/>
      <c r="J201" s="194"/>
      <c r="L201" s="221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4"/>
        <v>0</v>
      </c>
      <c r="P201" s="195"/>
    </row>
    <row r="202" spans="1:16" x14ac:dyDescent="0.2">
      <c r="A202" s="190"/>
      <c r="D202" s="192"/>
      <c r="J202" s="194"/>
      <c r="L202" s="221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4"/>
        <v>0</v>
      </c>
      <c r="P202" s="195"/>
    </row>
    <row r="203" spans="1:16" x14ac:dyDescent="0.2">
      <c r="A203" s="190"/>
      <c r="D203" s="192"/>
      <c r="J203" s="194"/>
      <c r="L203" s="221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4"/>
        <v>0</v>
      </c>
      <c r="P203" s="195"/>
    </row>
    <row r="204" spans="1:16" x14ac:dyDescent="0.2">
      <c r="A204" s="190"/>
      <c r="D204" s="192"/>
      <c r="J204" s="194"/>
      <c r="L204" s="221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4"/>
        <v>0</v>
      </c>
      <c r="P204" s="195"/>
    </row>
    <row r="205" spans="1:16" x14ac:dyDescent="0.2">
      <c r="A205" s="190"/>
      <c r="D205" s="192"/>
      <c r="J205" s="194"/>
      <c r="L205" s="221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4"/>
        <v>0</v>
      </c>
      <c r="P205" s="195"/>
    </row>
    <row r="206" spans="1:16" x14ac:dyDescent="0.2">
      <c r="A206" s="190"/>
      <c r="D206" s="192"/>
      <c r="J206" s="194"/>
      <c r="L206" s="221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4"/>
        <v>0</v>
      </c>
      <c r="P206" s="195"/>
    </row>
    <row r="207" spans="1:16" x14ac:dyDescent="0.2">
      <c r="A207" s="190"/>
      <c r="D207" s="192"/>
      <c r="J207" s="194"/>
      <c r="L207" s="221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4"/>
        <v>0</v>
      </c>
      <c r="P207" s="195"/>
    </row>
    <row r="208" spans="1:16" x14ac:dyDescent="0.2">
      <c r="A208" s="190"/>
      <c r="D208" s="192"/>
      <c r="J208" s="194"/>
      <c r="L208" s="221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4"/>
        <v>0</v>
      </c>
      <c r="P208" s="195"/>
    </row>
    <row r="209" spans="1:16" x14ac:dyDescent="0.2">
      <c r="A209" s="190"/>
      <c r="D209" s="192"/>
      <c r="J209" s="194"/>
      <c r="L209" s="221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4"/>
        <v>0</v>
      </c>
      <c r="P209" s="195"/>
    </row>
    <row r="210" spans="1:16" x14ac:dyDescent="0.2">
      <c r="A210" s="190"/>
      <c r="D210" s="192"/>
      <c r="J210" s="194"/>
      <c r="L210" s="221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4"/>
        <v>0</v>
      </c>
      <c r="P210" s="195"/>
    </row>
    <row r="211" spans="1:16" x14ac:dyDescent="0.2">
      <c r="A211" s="190"/>
      <c r="D211" s="192"/>
      <c r="J211" s="194"/>
      <c r="L211" s="221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4"/>
        <v>0</v>
      </c>
      <c r="P211" s="195"/>
    </row>
    <row r="212" spans="1:16" x14ac:dyDescent="0.2">
      <c r="A212" s="190"/>
      <c r="D212" s="192"/>
      <c r="J212" s="194"/>
      <c r="L212" s="221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4"/>
        <v>0</v>
      </c>
      <c r="P212" s="195"/>
    </row>
    <row r="213" spans="1:16" x14ac:dyDescent="0.2">
      <c r="A213" s="190"/>
      <c r="D213" s="192"/>
      <c r="J213" s="194"/>
      <c r="L213" s="221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4"/>
        <v>0</v>
      </c>
      <c r="P213" s="195"/>
    </row>
    <row r="214" spans="1:16" x14ac:dyDescent="0.2">
      <c r="A214" s="190"/>
      <c r="D214" s="192"/>
      <c r="J214" s="194"/>
      <c r="L214" s="221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4"/>
        <v>0</v>
      </c>
      <c r="P214" s="195"/>
    </row>
    <row r="215" spans="1:16" x14ac:dyDescent="0.2">
      <c r="A215" s="190"/>
      <c r="D215" s="192"/>
      <c r="J215" s="194"/>
      <c r="L215" s="221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4"/>
        <v>0</v>
      </c>
      <c r="P215" s="195"/>
    </row>
    <row r="216" spans="1:16" x14ac:dyDescent="0.2">
      <c r="A216" s="190"/>
      <c r="D216" s="192"/>
      <c r="J216" s="194"/>
      <c r="L216" s="221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4"/>
        <v>0</v>
      </c>
      <c r="P216" s="195"/>
    </row>
    <row r="217" spans="1:16" x14ac:dyDescent="0.2">
      <c r="A217" s="190"/>
      <c r="D217" s="192"/>
      <c r="J217" s="194"/>
      <c r="L217" s="221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4"/>
        <v>0</v>
      </c>
      <c r="P217" s="195"/>
    </row>
    <row r="218" spans="1:16" x14ac:dyDescent="0.2">
      <c r="A218" s="190"/>
      <c r="D218" s="192"/>
      <c r="J218" s="194"/>
      <c r="L218" s="221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4"/>
        <v>0</v>
      </c>
      <c r="P218" s="195"/>
    </row>
    <row r="219" spans="1:16" x14ac:dyDescent="0.2">
      <c r="A219" s="190"/>
      <c r="D219" s="192"/>
      <c r="J219" s="194"/>
      <c r="L219" s="221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4"/>
        <v>0</v>
      </c>
      <c r="P219" s="195"/>
    </row>
    <row r="220" spans="1:16" x14ac:dyDescent="0.2">
      <c r="A220" s="190"/>
      <c r="D220" s="192"/>
      <c r="J220" s="194"/>
      <c r="L220" s="221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4"/>
        <v>0</v>
      </c>
      <c r="P220" s="195"/>
    </row>
    <row r="221" spans="1:16" x14ac:dyDescent="0.2">
      <c r="A221" s="190"/>
      <c r="D221" s="192"/>
      <c r="J221" s="194"/>
      <c r="L221" s="221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4"/>
        <v>0</v>
      </c>
      <c r="P221" s="195"/>
    </row>
    <row r="222" spans="1:16" x14ac:dyDescent="0.2">
      <c r="A222" s="190"/>
      <c r="D222" s="192"/>
      <c r="J222" s="194"/>
      <c r="L222" s="221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4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4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4"/>
        <v>0</v>
      </c>
      <c r="P224" s="195"/>
    </row>
    <row r="225" spans="1:16" x14ac:dyDescent="0.2">
      <c r="A225" s="190"/>
      <c r="D225" s="192"/>
      <c r="J225" s="194"/>
      <c r="L225" s="221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4"/>
        <v>0</v>
      </c>
      <c r="P225" s="195"/>
    </row>
    <row r="226" spans="1:16" x14ac:dyDescent="0.2">
      <c r="A226" s="190"/>
      <c r="D226" s="192"/>
      <c r="J226" s="194"/>
      <c r="L226" s="221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4"/>
        <v>0</v>
      </c>
      <c r="P226" s="195"/>
    </row>
    <row r="227" spans="1:16" x14ac:dyDescent="0.2">
      <c r="A227" s="190"/>
      <c r="D227" s="192"/>
      <c r="J227" s="194"/>
      <c r="L227" s="221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4"/>
        <v>0</v>
      </c>
      <c r="P227" s="195"/>
    </row>
    <row r="228" spans="1:16" x14ac:dyDescent="0.2">
      <c r="A228" s="190"/>
      <c r="D228" s="192"/>
      <c r="J228" s="194"/>
      <c r="L228" s="221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4"/>
        <v>0</v>
      </c>
      <c r="P228" s="195"/>
    </row>
    <row r="229" spans="1:16" x14ac:dyDescent="0.2">
      <c r="A229" s="190"/>
      <c r="D229" s="192"/>
      <c r="J229" s="194"/>
      <c r="L229" s="221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4"/>
        <v>0</v>
      </c>
      <c r="P229" s="195"/>
    </row>
    <row r="230" spans="1:16" x14ac:dyDescent="0.2">
      <c r="A230" s="190"/>
      <c r="D230" s="192"/>
      <c r="J230" s="194"/>
      <c r="L230" s="221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4"/>
        <v>0</v>
      </c>
      <c r="P230" s="195"/>
    </row>
    <row r="231" spans="1:16" x14ac:dyDescent="0.2">
      <c r="A231" s="190"/>
      <c r="D231" s="192"/>
      <c r="J231" s="194"/>
      <c r="L231" s="221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4"/>
        <v>0</v>
      </c>
      <c r="P231" s="195"/>
    </row>
    <row r="232" spans="1:16" x14ac:dyDescent="0.2">
      <c r="A232" s="190"/>
      <c r="D232" s="192"/>
      <c r="L232" s="221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39" priority="11" operator="greaterThan">
      <formula>0</formula>
    </cfRule>
    <cfRule type="cellIs" dxfId="138" priority="12" operator="lessThanOrEqual">
      <formula>0</formula>
    </cfRule>
  </conditionalFormatting>
  <conditionalFormatting sqref="I42:I56 I6:I20">
    <cfRule type="cellIs" dxfId="137" priority="7" operator="greaterThan">
      <formula>0</formula>
    </cfRule>
    <cfRule type="cellIs" dxfId="136" priority="8" operator="lessThanOrEqual">
      <formula>0</formula>
    </cfRule>
  </conditionalFormatting>
  <conditionalFormatting sqref="I3:I5">
    <cfRule type="cellIs" dxfId="135" priority="9" operator="greaterThan">
      <formula>0</formula>
    </cfRule>
    <cfRule type="cellIs" dxfId="134" priority="10" operator="lessThanOrEqual">
      <formula>0</formula>
    </cfRule>
  </conditionalFormatting>
  <conditionalFormatting sqref="I21:I26 I33:I38">
    <cfRule type="cellIs" dxfId="133" priority="5" operator="greaterThan">
      <formula>0</formula>
    </cfRule>
    <cfRule type="cellIs" dxfId="132" priority="6" operator="lessThanOrEqual">
      <formula>0</formula>
    </cfRule>
  </conditionalFormatting>
  <conditionalFormatting sqref="I39:I41">
    <cfRule type="cellIs" dxfId="131" priority="3" operator="greaterThan">
      <formula>0</formula>
    </cfRule>
    <cfRule type="cellIs" dxfId="130" priority="4" operator="lessThanOrEqual">
      <formula>0</formula>
    </cfRule>
  </conditionalFormatting>
  <conditionalFormatting sqref="I27:I32">
    <cfRule type="cellIs" dxfId="129" priority="1" operator="greaterThan">
      <formula>0</formula>
    </cfRule>
    <cfRule type="cellIs" dxfId="128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65A82-68D2-4E87-9647-CC4349805F75}">
  <dimension ref="A1:P247"/>
  <sheetViews>
    <sheetView workbookViewId="0">
      <selection activeCell="J3" sqref="J3:J8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24" t="s">
        <v>2</v>
      </c>
      <c r="C2" s="225" t="s">
        <v>3</v>
      </c>
      <c r="D2" s="224" t="s">
        <v>4</v>
      </c>
      <c r="E2" s="225" t="s">
        <v>5</v>
      </c>
      <c r="F2" s="225" t="s">
        <v>6</v>
      </c>
      <c r="G2" s="225" t="s">
        <v>7</v>
      </c>
      <c r="H2" s="225" t="s">
        <v>8</v>
      </c>
      <c r="I2" s="225" t="s">
        <v>9</v>
      </c>
      <c r="J2" s="225" t="s">
        <v>10</v>
      </c>
      <c r="K2" s="224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43666</v>
      </c>
      <c r="B3" s="298" t="s">
        <v>17</v>
      </c>
      <c r="C3" s="305" t="s">
        <v>18</v>
      </c>
      <c r="D3" s="17"/>
      <c r="E3" s="223"/>
      <c r="F3" s="223"/>
      <c r="G3" s="224"/>
      <c r="H3" s="300"/>
      <c r="I3" s="222">
        <f>630-(M3*L3+F3*N3)</f>
        <v>630</v>
      </c>
      <c r="J3" s="307" t="s">
        <v>98</v>
      </c>
      <c r="K3" s="186"/>
      <c r="L3" s="226">
        <v>0</v>
      </c>
      <c r="M3" s="188">
        <f>SUMPRODUCT((D3=[1]程序注册表!$C$2:$C$2999)*(E3=[1]程序注册表!$F$2:$F$2999)*([1]程序注册表!$U$2:$U$2999))</f>
        <v>0</v>
      </c>
      <c r="N3" s="188">
        <f>SUMPRODUCT((D3=[1]程序注册表!$C$2:$C$2999)*(E3=[1]程序注册表!$F$2:$F$2999)*([1]程序注册表!$X$2:$X$2999))</f>
        <v>0</v>
      </c>
      <c r="O3" s="188">
        <f t="shared" ref="O3" si="0">N3*G3+M3*L3</f>
        <v>0</v>
      </c>
      <c r="P3" s="302">
        <f>(O3+O4+O5+O6+O7+O8)/840*100%</f>
        <v>1.6952380952380952</v>
      </c>
    </row>
    <row r="4" spans="1:16" ht="14.25" customHeight="1" x14ac:dyDescent="0.2">
      <c r="A4" s="297"/>
      <c r="B4" s="298"/>
      <c r="C4" s="305"/>
      <c r="D4" s="228" t="s">
        <v>29</v>
      </c>
      <c r="E4" s="227" t="s">
        <v>30</v>
      </c>
      <c r="F4" s="227">
        <v>24</v>
      </c>
      <c r="G4" s="224">
        <v>29</v>
      </c>
      <c r="H4" s="300"/>
      <c r="I4" s="222">
        <f t="shared" ref="I4:I19" si="1">I3-(M4*L4+F4*N4)</f>
        <v>-24</v>
      </c>
      <c r="J4" s="308"/>
      <c r="K4" s="186"/>
      <c r="L4" s="226">
        <v>1</v>
      </c>
      <c r="M4" s="188">
        <f>SUMPRODUCT((D4=[1]程序注册表!$C$2:$C$2999)*(E4=[1]程序注册表!$F$2:$F$2999)*([1]程序注册表!$U$2:$U$2999))</f>
        <v>30</v>
      </c>
      <c r="N4" s="188">
        <f>SUMPRODUCT((D4=[1]程序注册表!$C$2:$C$2999)*(E4=[1]程序注册表!$F$2:$F$2999)*([1]程序注册表!$X$2:$X$2999))</f>
        <v>26</v>
      </c>
      <c r="O4" s="188">
        <f t="shared" ref="O4:O67" si="2">N4*G4+M4*L4</f>
        <v>784</v>
      </c>
      <c r="P4" s="302"/>
    </row>
    <row r="5" spans="1:16" ht="14.25" customHeight="1" x14ac:dyDescent="0.2">
      <c r="A5" s="297"/>
      <c r="B5" s="298"/>
      <c r="C5" s="305"/>
      <c r="D5" s="17"/>
      <c r="E5" s="223"/>
      <c r="F5" s="223"/>
      <c r="G5" s="224"/>
      <c r="H5" s="300"/>
      <c r="I5" s="222">
        <f>I4-(M5*L5+F5*N5)</f>
        <v>-24</v>
      </c>
      <c r="J5" s="308"/>
      <c r="K5" s="186"/>
      <c r="L5" s="226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2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23" t="s">
        <v>30</v>
      </c>
      <c r="F6" s="223">
        <v>20</v>
      </c>
      <c r="G6" s="224">
        <v>20</v>
      </c>
      <c r="H6" s="300"/>
      <c r="I6" s="222">
        <f>630-(M6*L6+F6*N6)</f>
        <v>-10</v>
      </c>
      <c r="J6" s="308"/>
      <c r="K6" s="186"/>
      <c r="L6" s="226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2"/>
        <v>640</v>
      </c>
      <c r="P6" s="302"/>
    </row>
    <row r="7" spans="1:16" ht="14.25" customHeight="1" x14ac:dyDescent="0.2">
      <c r="A7" s="297"/>
      <c r="B7" s="298"/>
      <c r="C7" s="305"/>
      <c r="D7" s="15"/>
      <c r="E7" s="223"/>
      <c r="F7" s="223"/>
      <c r="G7" s="224"/>
      <c r="H7" s="300"/>
      <c r="I7" s="222">
        <f t="shared" si="1"/>
        <v>-10</v>
      </c>
      <c r="J7" s="308"/>
      <c r="K7" s="186"/>
      <c r="L7" s="226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2"/>
        <v>0</v>
      </c>
      <c r="P7" s="302"/>
    </row>
    <row r="8" spans="1:16" ht="14.25" customHeight="1" x14ac:dyDescent="0.2">
      <c r="A8" s="297"/>
      <c r="B8" s="298"/>
      <c r="C8" s="305"/>
      <c r="D8" s="15"/>
      <c r="E8" s="223"/>
      <c r="F8" s="223"/>
      <c r="G8" s="224"/>
      <c r="H8" s="300"/>
      <c r="I8" s="222">
        <f>I7-(M8*L8+F8*N8)</f>
        <v>-10</v>
      </c>
      <c r="J8" s="309"/>
      <c r="K8" s="186"/>
      <c r="L8" s="226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2"/>
        <v>0</v>
      </c>
      <c r="P8" s="302"/>
    </row>
    <row r="9" spans="1:16" ht="14.25" customHeight="1" x14ac:dyDescent="0.2">
      <c r="A9" s="297">
        <v>43666</v>
      </c>
      <c r="B9" s="298" t="s">
        <v>17</v>
      </c>
      <c r="C9" s="305" t="s">
        <v>25</v>
      </c>
      <c r="D9" s="15" t="s">
        <v>487</v>
      </c>
      <c r="E9" s="223" t="s">
        <v>21</v>
      </c>
      <c r="F9" s="223">
        <v>11</v>
      </c>
      <c r="G9" s="224">
        <v>11</v>
      </c>
      <c r="H9" s="300"/>
      <c r="I9" s="222">
        <f>630-(M9*L9+F9*N9)</f>
        <v>-8</v>
      </c>
      <c r="J9" s="307" t="s">
        <v>288</v>
      </c>
      <c r="K9" s="186"/>
      <c r="L9" s="226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2"/>
        <v>638</v>
      </c>
      <c r="P9" s="302">
        <f>(O9+O10+O11+O12+O13+O14)/840*100%</f>
        <v>1.638095238095238</v>
      </c>
    </row>
    <row r="10" spans="1:16" ht="14.25" customHeight="1" x14ac:dyDescent="0.2">
      <c r="A10" s="297"/>
      <c r="B10" s="298"/>
      <c r="C10" s="305"/>
      <c r="D10" s="15"/>
      <c r="E10" s="223"/>
      <c r="F10" s="223"/>
      <c r="G10" s="224"/>
      <c r="H10" s="300"/>
      <c r="I10" s="222">
        <f t="shared" si="1"/>
        <v>-8</v>
      </c>
      <c r="J10" s="308"/>
      <c r="K10" s="186"/>
      <c r="L10" s="226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2"/>
        <v>0</v>
      </c>
      <c r="P10" s="302"/>
    </row>
    <row r="11" spans="1:16" ht="14.25" customHeight="1" x14ac:dyDescent="0.2">
      <c r="A11" s="297"/>
      <c r="B11" s="298"/>
      <c r="C11" s="305"/>
      <c r="D11" s="15"/>
      <c r="E11" s="223"/>
      <c r="F11" s="223"/>
      <c r="G11" s="224"/>
      <c r="H11" s="300"/>
      <c r="I11" s="222">
        <f>I10-(M11*L11+F11*N11)</f>
        <v>-8</v>
      </c>
      <c r="J11" s="308"/>
      <c r="K11" s="186"/>
      <c r="L11" s="226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2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487</v>
      </c>
      <c r="E12" s="223" t="s">
        <v>42</v>
      </c>
      <c r="F12" s="223">
        <v>8</v>
      </c>
      <c r="G12" s="224">
        <v>8</v>
      </c>
      <c r="H12" s="300"/>
      <c r="I12" s="222">
        <f>630-(M12*L12+F12*N12)</f>
        <v>390</v>
      </c>
      <c r="J12" s="308"/>
      <c r="K12" s="186"/>
      <c r="L12" s="226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30</v>
      </c>
      <c r="O12" s="188">
        <f t="shared" si="2"/>
        <v>240</v>
      </c>
      <c r="P12" s="302"/>
    </row>
    <row r="13" spans="1:16" ht="14.25" customHeight="1" x14ac:dyDescent="0.2">
      <c r="A13" s="297"/>
      <c r="B13" s="298"/>
      <c r="C13" s="305"/>
      <c r="D13" s="15" t="s">
        <v>29</v>
      </c>
      <c r="E13" s="223" t="s">
        <v>30</v>
      </c>
      <c r="F13" s="223"/>
      <c r="G13" s="224">
        <v>18</v>
      </c>
      <c r="H13" s="300"/>
      <c r="I13" s="222">
        <f t="shared" si="1"/>
        <v>360</v>
      </c>
      <c r="J13" s="308"/>
      <c r="K13" s="186"/>
      <c r="L13" s="226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26</v>
      </c>
      <c r="O13" s="188">
        <f t="shared" si="2"/>
        <v>498</v>
      </c>
      <c r="P13" s="302"/>
    </row>
    <row r="14" spans="1:16" ht="14.25" customHeight="1" x14ac:dyDescent="0.2">
      <c r="A14" s="297"/>
      <c r="B14" s="298"/>
      <c r="C14" s="305"/>
      <c r="D14" s="15"/>
      <c r="E14" s="223"/>
      <c r="F14" s="223"/>
      <c r="G14" s="224"/>
      <c r="H14" s="300"/>
      <c r="I14" s="222">
        <f>I13-(M14*L14+F14*N14)</f>
        <v>360</v>
      </c>
      <c r="J14" s="309"/>
      <c r="K14" s="186"/>
      <c r="L14" s="226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2"/>
        <v>0</v>
      </c>
      <c r="P14" s="302"/>
    </row>
    <row r="15" spans="1:16" ht="14.25" customHeight="1" x14ac:dyDescent="0.2">
      <c r="A15" s="297">
        <v>43666</v>
      </c>
      <c r="B15" s="298" t="s">
        <v>17</v>
      </c>
      <c r="C15" s="305" t="s">
        <v>31</v>
      </c>
      <c r="D15" s="17" t="s">
        <v>83</v>
      </c>
      <c r="E15" s="223" t="s">
        <v>24</v>
      </c>
      <c r="F15" s="223">
        <v>10</v>
      </c>
      <c r="G15" s="224">
        <v>9.5</v>
      </c>
      <c r="H15" s="300"/>
      <c r="I15" s="222">
        <f>630-(M15*L15+F15*N15)</f>
        <v>30</v>
      </c>
      <c r="J15" s="307" t="s">
        <v>74</v>
      </c>
      <c r="K15" s="186"/>
      <c r="L15" s="226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2"/>
        <v>570</v>
      </c>
      <c r="P15" s="302">
        <f>(O15+O16+O17+O18+O19+O20)/840*100%</f>
        <v>1.2880952380952382</v>
      </c>
    </row>
    <row r="16" spans="1:16" ht="14.25" customHeight="1" x14ac:dyDescent="0.2">
      <c r="A16" s="297"/>
      <c r="B16" s="298"/>
      <c r="C16" s="305"/>
      <c r="D16" s="17" t="s">
        <v>83</v>
      </c>
      <c r="E16" s="223" t="s">
        <v>21</v>
      </c>
      <c r="F16" s="223">
        <v>1</v>
      </c>
      <c r="G16" s="224">
        <v>1</v>
      </c>
      <c r="H16" s="300"/>
      <c r="I16" s="222">
        <f t="shared" si="1"/>
        <v>-10</v>
      </c>
      <c r="J16" s="308"/>
      <c r="K16" s="186"/>
      <c r="L16" s="226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2"/>
        <v>40</v>
      </c>
      <c r="P16" s="302"/>
    </row>
    <row r="17" spans="1:16" ht="14.25" customHeight="1" x14ac:dyDescent="0.2">
      <c r="A17" s="297"/>
      <c r="B17" s="298"/>
      <c r="C17" s="305"/>
      <c r="D17" s="17"/>
      <c r="E17" s="223"/>
      <c r="F17" s="223"/>
      <c r="G17" s="224"/>
      <c r="H17" s="300"/>
      <c r="I17" s="222">
        <f>I16-(M17*L17+F17*N17)</f>
        <v>-10</v>
      </c>
      <c r="J17" s="308"/>
      <c r="K17" s="186"/>
      <c r="L17" s="226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2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23" t="s">
        <v>24</v>
      </c>
      <c r="F18" s="223">
        <v>10</v>
      </c>
      <c r="G18" s="224">
        <v>7.2</v>
      </c>
      <c r="H18" s="300"/>
      <c r="I18" s="222">
        <f>630-(M18*L18+F18*N18)</f>
        <v>30</v>
      </c>
      <c r="J18" s="308"/>
      <c r="K18" s="186" t="s">
        <v>1183</v>
      </c>
      <c r="L18" s="226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2"/>
        <v>432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23" t="s">
        <v>21</v>
      </c>
      <c r="F19" s="223">
        <v>1</v>
      </c>
      <c r="G19" s="224">
        <v>1</v>
      </c>
      <c r="H19" s="300"/>
      <c r="I19" s="222">
        <f t="shared" si="1"/>
        <v>-10</v>
      </c>
      <c r="J19" s="308"/>
      <c r="K19" s="186" t="s">
        <v>1184</v>
      </c>
      <c r="L19" s="226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2"/>
        <v>40</v>
      </c>
      <c r="P19" s="302"/>
    </row>
    <row r="20" spans="1:16" ht="14.25" customHeight="1" x14ac:dyDescent="0.2">
      <c r="A20" s="297"/>
      <c r="B20" s="298"/>
      <c r="C20" s="305"/>
      <c r="D20" s="17"/>
      <c r="E20" s="223"/>
      <c r="F20" s="223"/>
      <c r="G20" s="224"/>
      <c r="H20" s="300"/>
      <c r="I20" s="222">
        <f>I19-(M20*L20+F20*N20)</f>
        <v>-10</v>
      </c>
      <c r="J20" s="309"/>
      <c r="K20" s="186"/>
      <c r="L20" s="226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2"/>
        <v>0</v>
      </c>
      <c r="P20" s="302"/>
    </row>
    <row r="21" spans="1:16" ht="14.25" customHeight="1" x14ac:dyDescent="0.2">
      <c r="A21" s="297">
        <v>43666</v>
      </c>
      <c r="B21" s="298" t="s">
        <v>17</v>
      </c>
      <c r="C21" s="304" t="s">
        <v>36</v>
      </c>
      <c r="D21" s="15" t="s">
        <v>83</v>
      </c>
      <c r="E21" s="223" t="s">
        <v>42</v>
      </c>
      <c r="F21" s="223">
        <v>4</v>
      </c>
      <c r="G21" s="18">
        <v>5</v>
      </c>
      <c r="H21" s="300"/>
      <c r="I21" s="224">
        <f t="shared" ref="I21" si="3">504-(M21*L21+F21*N21)</f>
        <v>24</v>
      </c>
      <c r="J21" s="307" t="s">
        <v>75</v>
      </c>
      <c r="K21" s="186"/>
      <c r="L21" s="226">
        <v>0</v>
      </c>
      <c r="M21" s="188">
        <f>SUMPRODUCT((D21=[1]程序注册表!$C$2:$C$2999)*(E21=[1]程序注册表!$F$2:$F$2999)*([1]程序注册表!$U$2:$U$2999))</f>
        <v>60</v>
      </c>
      <c r="N21" s="188">
        <v>120</v>
      </c>
      <c r="O21" s="188">
        <f t="shared" si="2"/>
        <v>600</v>
      </c>
      <c r="P21" s="302">
        <f>(O21+O22+O23+O24+O25+O26)/840*100%</f>
        <v>1.1773809523809524</v>
      </c>
    </row>
    <row r="22" spans="1:16" ht="14.25" customHeight="1" x14ac:dyDescent="0.2">
      <c r="A22" s="297"/>
      <c r="B22" s="298"/>
      <c r="C22" s="304"/>
      <c r="D22" s="15"/>
      <c r="E22" s="223"/>
      <c r="F22" s="223"/>
      <c r="G22" s="18"/>
      <c r="H22" s="300"/>
      <c r="I22" s="224">
        <f t="shared" ref="I22:I41" si="4">I21-(M22*L22+F22*N22)</f>
        <v>24</v>
      </c>
      <c r="J22" s="308"/>
      <c r="K22" s="186"/>
      <c r="L22" s="226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2"/>
        <v>0</v>
      </c>
      <c r="P22" s="302"/>
    </row>
    <row r="23" spans="1:16" ht="14.25" customHeight="1" x14ac:dyDescent="0.2">
      <c r="A23" s="297"/>
      <c r="B23" s="298"/>
      <c r="C23" s="304"/>
      <c r="D23" s="17"/>
      <c r="E23" s="223"/>
      <c r="F23" s="223"/>
      <c r="G23" s="18"/>
      <c r="H23" s="300"/>
      <c r="I23" s="224">
        <f t="shared" si="4"/>
        <v>24</v>
      </c>
      <c r="J23" s="308"/>
      <c r="K23" s="186"/>
      <c r="L23" s="226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2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17" t="s">
        <v>713</v>
      </c>
      <c r="E24" s="223" t="s">
        <v>135</v>
      </c>
      <c r="F24" s="223">
        <v>6</v>
      </c>
      <c r="G24" s="18">
        <v>7</v>
      </c>
      <c r="H24" s="300"/>
      <c r="I24" s="224">
        <f t="shared" ref="I24" si="5">504-(M24*L24+F24*N24)</f>
        <v>162</v>
      </c>
      <c r="J24" s="308"/>
      <c r="K24" s="186" t="s">
        <v>1185</v>
      </c>
      <c r="L24" s="226">
        <v>1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47</v>
      </c>
      <c r="O24" s="188">
        <f t="shared" si="2"/>
        <v>389</v>
      </c>
      <c r="P24" s="302"/>
    </row>
    <row r="25" spans="1:16" ht="14.25" customHeight="1" x14ac:dyDescent="0.2">
      <c r="A25" s="297"/>
      <c r="B25" s="298"/>
      <c r="C25" s="304"/>
      <c r="D25" s="17"/>
      <c r="E25" s="223"/>
      <c r="F25" s="223"/>
      <c r="G25" s="18"/>
      <c r="H25" s="300"/>
      <c r="I25" s="224">
        <f t="shared" si="4"/>
        <v>162</v>
      </c>
      <c r="J25" s="308"/>
      <c r="K25" s="186" t="s">
        <v>1186</v>
      </c>
      <c r="L25" s="226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2"/>
        <v>0</v>
      </c>
      <c r="P25" s="302"/>
    </row>
    <row r="26" spans="1:16" ht="14.25" customHeight="1" x14ac:dyDescent="0.2">
      <c r="A26" s="297"/>
      <c r="B26" s="298"/>
      <c r="C26" s="304"/>
      <c r="D26" s="17"/>
      <c r="E26" s="223"/>
      <c r="F26" s="223"/>
      <c r="G26" s="18"/>
      <c r="H26" s="300"/>
      <c r="I26" s="224">
        <f t="shared" si="4"/>
        <v>162</v>
      </c>
      <c r="J26" s="309"/>
      <c r="K26" s="186"/>
      <c r="L26" s="226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2"/>
        <v>0</v>
      </c>
      <c r="P26" s="302"/>
    </row>
    <row r="27" spans="1:16" ht="14.25" customHeight="1" x14ac:dyDescent="0.2">
      <c r="A27" s="297"/>
      <c r="B27" s="298"/>
      <c r="C27" s="303" t="s">
        <v>43</v>
      </c>
      <c r="D27" s="17"/>
      <c r="E27" s="223"/>
      <c r="F27" s="223"/>
      <c r="G27" s="18"/>
      <c r="H27" s="300"/>
      <c r="I27" s="224">
        <f t="shared" ref="I27" si="6">504-(M27*L27+F27*N27)</f>
        <v>504</v>
      </c>
      <c r="J27" s="307"/>
      <c r="K27" s="186" t="s">
        <v>1213</v>
      </c>
      <c r="L27" s="226">
        <v>0</v>
      </c>
      <c r="M27" s="188">
        <f>SUMPRODUCT((D27=[1]程序注册表!$C$2:$C$2999)*(E27=[1]程序注册表!$F$2:$F$2999)*([1]程序注册表!$U$2:$U$2999))</f>
        <v>0</v>
      </c>
      <c r="N27" s="188">
        <f>SUMPRODUCT((D27=[1]程序注册表!$C$2:$C$2999)*(E27=[1]程序注册表!$F$2:$F$2999)*([1]程序注册表!$X$2:$X$2999))</f>
        <v>0</v>
      </c>
      <c r="O27" s="188">
        <f t="shared" si="2"/>
        <v>0</v>
      </c>
      <c r="P27" s="302">
        <f>(O27+O28+O29+O30+O31+O32)/840*100%</f>
        <v>0</v>
      </c>
    </row>
    <row r="28" spans="1:16" ht="14.25" customHeight="1" x14ac:dyDescent="0.2">
      <c r="A28" s="297"/>
      <c r="B28" s="298"/>
      <c r="C28" s="303"/>
      <c r="D28" s="17"/>
      <c r="E28" s="223"/>
      <c r="F28" s="223"/>
      <c r="G28" s="18"/>
      <c r="H28" s="300"/>
      <c r="I28" s="224">
        <f t="shared" si="4"/>
        <v>504</v>
      </c>
      <c r="J28" s="308"/>
      <c r="K28" s="186"/>
      <c r="L28" s="226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2"/>
        <v>0</v>
      </c>
      <c r="P28" s="302"/>
    </row>
    <row r="29" spans="1:16" ht="14.25" customHeight="1" x14ac:dyDescent="0.2">
      <c r="A29" s="297"/>
      <c r="B29" s="298"/>
      <c r="C29" s="303"/>
      <c r="D29" s="37"/>
      <c r="E29" s="223"/>
      <c r="F29" s="223"/>
      <c r="G29" s="18"/>
      <c r="H29" s="300"/>
      <c r="I29" s="224">
        <f t="shared" si="4"/>
        <v>504</v>
      </c>
      <c r="J29" s="308"/>
      <c r="K29" s="186"/>
      <c r="L29" s="226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2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/>
      <c r="E30" s="223"/>
      <c r="F30" s="223"/>
      <c r="G30" s="18"/>
      <c r="H30" s="300"/>
      <c r="I30" s="224">
        <f t="shared" ref="I30" si="7">504-(M30*L30+F30*N30)</f>
        <v>504</v>
      </c>
      <c r="J30" s="308"/>
      <c r="K30" s="186" t="s">
        <v>1213</v>
      </c>
      <c r="L30" s="226">
        <v>0</v>
      </c>
      <c r="M30" s="188">
        <f>SUMPRODUCT((D30=[1]程序注册表!$C$2:$C$2999)*(E30=[1]程序注册表!$F$2:$F$2999)*([1]程序注册表!$U$2:$U$2999))</f>
        <v>0</v>
      </c>
      <c r="N30" s="188">
        <f>SUMPRODUCT((D30=[1]程序注册表!$C$2:$C$2999)*(E30=[1]程序注册表!$F$2:$F$2999)*([1]程序注册表!$X$2:$X$2999))</f>
        <v>0</v>
      </c>
      <c r="O30" s="188">
        <f t="shared" si="2"/>
        <v>0</v>
      </c>
      <c r="P30" s="302"/>
    </row>
    <row r="31" spans="1:16" ht="14.25" customHeight="1" x14ac:dyDescent="0.2">
      <c r="A31" s="297"/>
      <c r="B31" s="298"/>
      <c r="C31" s="303"/>
      <c r="D31" s="37"/>
      <c r="E31" s="223"/>
      <c r="F31" s="223"/>
      <c r="G31" s="18"/>
      <c r="H31" s="300"/>
      <c r="I31" s="224">
        <f t="shared" si="4"/>
        <v>504</v>
      </c>
      <c r="J31" s="308"/>
      <c r="K31" s="186"/>
      <c r="L31" s="226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2"/>
        <v>0</v>
      </c>
      <c r="P31" s="302"/>
    </row>
    <row r="32" spans="1:16" ht="14.25" customHeight="1" x14ac:dyDescent="0.2">
      <c r="A32" s="297"/>
      <c r="B32" s="298"/>
      <c r="C32" s="303"/>
      <c r="D32" s="17"/>
      <c r="E32" s="223"/>
      <c r="F32" s="223"/>
      <c r="G32" s="18"/>
      <c r="H32" s="300"/>
      <c r="I32" s="224">
        <f t="shared" si="4"/>
        <v>504</v>
      </c>
      <c r="J32" s="309"/>
      <c r="K32" s="186"/>
      <c r="L32" s="226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2"/>
        <v>0</v>
      </c>
      <c r="P32" s="302"/>
    </row>
    <row r="33" spans="1:16" ht="14.25" customHeight="1" x14ac:dyDescent="0.2">
      <c r="A33" s="297">
        <v>43666</v>
      </c>
      <c r="B33" s="298" t="s">
        <v>17</v>
      </c>
      <c r="C33" s="303" t="s">
        <v>48</v>
      </c>
      <c r="D33" s="17" t="s">
        <v>360</v>
      </c>
      <c r="E33" s="223" t="s">
        <v>24</v>
      </c>
      <c r="F33" s="223">
        <v>3</v>
      </c>
      <c r="G33" s="18">
        <v>2.5</v>
      </c>
      <c r="H33" s="300"/>
      <c r="I33" s="224">
        <f>504-(M33*L33+F33*N33)</f>
        <v>0</v>
      </c>
      <c r="J33" s="307" t="s">
        <v>103</v>
      </c>
      <c r="K33" s="186" t="s">
        <v>1187</v>
      </c>
      <c r="L33" s="226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2"/>
        <v>420</v>
      </c>
      <c r="P33" s="302">
        <f>(O33+O34+O35+O36+O37+O38)/840*100%</f>
        <v>1.0928571428571427</v>
      </c>
    </row>
    <row r="34" spans="1:16" ht="14.25" customHeight="1" x14ac:dyDescent="0.2">
      <c r="A34" s="297"/>
      <c r="B34" s="298"/>
      <c r="C34" s="303"/>
      <c r="D34" s="17"/>
      <c r="E34" s="223"/>
      <c r="F34" s="223"/>
      <c r="G34" s="18"/>
      <c r="H34" s="300"/>
      <c r="I34" s="224">
        <f t="shared" si="4"/>
        <v>0</v>
      </c>
      <c r="J34" s="308"/>
      <c r="K34" s="186"/>
      <c r="L34" s="226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2"/>
        <v>0</v>
      </c>
      <c r="P34" s="302"/>
    </row>
    <row r="35" spans="1:16" ht="14.25" customHeight="1" x14ac:dyDescent="0.2">
      <c r="A35" s="297"/>
      <c r="B35" s="298"/>
      <c r="C35" s="303"/>
      <c r="D35" s="17"/>
      <c r="E35" s="223"/>
      <c r="F35" s="223"/>
      <c r="G35" s="18"/>
      <c r="H35" s="300"/>
      <c r="I35" s="224">
        <f t="shared" si="4"/>
        <v>0</v>
      </c>
      <c r="J35" s="308"/>
      <c r="K35" s="186"/>
      <c r="L35" s="226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2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23" t="s">
        <v>39</v>
      </c>
      <c r="F36" s="223">
        <v>1.2</v>
      </c>
      <c r="G36" s="18">
        <v>1.2</v>
      </c>
      <c r="H36" s="300"/>
      <c r="I36" s="224">
        <f t="shared" ref="I36" si="8">504-(M36*L36+F36*N36)</f>
        <v>6</v>
      </c>
      <c r="J36" s="308"/>
      <c r="K36" s="186" t="s">
        <v>1188</v>
      </c>
      <c r="L36" s="226">
        <v>0</v>
      </c>
      <c r="M36" s="188">
        <f>SUMPRODUCT((D36=[1]程序注册表!$C$2:$C$2999)*(E36=[1]程序注册表!$F$2:$F$2999)*([1]程序注册表!$U$2:$U$2999))</f>
        <v>60</v>
      </c>
      <c r="N36" s="188">
        <f>SUMPRODUCT((D36=[1]程序注册表!$C$2:$C$2999)*(E36=[1]程序注册表!$F$2:$F$2999)*([1]程序注册表!$X$2:$X$2999))</f>
        <v>415</v>
      </c>
      <c r="O36" s="188">
        <f t="shared" si="2"/>
        <v>498</v>
      </c>
      <c r="P36" s="302"/>
    </row>
    <row r="37" spans="1:16" ht="14.25" customHeight="1" x14ac:dyDescent="0.2">
      <c r="A37" s="297"/>
      <c r="B37" s="298"/>
      <c r="C37" s="303"/>
      <c r="D37" s="17"/>
      <c r="E37" s="223"/>
      <c r="F37" s="223"/>
      <c r="G37" s="18"/>
      <c r="H37" s="300"/>
      <c r="I37" s="224">
        <f t="shared" si="4"/>
        <v>6</v>
      </c>
      <c r="J37" s="308"/>
      <c r="K37" s="186"/>
      <c r="L37" s="226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2"/>
        <v>0</v>
      </c>
      <c r="P37" s="302"/>
    </row>
    <row r="38" spans="1:16" ht="14.25" customHeight="1" x14ac:dyDescent="0.2">
      <c r="A38" s="297"/>
      <c r="B38" s="298"/>
      <c r="C38" s="303"/>
      <c r="D38" s="17"/>
      <c r="E38" s="223"/>
      <c r="F38" s="223"/>
      <c r="G38" s="18"/>
      <c r="H38" s="300"/>
      <c r="I38" s="224">
        <f t="shared" si="4"/>
        <v>6</v>
      </c>
      <c r="J38" s="309"/>
      <c r="K38" s="186"/>
      <c r="L38" s="226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2"/>
        <v>0</v>
      </c>
      <c r="P38" s="302"/>
    </row>
    <row r="39" spans="1:16" ht="14.25" customHeight="1" x14ac:dyDescent="0.2">
      <c r="A39" s="297">
        <v>43666</v>
      </c>
      <c r="B39" s="298" t="s">
        <v>17</v>
      </c>
      <c r="C39" s="303" t="s">
        <v>52</v>
      </c>
      <c r="D39" s="17" t="s">
        <v>922</v>
      </c>
      <c r="E39" s="223" t="s">
        <v>42</v>
      </c>
      <c r="F39" s="223">
        <v>3</v>
      </c>
      <c r="G39" s="18">
        <v>2.5</v>
      </c>
      <c r="H39" s="300"/>
      <c r="I39" s="224">
        <f t="shared" ref="I39" si="9">504-(M39*L39+F39*N39)</f>
        <v>15</v>
      </c>
      <c r="J39" s="307" t="s">
        <v>90</v>
      </c>
      <c r="K39" s="186" t="s">
        <v>1189</v>
      </c>
      <c r="L39" s="226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2"/>
        <v>407.5</v>
      </c>
      <c r="P39" s="302">
        <f>(O39+O40+O41)/420*100%</f>
        <v>0.97023809523809523</v>
      </c>
    </row>
    <row r="40" spans="1:16" ht="14.25" customHeight="1" x14ac:dyDescent="0.2">
      <c r="A40" s="297"/>
      <c r="B40" s="298"/>
      <c r="C40" s="303"/>
      <c r="D40" s="17"/>
      <c r="E40" s="223"/>
      <c r="F40" s="223"/>
      <c r="G40" s="18"/>
      <c r="H40" s="300"/>
      <c r="I40" s="224">
        <f t="shared" si="4"/>
        <v>15</v>
      </c>
      <c r="J40" s="308"/>
      <c r="K40" s="186"/>
      <c r="L40" s="226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2"/>
        <v>0</v>
      </c>
      <c r="P40" s="302"/>
    </row>
    <row r="41" spans="1:16" ht="14.25" customHeight="1" x14ac:dyDescent="0.2">
      <c r="A41" s="297"/>
      <c r="B41" s="298"/>
      <c r="C41" s="303"/>
      <c r="D41" s="17"/>
      <c r="E41" s="223"/>
      <c r="F41" s="223"/>
      <c r="G41" s="18"/>
      <c r="H41" s="300"/>
      <c r="I41" s="224">
        <f t="shared" si="4"/>
        <v>15</v>
      </c>
      <c r="J41" s="309"/>
      <c r="K41" s="186" t="s">
        <v>55</v>
      </c>
      <c r="L41" s="226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2"/>
        <v>0</v>
      </c>
      <c r="P41" s="302"/>
    </row>
    <row r="42" spans="1:16" ht="14.25" customHeight="1" x14ac:dyDescent="0.2">
      <c r="A42" s="297">
        <v>43666</v>
      </c>
      <c r="B42" s="298" t="s">
        <v>17</v>
      </c>
      <c r="C42" s="299" t="s">
        <v>53</v>
      </c>
      <c r="D42" s="15" t="s">
        <v>611</v>
      </c>
      <c r="E42" s="223" t="s">
        <v>21</v>
      </c>
      <c r="F42" s="223">
        <v>8</v>
      </c>
      <c r="G42" s="18">
        <v>7</v>
      </c>
      <c r="H42" s="300"/>
      <c r="I42" s="222">
        <f>630-(M42*L42+F42*N42)</f>
        <v>22</v>
      </c>
      <c r="J42" s="307" t="s">
        <v>54</v>
      </c>
      <c r="K42" s="186"/>
      <c r="L42" s="226">
        <v>0</v>
      </c>
      <c r="M42" s="188">
        <f>SUMPRODUCT((D42=[1]程序注册表!$C$2:$C$2999)*(E42=[1]程序注册表!$F$2:$F$2999)*([1]程序注册表!$U$2:$U$2999))</f>
        <v>45</v>
      </c>
      <c r="N42" s="188">
        <f>SUMPRODUCT((D42=[1]程序注册表!$C$2:$C$2999)*(E42=[1]程序注册表!$F$2:$F$2999)*([1]程序注册表!$X$2:$X$2999))</f>
        <v>76</v>
      </c>
      <c r="O42" s="188">
        <f t="shared" si="2"/>
        <v>532</v>
      </c>
      <c r="P42" s="302">
        <f>(O42+O43+O44+O45+O46+O47)/840*100%</f>
        <v>1.3297619047619047</v>
      </c>
    </row>
    <row r="43" spans="1:16" ht="14.25" customHeight="1" x14ac:dyDescent="0.2">
      <c r="A43" s="297"/>
      <c r="B43" s="298"/>
      <c r="C43" s="299"/>
      <c r="D43" s="15"/>
      <c r="E43" s="223"/>
      <c r="F43" s="223"/>
      <c r="G43" s="18"/>
      <c r="H43" s="300"/>
      <c r="I43" s="222">
        <f t="shared" ref="I43:I55" si="10">I42-(M43*L43+F43*N43)</f>
        <v>22</v>
      </c>
      <c r="J43" s="308"/>
      <c r="K43" s="186"/>
      <c r="L43" s="226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2"/>
        <v>0</v>
      </c>
      <c r="P43" s="302"/>
    </row>
    <row r="44" spans="1:16" ht="14.25" customHeight="1" x14ac:dyDescent="0.2">
      <c r="A44" s="297"/>
      <c r="B44" s="298"/>
      <c r="C44" s="299"/>
      <c r="D44" s="17"/>
      <c r="E44" s="223"/>
      <c r="F44" s="223"/>
      <c r="G44" s="18"/>
      <c r="H44" s="300"/>
      <c r="I44" s="222">
        <f>I43-(M44*L44+F44*N44)</f>
        <v>22</v>
      </c>
      <c r="J44" s="308"/>
      <c r="K44" s="186"/>
      <c r="L44" s="226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2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23" t="s">
        <v>68</v>
      </c>
      <c r="F45" s="223">
        <v>14</v>
      </c>
      <c r="G45" s="18">
        <v>13</v>
      </c>
      <c r="H45" s="300"/>
      <c r="I45" s="222">
        <f>630-(M45*L45+F45*N45)</f>
        <v>0</v>
      </c>
      <c r="J45" s="308"/>
      <c r="K45" s="186"/>
      <c r="L45" s="226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2"/>
        <v>585</v>
      </c>
      <c r="P45" s="302"/>
    </row>
    <row r="46" spans="1:16" ht="14.25" customHeight="1" x14ac:dyDescent="0.2">
      <c r="A46" s="297"/>
      <c r="B46" s="298"/>
      <c r="C46" s="299"/>
      <c r="D46" s="17"/>
      <c r="E46" s="223"/>
      <c r="F46" s="223"/>
      <c r="G46" s="18"/>
      <c r="H46" s="300"/>
      <c r="I46" s="222">
        <f t="shared" si="10"/>
        <v>0</v>
      </c>
      <c r="J46" s="308"/>
      <c r="K46" s="186"/>
      <c r="L46" s="226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2"/>
        <v>0</v>
      </c>
      <c r="P46" s="302"/>
    </row>
    <row r="47" spans="1:16" ht="14.25" customHeight="1" x14ac:dyDescent="0.2">
      <c r="A47" s="297"/>
      <c r="B47" s="298"/>
      <c r="C47" s="299"/>
      <c r="D47" s="17"/>
      <c r="E47" s="223"/>
      <c r="F47" s="223"/>
      <c r="G47" s="18"/>
      <c r="H47" s="300"/>
      <c r="I47" s="222">
        <f>I46-(M47*L47+F47*N47)</f>
        <v>0</v>
      </c>
      <c r="J47" s="309"/>
      <c r="K47" s="186"/>
      <c r="L47" s="226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2"/>
        <v>0</v>
      </c>
      <c r="P47" s="302"/>
    </row>
    <row r="48" spans="1:16" ht="14.25" customHeight="1" x14ac:dyDescent="0.2">
      <c r="A48" s="297">
        <v>43666</v>
      </c>
      <c r="B48" s="298" t="s">
        <v>17</v>
      </c>
      <c r="C48" s="299" t="s">
        <v>58</v>
      </c>
      <c r="D48" s="15" t="s">
        <v>1044</v>
      </c>
      <c r="E48" s="223" t="s">
        <v>84</v>
      </c>
      <c r="F48" s="223">
        <v>5</v>
      </c>
      <c r="G48" s="18">
        <v>4.4000000000000004</v>
      </c>
      <c r="H48" s="300"/>
      <c r="I48" s="222">
        <f>630-(M48*L48+F48*N48)</f>
        <v>5</v>
      </c>
      <c r="J48" s="307" t="s">
        <v>92</v>
      </c>
      <c r="K48" s="186"/>
      <c r="L48" s="226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125</v>
      </c>
      <c r="O48" s="188">
        <f t="shared" si="2"/>
        <v>550</v>
      </c>
      <c r="P48" s="302">
        <f>(O48+O49+O50+O51+O52+O53)/840*100%</f>
        <v>1.4023809523809523</v>
      </c>
    </row>
    <row r="49" spans="1:16" ht="14.25" customHeight="1" x14ac:dyDescent="0.2">
      <c r="A49" s="297"/>
      <c r="B49" s="298"/>
      <c r="C49" s="299"/>
      <c r="D49" s="17"/>
      <c r="E49" s="223"/>
      <c r="F49" s="223"/>
      <c r="G49" s="18"/>
      <c r="H49" s="300"/>
      <c r="I49" s="222">
        <f t="shared" si="10"/>
        <v>5</v>
      </c>
      <c r="J49" s="308"/>
      <c r="K49" s="186"/>
      <c r="L49" s="226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2"/>
        <v>0</v>
      </c>
      <c r="P49" s="302"/>
    </row>
    <row r="50" spans="1:16" ht="14.25" customHeight="1" x14ac:dyDescent="0.2">
      <c r="A50" s="297"/>
      <c r="B50" s="298"/>
      <c r="C50" s="299"/>
      <c r="D50" s="17"/>
      <c r="E50" s="223"/>
      <c r="F50" s="223"/>
      <c r="G50" s="18"/>
      <c r="H50" s="300"/>
      <c r="I50" s="222">
        <f>I49-(M50*L50+F50*N50)</f>
        <v>5</v>
      </c>
      <c r="J50" s="308"/>
      <c r="K50" s="186"/>
      <c r="L50" s="226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2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1040</v>
      </c>
      <c r="E51" s="223" t="s">
        <v>21</v>
      </c>
      <c r="F51" s="223"/>
      <c r="G51" s="18">
        <v>14</v>
      </c>
      <c r="H51" s="300"/>
      <c r="I51" s="222">
        <f>630-(M51*L51+F51*N51)</f>
        <v>630</v>
      </c>
      <c r="J51" s="308"/>
      <c r="K51" s="186" t="s">
        <v>1188</v>
      </c>
      <c r="L51" s="226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17</v>
      </c>
      <c r="O51" s="188">
        <f t="shared" si="2"/>
        <v>238</v>
      </c>
      <c r="P51" s="302"/>
    </row>
    <row r="52" spans="1:16" ht="14.25" customHeight="1" x14ac:dyDescent="0.2">
      <c r="A52" s="297"/>
      <c r="B52" s="298"/>
      <c r="C52" s="299"/>
      <c r="D52" s="15" t="s">
        <v>1040</v>
      </c>
      <c r="E52" s="223" t="s">
        <v>42</v>
      </c>
      <c r="F52" s="223"/>
      <c r="G52" s="18">
        <v>18</v>
      </c>
      <c r="H52" s="300"/>
      <c r="I52" s="222">
        <f t="shared" si="10"/>
        <v>600</v>
      </c>
      <c r="J52" s="308"/>
      <c r="K52" s="186"/>
      <c r="L52" s="226">
        <v>1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20</v>
      </c>
      <c r="O52" s="188">
        <f t="shared" si="2"/>
        <v>390</v>
      </c>
      <c r="P52" s="302"/>
    </row>
    <row r="53" spans="1:16" ht="14.25" customHeight="1" x14ac:dyDescent="0.2">
      <c r="A53" s="297"/>
      <c r="B53" s="298"/>
      <c r="C53" s="299"/>
      <c r="D53" s="15"/>
      <c r="E53" s="223"/>
      <c r="F53" s="223"/>
      <c r="G53" s="224"/>
      <c r="H53" s="300"/>
      <c r="I53" s="222">
        <f>I52-(M53*L53+F53*N53)</f>
        <v>600</v>
      </c>
      <c r="J53" s="309"/>
      <c r="K53" s="186"/>
      <c r="L53" s="226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2"/>
        <v>0</v>
      </c>
      <c r="P53" s="302"/>
    </row>
    <row r="54" spans="1:16" ht="14.25" customHeight="1" x14ac:dyDescent="0.2">
      <c r="A54" s="297"/>
      <c r="B54" s="298"/>
      <c r="C54" s="299" t="s">
        <v>61</v>
      </c>
      <c r="D54" s="15"/>
      <c r="E54" s="223"/>
      <c r="F54" s="223"/>
      <c r="G54" s="18"/>
      <c r="H54" s="300"/>
      <c r="I54" s="222">
        <f>630-(M54*L54+F54*N54)</f>
        <v>630</v>
      </c>
      <c r="J54" s="307"/>
      <c r="K54" s="186" t="s">
        <v>1213</v>
      </c>
      <c r="L54" s="226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2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7"/>
      <c r="E55" s="223"/>
      <c r="F55" s="223"/>
      <c r="G55" s="18"/>
      <c r="H55" s="300"/>
      <c r="I55" s="222">
        <f t="shared" si="10"/>
        <v>630</v>
      </c>
      <c r="J55" s="308"/>
      <c r="K55" s="186"/>
      <c r="L55" s="226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2"/>
        <v>0</v>
      </c>
      <c r="P55" s="302"/>
    </row>
    <row r="56" spans="1:16" ht="14.25" customHeight="1" x14ac:dyDescent="0.2">
      <c r="A56" s="297"/>
      <c r="B56" s="298"/>
      <c r="C56" s="299"/>
      <c r="D56" s="17"/>
      <c r="E56" s="223"/>
      <c r="F56" s="223"/>
      <c r="G56" s="18"/>
      <c r="H56" s="300"/>
      <c r="I56" s="222">
        <f>I55-(M56*L56+F56*N56)</f>
        <v>630</v>
      </c>
      <c r="J56" s="309"/>
      <c r="K56" s="186"/>
      <c r="L56" s="226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2"/>
        <v>0</v>
      </c>
      <c r="P56" s="302"/>
    </row>
    <row r="57" spans="1:16" ht="14.25" customHeight="1" x14ac:dyDescent="0.2">
      <c r="A57" s="190"/>
      <c r="D57" s="192"/>
      <c r="J57" s="194"/>
      <c r="L57" s="226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2"/>
        <v>0</v>
      </c>
      <c r="P57" s="195"/>
    </row>
    <row r="58" spans="1:16" ht="14.25" customHeight="1" x14ac:dyDescent="0.2">
      <c r="A58" s="190"/>
      <c r="D58" s="192"/>
      <c r="J58" s="194"/>
      <c r="L58" s="226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2"/>
        <v>0</v>
      </c>
      <c r="P58" s="195"/>
    </row>
    <row r="59" spans="1:16" ht="14.25" customHeight="1" x14ac:dyDescent="0.2">
      <c r="A59" s="190"/>
      <c r="D59" s="192"/>
      <c r="J59" s="194"/>
      <c r="L59" s="226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2"/>
        <v>0</v>
      </c>
      <c r="P59" s="195"/>
    </row>
    <row r="60" spans="1:16" ht="14.25" customHeight="1" x14ac:dyDescent="0.2">
      <c r="A60" s="190"/>
      <c r="D60" s="192"/>
      <c r="J60" s="194"/>
      <c r="L60" s="226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2"/>
        <v>0</v>
      </c>
      <c r="P60" s="195"/>
    </row>
    <row r="61" spans="1:16" ht="17.25" customHeight="1" x14ac:dyDescent="0.2">
      <c r="A61" s="190"/>
      <c r="D61" s="192"/>
      <c r="J61" s="194"/>
      <c r="L61" s="226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2"/>
        <v>0</v>
      </c>
      <c r="P61" s="195"/>
    </row>
    <row r="62" spans="1:16" ht="15" customHeight="1" x14ac:dyDescent="0.2">
      <c r="A62" s="190"/>
      <c r="D62" s="192"/>
      <c r="J62" s="194"/>
      <c r="L62" s="226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2"/>
        <v>0</v>
      </c>
      <c r="P62" s="195"/>
    </row>
    <row r="63" spans="1:16" ht="15" customHeight="1" x14ac:dyDescent="0.2">
      <c r="A63" s="190"/>
      <c r="D63" s="192"/>
      <c r="J63" s="194"/>
      <c r="L63" s="226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2"/>
        <v>0</v>
      </c>
      <c r="P63" s="195"/>
    </row>
    <row r="64" spans="1:16" ht="15" customHeight="1" x14ac:dyDescent="0.2">
      <c r="A64" s="190"/>
      <c r="D64" s="192"/>
      <c r="J64" s="194"/>
      <c r="L64" s="226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2"/>
        <v>0</v>
      </c>
      <c r="P64" s="195"/>
    </row>
    <row r="65" spans="1:16" ht="15" customHeight="1" x14ac:dyDescent="0.2">
      <c r="A65" s="190"/>
      <c r="D65" s="192"/>
      <c r="J65" s="194"/>
      <c r="L65" s="226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2"/>
        <v>0</v>
      </c>
      <c r="P65" s="195"/>
    </row>
    <row r="66" spans="1:16" ht="15" customHeight="1" x14ac:dyDescent="0.2">
      <c r="A66" s="190"/>
      <c r="D66" s="192"/>
      <c r="J66" s="194"/>
      <c r="L66" s="226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2"/>
        <v>0</v>
      </c>
      <c r="P66" s="195"/>
    </row>
    <row r="67" spans="1:16" ht="15" customHeight="1" x14ac:dyDescent="0.2">
      <c r="A67" s="190"/>
      <c r="D67" s="192"/>
      <c r="J67" s="194"/>
      <c r="L67" s="226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2"/>
        <v>0</v>
      </c>
      <c r="P67" s="195"/>
    </row>
    <row r="68" spans="1:16" ht="15" customHeight="1" x14ac:dyDescent="0.2">
      <c r="A68" s="190"/>
      <c r="D68" s="192"/>
      <c r="J68" s="194"/>
      <c r="L68" s="226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11">N68*G68+M68*L68</f>
        <v>0</v>
      </c>
      <c r="P68" s="195"/>
    </row>
    <row r="69" spans="1:16" ht="15" customHeight="1" x14ac:dyDescent="0.2">
      <c r="A69" s="190"/>
      <c r="D69" s="192"/>
      <c r="J69" s="194"/>
      <c r="L69" s="226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11"/>
        <v>0</v>
      </c>
      <c r="P69" s="195"/>
    </row>
    <row r="70" spans="1:16" ht="15" customHeight="1" x14ac:dyDescent="0.2">
      <c r="A70" s="190"/>
      <c r="D70" s="192"/>
      <c r="J70" s="194"/>
      <c r="L70" s="226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11"/>
        <v>0</v>
      </c>
      <c r="P70" s="195"/>
    </row>
    <row r="71" spans="1:16" ht="15" customHeight="1" x14ac:dyDescent="0.2">
      <c r="A71" s="190"/>
      <c r="D71" s="192"/>
      <c r="J71" s="194"/>
      <c r="L71" s="226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11"/>
        <v>0</v>
      </c>
      <c r="P71" s="195"/>
    </row>
    <row r="72" spans="1:16" ht="15" customHeight="1" x14ac:dyDescent="0.2">
      <c r="A72" s="190"/>
      <c r="D72" s="192"/>
      <c r="J72" s="194"/>
      <c r="L72" s="226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11"/>
        <v>0</v>
      </c>
      <c r="P72" s="195"/>
    </row>
    <row r="73" spans="1:16" ht="15" customHeight="1" x14ac:dyDescent="0.2">
      <c r="A73" s="190"/>
      <c r="D73" s="192"/>
      <c r="J73" s="194"/>
      <c r="L73" s="226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11"/>
        <v>0</v>
      </c>
      <c r="P73" s="195"/>
    </row>
    <row r="74" spans="1:16" ht="15" customHeight="1" x14ac:dyDescent="0.2">
      <c r="A74" s="190"/>
      <c r="D74" s="192"/>
      <c r="J74" s="194"/>
      <c r="L74" s="226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11"/>
        <v>0</v>
      </c>
      <c r="P74" s="195"/>
    </row>
    <row r="75" spans="1:16" ht="15" customHeight="1" x14ac:dyDescent="0.2">
      <c r="A75" s="190"/>
      <c r="D75" s="192"/>
      <c r="J75" s="194"/>
      <c r="L75" s="226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11"/>
        <v>0</v>
      </c>
      <c r="P75" s="195"/>
    </row>
    <row r="76" spans="1:16" ht="15" customHeight="1" x14ac:dyDescent="0.2">
      <c r="A76" s="190"/>
      <c r="D76" s="192"/>
      <c r="J76" s="194"/>
      <c r="L76" s="226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11"/>
        <v>0</v>
      </c>
      <c r="P76" s="195"/>
    </row>
    <row r="77" spans="1:16" ht="15" customHeight="1" x14ac:dyDescent="0.2">
      <c r="A77" s="190"/>
      <c r="D77" s="192"/>
      <c r="J77" s="194"/>
      <c r="L77" s="226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11"/>
        <v>0</v>
      </c>
      <c r="P77" s="195"/>
    </row>
    <row r="78" spans="1:16" ht="15" customHeight="1" x14ac:dyDescent="0.2">
      <c r="A78" s="190"/>
      <c r="D78" s="192"/>
      <c r="J78" s="194"/>
      <c r="L78" s="226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11"/>
        <v>0</v>
      </c>
      <c r="P78" s="195"/>
    </row>
    <row r="79" spans="1:16" ht="15" customHeight="1" x14ac:dyDescent="0.2">
      <c r="A79" s="190"/>
      <c r="D79" s="192"/>
      <c r="J79" s="194"/>
      <c r="L79" s="226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11"/>
        <v>0</v>
      </c>
      <c r="P79" s="195"/>
    </row>
    <row r="80" spans="1:16" ht="15" customHeight="1" x14ac:dyDescent="0.2">
      <c r="A80" s="190"/>
      <c r="D80" s="192"/>
      <c r="J80" s="194"/>
      <c r="L80" s="226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11"/>
        <v>0</v>
      </c>
      <c r="P80" s="195"/>
    </row>
    <row r="81" spans="1:16" ht="15" customHeight="1" x14ac:dyDescent="0.2">
      <c r="A81" s="190"/>
      <c r="D81" s="192"/>
      <c r="J81" s="194"/>
      <c r="L81" s="226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11"/>
        <v>0</v>
      </c>
      <c r="P81" s="195"/>
    </row>
    <row r="82" spans="1:16" ht="15" customHeight="1" x14ac:dyDescent="0.2">
      <c r="A82" s="190"/>
      <c r="D82" s="192"/>
      <c r="J82" s="194"/>
      <c r="L82" s="226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11"/>
        <v>0</v>
      </c>
      <c r="P82" s="195"/>
    </row>
    <row r="83" spans="1:16" ht="15" customHeight="1" x14ac:dyDescent="0.2">
      <c r="A83" s="190"/>
      <c r="D83" s="192"/>
      <c r="J83" s="194"/>
      <c r="L83" s="226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11"/>
        <v>0</v>
      </c>
      <c r="P83" s="195"/>
    </row>
    <row r="84" spans="1:16" ht="15" customHeight="1" x14ac:dyDescent="0.2">
      <c r="A84" s="190"/>
      <c r="D84" s="192"/>
      <c r="J84" s="194"/>
      <c r="L84" s="226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11"/>
        <v>0</v>
      </c>
      <c r="P84" s="195"/>
    </row>
    <row r="85" spans="1:16" ht="15" customHeight="1" x14ac:dyDescent="0.2">
      <c r="A85" s="190"/>
      <c r="D85" s="192"/>
      <c r="J85" s="194"/>
      <c r="L85" s="226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11"/>
        <v>0</v>
      </c>
      <c r="P85" s="195"/>
    </row>
    <row r="86" spans="1:16" ht="15" customHeight="1" x14ac:dyDescent="0.2">
      <c r="A86" s="190"/>
      <c r="D86" s="192"/>
      <c r="J86" s="194"/>
      <c r="L86" s="226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11"/>
        <v>0</v>
      </c>
      <c r="P86" s="195"/>
    </row>
    <row r="87" spans="1:16" ht="15" customHeight="1" x14ac:dyDescent="0.2">
      <c r="A87" s="190"/>
      <c r="D87" s="192"/>
      <c r="J87" s="194"/>
      <c r="L87" s="226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11"/>
        <v>0</v>
      </c>
      <c r="P87" s="195"/>
    </row>
    <row r="88" spans="1:16" ht="15" customHeight="1" x14ac:dyDescent="0.2">
      <c r="A88" s="190"/>
      <c r="D88" s="192"/>
      <c r="J88" s="194"/>
      <c r="L88" s="226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11"/>
        <v>0</v>
      </c>
      <c r="P88" s="195"/>
    </row>
    <row r="89" spans="1:16" ht="15" customHeight="1" x14ac:dyDescent="0.2">
      <c r="A89" s="190"/>
      <c r="D89" s="192"/>
      <c r="J89" s="194"/>
      <c r="L89" s="226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11"/>
        <v>0</v>
      </c>
      <c r="P89" s="195"/>
    </row>
    <row r="90" spans="1:16" ht="15" customHeight="1" x14ac:dyDescent="0.2">
      <c r="A90" s="190"/>
      <c r="D90" s="192"/>
      <c r="J90" s="194"/>
      <c r="L90" s="226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11"/>
        <v>0</v>
      </c>
      <c r="P90" s="195"/>
    </row>
    <row r="91" spans="1:16" ht="15" customHeight="1" x14ac:dyDescent="0.2">
      <c r="A91" s="190"/>
      <c r="D91" s="192"/>
      <c r="J91" s="194"/>
      <c r="L91" s="226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11"/>
        <v>0</v>
      </c>
      <c r="P91" s="195"/>
    </row>
    <row r="92" spans="1:16" ht="15" customHeight="1" x14ac:dyDescent="0.2">
      <c r="A92" s="190"/>
      <c r="D92" s="192"/>
      <c r="J92" s="194"/>
      <c r="L92" s="226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11"/>
        <v>0</v>
      </c>
      <c r="P92" s="195"/>
    </row>
    <row r="93" spans="1:16" ht="15" customHeight="1" x14ac:dyDescent="0.2">
      <c r="A93" s="190"/>
      <c r="D93" s="192"/>
      <c r="J93" s="194"/>
      <c r="L93" s="226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11"/>
        <v>0</v>
      </c>
      <c r="P93" s="195"/>
    </row>
    <row r="94" spans="1:16" ht="15" customHeight="1" x14ac:dyDescent="0.2">
      <c r="A94" s="190"/>
      <c r="D94" s="192"/>
      <c r="J94" s="194"/>
      <c r="L94" s="226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11"/>
        <v>0</v>
      </c>
      <c r="P94" s="195"/>
    </row>
    <row r="95" spans="1:16" ht="15" customHeight="1" x14ac:dyDescent="0.2">
      <c r="A95" s="190"/>
      <c r="D95" s="192"/>
      <c r="J95" s="194"/>
      <c r="L95" s="226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11"/>
        <v>0</v>
      </c>
      <c r="P95" s="195"/>
    </row>
    <row r="96" spans="1:16" ht="15" customHeight="1" x14ac:dyDescent="0.2">
      <c r="A96" s="190"/>
      <c r="D96" s="192"/>
      <c r="J96" s="194"/>
      <c r="L96" s="226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11"/>
        <v>0</v>
      </c>
      <c r="P96" s="195"/>
    </row>
    <row r="97" spans="1:16" ht="15" customHeight="1" x14ac:dyDescent="0.2">
      <c r="A97" s="190"/>
      <c r="D97" s="192"/>
      <c r="J97" s="194"/>
      <c r="L97" s="226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11"/>
        <v>0</v>
      </c>
      <c r="P97" s="195"/>
    </row>
    <row r="98" spans="1:16" ht="15" customHeight="1" x14ac:dyDescent="0.2">
      <c r="A98" s="190"/>
      <c r="D98" s="192"/>
      <c r="J98" s="194"/>
      <c r="L98" s="226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11"/>
        <v>0</v>
      </c>
      <c r="P98" s="195"/>
    </row>
    <row r="99" spans="1:16" ht="15" customHeight="1" x14ac:dyDescent="0.2">
      <c r="A99" s="190"/>
      <c r="D99" s="192"/>
      <c r="J99" s="194"/>
      <c r="L99" s="226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11"/>
        <v>0</v>
      </c>
      <c r="P99" s="195"/>
    </row>
    <row r="100" spans="1:16" ht="15" customHeight="1" x14ac:dyDescent="0.2">
      <c r="A100" s="190"/>
      <c r="D100" s="192"/>
      <c r="J100" s="194"/>
      <c r="L100" s="226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11"/>
        <v>0</v>
      </c>
      <c r="P100" s="195"/>
    </row>
    <row r="101" spans="1:16" ht="15" customHeight="1" x14ac:dyDescent="0.2">
      <c r="A101" s="190"/>
      <c r="D101" s="192"/>
      <c r="J101" s="194"/>
      <c r="L101" s="226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11"/>
        <v>0</v>
      </c>
      <c r="P101" s="195"/>
    </row>
    <row r="102" spans="1:16" ht="15" customHeight="1" x14ac:dyDescent="0.2">
      <c r="A102" s="190"/>
      <c r="D102" s="192"/>
      <c r="J102" s="194"/>
      <c r="L102" s="226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11"/>
        <v>0</v>
      </c>
      <c r="P102" s="195"/>
    </row>
    <row r="103" spans="1:16" ht="15" customHeight="1" x14ac:dyDescent="0.2">
      <c r="A103" s="190"/>
      <c r="D103" s="192"/>
      <c r="J103" s="194"/>
      <c r="L103" s="226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11"/>
        <v>0</v>
      </c>
      <c r="P103" s="195"/>
    </row>
    <row r="104" spans="1:16" ht="15" customHeight="1" x14ac:dyDescent="0.2">
      <c r="A104" s="190"/>
      <c r="D104" s="192"/>
      <c r="J104" s="194"/>
      <c r="L104" s="226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11"/>
        <v>0</v>
      </c>
      <c r="P104" s="195"/>
    </row>
    <row r="105" spans="1:16" ht="15" customHeight="1" x14ac:dyDescent="0.2">
      <c r="A105" s="190"/>
      <c r="D105" s="192"/>
      <c r="J105" s="194"/>
      <c r="L105" s="226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11"/>
        <v>0</v>
      </c>
      <c r="P105" s="195"/>
    </row>
    <row r="106" spans="1:16" ht="15" customHeight="1" x14ac:dyDescent="0.2">
      <c r="A106" s="190"/>
      <c r="D106" s="192"/>
      <c r="J106" s="194"/>
      <c r="L106" s="226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11"/>
        <v>0</v>
      </c>
      <c r="P106" s="195"/>
    </row>
    <row r="107" spans="1:16" ht="15" customHeight="1" x14ac:dyDescent="0.2">
      <c r="A107" s="190"/>
      <c r="D107" s="192"/>
      <c r="J107" s="194"/>
      <c r="L107" s="226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11"/>
        <v>0</v>
      </c>
      <c r="P107" s="195"/>
    </row>
    <row r="108" spans="1:16" ht="15" customHeight="1" x14ac:dyDescent="0.2">
      <c r="A108" s="190"/>
      <c r="D108" s="192"/>
      <c r="J108" s="194"/>
      <c r="L108" s="226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11"/>
        <v>0</v>
      </c>
      <c r="P108" s="195"/>
    </row>
    <row r="109" spans="1:16" ht="15" customHeight="1" x14ac:dyDescent="0.2">
      <c r="A109" s="190"/>
      <c r="D109" s="192"/>
      <c r="J109" s="194"/>
      <c r="L109" s="226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11"/>
        <v>0</v>
      </c>
      <c r="P109" s="195"/>
    </row>
    <row r="110" spans="1:16" ht="15" customHeight="1" x14ac:dyDescent="0.2">
      <c r="A110" s="190"/>
      <c r="D110" s="192"/>
      <c r="J110" s="194"/>
      <c r="L110" s="226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11"/>
        <v>0</v>
      </c>
      <c r="P110" s="195"/>
    </row>
    <row r="111" spans="1:16" ht="15" customHeight="1" x14ac:dyDescent="0.2">
      <c r="A111" s="190"/>
      <c r="D111" s="192"/>
      <c r="J111" s="194"/>
      <c r="L111" s="226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11"/>
        <v>0</v>
      </c>
      <c r="P111" s="195"/>
    </row>
    <row r="112" spans="1:16" ht="15" customHeight="1" x14ac:dyDescent="0.2">
      <c r="A112" s="190"/>
      <c r="D112" s="192"/>
      <c r="J112" s="194"/>
      <c r="L112" s="226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11"/>
        <v>0</v>
      </c>
      <c r="P112" s="195"/>
    </row>
    <row r="113" spans="1:16" ht="15" customHeight="1" x14ac:dyDescent="0.2">
      <c r="A113" s="190"/>
      <c r="D113" s="192"/>
      <c r="J113" s="194"/>
      <c r="L113" s="226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11"/>
        <v>0</v>
      </c>
      <c r="P113" s="195"/>
    </row>
    <row r="114" spans="1:16" ht="15" customHeight="1" x14ac:dyDescent="0.2">
      <c r="A114" s="190"/>
      <c r="D114" s="192"/>
      <c r="J114" s="194"/>
      <c r="L114" s="226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11"/>
        <v>0</v>
      </c>
      <c r="P114" s="195"/>
    </row>
    <row r="115" spans="1:16" ht="15" customHeight="1" x14ac:dyDescent="0.2">
      <c r="A115" s="190"/>
      <c r="D115" s="192"/>
      <c r="J115" s="194"/>
      <c r="L115" s="226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11"/>
        <v>0</v>
      </c>
      <c r="P115" s="195"/>
    </row>
    <row r="116" spans="1:16" ht="15" customHeight="1" x14ac:dyDescent="0.2">
      <c r="A116" s="190"/>
      <c r="D116" s="192"/>
      <c r="J116" s="194"/>
      <c r="L116" s="226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11"/>
        <v>0</v>
      </c>
      <c r="P116" s="195"/>
    </row>
    <row r="117" spans="1:16" ht="15" customHeight="1" x14ac:dyDescent="0.2">
      <c r="A117" s="190"/>
      <c r="D117" s="192"/>
      <c r="J117" s="194"/>
      <c r="L117" s="226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11"/>
        <v>0</v>
      </c>
      <c r="P117" s="195"/>
    </row>
    <row r="118" spans="1:16" ht="15" customHeight="1" x14ac:dyDescent="0.2">
      <c r="A118" s="190"/>
      <c r="D118" s="192"/>
      <c r="J118" s="194"/>
      <c r="L118" s="226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11"/>
        <v>0</v>
      </c>
      <c r="P118" s="195"/>
    </row>
    <row r="119" spans="1:16" ht="15" customHeight="1" x14ac:dyDescent="0.2">
      <c r="A119" s="190"/>
      <c r="D119" s="192"/>
      <c r="J119" s="194"/>
      <c r="L119" s="226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11"/>
        <v>0</v>
      </c>
      <c r="P119" s="195"/>
    </row>
    <row r="120" spans="1:16" x14ac:dyDescent="0.2">
      <c r="A120" s="190"/>
      <c r="D120" s="192"/>
      <c r="J120" s="194"/>
      <c r="L120" s="226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11"/>
        <v>0</v>
      </c>
      <c r="P120" s="195"/>
    </row>
    <row r="121" spans="1:16" x14ac:dyDescent="0.2">
      <c r="A121" s="190"/>
      <c r="D121" s="192"/>
      <c r="J121" s="194"/>
      <c r="L121" s="226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11"/>
        <v>0</v>
      </c>
      <c r="P121" s="195"/>
    </row>
    <row r="122" spans="1:16" x14ac:dyDescent="0.2">
      <c r="A122" s="190"/>
      <c r="D122" s="192"/>
      <c r="J122" s="194"/>
      <c r="L122" s="226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11"/>
        <v>0</v>
      </c>
      <c r="P122" s="195"/>
    </row>
    <row r="123" spans="1:16" x14ac:dyDescent="0.2">
      <c r="A123" s="190"/>
      <c r="D123" s="192"/>
      <c r="J123" s="194"/>
      <c r="L123" s="226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11"/>
        <v>0</v>
      </c>
      <c r="P123" s="195"/>
    </row>
    <row r="124" spans="1:16" x14ac:dyDescent="0.2">
      <c r="A124" s="190"/>
      <c r="D124" s="192"/>
      <c r="J124" s="194"/>
      <c r="L124" s="226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11"/>
        <v>0</v>
      </c>
      <c r="P124" s="195"/>
    </row>
    <row r="125" spans="1:16" x14ac:dyDescent="0.2">
      <c r="A125" s="190"/>
      <c r="D125" s="192"/>
      <c r="J125" s="194"/>
      <c r="L125" s="226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11"/>
        <v>0</v>
      </c>
      <c r="P125" s="195"/>
    </row>
    <row r="126" spans="1:16" x14ac:dyDescent="0.2">
      <c r="A126" s="190"/>
      <c r="D126" s="192"/>
      <c r="J126" s="194"/>
      <c r="L126" s="226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11"/>
        <v>0</v>
      </c>
      <c r="P126" s="195"/>
    </row>
    <row r="127" spans="1:16" x14ac:dyDescent="0.2">
      <c r="A127" s="190"/>
      <c r="D127" s="192"/>
      <c r="J127" s="194"/>
      <c r="L127" s="226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11"/>
        <v>0</v>
      </c>
      <c r="P127" s="195"/>
    </row>
    <row r="128" spans="1:16" x14ac:dyDescent="0.2">
      <c r="A128" s="190"/>
      <c r="D128" s="192"/>
      <c r="J128" s="194"/>
      <c r="L128" s="226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11"/>
        <v>0</v>
      </c>
      <c r="P128" s="195"/>
    </row>
    <row r="129" spans="1:16" x14ac:dyDescent="0.2">
      <c r="A129" s="190"/>
      <c r="D129" s="192"/>
      <c r="J129" s="194"/>
      <c r="L129" s="226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11"/>
        <v>0</v>
      </c>
      <c r="P129" s="195"/>
    </row>
    <row r="130" spans="1:16" x14ac:dyDescent="0.2">
      <c r="A130" s="190"/>
      <c r="D130" s="192"/>
      <c r="J130" s="194"/>
      <c r="L130" s="226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11"/>
        <v>0</v>
      </c>
      <c r="P130" s="195"/>
    </row>
    <row r="131" spans="1:16" x14ac:dyDescent="0.2">
      <c r="A131" s="190"/>
      <c r="D131" s="192"/>
      <c r="J131" s="194"/>
      <c r="L131" s="226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11"/>
        <v>0</v>
      </c>
      <c r="P131" s="195"/>
    </row>
    <row r="132" spans="1:16" x14ac:dyDescent="0.2">
      <c r="A132" s="190"/>
      <c r="D132" s="192"/>
      <c r="J132" s="194"/>
      <c r="L132" s="226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72" si="12">N132*G132+M132*L132</f>
        <v>0</v>
      </c>
      <c r="P132" s="195"/>
    </row>
    <row r="133" spans="1:16" x14ac:dyDescent="0.2">
      <c r="A133" s="190"/>
      <c r="D133" s="192"/>
      <c r="J133" s="194"/>
      <c r="L133" s="226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2"/>
        <v>0</v>
      </c>
      <c r="P133" s="195"/>
    </row>
    <row r="134" spans="1:16" x14ac:dyDescent="0.2">
      <c r="A134" s="190"/>
      <c r="D134" s="192"/>
      <c r="J134" s="194"/>
      <c r="L134" s="226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2"/>
        <v>0</v>
      </c>
      <c r="P134" s="195"/>
    </row>
    <row r="135" spans="1:16" x14ac:dyDescent="0.2">
      <c r="A135" s="190"/>
      <c r="D135" s="192"/>
      <c r="J135" s="194"/>
      <c r="L135" s="226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2"/>
        <v>0</v>
      </c>
      <c r="P135" s="195"/>
    </row>
    <row r="136" spans="1:16" x14ac:dyDescent="0.2">
      <c r="A136" s="190"/>
      <c r="D136" s="192"/>
      <c r="J136" s="194"/>
      <c r="L136" s="226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2"/>
        <v>0</v>
      </c>
      <c r="P136" s="195"/>
    </row>
    <row r="137" spans="1:16" x14ac:dyDescent="0.2">
      <c r="A137" s="190"/>
      <c r="D137" s="192"/>
      <c r="J137" s="194"/>
      <c r="L137" s="226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2"/>
        <v>0</v>
      </c>
      <c r="P137" s="195"/>
    </row>
    <row r="138" spans="1:16" x14ac:dyDescent="0.2">
      <c r="A138" s="190"/>
      <c r="D138" s="192"/>
      <c r="J138" s="194"/>
      <c r="L138" s="226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2"/>
        <v>0</v>
      </c>
      <c r="P138" s="195"/>
    </row>
    <row r="139" spans="1:16" x14ac:dyDescent="0.2">
      <c r="A139" s="190"/>
      <c r="D139" s="192"/>
      <c r="J139" s="194"/>
      <c r="L139" s="226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2"/>
        <v>0</v>
      </c>
      <c r="P139" s="195"/>
    </row>
    <row r="140" spans="1:16" x14ac:dyDescent="0.2">
      <c r="A140" s="190"/>
      <c r="D140" s="192"/>
      <c r="J140" s="194"/>
      <c r="L140" s="226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2"/>
        <v>0</v>
      </c>
      <c r="P140" s="195"/>
    </row>
    <row r="141" spans="1:16" x14ac:dyDescent="0.2">
      <c r="A141" s="190"/>
      <c r="D141" s="192"/>
      <c r="J141" s="194"/>
      <c r="L141" s="226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2"/>
        <v>0</v>
      </c>
      <c r="P141" s="195"/>
    </row>
    <row r="142" spans="1:16" x14ac:dyDescent="0.2">
      <c r="A142" s="190"/>
      <c r="D142" s="192"/>
      <c r="J142" s="194"/>
      <c r="L142" s="226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2"/>
        <v>0</v>
      </c>
      <c r="P142" s="195"/>
    </row>
    <row r="143" spans="1:16" x14ac:dyDescent="0.2">
      <c r="A143" s="190"/>
      <c r="D143" s="192"/>
      <c r="J143" s="194"/>
      <c r="L143" s="226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2"/>
        <v>0</v>
      </c>
      <c r="P143" s="195"/>
    </row>
    <row r="144" spans="1:16" x14ac:dyDescent="0.2">
      <c r="A144" s="190"/>
      <c r="D144" s="192"/>
      <c r="J144" s="194"/>
      <c r="L144" s="226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2"/>
        <v>0</v>
      </c>
      <c r="P144" s="195"/>
    </row>
    <row r="145" spans="1:16" x14ac:dyDescent="0.2">
      <c r="A145" s="190"/>
      <c r="D145" s="192"/>
      <c r="J145" s="194"/>
      <c r="L145" s="226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2"/>
        <v>0</v>
      </c>
      <c r="P145" s="195"/>
    </row>
    <row r="146" spans="1:16" x14ac:dyDescent="0.2">
      <c r="A146" s="190"/>
      <c r="D146" s="192"/>
      <c r="J146" s="194"/>
      <c r="L146" s="226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2"/>
        <v>0</v>
      </c>
      <c r="P146" s="195"/>
    </row>
    <row r="147" spans="1:16" x14ac:dyDescent="0.2">
      <c r="A147" s="190"/>
      <c r="D147" s="192"/>
      <c r="J147" s="194"/>
      <c r="L147" s="226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2"/>
        <v>0</v>
      </c>
      <c r="P147" s="195"/>
    </row>
    <row r="148" spans="1:16" x14ac:dyDescent="0.2">
      <c r="A148" s="190"/>
      <c r="D148" s="192"/>
      <c r="J148" s="194"/>
      <c r="L148" s="226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2"/>
        <v>0</v>
      </c>
      <c r="P148" s="195"/>
    </row>
    <row r="149" spans="1:16" x14ac:dyDescent="0.2">
      <c r="A149" s="190"/>
      <c r="D149" s="192"/>
      <c r="J149" s="194"/>
      <c r="L149" s="226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2"/>
        <v>0</v>
      </c>
      <c r="P149" s="195"/>
    </row>
    <row r="150" spans="1:16" x14ac:dyDescent="0.2">
      <c r="A150" s="190"/>
      <c r="D150" s="192"/>
      <c r="J150" s="194"/>
      <c r="L150" s="226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2"/>
        <v>0</v>
      </c>
      <c r="P150" s="195"/>
    </row>
    <row r="151" spans="1:16" x14ac:dyDescent="0.2">
      <c r="A151" s="190"/>
      <c r="D151" s="192"/>
      <c r="J151" s="194"/>
      <c r="L151" s="226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2"/>
        <v>0</v>
      </c>
      <c r="P151" s="195"/>
    </row>
    <row r="152" spans="1:16" x14ac:dyDescent="0.2">
      <c r="A152" s="190"/>
      <c r="D152" s="192"/>
      <c r="J152" s="194"/>
      <c r="L152" s="226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2"/>
        <v>0</v>
      </c>
      <c r="P152" s="195"/>
    </row>
    <row r="153" spans="1:16" x14ac:dyDescent="0.2">
      <c r="A153" s="190"/>
      <c r="D153" s="192"/>
      <c r="J153" s="194"/>
      <c r="L153" s="226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2"/>
        <v>0</v>
      </c>
      <c r="P153" s="195"/>
    </row>
    <row r="154" spans="1:16" x14ac:dyDescent="0.2">
      <c r="A154" s="190"/>
      <c r="D154" s="192"/>
      <c r="J154" s="194"/>
      <c r="L154" s="226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2"/>
        <v>0</v>
      </c>
      <c r="P154" s="195"/>
    </row>
    <row r="155" spans="1:16" x14ac:dyDescent="0.2">
      <c r="A155" s="190"/>
      <c r="D155" s="192"/>
      <c r="J155" s="194"/>
      <c r="L155" s="226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12"/>
        <v>0</v>
      </c>
      <c r="P155" s="195"/>
    </row>
    <row r="156" spans="1:16" x14ac:dyDescent="0.2">
      <c r="A156" s="190"/>
      <c r="D156" s="192"/>
      <c r="J156" s="194"/>
      <c r="L156" s="226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2"/>
        <v>0</v>
      </c>
      <c r="P156" s="195"/>
    </row>
    <row r="157" spans="1:16" x14ac:dyDescent="0.2">
      <c r="A157" s="190"/>
      <c r="D157" s="192"/>
      <c r="J157" s="194"/>
      <c r="L157" s="226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2"/>
        <v>0</v>
      </c>
      <c r="P157" s="195"/>
    </row>
    <row r="158" spans="1:16" x14ac:dyDescent="0.2">
      <c r="A158" s="190"/>
      <c r="D158" s="192"/>
      <c r="J158" s="194"/>
      <c r="L158" s="226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2"/>
        <v>0</v>
      </c>
      <c r="P158" s="195"/>
    </row>
    <row r="159" spans="1:16" x14ac:dyDescent="0.2">
      <c r="A159" s="190"/>
      <c r="D159" s="192"/>
      <c r="J159" s="194"/>
      <c r="L159" s="226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2"/>
        <v>0</v>
      </c>
      <c r="P159" s="195"/>
    </row>
    <row r="160" spans="1:16" x14ac:dyDescent="0.2">
      <c r="A160" s="190"/>
      <c r="D160" s="192"/>
      <c r="J160" s="194"/>
      <c r="L160" s="226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2"/>
        <v>0</v>
      </c>
      <c r="P160" s="195"/>
    </row>
    <row r="161" spans="1:16" x14ac:dyDescent="0.2">
      <c r="A161" s="190"/>
      <c r="D161" s="192"/>
      <c r="J161" s="194"/>
      <c r="L161" s="226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2"/>
        <v>0</v>
      </c>
      <c r="P161" s="195"/>
    </row>
    <row r="162" spans="1:16" x14ac:dyDescent="0.2">
      <c r="A162" s="190"/>
      <c r="D162" s="192"/>
      <c r="J162" s="194"/>
      <c r="L162" s="226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2"/>
        <v>0</v>
      </c>
      <c r="P162" s="195"/>
    </row>
    <row r="163" spans="1:16" x14ac:dyDescent="0.2">
      <c r="A163" s="190"/>
      <c r="D163" s="192"/>
      <c r="J163" s="194"/>
      <c r="L163" s="226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2"/>
        <v>0</v>
      </c>
      <c r="P163" s="195"/>
    </row>
    <row r="164" spans="1:16" x14ac:dyDescent="0.2">
      <c r="A164" s="190"/>
      <c r="D164" s="192"/>
      <c r="J164" s="194"/>
      <c r="L164" s="226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2"/>
        <v>0</v>
      </c>
      <c r="P164" s="195"/>
    </row>
    <row r="165" spans="1:16" x14ac:dyDescent="0.2">
      <c r="A165" s="190"/>
      <c r="D165" s="192"/>
      <c r="J165" s="194"/>
      <c r="L165" s="226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2"/>
        <v>0</v>
      </c>
      <c r="P165" s="195"/>
    </row>
    <row r="166" spans="1:16" x14ac:dyDescent="0.2">
      <c r="A166" s="190"/>
      <c r="D166" s="192"/>
      <c r="J166" s="194"/>
      <c r="L166" s="226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2"/>
        <v>0</v>
      </c>
      <c r="P166" s="195"/>
    </row>
    <row r="167" spans="1:16" x14ac:dyDescent="0.2">
      <c r="A167" s="190"/>
      <c r="D167" s="192"/>
      <c r="J167" s="194"/>
      <c r="L167" s="226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2"/>
        <v>0</v>
      </c>
      <c r="P167" s="195"/>
    </row>
    <row r="168" spans="1:16" x14ac:dyDescent="0.2">
      <c r="A168" s="190"/>
      <c r="D168" s="192"/>
      <c r="J168" s="194"/>
      <c r="L168" s="226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2"/>
        <v>0</v>
      </c>
      <c r="P168" s="195"/>
    </row>
    <row r="169" spans="1:16" x14ac:dyDescent="0.2">
      <c r="A169" s="190"/>
      <c r="D169" s="192"/>
      <c r="J169" s="194"/>
      <c r="L169" s="226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2"/>
        <v>0</v>
      </c>
      <c r="P169" s="195"/>
    </row>
    <row r="170" spans="1:16" x14ac:dyDescent="0.2">
      <c r="A170" s="190"/>
      <c r="D170" s="192"/>
      <c r="J170" s="194"/>
      <c r="L170" s="226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2"/>
        <v>0</v>
      </c>
      <c r="P170" s="195"/>
    </row>
    <row r="171" spans="1:16" x14ac:dyDescent="0.2">
      <c r="A171" s="190"/>
      <c r="D171" s="192"/>
      <c r="J171" s="194"/>
      <c r="L171" s="226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2"/>
        <v>0</v>
      </c>
      <c r="P171" s="195"/>
    </row>
    <row r="172" spans="1:16" x14ac:dyDescent="0.2">
      <c r="A172" s="190"/>
      <c r="D172" s="192"/>
      <c r="J172" s="194"/>
      <c r="L172" s="226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2"/>
        <v>0</v>
      </c>
      <c r="P172" s="195"/>
    </row>
    <row r="173" spans="1:16" x14ac:dyDescent="0.2">
      <c r="A173" s="190"/>
      <c r="D173" s="192"/>
      <c r="J173" s="194"/>
      <c r="L173" s="226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ref="O173:O194" si="13">N173*G173+M173*L173</f>
        <v>0</v>
      </c>
      <c r="P173" s="195"/>
    </row>
    <row r="174" spans="1:16" x14ac:dyDescent="0.2">
      <c r="A174" s="190"/>
      <c r="D174" s="192"/>
      <c r="J174" s="194"/>
      <c r="L174" s="226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3"/>
        <v>0</v>
      </c>
      <c r="P174" s="195"/>
    </row>
    <row r="175" spans="1:16" x14ac:dyDescent="0.2">
      <c r="A175" s="190"/>
      <c r="D175" s="192"/>
      <c r="J175" s="194"/>
      <c r="L175" s="226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3"/>
        <v>0</v>
      </c>
      <c r="P175" s="195"/>
    </row>
    <row r="176" spans="1:16" x14ac:dyDescent="0.2">
      <c r="A176" s="190"/>
      <c r="D176" s="192"/>
      <c r="J176" s="194"/>
      <c r="L176" s="226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3"/>
        <v>0</v>
      </c>
      <c r="P176" s="195"/>
    </row>
    <row r="177" spans="1:16" x14ac:dyDescent="0.2">
      <c r="A177" s="190"/>
      <c r="D177" s="192"/>
      <c r="J177" s="194"/>
      <c r="L177" s="226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3"/>
        <v>0</v>
      </c>
      <c r="P177" s="195"/>
    </row>
    <row r="178" spans="1:16" x14ac:dyDescent="0.2">
      <c r="A178" s="190"/>
      <c r="D178" s="192"/>
      <c r="J178" s="194"/>
      <c r="L178" s="226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3"/>
        <v>0</v>
      </c>
      <c r="P178" s="195"/>
    </row>
    <row r="179" spans="1:16" x14ac:dyDescent="0.2">
      <c r="A179" s="190"/>
      <c r="D179" s="192"/>
      <c r="J179" s="194"/>
      <c r="L179" s="226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3"/>
        <v>0</v>
      </c>
      <c r="P179" s="195"/>
    </row>
    <row r="180" spans="1:16" x14ac:dyDescent="0.2">
      <c r="A180" s="190"/>
      <c r="D180" s="192"/>
      <c r="J180" s="194"/>
      <c r="L180" s="226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3"/>
        <v>0</v>
      </c>
      <c r="P180" s="195"/>
    </row>
    <row r="181" spans="1:16" x14ac:dyDescent="0.2">
      <c r="A181" s="190"/>
      <c r="D181" s="192"/>
      <c r="J181" s="194"/>
      <c r="L181" s="226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3"/>
        <v>0</v>
      </c>
      <c r="P181" s="195"/>
    </row>
    <row r="182" spans="1:16" x14ac:dyDescent="0.2">
      <c r="A182" s="190"/>
      <c r="D182" s="192"/>
      <c r="J182" s="194"/>
      <c r="L182" s="226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3"/>
        <v>0</v>
      </c>
      <c r="P182" s="195"/>
    </row>
    <row r="183" spans="1:16" x14ac:dyDescent="0.2">
      <c r="A183" s="190"/>
      <c r="D183" s="192"/>
      <c r="J183" s="194"/>
      <c r="L183" s="226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3"/>
        <v>0</v>
      </c>
      <c r="P183" s="195"/>
    </row>
    <row r="184" spans="1:16" x14ac:dyDescent="0.2">
      <c r="A184" s="190"/>
      <c r="D184" s="192"/>
      <c r="J184" s="194"/>
      <c r="L184" s="226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3"/>
        <v>0</v>
      </c>
      <c r="P184" s="195"/>
    </row>
    <row r="185" spans="1:16" x14ac:dyDescent="0.2">
      <c r="A185" s="190"/>
      <c r="D185" s="192"/>
      <c r="J185" s="194"/>
      <c r="L185" s="226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3"/>
        <v>0</v>
      </c>
      <c r="P185" s="195"/>
    </row>
    <row r="186" spans="1:16" x14ac:dyDescent="0.2">
      <c r="A186" s="190"/>
      <c r="D186" s="192"/>
      <c r="J186" s="194"/>
      <c r="L186" s="226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3"/>
        <v>0</v>
      </c>
      <c r="P186" s="195"/>
    </row>
    <row r="187" spans="1:16" x14ac:dyDescent="0.2">
      <c r="A187" s="190"/>
      <c r="D187" s="192"/>
      <c r="J187" s="194"/>
      <c r="L187" s="226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3"/>
        <v>0</v>
      </c>
      <c r="P187" s="195"/>
    </row>
    <row r="188" spans="1:16" x14ac:dyDescent="0.2">
      <c r="A188" s="190"/>
      <c r="D188" s="192"/>
      <c r="J188" s="194"/>
      <c r="L188" s="226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3"/>
        <v>0</v>
      </c>
      <c r="P188" s="195"/>
    </row>
    <row r="189" spans="1:16" x14ac:dyDescent="0.2">
      <c r="A189" s="190"/>
      <c r="D189" s="192"/>
      <c r="J189" s="194"/>
      <c r="L189" s="226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3"/>
        <v>0</v>
      </c>
      <c r="P189" s="195"/>
    </row>
    <row r="190" spans="1:16" x14ac:dyDescent="0.2">
      <c r="A190" s="190"/>
      <c r="D190" s="192"/>
      <c r="J190" s="194"/>
      <c r="L190" s="226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3"/>
        <v>0</v>
      </c>
      <c r="P190" s="195"/>
    </row>
    <row r="191" spans="1:16" x14ac:dyDescent="0.2">
      <c r="A191" s="190"/>
      <c r="D191" s="192"/>
      <c r="J191" s="194"/>
      <c r="L191" s="226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3"/>
        <v>0</v>
      </c>
      <c r="P191" s="195"/>
    </row>
    <row r="192" spans="1:16" x14ac:dyDescent="0.2">
      <c r="A192" s="190"/>
      <c r="D192" s="192"/>
      <c r="J192" s="194"/>
      <c r="L192" s="226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3"/>
        <v>0</v>
      </c>
      <c r="P192" s="195"/>
    </row>
    <row r="193" spans="1:16" x14ac:dyDescent="0.2">
      <c r="A193" s="190"/>
      <c r="D193" s="192"/>
      <c r="J193" s="194"/>
      <c r="L193" s="226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3"/>
        <v>0</v>
      </c>
      <c r="P193" s="195"/>
    </row>
    <row r="194" spans="1:16" x14ac:dyDescent="0.2">
      <c r="A194" s="190"/>
      <c r="D194" s="192"/>
      <c r="J194" s="194"/>
      <c r="L194" s="226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3"/>
        <v>0</v>
      </c>
      <c r="P194" s="195"/>
    </row>
    <row r="195" spans="1:16" x14ac:dyDescent="0.2">
      <c r="A195" s="190"/>
      <c r="D195" s="192"/>
      <c r="J195" s="194"/>
      <c r="L195" s="226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4">N195*G195+M195*L195</f>
        <v>0</v>
      </c>
      <c r="P195" s="195"/>
    </row>
    <row r="196" spans="1:16" x14ac:dyDescent="0.2">
      <c r="A196" s="190"/>
      <c r="D196" s="192"/>
      <c r="J196" s="194"/>
      <c r="L196" s="226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4"/>
        <v>0</v>
      </c>
      <c r="P196" s="195"/>
    </row>
    <row r="197" spans="1:16" x14ac:dyDescent="0.2">
      <c r="A197" s="190"/>
      <c r="D197" s="192"/>
      <c r="J197" s="194"/>
      <c r="L197" s="226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4"/>
        <v>0</v>
      </c>
      <c r="P197" s="195"/>
    </row>
    <row r="198" spans="1:16" x14ac:dyDescent="0.2">
      <c r="A198" s="190"/>
      <c r="D198" s="192"/>
      <c r="J198" s="194"/>
      <c r="L198" s="226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4"/>
        <v>0</v>
      </c>
      <c r="P198" s="195"/>
    </row>
    <row r="199" spans="1:16" x14ac:dyDescent="0.2">
      <c r="A199" s="190"/>
      <c r="D199" s="192"/>
      <c r="J199" s="194"/>
      <c r="L199" s="226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4"/>
        <v>0</v>
      </c>
      <c r="P199" s="195"/>
    </row>
    <row r="200" spans="1:16" x14ac:dyDescent="0.2">
      <c r="A200" s="190"/>
      <c r="D200" s="192"/>
      <c r="J200" s="194"/>
      <c r="L200" s="226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4"/>
        <v>0</v>
      </c>
      <c r="P200" s="195"/>
    </row>
    <row r="201" spans="1:16" x14ac:dyDescent="0.2">
      <c r="A201" s="190"/>
      <c r="D201" s="192"/>
      <c r="J201" s="194"/>
      <c r="L201" s="226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4"/>
        <v>0</v>
      </c>
      <c r="P201" s="195"/>
    </row>
    <row r="202" spans="1:16" x14ac:dyDescent="0.2">
      <c r="A202" s="190"/>
      <c r="D202" s="192"/>
      <c r="J202" s="194"/>
      <c r="L202" s="226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4"/>
        <v>0</v>
      </c>
      <c r="P202" s="195"/>
    </row>
    <row r="203" spans="1:16" x14ac:dyDescent="0.2">
      <c r="A203" s="190"/>
      <c r="D203" s="192"/>
      <c r="J203" s="194"/>
      <c r="L203" s="226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4"/>
        <v>0</v>
      </c>
      <c r="P203" s="195"/>
    </row>
    <row r="204" spans="1:16" x14ac:dyDescent="0.2">
      <c r="A204" s="190"/>
      <c r="D204" s="192"/>
      <c r="J204" s="194"/>
      <c r="L204" s="226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4"/>
        <v>0</v>
      </c>
      <c r="P204" s="195"/>
    </row>
    <row r="205" spans="1:16" x14ac:dyDescent="0.2">
      <c r="A205" s="190"/>
      <c r="D205" s="192"/>
      <c r="J205" s="194"/>
      <c r="L205" s="226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4"/>
        <v>0</v>
      </c>
      <c r="P205" s="195"/>
    </row>
    <row r="206" spans="1:16" x14ac:dyDescent="0.2">
      <c r="A206" s="190"/>
      <c r="D206" s="192"/>
      <c r="J206" s="194"/>
      <c r="L206" s="226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4"/>
        <v>0</v>
      </c>
      <c r="P206" s="195"/>
    </row>
    <row r="207" spans="1:16" x14ac:dyDescent="0.2">
      <c r="A207" s="190"/>
      <c r="D207" s="192"/>
      <c r="J207" s="194"/>
      <c r="L207" s="226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4"/>
        <v>0</v>
      </c>
      <c r="P207" s="195"/>
    </row>
    <row r="208" spans="1:16" x14ac:dyDescent="0.2">
      <c r="A208" s="190"/>
      <c r="D208" s="192"/>
      <c r="J208" s="194"/>
      <c r="L208" s="226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4"/>
        <v>0</v>
      </c>
      <c r="P208" s="195"/>
    </row>
    <row r="209" spans="1:16" x14ac:dyDescent="0.2">
      <c r="A209" s="190"/>
      <c r="D209" s="192"/>
      <c r="J209" s="194"/>
      <c r="L209" s="226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4"/>
        <v>0</v>
      </c>
      <c r="P209" s="195"/>
    </row>
    <row r="210" spans="1:16" x14ac:dyDescent="0.2">
      <c r="A210" s="190"/>
      <c r="D210" s="192"/>
      <c r="J210" s="194"/>
      <c r="L210" s="226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4"/>
        <v>0</v>
      </c>
      <c r="P210" s="195"/>
    </row>
    <row r="211" spans="1:16" x14ac:dyDescent="0.2">
      <c r="A211" s="190"/>
      <c r="D211" s="192"/>
      <c r="J211" s="194"/>
      <c r="L211" s="226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4"/>
        <v>0</v>
      </c>
      <c r="P211" s="195"/>
    </row>
    <row r="212" spans="1:16" x14ac:dyDescent="0.2">
      <c r="A212" s="190"/>
      <c r="D212" s="192"/>
      <c r="J212" s="194"/>
      <c r="L212" s="226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4"/>
        <v>0</v>
      </c>
      <c r="P212" s="195"/>
    </row>
    <row r="213" spans="1:16" x14ac:dyDescent="0.2">
      <c r="A213" s="190"/>
      <c r="D213" s="192"/>
      <c r="J213" s="194"/>
      <c r="L213" s="226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4"/>
        <v>0</v>
      </c>
      <c r="P213" s="195"/>
    </row>
    <row r="214" spans="1:16" x14ac:dyDescent="0.2">
      <c r="A214" s="190"/>
      <c r="D214" s="192"/>
      <c r="J214" s="194"/>
      <c r="L214" s="226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4"/>
        <v>0</v>
      </c>
      <c r="P214" s="195"/>
    </row>
    <row r="215" spans="1:16" x14ac:dyDescent="0.2">
      <c r="A215" s="190"/>
      <c r="D215" s="192"/>
      <c r="J215" s="194"/>
      <c r="L215" s="226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4"/>
        <v>0</v>
      </c>
      <c r="P215" s="195"/>
    </row>
    <row r="216" spans="1:16" x14ac:dyDescent="0.2">
      <c r="A216" s="190"/>
      <c r="D216" s="192"/>
      <c r="J216" s="194"/>
      <c r="L216" s="226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4"/>
        <v>0</v>
      </c>
      <c r="P216" s="195"/>
    </row>
    <row r="217" spans="1:16" x14ac:dyDescent="0.2">
      <c r="A217" s="190"/>
      <c r="D217" s="192"/>
      <c r="J217" s="194"/>
      <c r="L217" s="226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4"/>
        <v>0</v>
      </c>
      <c r="P217" s="195"/>
    </row>
    <row r="218" spans="1:16" x14ac:dyDescent="0.2">
      <c r="A218" s="190"/>
      <c r="D218" s="192"/>
      <c r="J218" s="194"/>
      <c r="L218" s="226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4"/>
        <v>0</v>
      </c>
      <c r="P218" s="195"/>
    </row>
    <row r="219" spans="1:16" x14ac:dyDescent="0.2">
      <c r="A219" s="190"/>
      <c r="D219" s="192"/>
      <c r="J219" s="194"/>
      <c r="L219" s="226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4"/>
        <v>0</v>
      </c>
      <c r="P219" s="195"/>
    </row>
    <row r="220" spans="1:16" x14ac:dyDescent="0.2">
      <c r="A220" s="190"/>
      <c r="D220" s="192"/>
      <c r="J220" s="194"/>
      <c r="L220" s="226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4"/>
        <v>0</v>
      </c>
      <c r="P220" s="195"/>
    </row>
    <row r="221" spans="1:16" x14ac:dyDescent="0.2">
      <c r="A221" s="190"/>
      <c r="D221" s="192"/>
      <c r="J221" s="194"/>
      <c r="L221" s="226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4"/>
        <v>0</v>
      </c>
      <c r="P221" s="195"/>
    </row>
    <row r="222" spans="1:16" x14ac:dyDescent="0.2">
      <c r="A222" s="190"/>
      <c r="D222" s="192"/>
      <c r="J222" s="194"/>
      <c r="L222" s="226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4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4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4"/>
        <v>0</v>
      </c>
      <c r="P224" s="195"/>
    </row>
    <row r="225" spans="1:16" x14ac:dyDescent="0.2">
      <c r="A225" s="190"/>
      <c r="D225" s="192"/>
      <c r="J225" s="194"/>
      <c r="L225" s="226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4"/>
        <v>0</v>
      </c>
      <c r="P225" s="195"/>
    </row>
    <row r="226" spans="1:16" x14ac:dyDescent="0.2">
      <c r="A226" s="190"/>
      <c r="D226" s="192"/>
      <c r="J226" s="194"/>
      <c r="L226" s="226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4"/>
        <v>0</v>
      </c>
      <c r="P226" s="195"/>
    </row>
    <row r="227" spans="1:16" x14ac:dyDescent="0.2">
      <c r="A227" s="190"/>
      <c r="D227" s="192"/>
      <c r="J227" s="194"/>
      <c r="L227" s="226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4"/>
        <v>0</v>
      </c>
      <c r="P227" s="195"/>
    </row>
    <row r="228" spans="1:16" x14ac:dyDescent="0.2">
      <c r="A228" s="190"/>
      <c r="D228" s="192"/>
      <c r="J228" s="194"/>
      <c r="L228" s="226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4"/>
        <v>0</v>
      </c>
      <c r="P228" s="195"/>
    </row>
    <row r="229" spans="1:16" x14ac:dyDescent="0.2">
      <c r="A229" s="190"/>
      <c r="D229" s="192"/>
      <c r="J229" s="194"/>
      <c r="L229" s="226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4"/>
        <v>0</v>
      </c>
      <c r="P229" s="195"/>
    </row>
    <row r="230" spans="1:16" x14ac:dyDescent="0.2">
      <c r="A230" s="190"/>
      <c r="D230" s="192"/>
      <c r="J230" s="194"/>
      <c r="L230" s="226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4"/>
        <v>0</v>
      </c>
      <c r="P230" s="195"/>
    </row>
    <row r="231" spans="1:16" x14ac:dyDescent="0.2">
      <c r="A231" s="190"/>
      <c r="D231" s="192"/>
      <c r="J231" s="194"/>
      <c r="L231" s="226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4"/>
        <v>0</v>
      </c>
      <c r="P231" s="195"/>
    </row>
    <row r="232" spans="1:16" x14ac:dyDescent="0.2">
      <c r="A232" s="190"/>
      <c r="D232" s="192"/>
      <c r="L232" s="226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127" priority="16" operator="greaterThan">
      <formula>0</formula>
    </cfRule>
    <cfRule type="cellIs" dxfId="126" priority="17" operator="lessThanOrEqual">
      <formula>0</formula>
    </cfRule>
  </conditionalFormatting>
  <conditionalFormatting sqref="I21:I41">
    <cfRule type="cellIs" dxfId="125" priority="10" operator="greaterThan">
      <formula>0</formula>
    </cfRule>
    <cfRule type="cellIs" dxfId="124" priority="11" operator="lessThanOrEqual">
      <formula>0</formula>
    </cfRule>
  </conditionalFormatting>
  <conditionalFormatting sqref="I39:I41">
    <cfRule type="cellIs" dxfId="123" priority="8" operator="greaterThan">
      <formula>0</formula>
    </cfRule>
    <cfRule type="cellIs" dxfId="122" priority="9" operator="lessThanOrEqual">
      <formula>0</formula>
    </cfRule>
  </conditionalFormatting>
  <conditionalFormatting sqref="I27:I32">
    <cfRule type="cellIs" dxfId="121" priority="6" operator="greaterThan">
      <formula>0</formula>
    </cfRule>
    <cfRule type="cellIs" dxfId="120" priority="7" operator="lessThanOrEqual">
      <formula>0</formula>
    </cfRule>
  </conditionalFormatting>
  <conditionalFormatting sqref="I3:I20">
    <cfRule type="cellIs" dxfId="119" priority="4" operator="greaterThan">
      <formula>0</formula>
    </cfRule>
    <cfRule type="cellIs" dxfId="118" priority="5" operator="lessThanOrEqual">
      <formula>0</formula>
    </cfRule>
  </conditionalFormatting>
  <conditionalFormatting sqref="I42:I56">
    <cfRule type="cellIs" dxfId="117" priority="2" operator="greaterThan">
      <formula>0</formula>
    </cfRule>
    <cfRule type="cellIs" dxfId="116" priority="3" operator="lessThanOrEqual">
      <formula>0</formula>
    </cfRule>
  </conditionalFormatting>
  <pageMargins left="0.25" right="0.25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9D506-33B7-40E0-9CEA-519DB123ACAA}">
  <dimension ref="A1:P247"/>
  <sheetViews>
    <sheetView topLeftCell="A28" workbookViewId="0">
      <selection activeCell="K21" sqref="K21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32" t="s">
        <v>2</v>
      </c>
      <c r="C2" s="233" t="s">
        <v>3</v>
      </c>
      <c r="D2" s="232" t="s">
        <v>4</v>
      </c>
      <c r="E2" s="233" t="s">
        <v>5</v>
      </c>
      <c r="F2" s="233" t="s">
        <v>6</v>
      </c>
      <c r="G2" s="233" t="s">
        <v>7</v>
      </c>
      <c r="H2" s="233" t="s">
        <v>8</v>
      </c>
      <c r="I2" s="233" t="s">
        <v>9</v>
      </c>
      <c r="J2" s="233" t="s">
        <v>10</v>
      </c>
      <c r="K2" s="232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43666</v>
      </c>
      <c r="B3" s="298" t="s">
        <v>71</v>
      </c>
      <c r="C3" s="305" t="s">
        <v>18</v>
      </c>
      <c r="D3" s="228" t="s">
        <v>29</v>
      </c>
      <c r="E3" s="231" t="s">
        <v>30</v>
      </c>
      <c r="F3" s="231">
        <v>12</v>
      </c>
      <c r="G3" s="232">
        <v>12</v>
      </c>
      <c r="H3" s="300"/>
      <c r="I3" s="230">
        <f>630-(M3*L3+F3*N3)</f>
        <v>318</v>
      </c>
      <c r="J3" s="307" t="s">
        <v>1164</v>
      </c>
      <c r="K3" s="186" t="s">
        <v>1191</v>
      </c>
      <c r="L3" s="234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26</v>
      </c>
      <c r="O3" s="188">
        <f t="shared" ref="O3:O66" si="0">N3*G3+M3*L3</f>
        <v>312</v>
      </c>
      <c r="P3" s="302">
        <f>(O3+O4+O5+O6+O7+O8)/840*100%</f>
        <v>1.4904761904761905</v>
      </c>
    </row>
    <row r="4" spans="1:16" ht="14.25" customHeight="1" x14ac:dyDescent="0.2">
      <c r="A4" s="297"/>
      <c r="B4" s="298"/>
      <c r="C4" s="305"/>
      <c r="D4" s="15" t="s">
        <v>965</v>
      </c>
      <c r="E4" s="231" t="s">
        <v>1170</v>
      </c>
      <c r="F4" s="231">
        <v>16</v>
      </c>
      <c r="G4" s="232">
        <v>15</v>
      </c>
      <c r="H4" s="300"/>
      <c r="I4" s="230">
        <f t="shared" ref="I4:I19" si="1">I3-(M4*L4+F4*N4)</f>
        <v>0</v>
      </c>
      <c r="J4" s="308"/>
      <c r="K4" s="186"/>
      <c r="L4" s="234">
        <v>1</v>
      </c>
      <c r="M4" s="188">
        <f>SUMPRODUCT((D4=[1]程序注册表!$C$2:$C$2999)*(E4=[1]程序注册表!$F$2:$F$2999)*([1]程序注册表!$U$2:$U$2999))</f>
        <v>30</v>
      </c>
      <c r="N4" s="188">
        <f>SUMPRODUCT((D4=[1]程序注册表!$C$2:$C$2999)*(E4=[1]程序注册表!$F$2:$F$2999)*([1]程序注册表!$X$2:$X$2999))</f>
        <v>18</v>
      </c>
      <c r="O4" s="188">
        <f t="shared" si="0"/>
        <v>300</v>
      </c>
      <c r="P4" s="302"/>
    </row>
    <row r="5" spans="1:16" ht="14.25" customHeight="1" x14ac:dyDescent="0.2">
      <c r="A5" s="297"/>
      <c r="B5" s="298"/>
      <c r="C5" s="305"/>
      <c r="D5" s="15"/>
      <c r="E5" s="231"/>
      <c r="F5" s="231"/>
      <c r="G5" s="232"/>
      <c r="H5" s="300"/>
      <c r="I5" s="230">
        <f>I4-(M5*L5+F5*N5)</f>
        <v>0</v>
      </c>
      <c r="J5" s="308"/>
      <c r="K5" s="186"/>
      <c r="L5" s="234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31" t="s">
        <v>30</v>
      </c>
      <c r="F6" s="231">
        <v>20</v>
      </c>
      <c r="G6" s="232">
        <v>20</v>
      </c>
      <c r="H6" s="300"/>
      <c r="I6" s="230">
        <f>630-(M6*L6+F6*N6)</f>
        <v>-10</v>
      </c>
      <c r="J6" s="308"/>
      <c r="K6" s="186"/>
      <c r="L6" s="234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0"/>
        <v>640</v>
      </c>
      <c r="P6" s="302"/>
    </row>
    <row r="7" spans="1:16" ht="14.25" customHeight="1" x14ac:dyDescent="0.2">
      <c r="A7" s="297"/>
      <c r="B7" s="298"/>
      <c r="C7" s="305"/>
      <c r="D7" s="15"/>
      <c r="E7" s="231"/>
      <c r="F7" s="231"/>
      <c r="G7" s="232"/>
      <c r="H7" s="300"/>
      <c r="I7" s="230">
        <f t="shared" si="1"/>
        <v>-10</v>
      </c>
      <c r="J7" s="308"/>
      <c r="K7" s="186"/>
      <c r="L7" s="234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0"/>
        <v>0</v>
      </c>
      <c r="P7" s="302"/>
    </row>
    <row r="8" spans="1:16" ht="14.25" customHeight="1" x14ac:dyDescent="0.2">
      <c r="A8" s="297"/>
      <c r="B8" s="298"/>
      <c r="C8" s="305"/>
      <c r="D8" s="15"/>
      <c r="E8" s="231"/>
      <c r="F8" s="231"/>
      <c r="G8" s="232"/>
      <c r="H8" s="300"/>
      <c r="I8" s="230">
        <f>I7-(M8*L8+F8*N8)</f>
        <v>-10</v>
      </c>
      <c r="J8" s="309"/>
      <c r="K8" s="186"/>
      <c r="L8" s="234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43666</v>
      </c>
      <c r="B9" s="298" t="s">
        <v>71</v>
      </c>
      <c r="C9" s="305" t="s">
        <v>25</v>
      </c>
      <c r="D9" s="15" t="s">
        <v>487</v>
      </c>
      <c r="E9" s="231" t="s">
        <v>21</v>
      </c>
      <c r="F9" s="231">
        <v>11</v>
      </c>
      <c r="G9" s="232">
        <v>8</v>
      </c>
      <c r="H9" s="300"/>
      <c r="I9" s="230">
        <f>630-(M9*L9+F9*N9)</f>
        <v>-8</v>
      </c>
      <c r="J9" s="307" t="s">
        <v>1165</v>
      </c>
      <c r="K9" s="186"/>
      <c r="L9" s="234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0"/>
        <v>464</v>
      </c>
      <c r="P9" s="302">
        <f>(O9+O10+O11+O12+O13+O14)/840*100%</f>
        <v>1.3571428571428572</v>
      </c>
    </row>
    <row r="10" spans="1:16" ht="14.25" customHeight="1" x14ac:dyDescent="0.2">
      <c r="A10" s="297"/>
      <c r="B10" s="298"/>
      <c r="C10" s="305"/>
      <c r="D10" s="15"/>
      <c r="E10" s="231"/>
      <c r="F10" s="231"/>
      <c r="G10" s="232"/>
      <c r="H10" s="300"/>
      <c r="I10" s="230">
        <f t="shared" si="1"/>
        <v>-8</v>
      </c>
      <c r="J10" s="308"/>
      <c r="K10" s="186" t="s">
        <v>1192</v>
      </c>
      <c r="L10" s="234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0"/>
        <v>0</v>
      </c>
      <c r="P10" s="302"/>
    </row>
    <row r="11" spans="1:16" ht="14.25" customHeight="1" x14ac:dyDescent="0.2">
      <c r="A11" s="297"/>
      <c r="B11" s="298"/>
      <c r="C11" s="305"/>
      <c r="D11" s="15"/>
      <c r="E11" s="231"/>
      <c r="F11" s="231"/>
      <c r="G11" s="232"/>
      <c r="H11" s="300"/>
      <c r="I11" s="230">
        <f>I10-(M11*L11+F11*N11)</f>
        <v>-8</v>
      </c>
      <c r="J11" s="308"/>
      <c r="K11" s="186"/>
      <c r="L11" s="234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29</v>
      </c>
      <c r="E12" s="231" t="s">
        <v>30</v>
      </c>
      <c r="F12" s="231">
        <v>22</v>
      </c>
      <c r="G12" s="232">
        <v>22</v>
      </c>
      <c r="H12" s="300"/>
      <c r="I12" s="230">
        <f>630-(M12*L12+F12*N12)</f>
        <v>58</v>
      </c>
      <c r="J12" s="308"/>
      <c r="K12" s="186"/>
      <c r="L12" s="234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26</v>
      </c>
      <c r="O12" s="188">
        <f t="shared" si="0"/>
        <v>572</v>
      </c>
      <c r="P12" s="302"/>
    </row>
    <row r="13" spans="1:16" ht="14.25" customHeight="1" x14ac:dyDescent="0.2">
      <c r="A13" s="297"/>
      <c r="B13" s="298"/>
      <c r="C13" s="305"/>
      <c r="D13" s="15" t="s">
        <v>965</v>
      </c>
      <c r="E13" s="231" t="s">
        <v>1171</v>
      </c>
      <c r="F13" s="231">
        <v>1</v>
      </c>
      <c r="G13" s="232">
        <v>1</v>
      </c>
      <c r="H13" s="300"/>
      <c r="I13" s="230">
        <f t="shared" si="1"/>
        <v>-46</v>
      </c>
      <c r="J13" s="308"/>
      <c r="K13" s="186"/>
      <c r="L13" s="234">
        <v>1</v>
      </c>
      <c r="M13" s="188">
        <f>SUMPRODUCT((D13=[1]程序注册表!$C$2:$C$2999)*(E13=[1]程序注册表!$F$2:$F$2999)*([1]程序注册表!$U$2:$U$2999))</f>
        <v>60</v>
      </c>
      <c r="N13" s="188">
        <f>SUMPRODUCT((D13=[1]程序注册表!$C$2:$C$2999)*(E13=[1]程序注册表!$F$2:$F$2999)*([1]程序注册表!$X$2:$X$2999))</f>
        <v>44</v>
      </c>
      <c r="O13" s="188">
        <f t="shared" si="0"/>
        <v>104</v>
      </c>
      <c r="P13" s="302"/>
    </row>
    <row r="14" spans="1:16" ht="14.25" customHeight="1" x14ac:dyDescent="0.2">
      <c r="A14" s="297"/>
      <c r="B14" s="298"/>
      <c r="C14" s="305"/>
      <c r="D14" s="15"/>
      <c r="E14" s="231"/>
      <c r="F14" s="231"/>
      <c r="G14" s="232"/>
      <c r="H14" s="300"/>
      <c r="I14" s="230">
        <f>I13-(M14*L14+F14*N14)</f>
        <v>-46</v>
      </c>
      <c r="J14" s="309"/>
      <c r="K14" s="186"/>
      <c r="L14" s="234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43666</v>
      </c>
      <c r="B15" s="298" t="s">
        <v>71</v>
      </c>
      <c r="C15" s="305" t="s">
        <v>31</v>
      </c>
      <c r="D15" s="17" t="s">
        <v>83</v>
      </c>
      <c r="E15" s="231" t="s">
        <v>24</v>
      </c>
      <c r="F15" s="231">
        <v>10</v>
      </c>
      <c r="G15" s="232">
        <v>8</v>
      </c>
      <c r="H15" s="300"/>
      <c r="I15" s="230">
        <f>630-(M15*L15+F15*N15)</f>
        <v>30</v>
      </c>
      <c r="J15" s="307" t="s">
        <v>1166</v>
      </c>
      <c r="K15" s="186" t="s">
        <v>1193</v>
      </c>
      <c r="L15" s="234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0"/>
        <v>480</v>
      </c>
      <c r="P15" s="302">
        <f>(O15+O16+O17+O18+O19+O20)/840*100%</f>
        <v>1.3095238095238095</v>
      </c>
    </row>
    <row r="16" spans="1:16" ht="14.25" customHeight="1" x14ac:dyDescent="0.2">
      <c r="A16" s="297"/>
      <c r="B16" s="298"/>
      <c r="C16" s="305"/>
      <c r="D16" s="17" t="s">
        <v>83</v>
      </c>
      <c r="E16" s="231" t="s">
        <v>21</v>
      </c>
      <c r="F16" s="231">
        <v>1</v>
      </c>
      <c r="G16" s="232">
        <v>1</v>
      </c>
      <c r="H16" s="300"/>
      <c r="I16" s="230">
        <f t="shared" si="1"/>
        <v>-10</v>
      </c>
      <c r="J16" s="308"/>
      <c r="K16" s="186"/>
      <c r="L16" s="234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0"/>
        <v>40</v>
      </c>
      <c r="P16" s="302"/>
    </row>
    <row r="17" spans="1:16" ht="14.25" customHeight="1" x14ac:dyDescent="0.2">
      <c r="A17" s="297"/>
      <c r="B17" s="298"/>
      <c r="C17" s="305"/>
      <c r="D17" s="17"/>
      <c r="E17" s="231"/>
      <c r="F17" s="231"/>
      <c r="G17" s="232"/>
      <c r="H17" s="300"/>
      <c r="I17" s="230">
        <f>I16-(M17*L17+F17*N17)</f>
        <v>-10</v>
      </c>
      <c r="J17" s="308"/>
      <c r="K17" s="186"/>
      <c r="L17" s="234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31" t="s">
        <v>24</v>
      </c>
      <c r="F18" s="231">
        <v>10</v>
      </c>
      <c r="G18" s="232">
        <v>9</v>
      </c>
      <c r="H18" s="300"/>
      <c r="I18" s="230">
        <f>630-(M18*L18+F18*N18)</f>
        <v>30</v>
      </c>
      <c r="J18" s="308"/>
      <c r="K18" s="186" t="s">
        <v>1194</v>
      </c>
      <c r="L18" s="234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0"/>
        <v>540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31" t="s">
        <v>21</v>
      </c>
      <c r="F19" s="231">
        <v>1</v>
      </c>
      <c r="G19" s="232">
        <v>1</v>
      </c>
      <c r="H19" s="300"/>
      <c r="I19" s="230">
        <f t="shared" si="1"/>
        <v>-10</v>
      </c>
      <c r="J19" s="308"/>
      <c r="K19" s="186"/>
      <c r="L19" s="234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0"/>
        <v>40</v>
      </c>
      <c r="P19" s="302"/>
    </row>
    <row r="20" spans="1:16" ht="14.25" customHeight="1" x14ac:dyDescent="0.2">
      <c r="A20" s="297"/>
      <c r="B20" s="298"/>
      <c r="C20" s="305"/>
      <c r="D20" s="17"/>
      <c r="E20" s="231"/>
      <c r="F20" s="231"/>
      <c r="G20" s="232"/>
      <c r="H20" s="300"/>
      <c r="I20" s="230">
        <f>I19-(M20*L20+F20*N20)</f>
        <v>-10</v>
      </c>
      <c r="J20" s="309"/>
      <c r="K20" s="186"/>
      <c r="L20" s="234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/>
      <c r="B21" s="298"/>
      <c r="C21" s="304" t="s">
        <v>36</v>
      </c>
      <c r="D21" s="17"/>
      <c r="E21" s="231"/>
      <c r="F21" s="231"/>
      <c r="G21" s="18"/>
      <c r="H21" s="300"/>
      <c r="I21" s="232">
        <f t="shared" ref="I21" si="2">504-(M21*L21+F21*N21)</f>
        <v>504</v>
      </c>
      <c r="J21" s="307"/>
      <c r="K21" s="186" t="s">
        <v>1213</v>
      </c>
      <c r="L21" s="234">
        <v>0</v>
      </c>
      <c r="M21" s="188">
        <f>SUMPRODUCT((D21=[1]程序注册表!$C$2:$C$2999)*(E21=[1]程序注册表!$F$2:$F$2999)*([1]程序注册表!$U$2:$U$2999))</f>
        <v>0</v>
      </c>
      <c r="N21" s="188">
        <v>120</v>
      </c>
      <c r="O21" s="188">
        <f t="shared" si="0"/>
        <v>0</v>
      </c>
      <c r="P21" s="302">
        <f>(O21+O22+O23+O24+O25+O26)/840*100%</f>
        <v>0</v>
      </c>
    </row>
    <row r="22" spans="1:16" ht="14.25" customHeight="1" x14ac:dyDescent="0.2">
      <c r="A22" s="297"/>
      <c r="B22" s="298"/>
      <c r="C22" s="304"/>
      <c r="D22" s="15"/>
      <c r="E22" s="231"/>
      <c r="F22" s="231"/>
      <c r="G22" s="18"/>
      <c r="H22" s="300"/>
      <c r="I22" s="232">
        <f t="shared" ref="I22:I41" si="3">I21-(M22*L22+F22*N22)</f>
        <v>504</v>
      </c>
      <c r="J22" s="308"/>
      <c r="K22" s="186"/>
      <c r="L22" s="234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31"/>
      <c r="F23" s="231"/>
      <c r="G23" s="18"/>
      <c r="H23" s="300"/>
      <c r="I23" s="232">
        <f t="shared" si="3"/>
        <v>504</v>
      </c>
      <c r="J23" s="308"/>
      <c r="K23" s="186" t="s">
        <v>1213</v>
      </c>
      <c r="L23" s="234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/>
      <c r="E24" s="231"/>
      <c r="F24" s="231"/>
      <c r="G24" s="18"/>
      <c r="H24" s="300"/>
      <c r="I24" s="232">
        <f t="shared" ref="I24:I32" si="4">504-(M24*L24+F24*N24)</f>
        <v>504</v>
      </c>
      <c r="J24" s="308"/>
      <c r="K24" s="186"/>
      <c r="L24" s="234">
        <v>1</v>
      </c>
      <c r="M24" s="188">
        <f>SUMPRODUCT((D24=[1]程序注册表!$C$2:$C$2999)*(E24=[1]程序注册表!$F$2:$F$2999)*([1]程序注册表!$U$2:$U$2999))</f>
        <v>0</v>
      </c>
      <c r="N24" s="188">
        <f>SUMPRODUCT((D24=[1]程序注册表!$C$2:$C$2999)*(E24=[1]程序注册表!$F$2:$F$2999)*([1]程序注册表!$X$2:$X$2999))</f>
        <v>0</v>
      </c>
      <c r="O24" s="188">
        <f t="shared" si="0"/>
        <v>0</v>
      </c>
      <c r="P24" s="302"/>
    </row>
    <row r="25" spans="1:16" ht="14.25" customHeight="1" x14ac:dyDescent="0.2">
      <c r="A25" s="297"/>
      <c r="B25" s="298"/>
      <c r="C25" s="304"/>
      <c r="D25" s="17"/>
      <c r="E25" s="231"/>
      <c r="F25" s="231"/>
      <c r="G25" s="18"/>
      <c r="H25" s="300"/>
      <c r="I25" s="232">
        <f t="shared" si="4"/>
        <v>504</v>
      </c>
      <c r="J25" s="308"/>
      <c r="K25" s="186"/>
      <c r="L25" s="234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31"/>
      <c r="F26" s="231"/>
      <c r="G26" s="18"/>
      <c r="H26" s="300"/>
      <c r="I26" s="232">
        <f t="shared" si="4"/>
        <v>504</v>
      </c>
      <c r="J26" s="309"/>
      <c r="K26" s="186"/>
      <c r="L26" s="234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43666</v>
      </c>
      <c r="B27" s="298" t="s">
        <v>71</v>
      </c>
      <c r="C27" s="303" t="s">
        <v>43</v>
      </c>
      <c r="D27" s="17" t="s">
        <v>922</v>
      </c>
      <c r="E27" s="231" t="s">
        <v>21</v>
      </c>
      <c r="F27" s="231">
        <v>4</v>
      </c>
      <c r="G27" s="18">
        <v>4</v>
      </c>
      <c r="H27" s="300"/>
      <c r="I27" s="232">
        <f t="shared" si="4"/>
        <v>52</v>
      </c>
      <c r="J27" s="307" t="s">
        <v>1160</v>
      </c>
      <c r="K27" s="186"/>
      <c r="L27" s="234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452</v>
      </c>
      <c r="P27" s="302">
        <f>(O27+O28+O29+O30+O31+O32)/840*100%</f>
        <v>1.2560714285714285</v>
      </c>
    </row>
    <row r="28" spans="1:16" ht="14.25" customHeight="1" x14ac:dyDescent="0.2">
      <c r="A28" s="297"/>
      <c r="B28" s="298"/>
      <c r="C28" s="303"/>
      <c r="D28" s="17"/>
      <c r="E28" s="231"/>
      <c r="F28" s="231"/>
      <c r="G28" s="18"/>
      <c r="H28" s="300"/>
      <c r="I28" s="232">
        <f t="shared" si="4"/>
        <v>504</v>
      </c>
      <c r="J28" s="308"/>
      <c r="K28" s="186"/>
      <c r="L28" s="234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31"/>
      <c r="F29" s="231"/>
      <c r="G29" s="18"/>
      <c r="H29" s="300"/>
      <c r="I29" s="232">
        <f t="shared" si="4"/>
        <v>504</v>
      </c>
      <c r="J29" s="308"/>
      <c r="K29" s="186"/>
      <c r="L29" s="234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31" t="s">
        <v>42</v>
      </c>
      <c r="F30" s="231">
        <v>3.5</v>
      </c>
      <c r="G30" s="18">
        <v>3.7</v>
      </c>
      <c r="H30" s="300"/>
      <c r="I30" s="232">
        <f t="shared" si="4"/>
        <v>-66.5</v>
      </c>
      <c r="J30" s="308"/>
      <c r="K30" s="186"/>
      <c r="L30" s="234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0"/>
        <v>603.1</v>
      </c>
      <c r="P30" s="302"/>
    </row>
    <row r="31" spans="1:16" ht="14.25" customHeight="1" x14ac:dyDescent="0.2">
      <c r="A31" s="297"/>
      <c r="B31" s="298"/>
      <c r="C31" s="303"/>
      <c r="D31" s="37"/>
      <c r="E31" s="231"/>
      <c r="F31" s="231"/>
      <c r="G31" s="18"/>
      <c r="H31" s="300"/>
      <c r="I31" s="232">
        <f t="shared" si="4"/>
        <v>504</v>
      </c>
      <c r="J31" s="308"/>
      <c r="K31" s="186"/>
      <c r="L31" s="234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31"/>
      <c r="F32" s="231"/>
      <c r="G32" s="18"/>
      <c r="H32" s="300"/>
      <c r="I32" s="232">
        <f t="shared" si="4"/>
        <v>504</v>
      </c>
      <c r="J32" s="309"/>
      <c r="K32" s="186"/>
      <c r="L32" s="234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43666</v>
      </c>
      <c r="B33" s="298" t="s">
        <v>71</v>
      </c>
      <c r="C33" s="303" t="s">
        <v>48</v>
      </c>
      <c r="D33" s="17" t="s">
        <v>360</v>
      </c>
      <c r="E33" s="231" t="s">
        <v>24</v>
      </c>
      <c r="F33" s="231">
        <v>3</v>
      </c>
      <c r="G33" s="18">
        <v>2.8</v>
      </c>
      <c r="H33" s="300"/>
      <c r="I33" s="232">
        <f>504-(M33*L33+F33*N33)</f>
        <v>0</v>
      </c>
      <c r="J33" s="307" t="s">
        <v>1161</v>
      </c>
      <c r="K33" s="186" t="s">
        <v>1195</v>
      </c>
      <c r="L33" s="234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0"/>
        <v>470.4</v>
      </c>
      <c r="P33" s="302">
        <f>(O33+O34+O35+O36+O37+O38)/840*100%</f>
        <v>1.1385714285714286</v>
      </c>
    </row>
    <row r="34" spans="1:16" ht="14.25" customHeight="1" x14ac:dyDescent="0.2">
      <c r="A34" s="297"/>
      <c r="B34" s="298"/>
      <c r="C34" s="303"/>
      <c r="D34" s="17"/>
      <c r="E34" s="231"/>
      <c r="F34" s="231"/>
      <c r="G34" s="18"/>
      <c r="H34" s="300"/>
      <c r="I34" s="232">
        <f t="shared" si="3"/>
        <v>0</v>
      </c>
      <c r="J34" s="308"/>
      <c r="K34" s="186"/>
      <c r="L34" s="234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31"/>
      <c r="F35" s="231"/>
      <c r="G35" s="18"/>
      <c r="H35" s="300"/>
      <c r="I35" s="232">
        <f t="shared" si="3"/>
        <v>0</v>
      </c>
      <c r="J35" s="308"/>
      <c r="K35" s="186"/>
      <c r="L35" s="234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31" t="s">
        <v>33</v>
      </c>
      <c r="F36" s="231">
        <v>2</v>
      </c>
      <c r="G36" s="18">
        <v>1.8</v>
      </c>
      <c r="H36" s="300"/>
      <c r="I36" s="232">
        <f t="shared" ref="I36" si="5">504-(M36*L36+F36*N36)</f>
        <v>-36</v>
      </c>
      <c r="J36" s="308"/>
      <c r="K36" s="186" t="s">
        <v>1195</v>
      </c>
      <c r="L36" s="234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486</v>
      </c>
      <c r="P36" s="302"/>
    </row>
    <row r="37" spans="1:16" ht="14.25" customHeight="1" x14ac:dyDescent="0.2">
      <c r="A37" s="297"/>
      <c r="B37" s="298"/>
      <c r="C37" s="303"/>
      <c r="D37" s="17"/>
      <c r="E37" s="231"/>
      <c r="F37" s="231"/>
      <c r="G37" s="18"/>
      <c r="H37" s="300"/>
      <c r="I37" s="232">
        <f t="shared" si="3"/>
        <v>-36</v>
      </c>
      <c r="J37" s="308"/>
      <c r="K37" s="186"/>
      <c r="L37" s="234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31"/>
      <c r="F38" s="231"/>
      <c r="G38" s="18"/>
      <c r="H38" s="300"/>
      <c r="I38" s="232">
        <f t="shared" si="3"/>
        <v>-36</v>
      </c>
      <c r="J38" s="309"/>
      <c r="K38" s="186"/>
      <c r="L38" s="234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43666</v>
      </c>
      <c r="B39" s="298" t="s">
        <v>656</v>
      </c>
      <c r="C39" s="303" t="s">
        <v>52</v>
      </c>
      <c r="D39" s="17" t="s">
        <v>922</v>
      </c>
      <c r="E39" s="231" t="s">
        <v>42</v>
      </c>
      <c r="F39" s="231">
        <v>3</v>
      </c>
      <c r="G39" s="18">
        <v>3</v>
      </c>
      <c r="H39" s="300"/>
      <c r="I39" s="232">
        <f t="shared" ref="I39" si="6">504-(M39*L39+F39*N39)</f>
        <v>15</v>
      </c>
      <c r="J39" s="307" t="s">
        <v>1162</v>
      </c>
      <c r="K39" s="186"/>
      <c r="L39" s="234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0"/>
        <v>489</v>
      </c>
      <c r="P39" s="302">
        <f>(O39+O40+O41)/420*100%</f>
        <v>1.1642857142857144</v>
      </c>
    </row>
    <row r="40" spans="1:16" ht="14.25" customHeight="1" x14ac:dyDescent="0.2">
      <c r="A40" s="297"/>
      <c r="B40" s="298"/>
      <c r="C40" s="303"/>
      <c r="D40" s="17"/>
      <c r="E40" s="231"/>
      <c r="F40" s="231"/>
      <c r="G40" s="18"/>
      <c r="H40" s="300"/>
      <c r="I40" s="232">
        <f t="shared" si="3"/>
        <v>15</v>
      </c>
      <c r="J40" s="308"/>
      <c r="K40" s="186"/>
      <c r="L40" s="234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231"/>
      <c r="F41" s="231"/>
      <c r="G41" s="18"/>
      <c r="H41" s="300"/>
      <c r="I41" s="232">
        <f t="shared" si="3"/>
        <v>15</v>
      </c>
      <c r="J41" s="309"/>
      <c r="K41" s="186" t="s">
        <v>55</v>
      </c>
      <c r="L41" s="234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43666</v>
      </c>
      <c r="B42" s="298" t="s">
        <v>71</v>
      </c>
      <c r="C42" s="299" t="s">
        <v>53</v>
      </c>
      <c r="D42" s="15" t="s">
        <v>611</v>
      </c>
      <c r="E42" s="231" t="s">
        <v>21</v>
      </c>
      <c r="F42" s="231">
        <v>3</v>
      </c>
      <c r="G42" s="18">
        <v>3</v>
      </c>
      <c r="H42" s="300"/>
      <c r="I42" s="230">
        <f>630-(M42*L42+F42*N42)</f>
        <v>402</v>
      </c>
      <c r="J42" s="307" t="s">
        <v>1163</v>
      </c>
      <c r="K42" s="186" t="s">
        <v>1196</v>
      </c>
      <c r="L42" s="234">
        <v>0</v>
      </c>
      <c r="M42" s="188">
        <f>SUMPRODUCT((D42=[1]程序注册表!$C$2:$C$2999)*(E42=[1]程序注册表!$F$2:$F$2999)*([1]程序注册表!$U$2:$U$2999))</f>
        <v>45</v>
      </c>
      <c r="N42" s="188">
        <f>SUMPRODUCT((D42=[1]程序注册表!$C$2:$C$2999)*(E42=[1]程序注册表!$F$2:$F$2999)*([1]程序注册表!$X$2:$X$2999))</f>
        <v>76</v>
      </c>
      <c r="O42" s="188">
        <f t="shared" si="0"/>
        <v>228</v>
      </c>
      <c r="P42" s="302">
        <f>(O42+O43+O44+O45+O46+O47)/840*100%</f>
        <v>1.375</v>
      </c>
    </row>
    <row r="43" spans="1:16" ht="14.25" customHeight="1" x14ac:dyDescent="0.2">
      <c r="A43" s="297"/>
      <c r="B43" s="298"/>
      <c r="C43" s="299"/>
      <c r="D43" s="17" t="s">
        <v>67</v>
      </c>
      <c r="E43" s="231" t="s">
        <v>66</v>
      </c>
      <c r="F43" s="231">
        <v>7</v>
      </c>
      <c r="G43" s="18">
        <v>6</v>
      </c>
      <c r="H43" s="300"/>
      <c r="I43" s="230">
        <f t="shared" ref="I43:I55" si="7">I42-(M43*L43+F43*N43)</f>
        <v>13</v>
      </c>
      <c r="J43" s="308"/>
      <c r="K43" s="186"/>
      <c r="L43" s="234">
        <v>1</v>
      </c>
      <c r="M43" s="188">
        <f>SUMPRODUCT((D43=[1]程序注册表!$C$2:$C$2999)*(E43=[1]程序注册表!$F$2:$F$2999)*([1]程序注册表!$U$2:$U$2999))</f>
        <v>60</v>
      </c>
      <c r="N43" s="188">
        <f>SUMPRODUCT((D43=[1]程序注册表!$C$2:$C$2999)*(E43=[1]程序注册表!$F$2:$F$2999)*([1]程序注册表!$X$2:$X$2999))</f>
        <v>47</v>
      </c>
      <c r="O43" s="188">
        <f t="shared" si="0"/>
        <v>342</v>
      </c>
      <c r="P43" s="302"/>
    </row>
    <row r="44" spans="1:16" ht="14.25" customHeight="1" x14ac:dyDescent="0.2">
      <c r="A44" s="297"/>
      <c r="B44" s="298"/>
      <c r="C44" s="299"/>
      <c r="D44" s="17"/>
      <c r="E44" s="231"/>
      <c r="F44" s="231"/>
      <c r="G44" s="18"/>
      <c r="H44" s="300"/>
      <c r="I44" s="230">
        <f>I43-(M44*L44+F44*N44)</f>
        <v>13</v>
      </c>
      <c r="J44" s="308"/>
      <c r="K44" s="186"/>
      <c r="L44" s="234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31" t="s">
        <v>68</v>
      </c>
      <c r="F45" s="231">
        <v>14</v>
      </c>
      <c r="G45" s="18">
        <v>13</v>
      </c>
      <c r="H45" s="300"/>
      <c r="I45" s="230">
        <f>630-(M45*L45+F45*N45)</f>
        <v>0</v>
      </c>
      <c r="J45" s="308"/>
      <c r="K45" s="186"/>
      <c r="L45" s="234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0"/>
        <v>585</v>
      </c>
      <c r="P45" s="302"/>
    </row>
    <row r="46" spans="1:16" ht="14.25" customHeight="1" x14ac:dyDescent="0.2">
      <c r="A46" s="297"/>
      <c r="B46" s="298"/>
      <c r="C46" s="299"/>
      <c r="D46" s="17"/>
      <c r="E46" s="231"/>
      <c r="F46" s="231"/>
      <c r="G46" s="18"/>
      <c r="H46" s="300"/>
      <c r="I46" s="230">
        <f t="shared" si="7"/>
        <v>0</v>
      </c>
      <c r="J46" s="308"/>
      <c r="K46" s="186"/>
      <c r="L46" s="234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31"/>
      <c r="F47" s="231"/>
      <c r="G47" s="18"/>
      <c r="H47" s="300"/>
      <c r="I47" s="230">
        <f>I46-(M47*L47+F47*N47)</f>
        <v>0</v>
      </c>
      <c r="J47" s="309"/>
      <c r="K47" s="186"/>
      <c r="L47" s="234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43666</v>
      </c>
      <c r="B48" s="298" t="s">
        <v>71</v>
      </c>
      <c r="C48" s="299" t="s">
        <v>58</v>
      </c>
      <c r="D48" s="15" t="s">
        <v>153</v>
      </c>
      <c r="E48" s="231" t="s">
        <v>1169</v>
      </c>
      <c r="F48" s="231">
        <v>24</v>
      </c>
      <c r="G48" s="18">
        <v>19</v>
      </c>
      <c r="H48" s="300"/>
      <c r="I48" s="230">
        <f>630-(M48*L48+F48*N48)</f>
        <v>126</v>
      </c>
      <c r="J48" s="307" t="s">
        <v>1167</v>
      </c>
      <c r="K48" s="186" t="s">
        <v>1191</v>
      </c>
      <c r="L48" s="234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21</v>
      </c>
      <c r="O48" s="188">
        <f t="shared" si="0"/>
        <v>399</v>
      </c>
      <c r="P48" s="302">
        <f>(O48+O49+O50+O51+O52+O53)/840*100%</f>
        <v>1.1452380952380952</v>
      </c>
    </row>
    <row r="49" spans="1:16" ht="14.25" customHeight="1" x14ac:dyDescent="0.2">
      <c r="A49" s="297"/>
      <c r="B49" s="298"/>
      <c r="C49" s="299"/>
      <c r="D49" s="15" t="s">
        <v>1182</v>
      </c>
      <c r="E49" s="231" t="s">
        <v>68</v>
      </c>
      <c r="F49" s="231">
        <v>5</v>
      </c>
      <c r="G49" s="18"/>
      <c r="H49" s="300"/>
      <c r="I49" s="230">
        <f t="shared" si="7"/>
        <v>1</v>
      </c>
      <c r="J49" s="308"/>
      <c r="K49" s="186" t="s">
        <v>1195</v>
      </c>
      <c r="L49" s="234">
        <v>1</v>
      </c>
      <c r="M49" s="188">
        <f>SUMPRODUCT((D49=[1]程序注册表!$C$2:$C$2999)*(E49=[1]程序注册表!$F$2:$F$2999)*([1]程序注册表!$U$2:$U$2999))</f>
        <v>30</v>
      </c>
      <c r="N49" s="188">
        <f>SUMPRODUCT((D49=[1]程序注册表!$C$2:$C$2999)*(E49=[1]程序注册表!$F$2:$F$2999)*([1]程序注册表!$X$2:$X$2999))</f>
        <v>19</v>
      </c>
      <c r="O49" s="188">
        <f t="shared" si="0"/>
        <v>30</v>
      </c>
      <c r="P49" s="302"/>
    </row>
    <row r="50" spans="1:16" ht="14.25" customHeight="1" x14ac:dyDescent="0.2">
      <c r="A50" s="297"/>
      <c r="B50" s="298"/>
      <c r="C50" s="299"/>
      <c r="D50" s="17"/>
      <c r="E50" s="231"/>
      <c r="F50" s="231"/>
      <c r="G50" s="18"/>
      <c r="H50" s="300"/>
      <c r="I50" s="230">
        <f>I49-(M50*L50+F50*N50)</f>
        <v>1</v>
      </c>
      <c r="J50" s="308"/>
      <c r="K50" s="186"/>
      <c r="L50" s="234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1040</v>
      </c>
      <c r="E51" s="231" t="s">
        <v>42</v>
      </c>
      <c r="F51" s="231">
        <v>9</v>
      </c>
      <c r="G51" s="18">
        <v>9</v>
      </c>
      <c r="H51" s="300"/>
      <c r="I51" s="230">
        <f>630-(M51*L51+F51*N51)</f>
        <v>450</v>
      </c>
      <c r="J51" s="308"/>
      <c r="K51" s="186" t="s">
        <v>1191</v>
      </c>
      <c r="L51" s="234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20</v>
      </c>
      <c r="O51" s="188">
        <f t="shared" si="0"/>
        <v>180</v>
      </c>
      <c r="P51" s="302"/>
    </row>
    <row r="52" spans="1:16" ht="14.25" customHeight="1" x14ac:dyDescent="0.2">
      <c r="A52" s="297"/>
      <c r="B52" s="298"/>
      <c r="C52" s="299"/>
      <c r="D52" s="15" t="s">
        <v>1040</v>
      </c>
      <c r="E52" s="231" t="s">
        <v>21</v>
      </c>
      <c r="F52" s="231">
        <v>24</v>
      </c>
      <c r="G52" s="18">
        <v>19</v>
      </c>
      <c r="H52" s="300"/>
      <c r="I52" s="230">
        <f t="shared" si="7"/>
        <v>12</v>
      </c>
      <c r="J52" s="308"/>
      <c r="K52" s="186" t="s">
        <v>1195</v>
      </c>
      <c r="L52" s="234">
        <v>1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17</v>
      </c>
      <c r="O52" s="188">
        <f t="shared" si="0"/>
        <v>353</v>
      </c>
      <c r="P52" s="302"/>
    </row>
    <row r="53" spans="1:16" ht="14.25" customHeight="1" x14ac:dyDescent="0.2">
      <c r="A53" s="297"/>
      <c r="B53" s="298"/>
      <c r="C53" s="299"/>
      <c r="D53" s="15"/>
      <c r="E53" s="231"/>
      <c r="F53" s="231"/>
      <c r="G53" s="232"/>
      <c r="H53" s="300"/>
      <c r="I53" s="230">
        <f>I52-(M53*L53+F53*N53)</f>
        <v>12</v>
      </c>
      <c r="J53" s="309"/>
      <c r="K53" s="186"/>
      <c r="L53" s="234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/>
      <c r="B54" s="298"/>
      <c r="C54" s="299" t="s">
        <v>61</v>
      </c>
      <c r="D54" s="15"/>
      <c r="E54" s="231"/>
      <c r="F54" s="231"/>
      <c r="G54" s="18"/>
      <c r="H54" s="300"/>
      <c r="I54" s="230">
        <f>630-(M54*L54+F54*N54)</f>
        <v>630</v>
      </c>
      <c r="J54" s="307"/>
      <c r="K54" s="186"/>
      <c r="L54" s="234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7"/>
      <c r="E55" s="231"/>
      <c r="F55" s="231"/>
      <c r="G55" s="18"/>
      <c r="H55" s="300"/>
      <c r="I55" s="230">
        <f t="shared" si="7"/>
        <v>630</v>
      </c>
      <c r="J55" s="308"/>
      <c r="K55" s="186" t="s">
        <v>1213</v>
      </c>
      <c r="L55" s="234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231"/>
      <c r="F56" s="231"/>
      <c r="G56" s="18"/>
      <c r="H56" s="300"/>
      <c r="I56" s="230">
        <f>I55-(M56*L56+F56*N56)</f>
        <v>630</v>
      </c>
      <c r="J56" s="309"/>
      <c r="K56" s="186"/>
      <c r="L56" s="234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194"/>
      <c r="L57" s="234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194"/>
      <c r="L58" s="234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194"/>
      <c r="L59" s="234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194"/>
      <c r="L60" s="234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194"/>
      <c r="L61" s="234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194"/>
      <c r="L62" s="234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194"/>
      <c r="L63" s="234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194"/>
      <c r="L64" s="234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194"/>
      <c r="L65" s="234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194"/>
      <c r="L66" s="234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194"/>
      <c r="L67" s="234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8">N67*G67+M67*L67</f>
        <v>0</v>
      </c>
      <c r="P67" s="195"/>
    </row>
    <row r="68" spans="1:16" ht="15" customHeight="1" x14ac:dyDescent="0.2">
      <c r="A68" s="190"/>
      <c r="D68" s="192"/>
      <c r="J68" s="194"/>
      <c r="L68" s="234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8"/>
        <v>0</v>
      </c>
      <c r="P68" s="195"/>
    </row>
    <row r="69" spans="1:16" ht="15" customHeight="1" x14ac:dyDescent="0.2">
      <c r="A69" s="190"/>
      <c r="D69" s="192"/>
      <c r="J69" s="194"/>
      <c r="L69" s="234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8"/>
        <v>0</v>
      </c>
      <c r="P69" s="195"/>
    </row>
    <row r="70" spans="1:16" ht="15" customHeight="1" x14ac:dyDescent="0.2">
      <c r="A70" s="190"/>
      <c r="D70" s="192"/>
      <c r="J70" s="194"/>
      <c r="L70" s="234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8"/>
        <v>0</v>
      </c>
      <c r="P70" s="195"/>
    </row>
    <row r="71" spans="1:16" ht="15" customHeight="1" x14ac:dyDescent="0.2">
      <c r="A71" s="190"/>
      <c r="D71" s="192"/>
      <c r="J71" s="194"/>
      <c r="L71" s="234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8"/>
        <v>0</v>
      </c>
      <c r="P71" s="195"/>
    </row>
    <row r="72" spans="1:16" ht="15" customHeight="1" x14ac:dyDescent="0.2">
      <c r="A72" s="190"/>
      <c r="D72" s="192"/>
      <c r="J72" s="194"/>
      <c r="L72" s="234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8"/>
        <v>0</v>
      </c>
      <c r="P72" s="195"/>
    </row>
    <row r="73" spans="1:16" ht="15" customHeight="1" x14ac:dyDescent="0.2">
      <c r="A73" s="190"/>
      <c r="D73" s="192"/>
      <c r="J73" s="194"/>
      <c r="L73" s="234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8"/>
        <v>0</v>
      </c>
      <c r="P73" s="195"/>
    </row>
    <row r="74" spans="1:16" ht="15" customHeight="1" x14ac:dyDescent="0.2">
      <c r="A74" s="190"/>
      <c r="D74" s="192"/>
      <c r="J74" s="194"/>
      <c r="L74" s="234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8"/>
        <v>0</v>
      </c>
      <c r="P74" s="195"/>
    </row>
    <row r="75" spans="1:16" ht="15" customHeight="1" x14ac:dyDescent="0.2">
      <c r="A75" s="190"/>
      <c r="D75" s="192"/>
      <c r="J75" s="194"/>
      <c r="L75" s="234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8"/>
        <v>0</v>
      </c>
      <c r="P75" s="195"/>
    </row>
    <row r="76" spans="1:16" ht="15" customHeight="1" x14ac:dyDescent="0.2">
      <c r="A76" s="190"/>
      <c r="D76" s="192"/>
      <c r="J76" s="194"/>
      <c r="L76" s="234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8"/>
        <v>0</v>
      </c>
      <c r="P76" s="195"/>
    </row>
    <row r="77" spans="1:16" ht="15" customHeight="1" x14ac:dyDescent="0.2">
      <c r="A77" s="190"/>
      <c r="D77" s="192"/>
      <c r="J77" s="194"/>
      <c r="L77" s="234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8"/>
        <v>0</v>
      </c>
      <c r="P77" s="195"/>
    </row>
    <row r="78" spans="1:16" ht="15" customHeight="1" x14ac:dyDescent="0.2">
      <c r="A78" s="190"/>
      <c r="D78" s="192"/>
      <c r="J78" s="194"/>
      <c r="L78" s="234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8"/>
        <v>0</v>
      </c>
      <c r="P78" s="195"/>
    </row>
    <row r="79" spans="1:16" ht="15" customHeight="1" x14ac:dyDescent="0.2">
      <c r="A79" s="190"/>
      <c r="D79" s="192"/>
      <c r="J79" s="194"/>
      <c r="L79" s="234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8"/>
        <v>0</v>
      </c>
      <c r="P79" s="195"/>
    </row>
    <row r="80" spans="1:16" ht="15" customHeight="1" x14ac:dyDescent="0.2">
      <c r="A80" s="190"/>
      <c r="D80" s="192"/>
      <c r="J80" s="194"/>
      <c r="L80" s="234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8"/>
        <v>0</v>
      </c>
      <c r="P80" s="195"/>
    </row>
    <row r="81" spans="1:16" ht="15" customHeight="1" x14ac:dyDescent="0.2">
      <c r="A81" s="190"/>
      <c r="D81" s="192"/>
      <c r="J81" s="194"/>
      <c r="L81" s="234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8"/>
        <v>0</v>
      </c>
      <c r="P81" s="195"/>
    </row>
    <row r="82" spans="1:16" ht="15" customHeight="1" x14ac:dyDescent="0.2">
      <c r="A82" s="190"/>
      <c r="D82" s="192"/>
      <c r="J82" s="194"/>
      <c r="L82" s="234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8"/>
        <v>0</v>
      </c>
      <c r="P82" s="195"/>
    </row>
    <row r="83" spans="1:16" ht="15" customHeight="1" x14ac:dyDescent="0.2">
      <c r="A83" s="190"/>
      <c r="D83" s="192"/>
      <c r="J83" s="194"/>
      <c r="L83" s="234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8"/>
        <v>0</v>
      </c>
      <c r="P83" s="195"/>
    </row>
    <row r="84" spans="1:16" ht="15" customHeight="1" x14ac:dyDescent="0.2">
      <c r="A84" s="190"/>
      <c r="D84" s="192"/>
      <c r="J84" s="194"/>
      <c r="L84" s="234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8"/>
        <v>0</v>
      </c>
      <c r="P84" s="195"/>
    </row>
    <row r="85" spans="1:16" ht="15" customHeight="1" x14ac:dyDescent="0.2">
      <c r="A85" s="190"/>
      <c r="D85" s="192"/>
      <c r="J85" s="194"/>
      <c r="L85" s="234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8"/>
        <v>0</v>
      </c>
      <c r="P85" s="195"/>
    </row>
    <row r="86" spans="1:16" ht="15" customHeight="1" x14ac:dyDescent="0.2">
      <c r="A86" s="190"/>
      <c r="D86" s="192"/>
      <c r="J86" s="194"/>
      <c r="L86" s="234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8"/>
        <v>0</v>
      </c>
      <c r="P86" s="195"/>
    </row>
    <row r="87" spans="1:16" ht="15" customHeight="1" x14ac:dyDescent="0.2">
      <c r="A87" s="190"/>
      <c r="D87" s="192"/>
      <c r="J87" s="194"/>
      <c r="L87" s="234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8"/>
        <v>0</v>
      </c>
      <c r="P87" s="195"/>
    </row>
    <row r="88" spans="1:16" ht="15" customHeight="1" x14ac:dyDescent="0.2">
      <c r="A88" s="190"/>
      <c r="D88" s="192"/>
      <c r="J88" s="194"/>
      <c r="L88" s="234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8"/>
        <v>0</v>
      </c>
      <c r="P88" s="195"/>
    </row>
    <row r="89" spans="1:16" ht="15" customHeight="1" x14ac:dyDescent="0.2">
      <c r="A89" s="190"/>
      <c r="D89" s="192"/>
      <c r="J89" s="194"/>
      <c r="L89" s="234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8"/>
        <v>0</v>
      </c>
      <c r="P89" s="195"/>
    </row>
    <row r="90" spans="1:16" ht="15" customHeight="1" x14ac:dyDescent="0.2">
      <c r="A90" s="190"/>
      <c r="D90" s="192"/>
      <c r="J90" s="194"/>
      <c r="L90" s="234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8"/>
        <v>0</v>
      </c>
      <c r="P90" s="195"/>
    </row>
    <row r="91" spans="1:16" ht="15" customHeight="1" x14ac:dyDescent="0.2">
      <c r="A91" s="190"/>
      <c r="D91" s="192"/>
      <c r="J91" s="194"/>
      <c r="L91" s="234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8"/>
        <v>0</v>
      </c>
      <c r="P91" s="195"/>
    </row>
    <row r="92" spans="1:16" ht="15" customHeight="1" x14ac:dyDescent="0.2">
      <c r="A92" s="190"/>
      <c r="D92" s="192"/>
      <c r="J92" s="194"/>
      <c r="L92" s="234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8"/>
        <v>0</v>
      </c>
      <c r="P92" s="195"/>
    </row>
    <row r="93" spans="1:16" ht="15" customHeight="1" x14ac:dyDescent="0.2">
      <c r="A93" s="190"/>
      <c r="D93" s="192"/>
      <c r="J93" s="194"/>
      <c r="L93" s="234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8"/>
        <v>0</v>
      </c>
      <c r="P93" s="195"/>
    </row>
    <row r="94" spans="1:16" ht="15" customHeight="1" x14ac:dyDescent="0.2">
      <c r="A94" s="190"/>
      <c r="D94" s="192"/>
      <c r="J94" s="194"/>
      <c r="L94" s="234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8"/>
        <v>0</v>
      </c>
      <c r="P94" s="195"/>
    </row>
    <row r="95" spans="1:16" ht="15" customHeight="1" x14ac:dyDescent="0.2">
      <c r="A95" s="190"/>
      <c r="D95" s="192"/>
      <c r="J95" s="194"/>
      <c r="L95" s="234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8"/>
        <v>0</v>
      </c>
      <c r="P95" s="195"/>
    </row>
    <row r="96" spans="1:16" ht="15" customHeight="1" x14ac:dyDescent="0.2">
      <c r="A96" s="190"/>
      <c r="D96" s="192"/>
      <c r="J96" s="194"/>
      <c r="L96" s="234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8"/>
        <v>0</v>
      </c>
      <c r="P96" s="195"/>
    </row>
    <row r="97" spans="1:16" ht="15" customHeight="1" x14ac:dyDescent="0.2">
      <c r="A97" s="190"/>
      <c r="D97" s="192"/>
      <c r="J97" s="194"/>
      <c r="L97" s="234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8"/>
        <v>0</v>
      </c>
      <c r="P97" s="195"/>
    </row>
    <row r="98" spans="1:16" ht="15" customHeight="1" x14ac:dyDescent="0.2">
      <c r="A98" s="190"/>
      <c r="D98" s="192"/>
      <c r="J98" s="194"/>
      <c r="L98" s="234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8"/>
        <v>0</v>
      </c>
      <c r="P98" s="195"/>
    </row>
    <row r="99" spans="1:16" ht="15" customHeight="1" x14ac:dyDescent="0.2">
      <c r="A99" s="190"/>
      <c r="D99" s="192"/>
      <c r="J99" s="194"/>
      <c r="L99" s="234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8"/>
        <v>0</v>
      </c>
      <c r="P99" s="195"/>
    </row>
    <row r="100" spans="1:16" ht="15" customHeight="1" x14ac:dyDescent="0.2">
      <c r="A100" s="190"/>
      <c r="D100" s="192"/>
      <c r="J100" s="194"/>
      <c r="L100" s="234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8"/>
        <v>0</v>
      </c>
      <c r="P100" s="195"/>
    </row>
    <row r="101" spans="1:16" ht="15" customHeight="1" x14ac:dyDescent="0.2">
      <c r="A101" s="190"/>
      <c r="D101" s="192"/>
      <c r="J101" s="194"/>
      <c r="L101" s="234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8"/>
        <v>0</v>
      </c>
      <c r="P101" s="195"/>
    </row>
    <row r="102" spans="1:16" ht="15" customHeight="1" x14ac:dyDescent="0.2">
      <c r="A102" s="190"/>
      <c r="D102" s="192"/>
      <c r="J102" s="194"/>
      <c r="L102" s="234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8"/>
        <v>0</v>
      </c>
      <c r="P102" s="195"/>
    </row>
    <row r="103" spans="1:16" ht="15" customHeight="1" x14ac:dyDescent="0.2">
      <c r="A103" s="190"/>
      <c r="D103" s="192"/>
      <c r="J103" s="194"/>
      <c r="L103" s="234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8"/>
        <v>0</v>
      </c>
      <c r="P103" s="195"/>
    </row>
    <row r="104" spans="1:16" ht="15" customHeight="1" x14ac:dyDescent="0.2">
      <c r="A104" s="190"/>
      <c r="D104" s="192"/>
      <c r="J104" s="194"/>
      <c r="L104" s="234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8"/>
        <v>0</v>
      </c>
      <c r="P104" s="195"/>
    </row>
    <row r="105" spans="1:16" ht="15" customHeight="1" x14ac:dyDescent="0.2">
      <c r="A105" s="190"/>
      <c r="D105" s="192"/>
      <c r="J105" s="194"/>
      <c r="L105" s="234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8"/>
        <v>0</v>
      </c>
      <c r="P105" s="195"/>
    </row>
    <row r="106" spans="1:16" ht="15" customHeight="1" x14ac:dyDescent="0.2">
      <c r="A106" s="190"/>
      <c r="D106" s="192"/>
      <c r="J106" s="194"/>
      <c r="L106" s="234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8"/>
        <v>0</v>
      </c>
      <c r="P106" s="195"/>
    </row>
    <row r="107" spans="1:16" ht="15" customHeight="1" x14ac:dyDescent="0.2">
      <c r="A107" s="190"/>
      <c r="D107" s="192"/>
      <c r="J107" s="194"/>
      <c r="L107" s="234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8"/>
        <v>0</v>
      </c>
      <c r="P107" s="195"/>
    </row>
    <row r="108" spans="1:16" ht="15" customHeight="1" x14ac:dyDescent="0.2">
      <c r="A108" s="190"/>
      <c r="D108" s="192"/>
      <c r="J108" s="194"/>
      <c r="L108" s="234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8"/>
        <v>0</v>
      </c>
      <c r="P108" s="195"/>
    </row>
    <row r="109" spans="1:16" ht="15" customHeight="1" x14ac:dyDescent="0.2">
      <c r="A109" s="190"/>
      <c r="D109" s="192"/>
      <c r="J109" s="194"/>
      <c r="L109" s="234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8"/>
        <v>0</v>
      </c>
      <c r="P109" s="195"/>
    </row>
    <row r="110" spans="1:16" ht="15" customHeight="1" x14ac:dyDescent="0.2">
      <c r="A110" s="190"/>
      <c r="D110" s="192"/>
      <c r="J110" s="194"/>
      <c r="L110" s="234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8"/>
        <v>0</v>
      </c>
      <c r="P110" s="195"/>
    </row>
    <row r="111" spans="1:16" ht="15" customHeight="1" x14ac:dyDescent="0.2">
      <c r="A111" s="190"/>
      <c r="D111" s="192"/>
      <c r="J111" s="194"/>
      <c r="L111" s="234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8"/>
        <v>0</v>
      </c>
      <c r="P111" s="195"/>
    </row>
    <row r="112" spans="1:16" ht="15" customHeight="1" x14ac:dyDescent="0.2">
      <c r="A112" s="190"/>
      <c r="D112" s="192"/>
      <c r="J112" s="194"/>
      <c r="L112" s="234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8"/>
        <v>0</v>
      </c>
      <c r="P112" s="195"/>
    </row>
    <row r="113" spans="1:16" ht="15" customHeight="1" x14ac:dyDescent="0.2">
      <c r="A113" s="190"/>
      <c r="D113" s="192"/>
      <c r="J113" s="194"/>
      <c r="L113" s="234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8"/>
        <v>0</v>
      </c>
      <c r="P113" s="195"/>
    </row>
    <row r="114" spans="1:16" ht="15" customHeight="1" x14ac:dyDescent="0.2">
      <c r="A114" s="190"/>
      <c r="D114" s="192"/>
      <c r="J114" s="194"/>
      <c r="L114" s="234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8"/>
        <v>0</v>
      </c>
      <c r="P114" s="195"/>
    </row>
    <row r="115" spans="1:16" ht="15" customHeight="1" x14ac:dyDescent="0.2">
      <c r="A115" s="190"/>
      <c r="D115" s="192"/>
      <c r="J115" s="194"/>
      <c r="L115" s="234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8"/>
        <v>0</v>
      </c>
      <c r="P115" s="195"/>
    </row>
    <row r="116" spans="1:16" ht="15" customHeight="1" x14ac:dyDescent="0.2">
      <c r="A116" s="190"/>
      <c r="D116" s="192"/>
      <c r="J116" s="194"/>
      <c r="L116" s="234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8"/>
        <v>0</v>
      </c>
      <c r="P116" s="195"/>
    </row>
    <row r="117" spans="1:16" ht="15" customHeight="1" x14ac:dyDescent="0.2">
      <c r="A117" s="190"/>
      <c r="D117" s="192"/>
      <c r="J117" s="194"/>
      <c r="L117" s="234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8"/>
        <v>0</v>
      </c>
      <c r="P117" s="195"/>
    </row>
    <row r="118" spans="1:16" ht="15" customHeight="1" x14ac:dyDescent="0.2">
      <c r="A118" s="190"/>
      <c r="D118" s="192"/>
      <c r="J118" s="194"/>
      <c r="L118" s="234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8"/>
        <v>0</v>
      </c>
      <c r="P118" s="195"/>
    </row>
    <row r="119" spans="1:16" ht="15" customHeight="1" x14ac:dyDescent="0.2">
      <c r="A119" s="190"/>
      <c r="D119" s="192"/>
      <c r="J119" s="194"/>
      <c r="L119" s="234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8"/>
        <v>0</v>
      </c>
      <c r="P119" s="195"/>
    </row>
    <row r="120" spans="1:16" x14ac:dyDescent="0.2">
      <c r="A120" s="190"/>
      <c r="D120" s="192"/>
      <c r="J120" s="194"/>
      <c r="L120" s="234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8"/>
        <v>0</v>
      </c>
      <c r="P120" s="195"/>
    </row>
    <row r="121" spans="1:16" x14ac:dyDescent="0.2">
      <c r="A121" s="190"/>
      <c r="D121" s="192"/>
      <c r="J121" s="194"/>
      <c r="L121" s="234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8"/>
        <v>0</v>
      </c>
      <c r="P121" s="195"/>
    </row>
    <row r="122" spans="1:16" x14ac:dyDescent="0.2">
      <c r="A122" s="190"/>
      <c r="D122" s="192"/>
      <c r="J122" s="194"/>
      <c r="L122" s="234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8"/>
        <v>0</v>
      </c>
      <c r="P122" s="195"/>
    </row>
    <row r="123" spans="1:16" x14ac:dyDescent="0.2">
      <c r="A123" s="190"/>
      <c r="D123" s="192"/>
      <c r="J123" s="194"/>
      <c r="L123" s="234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8"/>
        <v>0</v>
      </c>
      <c r="P123" s="195"/>
    </row>
    <row r="124" spans="1:16" x14ac:dyDescent="0.2">
      <c r="A124" s="190"/>
      <c r="D124" s="192"/>
      <c r="J124" s="194"/>
      <c r="L124" s="234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8"/>
        <v>0</v>
      </c>
      <c r="P124" s="195"/>
    </row>
    <row r="125" spans="1:16" x14ac:dyDescent="0.2">
      <c r="A125" s="190"/>
      <c r="D125" s="192"/>
      <c r="J125" s="194"/>
      <c r="L125" s="234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8"/>
        <v>0</v>
      </c>
      <c r="P125" s="195"/>
    </row>
    <row r="126" spans="1:16" x14ac:dyDescent="0.2">
      <c r="A126" s="190"/>
      <c r="D126" s="192"/>
      <c r="J126" s="194"/>
      <c r="L126" s="234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8"/>
        <v>0</v>
      </c>
      <c r="P126" s="195"/>
    </row>
    <row r="127" spans="1:16" x14ac:dyDescent="0.2">
      <c r="A127" s="190"/>
      <c r="D127" s="192"/>
      <c r="J127" s="194"/>
      <c r="L127" s="234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8"/>
        <v>0</v>
      </c>
      <c r="P127" s="195"/>
    </row>
    <row r="128" spans="1:16" x14ac:dyDescent="0.2">
      <c r="A128" s="190"/>
      <c r="D128" s="192"/>
      <c r="J128" s="194"/>
      <c r="L128" s="234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8"/>
        <v>0</v>
      </c>
      <c r="P128" s="195"/>
    </row>
    <row r="129" spans="1:16" x14ac:dyDescent="0.2">
      <c r="A129" s="190"/>
      <c r="D129" s="192"/>
      <c r="J129" s="194"/>
      <c r="L129" s="234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8"/>
        <v>0</v>
      </c>
      <c r="P129" s="195"/>
    </row>
    <row r="130" spans="1:16" x14ac:dyDescent="0.2">
      <c r="A130" s="190"/>
      <c r="D130" s="192"/>
      <c r="J130" s="194"/>
      <c r="L130" s="234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8"/>
        <v>0</v>
      </c>
      <c r="P130" s="195"/>
    </row>
    <row r="131" spans="1:16" x14ac:dyDescent="0.2">
      <c r="A131" s="190"/>
      <c r="D131" s="192"/>
      <c r="J131" s="194"/>
      <c r="L131" s="234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9">N131*G131+M131*L131</f>
        <v>0</v>
      </c>
      <c r="P131" s="195"/>
    </row>
    <row r="132" spans="1:16" x14ac:dyDescent="0.2">
      <c r="A132" s="190"/>
      <c r="D132" s="192"/>
      <c r="J132" s="194"/>
      <c r="L132" s="234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9"/>
        <v>0</v>
      </c>
      <c r="P132" s="195"/>
    </row>
    <row r="133" spans="1:16" x14ac:dyDescent="0.2">
      <c r="A133" s="190"/>
      <c r="D133" s="192"/>
      <c r="J133" s="194"/>
      <c r="L133" s="234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9"/>
        <v>0</v>
      </c>
      <c r="P133" s="195"/>
    </row>
    <row r="134" spans="1:16" x14ac:dyDescent="0.2">
      <c r="A134" s="190"/>
      <c r="D134" s="192"/>
      <c r="J134" s="194"/>
      <c r="L134" s="234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9"/>
        <v>0</v>
      </c>
      <c r="P134" s="195"/>
    </row>
    <row r="135" spans="1:16" x14ac:dyDescent="0.2">
      <c r="A135" s="190"/>
      <c r="D135" s="192"/>
      <c r="J135" s="194"/>
      <c r="L135" s="234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9"/>
        <v>0</v>
      </c>
      <c r="P135" s="195"/>
    </row>
    <row r="136" spans="1:16" x14ac:dyDescent="0.2">
      <c r="A136" s="190"/>
      <c r="D136" s="192"/>
      <c r="J136" s="194"/>
      <c r="L136" s="234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9"/>
        <v>0</v>
      </c>
      <c r="P136" s="195"/>
    </row>
    <row r="137" spans="1:16" x14ac:dyDescent="0.2">
      <c r="A137" s="190"/>
      <c r="D137" s="192"/>
      <c r="J137" s="194"/>
      <c r="L137" s="234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9"/>
        <v>0</v>
      </c>
      <c r="P137" s="195"/>
    </row>
    <row r="138" spans="1:16" x14ac:dyDescent="0.2">
      <c r="A138" s="190"/>
      <c r="D138" s="192"/>
      <c r="J138" s="194"/>
      <c r="L138" s="234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9"/>
        <v>0</v>
      </c>
      <c r="P138" s="195"/>
    </row>
    <row r="139" spans="1:16" x14ac:dyDescent="0.2">
      <c r="A139" s="190"/>
      <c r="D139" s="192"/>
      <c r="J139" s="194"/>
      <c r="L139" s="234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9"/>
        <v>0</v>
      </c>
      <c r="P139" s="195"/>
    </row>
    <row r="140" spans="1:16" x14ac:dyDescent="0.2">
      <c r="A140" s="190"/>
      <c r="D140" s="192"/>
      <c r="J140" s="194"/>
      <c r="L140" s="234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9"/>
        <v>0</v>
      </c>
      <c r="P140" s="195"/>
    </row>
    <row r="141" spans="1:16" x14ac:dyDescent="0.2">
      <c r="A141" s="190"/>
      <c r="D141" s="192"/>
      <c r="J141" s="194"/>
      <c r="L141" s="234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9"/>
        <v>0</v>
      </c>
      <c r="P141" s="195"/>
    </row>
    <row r="142" spans="1:16" x14ac:dyDescent="0.2">
      <c r="A142" s="190"/>
      <c r="D142" s="192"/>
      <c r="J142" s="194"/>
      <c r="L142" s="234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9"/>
        <v>0</v>
      </c>
      <c r="P142" s="195"/>
    </row>
    <row r="143" spans="1:16" x14ac:dyDescent="0.2">
      <c r="A143" s="190"/>
      <c r="D143" s="192"/>
      <c r="J143" s="194"/>
      <c r="L143" s="234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9"/>
        <v>0</v>
      </c>
      <c r="P143" s="195"/>
    </row>
    <row r="144" spans="1:16" x14ac:dyDescent="0.2">
      <c r="A144" s="190"/>
      <c r="D144" s="192"/>
      <c r="J144" s="194"/>
      <c r="L144" s="234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9"/>
        <v>0</v>
      </c>
      <c r="P144" s="195"/>
    </row>
    <row r="145" spans="1:16" x14ac:dyDescent="0.2">
      <c r="A145" s="190"/>
      <c r="D145" s="192"/>
      <c r="J145" s="194"/>
      <c r="L145" s="234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9"/>
        <v>0</v>
      </c>
      <c r="P145" s="195"/>
    </row>
    <row r="146" spans="1:16" x14ac:dyDescent="0.2">
      <c r="A146" s="190"/>
      <c r="D146" s="192"/>
      <c r="J146" s="194"/>
      <c r="L146" s="234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9"/>
        <v>0</v>
      </c>
      <c r="P146" s="195"/>
    </row>
    <row r="147" spans="1:16" x14ac:dyDescent="0.2">
      <c r="A147" s="190"/>
      <c r="D147" s="192"/>
      <c r="J147" s="194"/>
      <c r="L147" s="234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9"/>
        <v>0</v>
      </c>
      <c r="P147" s="195"/>
    </row>
    <row r="148" spans="1:16" x14ac:dyDescent="0.2">
      <c r="A148" s="190"/>
      <c r="D148" s="192"/>
      <c r="J148" s="194"/>
      <c r="L148" s="234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9"/>
        <v>0</v>
      </c>
      <c r="P148" s="195"/>
    </row>
    <row r="149" spans="1:16" x14ac:dyDescent="0.2">
      <c r="A149" s="190"/>
      <c r="D149" s="192"/>
      <c r="J149" s="194"/>
      <c r="L149" s="234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9"/>
        <v>0</v>
      </c>
      <c r="P149" s="195"/>
    </row>
    <row r="150" spans="1:16" x14ac:dyDescent="0.2">
      <c r="A150" s="190"/>
      <c r="D150" s="192"/>
      <c r="J150" s="194"/>
      <c r="L150" s="234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9"/>
        <v>0</v>
      </c>
      <c r="P150" s="195"/>
    </row>
    <row r="151" spans="1:16" x14ac:dyDescent="0.2">
      <c r="A151" s="190"/>
      <c r="D151" s="192"/>
      <c r="J151" s="194"/>
      <c r="L151" s="234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9"/>
        <v>0</v>
      </c>
      <c r="P151" s="195"/>
    </row>
    <row r="152" spans="1:16" x14ac:dyDescent="0.2">
      <c r="A152" s="190"/>
      <c r="D152" s="192"/>
      <c r="J152" s="194"/>
      <c r="L152" s="234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9"/>
        <v>0</v>
      </c>
      <c r="P152" s="195"/>
    </row>
    <row r="153" spans="1:16" x14ac:dyDescent="0.2">
      <c r="A153" s="190"/>
      <c r="D153" s="192"/>
      <c r="J153" s="194"/>
      <c r="L153" s="234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9"/>
        <v>0</v>
      </c>
      <c r="P153" s="195"/>
    </row>
    <row r="154" spans="1:16" x14ac:dyDescent="0.2">
      <c r="A154" s="190"/>
      <c r="D154" s="192"/>
      <c r="J154" s="194"/>
      <c r="L154" s="234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9"/>
        <v>0</v>
      </c>
      <c r="P154" s="195"/>
    </row>
    <row r="155" spans="1:16" x14ac:dyDescent="0.2">
      <c r="A155" s="190"/>
      <c r="D155" s="192"/>
      <c r="J155" s="194"/>
      <c r="L155" s="234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9"/>
        <v>0</v>
      </c>
      <c r="P155" s="195"/>
    </row>
    <row r="156" spans="1:16" x14ac:dyDescent="0.2">
      <c r="A156" s="190"/>
      <c r="D156" s="192"/>
      <c r="J156" s="194"/>
      <c r="L156" s="234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9"/>
        <v>0</v>
      </c>
      <c r="P156" s="195"/>
    </row>
    <row r="157" spans="1:16" x14ac:dyDescent="0.2">
      <c r="A157" s="190"/>
      <c r="D157" s="192"/>
      <c r="J157" s="194"/>
      <c r="L157" s="234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9"/>
        <v>0</v>
      </c>
      <c r="P157" s="195"/>
    </row>
    <row r="158" spans="1:16" x14ac:dyDescent="0.2">
      <c r="A158" s="190"/>
      <c r="D158" s="192"/>
      <c r="J158" s="194"/>
      <c r="L158" s="234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9"/>
        <v>0</v>
      </c>
      <c r="P158" s="195"/>
    </row>
    <row r="159" spans="1:16" x14ac:dyDescent="0.2">
      <c r="A159" s="190"/>
      <c r="D159" s="192"/>
      <c r="J159" s="194"/>
      <c r="L159" s="234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9"/>
        <v>0</v>
      </c>
      <c r="P159" s="195"/>
    </row>
    <row r="160" spans="1:16" x14ac:dyDescent="0.2">
      <c r="A160" s="190"/>
      <c r="D160" s="192"/>
      <c r="J160" s="194"/>
      <c r="L160" s="234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9"/>
        <v>0</v>
      </c>
      <c r="P160" s="195"/>
    </row>
    <row r="161" spans="1:16" x14ac:dyDescent="0.2">
      <c r="A161" s="190"/>
      <c r="D161" s="192"/>
      <c r="J161" s="194"/>
      <c r="L161" s="234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9"/>
        <v>0</v>
      </c>
      <c r="P161" s="195"/>
    </row>
    <row r="162" spans="1:16" x14ac:dyDescent="0.2">
      <c r="A162" s="190"/>
      <c r="D162" s="192"/>
      <c r="J162" s="194"/>
      <c r="L162" s="234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9"/>
        <v>0</v>
      </c>
      <c r="P162" s="195"/>
    </row>
    <row r="163" spans="1:16" x14ac:dyDescent="0.2">
      <c r="A163" s="190"/>
      <c r="D163" s="192"/>
      <c r="J163" s="194"/>
      <c r="L163" s="234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9"/>
        <v>0</v>
      </c>
      <c r="P163" s="195"/>
    </row>
    <row r="164" spans="1:16" x14ac:dyDescent="0.2">
      <c r="A164" s="190"/>
      <c r="D164" s="192"/>
      <c r="J164" s="194"/>
      <c r="L164" s="234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9"/>
        <v>0</v>
      </c>
      <c r="P164" s="195"/>
    </row>
    <row r="165" spans="1:16" x14ac:dyDescent="0.2">
      <c r="A165" s="190"/>
      <c r="D165" s="192"/>
      <c r="J165" s="194"/>
      <c r="L165" s="234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9"/>
        <v>0</v>
      </c>
      <c r="P165" s="195"/>
    </row>
    <row r="166" spans="1:16" x14ac:dyDescent="0.2">
      <c r="A166" s="190"/>
      <c r="D166" s="192"/>
      <c r="J166" s="194"/>
      <c r="L166" s="234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9"/>
        <v>0</v>
      </c>
      <c r="P166" s="195"/>
    </row>
    <row r="167" spans="1:16" x14ac:dyDescent="0.2">
      <c r="A167" s="190"/>
      <c r="D167" s="192"/>
      <c r="J167" s="194"/>
      <c r="L167" s="234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9"/>
        <v>0</v>
      </c>
      <c r="P167" s="195"/>
    </row>
    <row r="168" spans="1:16" x14ac:dyDescent="0.2">
      <c r="A168" s="190"/>
      <c r="D168" s="192"/>
      <c r="J168" s="194"/>
      <c r="L168" s="234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9"/>
        <v>0</v>
      </c>
      <c r="P168" s="195"/>
    </row>
    <row r="169" spans="1:16" x14ac:dyDescent="0.2">
      <c r="A169" s="190"/>
      <c r="D169" s="192"/>
      <c r="J169" s="194"/>
      <c r="L169" s="234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9"/>
        <v>0</v>
      </c>
      <c r="P169" s="195"/>
    </row>
    <row r="170" spans="1:16" x14ac:dyDescent="0.2">
      <c r="A170" s="190"/>
      <c r="D170" s="192"/>
      <c r="J170" s="194"/>
      <c r="L170" s="234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9"/>
        <v>0</v>
      </c>
      <c r="P170" s="195"/>
    </row>
    <row r="171" spans="1:16" x14ac:dyDescent="0.2">
      <c r="A171" s="190"/>
      <c r="D171" s="192"/>
      <c r="J171" s="194"/>
      <c r="L171" s="234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9"/>
        <v>0</v>
      </c>
      <c r="P171" s="195"/>
    </row>
    <row r="172" spans="1:16" x14ac:dyDescent="0.2">
      <c r="A172" s="190"/>
      <c r="D172" s="192"/>
      <c r="J172" s="194"/>
      <c r="L172" s="234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9"/>
        <v>0</v>
      </c>
      <c r="P172" s="195"/>
    </row>
    <row r="173" spans="1:16" x14ac:dyDescent="0.2">
      <c r="A173" s="190"/>
      <c r="D173" s="192"/>
      <c r="J173" s="194"/>
      <c r="L173" s="234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9"/>
        <v>0</v>
      </c>
      <c r="P173" s="195"/>
    </row>
    <row r="174" spans="1:16" x14ac:dyDescent="0.2">
      <c r="A174" s="190"/>
      <c r="D174" s="192"/>
      <c r="J174" s="194"/>
      <c r="L174" s="234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9"/>
        <v>0</v>
      </c>
      <c r="P174" s="195"/>
    </row>
    <row r="175" spans="1:16" x14ac:dyDescent="0.2">
      <c r="A175" s="190"/>
      <c r="D175" s="192"/>
      <c r="J175" s="194"/>
      <c r="L175" s="234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9"/>
        <v>0</v>
      </c>
      <c r="P175" s="195"/>
    </row>
    <row r="176" spans="1:16" x14ac:dyDescent="0.2">
      <c r="A176" s="190"/>
      <c r="D176" s="192"/>
      <c r="J176" s="194"/>
      <c r="L176" s="234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9"/>
        <v>0</v>
      </c>
      <c r="P176" s="195"/>
    </row>
    <row r="177" spans="1:16" x14ac:dyDescent="0.2">
      <c r="A177" s="190"/>
      <c r="D177" s="192"/>
      <c r="J177" s="194"/>
      <c r="L177" s="234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9"/>
        <v>0</v>
      </c>
      <c r="P177" s="195"/>
    </row>
    <row r="178" spans="1:16" x14ac:dyDescent="0.2">
      <c r="A178" s="190"/>
      <c r="D178" s="192"/>
      <c r="J178" s="194"/>
      <c r="L178" s="234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9"/>
        <v>0</v>
      </c>
      <c r="P178" s="195"/>
    </row>
    <row r="179" spans="1:16" x14ac:dyDescent="0.2">
      <c r="A179" s="190"/>
      <c r="D179" s="192"/>
      <c r="J179" s="194"/>
      <c r="L179" s="234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9"/>
        <v>0</v>
      </c>
      <c r="P179" s="195"/>
    </row>
    <row r="180" spans="1:16" x14ac:dyDescent="0.2">
      <c r="A180" s="190"/>
      <c r="D180" s="192"/>
      <c r="J180" s="194"/>
      <c r="L180" s="234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9"/>
        <v>0</v>
      </c>
      <c r="P180" s="195"/>
    </row>
    <row r="181" spans="1:16" x14ac:dyDescent="0.2">
      <c r="A181" s="190"/>
      <c r="D181" s="192"/>
      <c r="J181" s="194"/>
      <c r="L181" s="234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9"/>
        <v>0</v>
      </c>
      <c r="P181" s="195"/>
    </row>
    <row r="182" spans="1:16" x14ac:dyDescent="0.2">
      <c r="A182" s="190"/>
      <c r="D182" s="192"/>
      <c r="J182" s="194"/>
      <c r="L182" s="234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9"/>
        <v>0</v>
      </c>
      <c r="P182" s="195"/>
    </row>
    <row r="183" spans="1:16" x14ac:dyDescent="0.2">
      <c r="A183" s="190"/>
      <c r="D183" s="192"/>
      <c r="J183" s="194"/>
      <c r="L183" s="234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9"/>
        <v>0</v>
      </c>
      <c r="P183" s="195"/>
    </row>
    <row r="184" spans="1:16" x14ac:dyDescent="0.2">
      <c r="A184" s="190"/>
      <c r="D184" s="192"/>
      <c r="J184" s="194"/>
      <c r="L184" s="234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9"/>
        <v>0</v>
      </c>
      <c r="P184" s="195"/>
    </row>
    <row r="185" spans="1:16" x14ac:dyDescent="0.2">
      <c r="A185" s="190"/>
      <c r="D185" s="192"/>
      <c r="J185" s="194"/>
      <c r="L185" s="234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9"/>
        <v>0</v>
      </c>
      <c r="P185" s="195"/>
    </row>
    <row r="186" spans="1:16" x14ac:dyDescent="0.2">
      <c r="A186" s="190"/>
      <c r="D186" s="192"/>
      <c r="J186" s="194"/>
      <c r="L186" s="234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9"/>
        <v>0</v>
      </c>
      <c r="P186" s="195"/>
    </row>
    <row r="187" spans="1:16" x14ac:dyDescent="0.2">
      <c r="A187" s="190"/>
      <c r="D187" s="192"/>
      <c r="J187" s="194"/>
      <c r="L187" s="234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9"/>
        <v>0</v>
      </c>
      <c r="P187" s="195"/>
    </row>
    <row r="188" spans="1:16" x14ac:dyDescent="0.2">
      <c r="A188" s="190"/>
      <c r="D188" s="192"/>
      <c r="J188" s="194"/>
      <c r="L188" s="234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9"/>
        <v>0</v>
      </c>
      <c r="P188" s="195"/>
    </row>
    <row r="189" spans="1:16" x14ac:dyDescent="0.2">
      <c r="A189" s="190"/>
      <c r="D189" s="192"/>
      <c r="J189" s="194"/>
      <c r="L189" s="234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9"/>
        <v>0</v>
      </c>
      <c r="P189" s="195"/>
    </row>
    <row r="190" spans="1:16" x14ac:dyDescent="0.2">
      <c r="A190" s="190"/>
      <c r="D190" s="192"/>
      <c r="J190" s="194"/>
      <c r="L190" s="234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9"/>
        <v>0</v>
      </c>
      <c r="P190" s="195"/>
    </row>
    <row r="191" spans="1:16" x14ac:dyDescent="0.2">
      <c r="A191" s="190"/>
      <c r="D191" s="192"/>
      <c r="J191" s="194"/>
      <c r="L191" s="234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9"/>
        <v>0</v>
      </c>
      <c r="P191" s="195"/>
    </row>
    <row r="192" spans="1:16" x14ac:dyDescent="0.2">
      <c r="A192" s="190"/>
      <c r="D192" s="192"/>
      <c r="J192" s="194"/>
      <c r="L192" s="234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9"/>
        <v>0</v>
      </c>
      <c r="P192" s="195"/>
    </row>
    <row r="193" spans="1:16" x14ac:dyDescent="0.2">
      <c r="A193" s="190"/>
      <c r="D193" s="192"/>
      <c r="J193" s="194"/>
      <c r="L193" s="234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9"/>
        <v>0</v>
      </c>
      <c r="P193" s="195"/>
    </row>
    <row r="194" spans="1:16" x14ac:dyDescent="0.2">
      <c r="A194" s="190"/>
      <c r="D194" s="192"/>
      <c r="J194" s="194"/>
      <c r="L194" s="234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9"/>
        <v>0</v>
      </c>
      <c r="P194" s="195"/>
    </row>
    <row r="195" spans="1:16" x14ac:dyDescent="0.2">
      <c r="A195" s="190"/>
      <c r="D195" s="192"/>
      <c r="J195" s="194"/>
      <c r="L195" s="234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0">N195*G195+M195*L195</f>
        <v>0</v>
      </c>
      <c r="P195" s="195"/>
    </row>
    <row r="196" spans="1:16" x14ac:dyDescent="0.2">
      <c r="A196" s="190"/>
      <c r="D196" s="192"/>
      <c r="J196" s="194"/>
      <c r="L196" s="234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0"/>
        <v>0</v>
      </c>
      <c r="P196" s="195"/>
    </row>
    <row r="197" spans="1:16" x14ac:dyDescent="0.2">
      <c r="A197" s="190"/>
      <c r="D197" s="192"/>
      <c r="J197" s="194"/>
      <c r="L197" s="234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0"/>
        <v>0</v>
      </c>
      <c r="P197" s="195"/>
    </row>
    <row r="198" spans="1:16" x14ac:dyDescent="0.2">
      <c r="A198" s="190"/>
      <c r="D198" s="192"/>
      <c r="J198" s="194"/>
      <c r="L198" s="234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0"/>
        <v>0</v>
      </c>
      <c r="P198" s="195"/>
    </row>
    <row r="199" spans="1:16" x14ac:dyDescent="0.2">
      <c r="A199" s="190"/>
      <c r="D199" s="192"/>
      <c r="J199" s="194"/>
      <c r="L199" s="234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0"/>
        <v>0</v>
      </c>
      <c r="P199" s="195"/>
    </row>
    <row r="200" spans="1:16" x14ac:dyDescent="0.2">
      <c r="A200" s="190"/>
      <c r="D200" s="192"/>
      <c r="J200" s="194"/>
      <c r="L200" s="234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0"/>
        <v>0</v>
      </c>
      <c r="P200" s="195"/>
    </row>
    <row r="201" spans="1:16" x14ac:dyDescent="0.2">
      <c r="A201" s="190"/>
      <c r="D201" s="192"/>
      <c r="J201" s="194"/>
      <c r="L201" s="234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0"/>
        <v>0</v>
      </c>
      <c r="P201" s="195"/>
    </row>
    <row r="202" spans="1:16" x14ac:dyDescent="0.2">
      <c r="A202" s="190"/>
      <c r="D202" s="192"/>
      <c r="J202" s="194"/>
      <c r="L202" s="234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0"/>
        <v>0</v>
      </c>
      <c r="P202" s="195"/>
    </row>
    <row r="203" spans="1:16" x14ac:dyDescent="0.2">
      <c r="A203" s="190"/>
      <c r="D203" s="192"/>
      <c r="J203" s="194"/>
      <c r="L203" s="234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0"/>
        <v>0</v>
      </c>
      <c r="P203" s="195"/>
    </row>
    <row r="204" spans="1:16" x14ac:dyDescent="0.2">
      <c r="A204" s="190"/>
      <c r="D204" s="192"/>
      <c r="J204" s="194"/>
      <c r="L204" s="234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0"/>
        <v>0</v>
      </c>
      <c r="P204" s="195"/>
    </row>
    <row r="205" spans="1:16" x14ac:dyDescent="0.2">
      <c r="A205" s="190"/>
      <c r="D205" s="192"/>
      <c r="J205" s="194"/>
      <c r="L205" s="234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0"/>
        <v>0</v>
      </c>
      <c r="P205" s="195"/>
    </row>
    <row r="206" spans="1:16" x14ac:dyDescent="0.2">
      <c r="A206" s="190"/>
      <c r="D206" s="192"/>
      <c r="J206" s="194"/>
      <c r="L206" s="234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0"/>
        <v>0</v>
      </c>
      <c r="P206" s="195"/>
    </row>
    <row r="207" spans="1:16" x14ac:dyDescent="0.2">
      <c r="A207" s="190"/>
      <c r="D207" s="192"/>
      <c r="J207" s="194"/>
      <c r="L207" s="234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0"/>
        <v>0</v>
      </c>
      <c r="P207" s="195"/>
    </row>
    <row r="208" spans="1:16" x14ac:dyDescent="0.2">
      <c r="A208" s="190"/>
      <c r="D208" s="192"/>
      <c r="J208" s="194"/>
      <c r="L208" s="234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0"/>
        <v>0</v>
      </c>
      <c r="P208" s="195"/>
    </row>
    <row r="209" spans="1:16" x14ac:dyDescent="0.2">
      <c r="A209" s="190"/>
      <c r="D209" s="192"/>
      <c r="J209" s="194"/>
      <c r="L209" s="234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0"/>
        <v>0</v>
      </c>
      <c r="P209" s="195"/>
    </row>
    <row r="210" spans="1:16" x14ac:dyDescent="0.2">
      <c r="A210" s="190"/>
      <c r="D210" s="192"/>
      <c r="J210" s="194"/>
      <c r="L210" s="234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0"/>
        <v>0</v>
      </c>
      <c r="P210" s="195"/>
    </row>
    <row r="211" spans="1:16" x14ac:dyDescent="0.2">
      <c r="A211" s="190"/>
      <c r="D211" s="192"/>
      <c r="J211" s="194"/>
      <c r="L211" s="234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0"/>
        <v>0</v>
      </c>
      <c r="P211" s="195"/>
    </row>
    <row r="212" spans="1:16" x14ac:dyDescent="0.2">
      <c r="A212" s="190"/>
      <c r="D212" s="192"/>
      <c r="J212" s="194"/>
      <c r="L212" s="234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0"/>
        <v>0</v>
      </c>
      <c r="P212" s="195"/>
    </row>
    <row r="213" spans="1:16" x14ac:dyDescent="0.2">
      <c r="A213" s="190"/>
      <c r="D213" s="192"/>
      <c r="J213" s="194"/>
      <c r="L213" s="234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0"/>
        <v>0</v>
      </c>
      <c r="P213" s="195"/>
    </row>
    <row r="214" spans="1:16" x14ac:dyDescent="0.2">
      <c r="A214" s="190"/>
      <c r="D214" s="192"/>
      <c r="J214" s="194"/>
      <c r="L214" s="234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0"/>
        <v>0</v>
      </c>
      <c r="P214" s="195"/>
    </row>
    <row r="215" spans="1:16" x14ac:dyDescent="0.2">
      <c r="A215" s="190"/>
      <c r="D215" s="192"/>
      <c r="J215" s="194"/>
      <c r="L215" s="234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0"/>
        <v>0</v>
      </c>
      <c r="P215" s="195"/>
    </row>
    <row r="216" spans="1:16" x14ac:dyDescent="0.2">
      <c r="A216" s="190"/>
      <c r="D216" s="192"/>
      <c r="J216" s="194"/>
      <c r="L216" s="234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0"/>
        <v>0</v>
      </c>
      <c r="P216" s="195"/>
    </row>
    <row r="217" spans="1:16" x14ac:dyDescent="0.2">
      <c r="A217" s="190"/>
      <c r="D217" s="192"/>
      <c r="J217" s="194"/>
      <c r="L217" s="234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0"/>
        <v>0</v>
      </c>
      <c r="P217" s="195"/>
    </row>
    <row r="218" spans="1:16" x14ac:dyDescent="0.2">
      <c r="A218" s="190"/>
      <c r="D218" s="192"/>
      <c r="J218" s="194"/>
      <c r="L218" s="234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0"/>
        <v>0</v>
      </c>
      <c r="P218" s="195"/>
    </row>
    <row r="219" spans="1:16" x14ac:dyDescent="0.2">
      <c r="A219" s="190"/>
      <c r="D219" s="192"/>
      <c r="J219" s="194"/>
      <c r="L219" s="234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0"/>
        <v>0</v>
      </c>
      <c r="P219" s="195"/>
    </row>
    <row r="220" spans="1:16" x14ac:dyDescent="0.2">
      <c r="A220" s="190"/>
      <c r="D220" s="192"/>
      <c r="J220" s="194"/>
      <c r="L220" s="234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0"/>
        <v>0</v>
      </c>
      <c r="P220" s="195"/>
    </row>
    <row r="221" spans="1:16" x14ac:dyDescent="0.2">
      <c r="A221" s="190"/>
      <c r="D221" s="192"/>
      <c r="J221" s="194"/>
      <c r="L221" s="234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0"/>
        <v>0</v>
      </c>
      <c r="P221" s="195"/>
    </row>
    <row r="222" spans="1:16" x14ac:dyDescent="0.2">
      <c r="A222" s="190"/>
      <c r="D222" s="192"/>
      <c r="J222" s="194"/>
      <c r="L222" s="234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0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0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0"/>
        <v>0</v>
      </c>
      <c r="P224" s="195"/>
    </row>
    <row r="225" spans="1:16" x14ac:dyDescent="0.2">
      <c r="A225" s="190"/>
      <c r="D225" s="192"/>
      <c r="J225" s="194"/>
      <c r="L225" s="234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0"/>
        <v>0</v>
      </c>
      <c r="P225" s="195"/>
    </row>
    <row r="226" spans="1:16" x14ac:dyDescent="0.2">
      <c r="A226" s="190"/>
      <c r="D226" s="192"/>
      <c r="J226" s="194"/>
      <c r="L226" s="234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0"/>
        <v>0</v>
      </c>
      <c r="P226" s="195"/>
    </row>
    <row r="227" spans="1:16" x14ac:dyDescent="0.2">
      <c r="A227" s="190"/>
      <c r="D227" s="192"/>
      <c r="J227" s="194"/>
      <c r="L227" s="234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0"/>
        <v>0</v>
      </c>
      <c r="P227" s="195"/>
    </row>
    <row r="228" spans="1:16" x14ac:dyDescent="0.2">
      <c r="A228" s="190"/>
      <c r="D228" s="192"/>
      <c r="J228" s="194"/>
      <c r="L228" s="234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0"/>
        <v>0</v>
      </c>
      <c r="P228" s="195"/>
    </row>
    <row r="229" spans="1:16" x14ac:dyDescent="0.2">
      <c r="A229" s="190"/>
      <c r="D229" s="192"/>
      <c r="J229" s="194"/>
      <c r="L229" s="234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0"/>
        <v>0</v>
      </c>
      <c r="P229" s="195"/>
    </row>
    <row r="230" spans="1:16" x14ac:dyDescent="0.2">
      <c r="A230" s="190"/>
      <c r="D230" s="192"/>
      <c r="J230" s="194"/>
      <c r="L230" s="234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0"/>
        <v>0</v>
      </c>
      <c r="P230" s="195"/>
    </row>
    <row r="231" spans="1:16" x14ac:dyDescent="0.2">
      <c r="A231" s="190"/>
      <c r="D231" s="192"/>
      <c r="J231" s="194"/>
      <c r="L231" s="234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0"/>
        <v>0</v>
      </c>
      <c r="P231" s="195"/>
    </row>
    <row r="232" spans="1:16" x14ac:dyDescent="0.2">
      <c r="A232" s="190"/>
      <c r="D232" s="192"/>
      <c r="L232" s="234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0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15" priority="11" operator="greaterThan">
      <formula>0</formula>
    </cfRule>
    <cfRule type="cellIs" dxfId="114" priority="12" operator="lessThanOrEqual">
      <formula>0</formula>
    </cfRule>
  </conditionalFormatting>
  <conditionalFormatting sqref="I21:I41">
    <cfRule type="cellIs" dxfId="113" priority="9" operator="greaterThan">
      <formula>0</formula>
    </cfRule>
    <cfRule type="cellIs" dxfId="112" priority="10" operator="lessThanOrEqual">
      <formula>0</formula>
    </cfRule>
  </conditionalFormatting>
  <conditionalFormatting sqref="I39:I41">
    <cfRule type="cellIs" dxfId="111" priority="7" operator="greaterThan">
      <formula>0</formula>
    </cfRule>
    <cfRule type="cellIs" dxfId="110" priority="8" operator="lessThanOrEqual">
      <formula>0</formula>
    </cfRule>
  </conditionalFormatting>
  <conditionalFormatting sqref="I27:I32">
    <cfRule type="cellIs" dxfId="109" priority="5" operator="greaterThan">
      <formula>0</formula>
    </cfRule>
    <cfRule type="cellIs" dxfId="108" priority="6" operator="lessThanOrEqual">
      <formula>0</formula>
    </cfRule>
  </conditionalFormatting>
  <conditionalFormatting sqref="I3:I20">
    <cfRule type="cellIs" dxfId="107" priority="3" operator="greaterThan">
      <formula>0</formula>
    </cfRule>
    <cfRule type="cellIs" dxfId="106" priority="4" operator="lessThanOrEqual">
      <formula>0</formula>
    </cfRule>
  </conditionalFormatting>
  <conditionalFormatting sqref="I42:I56">
    <cfRule type="cellIs" dxfId="105" priority="1" operator="greaterThan">
      <formula>0</formula>
    </cfRule>
    <cfRule type="cellIs" dxfId="104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C9C3B-B8ED-48D5-AC07-65B6E085730F}">
  <dimension ref="A1:P247"/>
  <sheetViews>
    <sheetView topLeftCell="A22" workbookViewId="0">
      <selection activeCell="K54" sqref="K54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631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32" t="s">
        <v>2</v>
      </c>
      <c r="C2" s="233" t="s">
        <v>3</v>
      </c>
      <c r="D2" s="232" t="s">
        <v>4</v>
      </c>
      <c r="E2" s="233" t="s">
        <v>5</v>
      </c>
      <c r="F2" s="233" t="s">
        <v>6</v>
      </c>
      <c r="G2" s="233" t="s">
        <v>7</v>
      </c>
      <c r="H2" s="233" t="s">
        <v>8</v>
      </c>
      <c r="I2" s="233" t="s">
        <v>9</v>
      </c>
      <c r="J2" s="233" t="s">
        <v>10</v>
      </c>
      <c r="K2" s="232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43667</v>
      </c>
      <c r="B3" s="298" t="s">
        <v>17</v>
      </c>
      <c r="C3" s="305" t="s">
        <v>18</v>
      </c>
      <c r="D3" s="15" t="s">
        <v>965</v>
      </c>
      <c r="E3" s="231" t="s">
        <v>42</v>
      </c>
      <c r="F3" s="231">
        <v>17</v>
      </c>
      <c r="G3" s="232">
        <v>17</v>
      </c>
      <c r="H3" s="300"/>
      <c r="I3" s="230">
        <f>630-(M3*L3+F3*N3)</f>
        <v>324</v>
      </c>
      <c r="J3" s="307" t="s">
        <v>98</v>
      </c>
      <c r="K3" s="186"/>
      <c r="L3" s="234">
        <v>0</v>
      </c>
      <c r="M3" s="188">
        <f>SUMPRODUCT((D3=[1]程序注册表!$C$2:$C$2999)*(E3=[1]程序注册表!$F$2:$F$2999)*([1]程序注册表!$U$2:$U$2999))</f>
        <v>30</v>
      </c>
      <c r="N3" s="188">
        <f>SUMPRODUCT((D3=[1]程序注册表!$C$2:$C$2999)*(E3=[1]程序注册表!$F$2:$F$2999)*([1]程序注册表!$X$2:$X$2999))</f>
        <v>18</v>
      </c>
      <c r="O3" s="188">
        <f t="shared" ref="O3" si="0">N3*G3+M3*L3</f>
        <v>306</v>
      </c>
      <c r="P3" s="302">
        <f>(O3+O4+O5+O6+O7+O8)/840*100%</f>
        <v>1.4547619047619047</v>
      </c>
    </row>
    <row r="4" spans="1:16" ht="14.25" customHeight="1" x14ac:dyDescent="0.2">
      <c r="A4" s="297"/>
      <c r="B4" s="298"/>
      <c r="C4" s="305"/>
      <c r="D4" s="15" t="s">
        <v>965</v>
      </c>
      <c r="E4" s="231" t="s">
        <v>24</v>
      </c>
      <c r="F4" s="231">
        <v>5</v>
      </c>
      <c r="G4" s="232">
        <v>3</v>
      </c>
      <c r="H4" s="300"/>
      <c r="I4" s="230">
        <f t="shared" ref="I4:I19" si="1">I3-(M4*L4+F4*N4)</f>
        <v>-96</v>
      </c>
      <c r="J4" s="308"/>
      <c r="K4" s="186" t="s">
        <v>1193</v>
      </c>
      <c r="L4" s="234">
        <v>1</v>
      </c>
      <c r="M4" s="188">
        <f>SUMPRODUCT((D4=[1]程序注册表!$C$2:$C$2999)*(E4=[1]程序注册表!$F$2:$F$2999)*([1]程序注册表!$U$2:$U$2999))</f>
        <v>60</v>
      </c>
      <c r="N4" s="188">
        <f>SUMPRODUCT((D4=[1]程序注册表!$C$2:$C$2999)*(E4=[1]程序注册表!$F$2:$F$2999)*([1]程序注册表!$X$2:$X$2999))</f>
        <v>72</v>
      </c>
      <c r="O4" s="188">
        <f t="shared" ref="O4:O67" si="2">N4*G4+M4*L4</f>
        <v>276</v>
      </c>
      <c r="P4" s="302"/>
    </row>
    <row r="5" spans="1:16" ht="14.25" customHeight="1" x14ac:dyDescent="0.2">
      <c r="A5" s="297"/>
      <c r="B5" s="298"/>
      <c r="C5" s="305"/>
      <c r="D5" s="15"/>
      <c r="E5" s="231"/>
      <c r="F5" s="231"/>
      <c r="G5" s="232"/>
      <c r="H5" s="300"/>
      <c r="I5" s="230">
        <f>I4-(M5*L5+F5*N5)</f>
        <v>-96</v>
      </c>
      <c r="J5" s="308"/>
      <c r="K5" s="186" t="s">
        <v>1197</v>
      </c>
      <c r="L5" s="234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2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31" t="s">
        <v>30</v>
      </c>
      <c r="F6" s="231">
        <v>20</v>
      </c>
      <c r="G6" s="232">
        <v>20</v>
      </c>
      <c r="H6" s="300"/>
      <c r="I6" s="230">
        <f>630-(M6*L6+F6*N6)</f>
        <v>-10</v>
      </c>
      <c r="J6" s="308"/>
      <c r="K6" s="186"/>
      <c r="L6" s="234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2"/>
        <v>640</v>
      </c>
      <c r="P6" s="302"/>
    </row>
    <row r="7" spans="1:16" ht="14.25" customHeight="1" x14ac:dyDescent="0.2">
      <c r="A7" s="297"/>
      <c r="B7" s="298"/>
      <c r="C7" s="305"/>
      <c r="D7" s="15"/>
      <c r="E7" s="231"/>
      <c r="F7" s="231"/>
      <c r="G7" s="232"/>
      <c r="H7" s="300"/>
      <c r="I7" s="230">
        <f t="shared" si="1"/>
        <v>-10</v>
      </c>
      <c r="J7" s="308"/>
      <c r="K7" s="186"/>
      <c r="L7" s="234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2"/>
        <v>0</v>
      </c>
      <c r="P7" s="302"/>
    </row>
    <row r="8" spans="1:16" ht="14.25" customHeight="1" x14ac:dyDescent="0.2">
      <c r="A8" s="297"/>
      <c r="B8" s="298"/>
      <c r="C8" s="305"/>
      <c r="D8" s="15"/>
      <c r="E8" s="231"/>
      <c r="F8" s="231"/>
      <c r="G8" s="232"/>
      <c r="H8" s="300"/>
      <c r="I8" s="230">
        <f>I7-(M8*L8+F8*N8)</f>
        <v>-10</v>
      </c>
      <c r="J8" s="309"/>
      <c r="K8" s="186"/>
      <c r="L8" s="234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2"/>
        <v>0</v>
      </c>
      <c r="P8" s="302"/>
    </row>
    <row r="9" spans="1:16" ht="14.25" customHeight="1" x14ac:dyDescent="0.2">
      <c r="A9" s="297">
        <v>43667</v>
      </c>
      <c r="B9" s="298" t="s">
        <v>17</v>
      </c>
      <c r="C9" s="305" t="s">
        <v>25</v>
      </c>
      <c r="D9" s="15" t="s">
        <v>487</v>
      </c>
      <c r="E9" s="231" t="s">
        <v>21</v>
      </c>
      <c r="F9" s="231">
        <v>10</v>
      </c>
      <c r="G9" s="232">
        <v>8</v>
      </c>
      <c r="H9" s="300"/>
      <c r="I9" s="230">
        <f>630-(M9*L9+F9*N9)</f>
        <v>50</v>
      </c>
      <c r="J9" s="307" t="s">
        <v>73</v>
      </c>
      <c r="K9" s="186" t="s">
        <v>1198</v>
      </c>
      <c r="L9" s="234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2"/>
        <v>464</v>
      </c>
      <c r="P9" s="302">
        <f>(O9+O10+O11+O12+O13+O14)/840*100%</f>
        <v>1.2166666666666666</v>
      </c>
    </row>
    <row r="10" spans="1:16" ht="14.25" customHeight="1" x14ac:dyDescent="0.2">
      <c r="A10" s="297"/>
      <c r="B10" s="298"/>
      <c r="C10" s="305"/>
      <c r="D10" s="15" t="s">
        <v>1190</v>
      </c>
      <c r="E10" s="231" t="s">
        <v>30</v>
      </c>
      <c r="F10" s="231"/>
      <c r="G10" s="232"/>
      <c r="H10" s="300"/>
      <c r="I10" s="230">
        <f t="shared" si="1"/>
        <v>20</v>
      </c>
      <c r="J10" s="308"/>
      <c r="K10" s="186"/>
      <c r="L10" s="234">
        <v>1</v>
      </c>
      <c r="M10" s="188">
        <f>SUMPRODUCT((D10=[1]程序注册表!$C$2:$C$2999)*(E10=[1]程序注册表!$F$2:$F$2999)*([1]程序注册表!$U$2:$U$2999))</f>
        <v>30</v>
      </c>
      <c r="N10" s="188">
        <f>SUMPRODUCT((D10=[1]程序注册表!$C$2:$C$2999)*(E10=[1]程序注册表!$F$2:$F$2999)*([1]程序注册表!$X$2:$X$2999))</f>
        <v>36</v>
      </c>
      <c r="O10" s="188">
        <f t="shared" si="2"/>
        <v>30</v>
      </c>
      <c r="P10" s="302"/>
    </row>
    <row r="11" spans="1:16" ht="14.25" customHeight="1" x14ac:dyDescent="0.2">
      <c r="A11" s="297"/>
      <c r="B11" s="298"/>
      <c r="C11" s="305"/>
      <c r="D11" s="15"/>
      <c r="E11" s="231"/>
      <c r="F11" s="231"/>
      <c r="G11" s="232"/>
      <c r="H11" s="300"/>
      <c r="I11" s="230">
        <f>I10-(M11*L11+F11*N11)</f>
        <v>20</v>
      </c>
      <c r="J11" s="308"/>
      <c r="K11" s="186"/>
      <c r="L11" s="234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2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965</v>
      </c>
      <c r="E12" s="231" t="s">
        <v>21</v>
      </c>
      <c r="F12" s="231">
        <v>14</v>
      </c>
      <c r="G12" s="232">
        <v>12</v>
      </c>
      <c r="H12" s="300"/>
      <c r="I12" s="230">
        <f>630-(M12*L12+F12*N12)</f>
        <v>14</v>
      </c>
      <c r="J12" s="308"/>
      <c r="K12" s="186"/>
      <c r="L12" s="234">
        <v>0</v>
      </c>
      <c r="M12" s="188">
        <f>SUMPRODUCT((D12=[1]程序注册表!$C$2:$C$2999)*(E12=[1]程序注册表!$F$2:$F$2999)*([1]程序注册表!$U$2:$U$2999))</f>
        <v>60</v>
      </c>
      <c r="N12" s="188">
        <f>SUMPRODUCT((D12=[1]程序注册表!$C$2:$C$2999)*(E12=[1]程序注册表!$F$2:$F$2999)*([1]程序注册表!$X$2:$X$2999))</f>
        <v>44</v>
      </c>
      <c r="O12" s="188">
        <f t="shared" si="2"/>
        <v>528</v>
      </c>
      <c r="P12" s="302"/>
    </row>
    <row r="13" spans="1:16" ht="14.25" customHeight="1" x14ac:dyDescent="0.2">
      <c r="A13" s="297"/>
      <c r="B13" s="298"/>
      <c r="C13" s="305"/>
      <c r="D13" s="15"/>
      <c r="E13" s="231"/>
      <c r="F13" s="231"/>
      <c r="G13" s="232"/>
      <c r="H13" s="300"/>
      <c r="I13" s="230">
        <f t="shared" si="1"/>
        <v>14</v>
      </c>
      <c r="J13" s="308"/>
      <c r="K13" s="186"/>
      <c r="L13" s="234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2"/>
        <v>0</v>
      </c>
      <c r="P13" s="302"/>
    </row>
    <row r="14" spans="1:16" ht="14.25" customHeight="1" x14ac:dyDescent="0.2">
      <c r="A14" s="297"/>
      <c r="B14" s="298"/>
      <c r="C14" s="305"/>
      <c r="D14" s="15"/>
      <c r="E14" s="231"/>
      <c r="F14" s="231"/>
      <c r="G14" s="232"/>
      <c r="H14" s="300"/>
      <c r="I14" s="230">
        <f>I13-(M14*L14+F14*N14)</f>
        <v>14</v>
      </c>
      <c r="J14" s="309"/>
      <c r="K14" s="186"/>
      <c r="L14" s="234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2"/>
        <v>0</v>
      </c>
      <c r="P14" s="302"/>
    </row>
    <row r="15" spans="1:16" ht="14.25" customHeight="1" x14ac:dyDescent="0.2">
      <c r="A15" s="297">
        <v>43667</v>
      </c>
      <c r="B15" s="298" t="s">
        <v>17</v>
      </c>
      <c r="C15" s="305" t="s">
        <v>31</v>
      </c>
      <c r="D15" s="17" t="s">
        <v>83</v>
      </c>
      <c r="E15" s="231" t="s">
        <v>24</v>
      </c>
      <c r="F15" s="231">
        <v>10</v>
      </c>
      <c r="G15" s="232">
        <v>8.5</v>
      </c>
      <c r="H15" s="300"/>
      <c r="I15" s="230">
        <f>630-(M15*L15+F15*N15)</f>
        <v>30</v>
      </c>
      <c r="J15" s="307" t="s">
        <v>107</v>
      </c>
      <c r="K15" s="186" t="s">
        <v>1199</v>
      </c>
      <c r="L15" s="234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2"/>
        <v>510</v>
      </c>
      <c r="P15" s="302">
        <f>(O15+O16+O17+O18+O19+O20)/840*100%</f>
        <v>1.3095238095238095</v>
      </c>
    </row>
    <row r="16" spans="1:16" ht="14.25" customHeight="1" x14ac:dyDescent="0.2">
      <c r="A16" s="297"/>
      <c r="B16" s="298"/>
      <c r="C16" s="305"/>
      <c r="D16" s="17" t="s">
        <v>83</v>
      </c>
      <c r="E16" s="231" t="s">
        <v>21</v>
      </c>
      <c r="F16" s="231">
        <v>1</v>
      </c>
      <c r="G16" s="232">
        <v>1</v>
      </c>
      <c r="H16" s="300"/>
      <c r="I16" s="230">
        <f t="shared" si="1"/>
        <v>-10</v>
      </c>
      <c r="J16" s="308"/>
      <c r="K16" s="186"/>
      <c r="L16" s="234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2"/>
        <v>40</v>
      </c>
      <c r="P16" s="302"/>
    </row>
    <row r="17" spans="1:16" ht="14.25" customHeight="1" x14ac:dyDescent="0.2">
      <c r="A17" s="297"/>
      <c r="B17" s="298"/>
      <c r="C17" s="305"/>
      <c r="D17" s="17"/>
      <c r="E17" s="231"/>
      <c r="F17" s="231"/>
      <c r="G17" s="232"/>
      <c r="H17" s="300"/>
      <c r="I17" s="230">
        <f>I16-(M17*L17+F17*N17)</f>
        <v>-10</v>
      </c>
      <c r="J17" s="308"/>
      <c r="K17" s="186"/>
      <c r="L17" s="234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2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31" t="s">
        <v>24</v>
      </c>
      <c r="F18" s="231">
        <v>10</v>
      </c>
      <c r="G18" s="232">
        <v>8.5</v>
      </c>
      <c r="H18" s="300"/>
      <c r="I18" s="230">
        <f>630-(M18*L18+F18*N18)</f>
        <v>30</v>
      </c>
      <c r="J18" s="308"/>
      <c r="K18" s="186" t="s">
        <v>1199</v>
      </c>
      <c r="L18" s="234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2"/>
        <v>510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31" t="s">
        <v>21</v>
      </c>
      <c r="F19" s="231">
        <v>1</v>
      </c>
      <c r="G19" s="232">
        <v>1</v>
      </c>
      <c r="H19" s="300"/>
      <c r="I19" s="230">
        <f t="shared" si="1"/>
        <v>-10</v>
      </c>
      <c r="J19" s="308"/>
      <c r="K19" s="186"/>
      <c r="L19" s="234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2"/>
        <v>40</v>
      </c>
      <c r="P19" s="302"/>
    </row>
    <row r="20" spans="1:16" ht="14.25" customHeight="1" x14ac:dyDescent="0.2">
      <c r="A20" s="297"/>
      <c r="B20" s="298"/>
      <c r="C20" s="305"/>
      <c r="D20" s="17"/>
      <c r="E20" s="231"/>
      <c r="F20" s="231"/>
      <c r="G20" s="232"/>
      <c r="H20" s="300"/>
      <c r="I20" s="230">
        <f>I19-(M20*L20+F20*N20)</f>
        <v>-10</v>
      </c>
      <c r="J20" s="309"/>
      <c r="K20" s="186"/>
      <c r="L20" s="234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2"/>
        <v>0</v>
      </c>
      <c r="P20" s="302"/>
    </row>
    <row r="21" spans="1:16" ht="14.25" customHeight="1" x14ac:dyDescent="0.2">
      <c r="A21" s="297">
        <v>43667</v>
      </c>
      <c r="B21" s="298" t="s">
        <v>17</v>
      </c>
      <c r="C21" s="304" t="s">
        <v>36</v>
      </c>
      <c r="D21" s="17" t="s">
        <v>1159</v>
      </c>
      <c r="E21" s="231" t="s">
        <v>65</v>
      </c>
      <c r="F21" s="231">
        <v>9</v>
      </c>
      <c r="G21" s="18">
        <v>5</v>
      </c>
      <c r="H21" s="300"/>
      <c r="I21" s="232">
        <f t="shared" ref="I21" si="3">504-(M21*L21+F21*N21)</f>
        <v>-21</v>
      </c>
      <c r="J21" s="307" t="s">
        <v>101</v>
      </c>
      <c r="K21" s="186"/>
      <c r="L21" s="234">
        <v>1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2"/>
        <v>305</v>
      </c>
      <c r="P21" s="302">
        <f>(O21+O22+O23+O24+O25+O26)/840*100%</f>
        <v>0.36309523809523808</v>
      </c>
    </row>
    <row r="22" spans="1:16" ht="14.25" customHeight="1" x14ac:dyDescent="0.2">
      <c r="A22" s="297"/>
      <c r="B22" s="298"/>
      <c r="C22" s="304"/>
      <c r="D22" s="15"/>
      <c r="E22" s="231"/>
      <c r="F22" s="231"/>
      <c r="G22" s="18"/>
      <c r="H22" s="300"/>
      <c r="I22" s="232">
        <f t="shared" ref="I22:I41" si="4">I21-(M22*L22+F22*N22)</f>
        <v>-21</v>
      </c>
      <c r="J22" s="308"/>
      <c r="K22" s="186"/>
      <c r="L22" s="234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2"/>
        <v>0</v>
      </c>
      <c r="P22" s="302"/>
    </row>
    <row r="23" spans="1:16" ht="14.25" customHeight="1" x14ac:dyDescent="0.2">
      <c r="A23" s="297"/>
      <c r="B23" s="298"/>
      <c r="C23" s="304"/>
      <c r="D23" s="17"/>
      <c r="E23" s="231"/>
      <c r="F23" s="231"/>
      <c r="G23" s="18"/>
      <c r="H23" s="300"/>
      <c r="I23" s="232">
        <f t="shared" si="4"/>
        <v>-21</v>
      </c>
      <c r="J23" s="308"/>
      <c r="K23" s="186"/>
      <c r="L23" s="234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2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31" t="s">
        <v>65</v>
      </c>
      <c r="F24" s="231">
        <v>5</v>
      </c>
      <c r="G24" s="18">
        <v>6</v>
      </c>
      <c r="H24" s="300"/>
      <c r="I24" s="232">
        <f t="shared" ref="I24:I32" si="5">504-(M24*L24+F24*N24)</f>
        <v>504</v>
      </c>
      <c r="J24" s="308"/>
      <c r="K24" s="186" t="s">
        <v>1200</v>
      </c>
      <c r="L24" s="234">
        <v>1</v>
      </c>
      <c r="M24" s="188">
        <f>SUMPRODUCT((D24=[1]程序注册表!$C$2:$C$2999)*(E24=[1]程序注册表!$F$2:$F$2999)*([1]程序注册表!$U$2:$U$2999))</f>
        <v>0</v>
      </c>
      <c r="N24" s="188">
        <f>SUMPRODUCT((D24=[1]程序注册表!$C$2:$C$2999)*(E24=[1]程序注册表!$F$2:$F$2999)*([1]程序注册表!$X$2:$X$2999))</f>
        <v>0</v>
      </c>
      <c r="O24" s="188">
        <f t="shared" si="2"/>
        <v>0</v>
      </c>
      <c r="P24" s="302"/>
    </row>
    <row r="25" spans="1:16" ht="14.25" customHeight="1" x14ac:dyDescent="0.2">
      <c r="A25" s="297"/>
      <c r="B25" s="298"/>
      <c r="C25" s="304"/>
      <c r="D25" s="17"/>
      <c r="E25" s="231"/>
      <c r="F25" s="231"/>
      <c r="G25" s="18"/>
      <c r="H25" s="300"/>
      <c r="I25" s="232">
        <f t="shared" si="5"/>
        <v>504</v>
      </c>
      <c r="J25" s="308"/>
      <c r="K25" s="186"/>
      <c r="L25" s="234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2"/>
        <v>0</v>
      </c>
      <c r="P25" s="302"/>
    </row>
    <row r="26" spans="1:16" ht="14.25" customHeight="1" x14ac:dyDescent="0.2">
      <c r="A26" s="297"/>
      <c r="B26" s="298"/>
      <c r="C26" s="304"/>
      <c r="D26" s="17"/>
      <c r="E26" s="231"/>
      <c r="F26" s="231"/>
      <c r="G26" s="18"/>
      <c r="H26" s="300"/>
      <c r="I26" s="232">
        <f t="shared" si="5"/>
        <v>504</v>
      </c>
      <c r="J26" s="309"/>
      <c r="K26" s="186"/>
      <c r="L26" s="234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2"/>
        <v>0</v>
      </c>
      <c r="P26" s="302"/>
    </row>
    <row r="27" spans="1:16" ht="14.25" customHeight="1" x14ac:dyDescent="0.2">
      <c r="A27" s="297">
        <v>43667</v>
      </c>
      <c r="B27" s="298" t="s">
        <v>17</v>
      </c>
      <c r="C27" s="303" t="s">
        <v>43</v>
      </c>
      <c r="D27" s="17" t="s">
        <v>922</v>
      </c>
      <c r="E27" s="231" t="s">
        <v>21</v>
      </c>
      <c r="F27" s="231">
        <v>4</v>
      </c>
      <c r="G27" s="18">
        <v>3.8</v>
      </c>
      <c r="H27" s="300"/>
      <c r="I27" s="232">
        <f t="shared" si="5"/>
        <v>52</v>
      </c>
      <c r="J27" s="307" t="s">
        <v>76</v>
      </c>
      <c r="K27" s="186"/>
      <c r="L27" s="234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2"/>
        <v>429.4</v>
      </c>
      <c r="P27" s="302">
        <f>(O27+O28+O29+O30+O31+O32)/840*100%</f>
        <v>1.1903571428571429</v>
      </c>
    </row>
    <row r="28" spans="1:16" ht="14.25" customHeight="1" x14ac:dyDescent="0.2">
      <c r="A28" s="297"/>
      <c r="B28" s="298"/>
      <c r="C28" s="303"/>
      <c r="D28" s="17"/>
      <c r="E28" s="231"/>
      <c r="F28" s="231"/>
      <c r="G28" s="18"/>
      <c r="H28" s="300"/>
      <c r="I28" s="232">
        <f t="shared" si="5"/>
        <v>504</v>
      </c>
      <c r="J28" s="308"/>
      <c r="K28" s="186"/>
      <c r="L28" s="234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2"/>
        <v>0</v>
      </c>
      <c r="P28" s="302"/>
    </row>
    <row r="29" spans="1:16" ht="14.25" customHeight="1" x14ac:dyDescent="0.2">
      <c r="A29" s="297"/>
      <c r="B29" s="298"/>
      <c r="C29" s="303"/>
      <c r="D29" s="37"/>
      <c r="E29" s="231"/>
      <c r="F29" s="231"/>
      <c r="G29" s="18"/>
      <c r="H29" s="300"/>
      <c r="I29" s="232">
        <f t="shared" si="5"/>
        <v>504</v>
      </c>
      <c r="J29" s="308"/>
      <c r="K29" s="186"/>
      <c r="L29" s="234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2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31" t="s">
        <v>42</v>
      </c>
      <c r="F30" s="231">
        <v>3</v>
      </c>
      <c r="G30" s="18">
        <v>3.5</v>
      </c>
      <c r="H30" s="300"/>
      <c r="I30" s="232">
        <f t="shared" si="5"/>
        <v>15</v>
      </c>
      <c r="J30" s="308"/>
      <c r="K30" s="186"/>
      <c r="L30" s="234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2"/>
        <v>570.5</v>
      </c>
      <c r="P30" s="302"/>
    </row>
    <row r="31" spans="1:16" ht="14.25" customHeight="1" x14ac:dyDescent="0.2">
      <c r="A31" s="297"/>
      <c r="B31" s="298"/>
      <c r="C31" s="303"/>
      <c r="D31" s="37"/>
      <c r="E31" s="231"/>
      <c r="F31" s="231"/>
      <c r="G31" s="18"/>
      <c r="H31" s="300"/>
      <c r="I31" s="232">
        <f t="shared" si="5"/>
        <v>504</v>
      </c>
      <c r="J31" s="308"/>
      <c r="K31" s="186"/>
      <c r="L31" s="234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2"/>
        <v>0</v>
      </c>
      <c r="P31" s="302"/>
    </row>
    <row r="32" spans="1:16" ht="14.25" customHeight="1" x14ac:dyDescent="0.2">
      <c r="A32" s="297"/>
      <c r="B32" s="298"/>
      <c r="C32" s="303"/>
      <c r="D32" s="17"/>
      <c r="E32" s="231"/>
      <c r="F32" s="231"/>
      <c r="G32" s="18"/>
      <c r="H32" s="300"/>
      <c r="I32" s="232">
        <f t="shared" si="5"/>
        <v>504</v>
      </c>
      <c r="J32" s="309"/>
      <c r="K32" s="186"/>
      <c r="L32" s="234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2"/>
        <v>0</v>
      </c>
      <c r="P32" s="302"/>
    </row>
    <row r="33" spans="1:16" ht="14.25" customHeight="1" x14ac:dyDescent="0.2">
      <c r="A33" s="297">
        <v>43667</v>
      </c>
      <c r="B33" s="298" t="s">
        <v>17</v>
      </c>
      <c r="C33" s="303" t="s">
        <v>48</v>
      </c>
      <c r="D33" s="17" t="s">
        <v>360</v>
      </c>
      <c r="E33" s="231" t="s">
        <v>24</v>
      </c>
      <c r="F33" s="231">
        <v>3</v>
      </c>
      <c r="G33" s="18">
        <v>3</v>
      </c>
      <c r="H33" s="300"/>
      <c r="I33" s="232">
        <f>504-(M33*L33+F33*N33)</f>
        <v>0</v>
      </c>
      <c r="J33" s="307" t="s">
        <v>77</v>
      </c>
      <c r="K33" s="186"/>
      <c r="L33" s="234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2"/>
        <v>504</v>
      </c>
      <c r="P33" s="302">
        <f>(O33+O34+O35+O36+O37+O38)/840*100%</f>
        <v>1.2428571428571429</v>
      </c>
    </row>
    <row r="34" spans="1:16" ht="14.25" customHeight="1" x14ac:dyDescent="0.2">
      <c r="A34" s="297"/>
      <c r="B34" s="298"/>
      <c r="C34" s="303"/>
      <c r="D34" s="17"/>
      <c r="E34" s="231"/>
      <c r="F34" s="231"/>
      <c r="G34" s="18"/>
      <c r="H34" s="300"/>
      <c r="I34" s="232">
        <f t="shared" si="4"/>
        <v>0</v>
      </c>
      <c r="J34" s="308"/>
      <c r="K34" s="186"/>
      <c r="L34" s="234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2"/>
        <v>0</v>
      </c>
      <c r="P34" s="302"/>
    </row>
    <row r="35" spans="1:16" ht="14.25" customHeight="1" x14ac:dyDescent="0.2">
      <c r="A35" s="297"/>
      <c r="B35" s="298"/>
      <c r="C35" s="303"/>
      <c r="D35" s="17"/>
      <c r="E35" s="231"/>
      <c r="F35" s="231"/>
      <c r="G35" s="18"/>
      <c r="H35" s="300"/>
      <c r="I35" s="232">
        <f t="shared" si="4"/>
        <v>0</v>
      </c>
      <c r="J35" s="308"/>
      <c r="K35" s="186"/>
      <c r="L35" s="234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2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31" t="s">
        <v>33</v>
      </c>
      <c r="F36" s="231">
        <v>2</v>
      </c>
      <c r="G36" s="18">
        <v>2</v>
      </c>
      <c r="H36" s="300"/>
      <c r="I36" s="232">
        <f t="shared" ref="I36" si="6">504-(M36*L36+F36*N36)</f>
        <v>-36</v>
      </c>
      <c r="J36" s="308"/>
      <c r="K36" s="186"/>
      <c r="L36" s="234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2"/>
        <v>540</v>
      </c>
      <c r="P36" s="302"/>
    </row>
    <row r="37" spans="1:16" ht="14.25" customHeight="1" x14ac:dyDescent="0.2">
      <c r="A37" s="297"/>
      <c r="B37" s="298"/>
      <c r="C37" s="303"/>
      <c r="D37" s="17"/>
      <c r="E37" s="231"/>
      <c r="F37" s="231"/>
      <c r="G37" s="18"/>
      <c r="H37" s="300"/>
      <c r="I37" s="232">
        <f t="shared" si="4"/>
        <v>-36</v>
      </c>
      <c r="J37" s="308"/>
      <c r="K37" s="186"/>
      <c r="L37" s="234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2"/>
        <v>0</v>
      </c>
      <c r="P37" s="302"/>
    </row>
    <row r="38" spans="1:16" ht="14.25" customHeight="1" x14ac:dyDescent="0.2">
      <c r="A38" s="297"/>
      <c r="B38" s="298"/>
      <c r="C38" s="303"/>
      <c r="D38" s="17"/>
      <c r="E38" s="231"/>
      <c r="F38" s="231"/>
      <c r="G38" s="18"/>
      <c r="H38" s="300"/>
      <c r="I38" s="232">
        <f t="shared" si="4"/>
        <v>-36</v>
      </c>
      <c r="J38" s="309"/>
      <c r="K38" s="186"/>
      <c r="L38" s="234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2"/>
        <v>0</v>
      </c>
      <c r="P38" s="302"/>
    </row>
    <row r="39" spans="1:16" ht="14.25" customHeight="1" x14ac:dyDescent="0.2">
      <c r="A39" s="297">
        <v>43667</v>
      </c>
      <c r="B39" s="298" t="s">
        <v>17</v>
      </c>
      <c r="C39" s="303" t="s">
        <v>52</v>
      </c>
      <c r="D39" s="17" t="s">
        <v>922</v>
      </c>
      <c r="E39" s="231" t="s">
        <v>42</v>
      </c>
      <c r="F39" s="231">
        <v>1</v>
      </c>
      <c r="G39" s="18">
        <v>1</v>
      </c>
      <c r="H39" s="300"/>
      <c r="I39" s="232">
        <f t="shared" ref="I39" si="7">504-(M39*L39+F39*N39)</f>
        <v>341</v>
      </c>
      <c r="J39" s="307" t="s">
        <v>104</v>
      </c>
      <c r="K39" s="186"/>
      <c r="L39" s="234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163</v>
      </c>
      <c r="O39" s="188">
        <f t="shared" si="2"/>
        <v>163</v>
      </c>
      <c r="P39" s="302">
        <f>(O39+O40+O41)/420*100%</f>
        <v>0.88214285714285712</v>
      </c>
    </row>
    <row r="40" spans="1:16" ht="14.25" customHeight="1" x14ac:dyDescent="0.2">
      <c r="A40" s="297"/>
      <c r="B40" s="298"/>
      <c r="C40" s="303"/>
      <c r="D40" s="17" t="s">
        <v>360</v>
      </c>
      <c r="E40" s="231" t="s">
        <v>1201</v>
      </c>
      <c r="F40" s="231"/>
      <c r="G40" s="18">
        <v>0.5</v>
      </c>
      <c r="H40" s="300"/>
      <c r="I40" s="232">
        <f t="shared" si="4"/>
        <v>341</v>
      </c>
      <c r="J40" s="308"/>
      <c r="K40" s="186"/>
      <c r="L40" s="234">
        <v>0</v>
      </c>
      <c r="M40" s="188">
        <f>SUMPRODUCT((D40=[1]程序注册表!$C$2:$C$2999)*(E40=[1]程序注册表!$F$2:$F$2999)*([1]程序注册表!$U$2:$U$2999))</f>
        <v>60</v>
      </c>
      <c r="N40" s="188">
        <f>SUMPRODUCT((D40=[1]程序注册表!$C$2:$C$2999)*(E40=[1]程序注册表!$F$2:$F$2999)*([1]程序注册表!$X$2:$X$2999))</f>
        <v>415</v>
      </c>
      <c r="O40" s="188">
        <f t="shared" si="2"/>
        <v>207.5</v>
      </c>
      <c r="P40" s="302"/>
    </row>
    <row r="41" spans="1:16" ht="14.25" customHeight="1" x14ac:dyDescent="0.2">
      <c r="A41" s="297"/>
      <c r="B41" s="298"/>
      <c r="C41" s="303"/>
      <c r="D41" s="17"/>
      <c r="E41" s="231"/>
      <c r="F41" s="231"/>
      <c r="G41" s="18"/>
      <c r="H41" s="300"/>
      <c r="I41" s="232">
        <f t="shared" si="4"/>
        <v>341</v>
      </c>
      <c r="J41" s="309"/>
      <c r="K41" s="186" t="s">
        <v>55</v>
      </c>
      <c r="L41" s="234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2"/>
        <v>0</v>
      </c>
      <c r="P41" s="302"/>
    </row>
    <row r="42" spans="1:16" ht="14.25" customHeight="1" x14ac:dyDescent="0.2">
      <c r="A42" s="297">
        <v>43667</v>
      </c>
      <c r="B42" s="298" t="s">
        <v>17</v>
      </c>
      <c r="C42" s="299" t="s">
        <v>53</v>
      </c>
      <c r="D42" s="17" t="s">
        <v>67</v>
      </c>
      <c r="E42" s="231" t="s">
        <v>66</v>
      </c>
      <c r="F42" s="231">
        <v>13</v>
      </c>
      <c r="G42" s="18">
        <v>13</v>
      </c>
      <c r="H42" s="300"/>
      <c r="I42" s="230">
        <f>630-(M42*L42+F42*N42)</f>
        <v>19</v>
      </c>
      <c r="J42" s="307" t="s">
        <v>105</v>
      </c>
      <c r="K42" s="186"/>
      <c r="L42" s="234">
        <v>0</v>
      </c>
      <c r="M42" s="188">
        <f>SUMPRODUCT((D42=[1]程序注册表!$C$2:$C$2999)*(E42=[1]程序注册表!$F$2:$F$2999)*([1]程序注册表!$U$2:$U$2999))</f>
        <v>60</v>
      </c>
      <c r="N42" s="188">
        <f>SUMPRODUCT((D42=[1]程序注册表!$C$2:$C$2999)*(E42=[1]程序注册表!$F$2:$F$2999)*([1]程序注册表!$X$2:$X$2999))</f>
        <v>47</v>
      </c>
      <c r="O42" s="188">
        <f t="shared" si="2"/>
        <v>611</v>
      </c>
      <c r="P42" s="302">
        <f>(O42+O43+O44+O45+O46+O47)/840*100%</f>
        <v>1.4166666666666667</v>
      </c>
    </row>
    <row r="43" spans="1:16" ht="14.25" customHeight="1" x14ac:dyDescent="0.2">
      <c r="A43" s="297"/>
      <c r="B43" s="298"/>
      <c r="C43" s="299"/>
      <c r="D43" s="17"/>
      <c r="E43" s="231"/>
      <c r="F43" s="231"/>
      <c r="G43" s="18"/>
      <c r="H43" s="300"/>
      <c r="I43" s="230">
        <f t="shared" ref="I43:I55" si="8">I42-(M43*L43+F43*N43)</f>
        <v>19</v>
      </c>
      <c r="J43" s="308"/>
      <c r="K43" s="186"/>
      <c r="L43" s="234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2"/>
        <v>0</v>
      </c>
      <c r="P43" s="302"/>
    </row>
    <row r="44" spans="1:16" ht="14.25" customHeight="1" x14ac:dyDescent="0.2">
      <c r="A44" s="297"/>
      <c r="B44" s="298"/>
      <c r="C44" s="299"/>
      <c r="D44" s="17"/>
      <c r="E44" s="231"/>
      <c r="F44" s="231"/>
      <c r="G44" s="18"/>
      <c r="H44" s="300"/>
      <c r="I44" s="230">
        <f>I43-(M44*L44+F44*N44)</f>
        <v>19</v>
      </c>
      <c r="J44" s="308"/>
      <c r="K44" s="186"/>
      <c r="L44" s="234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2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31" t="s">
        <v>68</v>
      </c>
      <c r="F45" s="231">
        <v>6</v>
      </c>
      <c r="G45" s="18">
        <v>6</v>
      </c>
      <c r="H45" s="300"/>
      <c r="I45" s="230">
        <f>630-(M45*L45+F45*N45)</f>
        <v>360</v>
      </c>
      <c r="J45" s="308"/>
      <c r="K45" s="186"/>
      <c r="L45" s="234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2"/>
        <v>270</v>
      </c>
      <c r="P45" s="302"/>
    </row>
    <row r="46" spans="1:16" ht="14.25" customHeight="1" x14ac:dyDescent="0.2">
      <c r="A46" s="297"/>
      <c r="B46" s="298"/>
      <c r="C46" s="299"/>
      <c r="D46" s="15" t="s">
        <v>1182</v>
      </c>
      <c r="E46" s="231" t="s">
        <v>66</v>
      </c>
      <c r="F46" s="231">
        <v>11</v>
      </c>
      <c r="G46" s="18">
        <v>9</v>
      </c>
      <c r="H46" s="300"/>
      <c r="I46" s="230">
        <f t="shared" si="8"/>
        <v>-11</v>
      </c>
      <c r="J46" s="308"/>
      <c r="K46" s="186"/>
      <c r="L46" s="234">
        <v>1</v>
      </c>
      <c r="M46" s="188">
        <f>SUMPRODUCT((D46=[1]程序注册表!$C$2:$C$2999)*(E46=[1]程序注册表!$F$2:$F$2999)*([1]程序注册表!$U$2:$U$2999))</f>
        <v>30</v>
      </c>
      <c r="N46" s="188">
        <f>SUMPRODUCT((D46=[1]程序注册表!$C$2:$C$2999)*(E46=[1]程序注册表!$F$2:$F$2999)*([1]程序注册表!$X$2:$X$2999))</f>
        <v>31</v>
      </c>
      <c r="O46" s="188">
        <f t="shared" si="2"/>
        <v>309</v>
      </c>
      <c r="P46" s="302"/>
    </row>
    <row r="47" spans="1:16" ht="14.25" customHeight="1" x14ac:dyDescent="0.2">
      <c r="A47" s="297"/>
      <c r="B47" s="298"/>
      <c r="C47" s="299"/>
      <c r="D47" s="17"/>
      <c r="E47" s="231"/>
      <c r="F47" s="231"/>
      <c r="G47" s="18"/>
      <c r="H47" s="300"/>
      <c r="I47" s="230">
        <f>I46-(M47*L47+F47*N47)</f>
        <v>-11</v>
      </c>
      <c r="J47" s="309"/>
      <c r="K47" s="186"/>
      <c r="L47" s="234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2"/>
        <v>0</v>
      </c>
      <c r="P47" s="302"/>
    </row>
    <row r="48" spans="1:16" ht="14.25" customHeight="1" x14ac:dyDescent="0.2">
      <c r="A48" s="297">
        <v>43667</v>
      </c>
      <c r="B48" s="298" t="s">
        <v>17</v>
      </c>
      <c r="C48" s="299" t="s">
        <v>58</v>
      </c>
      <c r="D48" s="15" t="s">
        <v>153</v>
      </c>
      <c r="E48" s="231" t="s">
        <v>65</v>
      </c>
      <c r="F48" s="231">
        <v>5</v>
      </c>
      <c r="G48" s="18">
        <v>5</v>
      </c>
      <c r="H48" s="300"/>
      <c r="I48" s="230">
        <f>630-(M48*L48+F48*N48)</f>
        <v>525</v>
      </c>
      <c r="J48" s="307" t="s">
        <v>152</v>
      </c>
      <c r="K48" s="186"/>
      <c r="L48" s="234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21</v>
      </c>
      <c r="O48" s="188">
        <f t="shared" si="2"/>
        <v>105</v>
      </c>
      <c r="P48" s="302">
        <f>(O48+O49+O50+O51+O52+O53)/840*100%</f>
        <v>0.98928571428571432</v>
      </c>
    </row>
    <row r="49" spans="1:16" ht="14.25" customHeight="1" x14ac:dyDescent="0.2">
      <c r="A49" s="297"/>
      <c r="B49" s="298"/>
      <c r="C49" s="299"/>
      <c r="D49" s="15" t="s">
        <v>1182</v>
      </c>
      <c r="E49" s="231" t="s">
        <v>68</v>
      </c>
      <c r="F49" s="231">
        <v>26</v>
      </c>
      <c r="G49" s="18">
        <v>15</v>
      </c>
      <c r="H49" s="300"/>
      <c r="I49" s="230">
        <f t="shared" si="8"/>
        <v>1</v>
      </c>
      <c r="J49" s="308"/>
      <c r="K49" s="186" t="s">
        <v>1203</v>
      </c>
      <c r="L49" s="234">
        <v>1</v>
      </c>
      <c r="M49" s="188">
        <f>SUMPRODUCT((D49=[1]程序注册表!$C$2:$C$2999)*(E49=[1]程序注册表!$F$2:$F$2999)*([1]程序注册表!$U$2:$U$2999))</f>
        <v>30</v>
      </c>
      <c r="N49" s="188">
        <f>SUMPRODUCT((D49=[1]程序注册表!$C$2:$C$2999)*(E49=[1]程序注册表!$F$2:$F$2999)*([1]程序注册表!$X$2:$X$2999))</f>
        <v>19</v>
      </c>
      <c r="O49" s="188">
        <f t="shared" si="2"/>
        <v>315</v>
      </c>
      <c r="P49" s="302"/>
    </row>
    <row r="50" spans="1:16" ht="14.25" customHeight="1" x14ac:dyDescent="0.2">
      <c r="A50" s="297"/>
      <c r="B50" s="298"/>
      <c r="C50" s="299"/>
      <c r="D50" s="17"/>
      <c r="E50" s="231"/>
      <c r="F50" s="231"/>
      <c r="G50" s="18"/>
      <c r="H50" s="300"/>
      <c r="I50" s="230">
        <f>I49-(M50*L50+F50*N50)</f>
        <v>1</v>
      </c>
      <c r="J50" s="308"/>
      <c r="K50" s="186"/>
      <c r="L50" s="234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2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1040</v>
      </c>
      <c r="E51" s="231" t="s">
        <v>21</v>
      </c>
      <c r="F51" s="231">
        <v>8</v>
      </c>
      <c r="G51" s="18">
        <v>8</v>
      </c>
      <c r="H51" s="300"/>
      <c r="I51" s="230">
        <f>630-(M51*L51+F51*N51)</f>
        <v>494</v>
      </c>
      <c r="J51" s="308"/>
      <c r="K51" s="186"/>
      <c r="L51" s="234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17</v>
      </c>
      <c r="O51" s="188">
        <f t="shared" si="2"/>
        <v>136</v>
      </c>
      <c r="P51" s="302"/>
    </row>
    <row r="52" spans="1:16" ht="14.25" customHeight="1" x14ac:dyDescent="0.2">
      <c r="A52" s="297"/>
      <c r="B52" s="298"/>
      <c r="C52" s="299"/>
      <c r="D52" s="15" t="s">
        <v>1168</v>
      </c>
      <c r="E52" s="231" t="s">
        <v>65</v>
      </c>
      <c r="F52" s="231">
        <v>13</v>
      </c>
      <c r="G52" s="18">
        <v>7</v>
      </c>
      <c r="H52" s="300"/>
      <c r="I52" s="230">
        <f t="shared" si="8"/>
        <v>9</v>
      </c>
      <c r="J52" s="308"/>
      <c r="K52" s="186" t="s">
        <v>1202</v>
      </c>
      <c r="L52" s="234">
        <v>1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35</v>
      </c>
      <c r="O52" s="188">
        <f t="shared" si="2"/>
        <v>275</v>
      </c>
      <c r="P52" s="302"/>
    </row>
    <row r="53" spans="1:16" ht="14.25" customHeight="1" x14ac:dyDescent="0.2">
      <c r="A53" s="297"/>
      <c r="B53" s="298"/>
      <c r="C53" s="299"/>
      <c r="D53" s="15"/>
      <c r="E53" s="231"/>
      <c r="F53" s="231"/>
      <c r="G53" s="232"/>
      <c r="H53" s="300"/>
      <c r="I53" s="230">
        <f>I52-(M53*L53+F53*N53)</f>
        <v>9</v>
      </c>
      <c r="J53" s="309"/>
      <c r="K53" s="186"/>
      <c r="L53" s="234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2"/>
        <v>0</v>
      </c>
      <c r="P53" s="302"/>
    </row>
    <row r="54" spans="1:16" ht="14.25" customHeight="1" x14ac:dyDescent="0.2">
      <c r="A54" s="297"/>
      <c r="B54" s="298"/>
      <c r="C54" s="299" t="s">
        <v>61</v>
      </c>
      <c r="D54" s="15"/>
      <c r="E54" s="231"/>
      <c r="F54" s="231"/>
      <c r="G54" s="18"/>
      <c r="H54" s="300"/>
      <c r="I54" s="230">
        <f>630-(M54*L54+F54*N54)</f>
        <v>630</v>
      </c>
      <c r="J54" s="307"/>
      <c r="K54" s="186" t="s">
        <v>1213</v>
      </c>
      <c r="L54" s="234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2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7"/>
      <c r="E55" s="231"/>
      <c r="F55" s="231"/>
      <c r="G55" s="18"/>
      <c r="H55" s="300"/>
      <c r="I55" s="230">
        <f t="shared" si="8"/>
        <v>630</v>
      </c>
      <c r="J55" s="308"/>
      <c r="K55" s="186"/>
      <c r="L55" s="234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2"/>
        <v>0</v>
      </c>
      <c r="P55" s="302"/>
    </row>
    <row r="56" spans="1:16" ht="14.25" customHeight="1" x14ac:dyDescent="0.2">
      <c r="A56" s="297"/>
      <c r="B56" s="298"/>
      <c r="C56" s="299"/>
      <c r="D56" s="17"/>
      <c r="E56" s="231"/>
      <c r="F56" s="231"/>
      <c r="G56" s="18"/>
      <c r="H56" s="300"/>
      <c r="I56" s="230">
        <f>I55-(M56*L56+F56*N56)</f>
        <v>630</v>
      </c>
      <c r="J56" s="309"/>
      <c r="K56" s="186"/>
      <c r="L56" s="234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2"/>
        <v>0</v>
      </c>
      <c r="P56" s="302"/>
    </row>
    <row r="57" spans="1:16" ht="14.25" customHeight="1" x14ac:dyDescent="0.2">
      <c r="A57" s="190"/>
      <c r="D57" s="192"/>
      <c r="J57" s="194"/>
      <c r="L57" s="234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2"/>
        <v>0</v>
      </c>
      <c r="P57" s="195"/>
    </row>
    <row r="58" spans="1:16" ht="14.25" customHeight="1" x14ac:dyDescent="0.2">
      <c r="A58" s="190"/>
      <c r="D58" s="192"/>
      <c r="J58" s="194"/>
      <c r="L58" s="234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2"/>
        <v>0</v>
      </c>
      <c r="P58" s="195"/>
    </row>
    <row r="59" spans="1:16" ht="14.25" customHeight="1" x14ac:dyDescent="0.2">
      <c r="A59" s="190"/>
      <c r="D59" s="192"/>
      <c r="J59" s="194"/>
      <c r="L59" s="234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2"/>
        <v>0</v>
      </c>
      <c r="P59" s="195"/>
    </row>
    <row r="60" spans="1:16" ht="14.25" customHeight="1" x14ac:dyDescent="0.2">
      <c r="A60" s="190"/>
      <c r="D60" s="192"/>
      <c r="J60" s="194"/>
      <c r="L60" s="234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2"/>
        <v>0</v>
      </c>
      <c r="P60" s="195"/>
    </row>
    <row r="61" spans="1:16" ht="17.25" customHeight="1" x14ac:dyDescent="0.2">
      <c r="A61" s="190"/>
      <c r="D61" s="192"/>
      <c r="J61" s="194"/>
      <c r="L61" s="234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2"/>
        <v>0</v>
      </c>
      <c r="P61" s="195"/>
    </row>
    <row r="62" spans="1:16" ht="15" customHeight="1" x14ac:dyDescent="0.2">
      <c r="A62" s="190"/>
      <c r="D62" s="192"/>
      <c r="J62" s="194"/>
      <c r="L62" s="234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2"/>
        <v>0</v>
      </c>
      <c r="P62" s="195"/>
    </row>
    <row r="63" spans="1:16" ht="15" customHeight="1" x14ac:dyDescent="0.2">
      <c r="A63" s="190"/>
      <c r="D63" s="192"/>
      <c r="J63" s="194"/>
      <c r="L63" s="234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2"/>
        <v>0</v>
      </c>
      <c r="P63" s="195"/>
    </row>
    <row r="64" spans="1:16" ht="15" customHeight="1" x14ac:dyDescent="0.2">
      <c r="A64" s="190"/>
      <c r="D64" s="192"/>
      <c r="J64" s="194"/>
      <c r="L64" s="234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2"/>
        <v>0</v>
      </c>
      <c r="P64" s="195"/>
    </row>
    <row r="65" spans="1:16" ht="15" customHeight="1" x14ac:dyDescent="0.2">
      <c r="A65" s="190"/>
      <c r="D65" s="192"/>
      <c r="J65" s="194"/>
      <c r="L65" s="234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2"/>
        <v>0</v>
      </c>
      <c r="P65" s="195"/>
    </row>
    <row r="66" spans="1:16" ht="15" customHeight="1" x14ac:dyDescent="0.2">
      <c r="A66" s="190"/>
      <c r="D66" s="192"/>
      <c r="J66" s="194"/>
      <c r="L66" s="234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2"/>
        <v>0</v>
      </c>
      <c r="P66" s="195"/>
    </row>
    <row r="67" spans="1:16" ht="15" customHeight="1" x14ac:dyDescent="0.2">
      <c r="A67" s="190"/>
      <c r="D67" s="192"/>
      <c r="J67" s="194"/>
      <c r="L67" s="234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2"/>
        <v>0</v>
      </c>
      <c r="P67" s="195"/>
    </row>
    <row r="68" spans="1:16" ht="15" customHeight="1" x14ac:dyDescent="0.2">
      <c r="A68" s="190"/>
      <c r="D68" s="192"/>
      <c r="J68" s="194"/>
      <c r="L68" s="234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9">N68*G68+M68*L68</f>
        <v>0</v>
      </c>
      <c r="P68" s="195"/>
    </row>
    <row r="69" spans="1:16" ht="15" customHeight="1" x14ac:dyDescent="0.2">
      <c r="A69" s="190"/>
      <c r="D69" s="192"/>
      <c r="J69" s="194"/>
      <c r="L69" s="234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9"/>
        <v>0</v>
      </c>
      <c r="P69" s="195"/>
    </row>
    <row r="70" spans="1:16" ht="15" customHeight="1" x14ac:dyDescent="0.2">
      <c r="A70" s="190"/>
      <c r="D70" s="192"/>
      <c r="J70" s="194"/>
      <c r="L70" s="234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9"/>
        <v>0</v>
      </c>
      <c r="P70" s="195"/>
    </row>
    <row r="71" spans="1:16" ht="15" customHeight="1" x14ac:dyDescent="0.2">
      <c r="A71" s="190"/>
      <c r="D71" s="192"/>
      <c r="J71" s="194"/>
      <c r="L71" s="234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9"/>
        <v>0</v>
      </c>
      <c r="P71" s="195"/>
    </row>
    <row r="72" spans="1:16" ht="15" customHeight="1" x14ac:dyDescent="0.2">
      <c r="A72" s="190"/>
      <c r="D72" s="192"/>
      <c r="J72" s="194"/>
      <c r="L72" s="234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9"/>
        <v>0</v>
      </c>
      <c r="P72" s="195"/>
    </row>
    <row r="73" spans="1:16" ht="15" customHeight="1" x14ac:dyDescent="0.2">
      <c r="A73" s="190"/>
      <c r="D73" s="192"/>
      <c r="J73" s="194"/>
      <c r="L73" s="234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9"/>
        <v>0</v>
      </c>
      <c r="P73" s="195"/>
    </row>
    <row r="74" spans="1:16" ht="15" customHeight="1" x14ac:dyDescent="0.2">
      <c r="A74" s="190"/>
      <c r="D74" s="192"/>
      <c r="J74" s="194"/>
      <c r="L74" s="234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9"/>
        <v>0</v>
      </c>
      <c r="P74" s="195"/>
    </row>
    <row r="75" spans="1:16" ht="15" customHeight="1" x14ac:dyDescent="0.2">
      <c r="A75" s="190"/>
      <c r="D75" s="192"/>
      <c r="J75" s="194"/>
      <c r="L75" s="234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9"/>
        <v>0</v>
      </c>
      <c r="P75" s="195"/>
    </row>
    <row r="76" spans="1:16" ht="15" customHeight="1" x14ac:dyDescent="0.2">
      <c r="A76" s="190"/>
      <c r="D76" s="192"/>
      <c r="J76" s="194"/>
      <c r="L76" s="234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9"/>
        <v>0</v>
      </c>
      <c r="P76" s="195"/>
    </row>
    <row r="77" spans="1:16" ht="15" customHeight="1" x14ac:dyDescent="0.2">
      <c r="A77" s="190"/>
      <c r="D77" s="192"/>
      <c r="J77" s="194"/>
      <c r="L77" s="234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9"/>
        <v>0</v>
      </c>
      <c r="P77" s="195"/>
    </row>
    <row r="78" spans="1:16" ht="15" customHeight="1" x14ac:dyDescent="0.2">
      <c r="A78" s="190"/>
      <c r="D78" s="192"/>
      <c r="J78" s="194"/>
      <c r="L78" s="234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9"/>
        <v>0</v>
      </c>
      <c r="P78" s="195"/>
    </row>
    <row r="79" spans="1:16" ht="15" customHeight="1" x14ac:dyDescent="0.2">
      <c r="A79" s="190"/>
      <c r="D79" s="192"/>
      <c r="J79" s="194"/>
      <c r="L79" s="234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9"/>
        <v>0</v>
      </c>
      <c r="P79" s="195"/>
    </row>
    <row r="80" spans="1:16" ht="15" customHeight="1" x14ac:dyDescent="0.2">
      <c r="A80" s="190"/>
      <c r="D80" s="192"/>
      <c r="J80" s="194"/>
      <c r="L80" s="234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9"/>
        <v>0</v>
      </c>
      <c r="P80" s="195"/>
    </row>
    <row r="81" spans="1:16" ht="15" customHeight="1" x14ac:dyDescent="0.2">
      <c r="A81" s="190"/>
      <c r="D81" s="192"/>
      <c r="J81" s="194"/>
      <c r="L81" s="234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9"/>
        <v>0</v>
      </c>
      <c r="P81" s="195"/>
    </row>
    <row r="82" spans="1:16" ht="15" customHeight="1" x14ac:dyDescent="0.2">
      <c r="A82" s="190"/>
      <c r="D82" s="192"/>
      <c r="J82" s="194"/>
      <c r="L82" s="234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9"/>
        <v>0</v>
      </c>
      <c r="P82" s="195"/>
    </row>
    <row r="83" spans="1:16" ht="15" customHeight="1" x14ac:dyDescent="0.2">
      <c r="A83" s="190"/>
      <c r="D83" s="192"/>
      <c r="J83" s="194"/>
      <c r="L83" s="234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9"/>
        <v>0</v>
      </c>
      <c r="P83" s="195"/>
    </row>
    <row r="84" spans="1:16" ht="15" customHeight="1" x14ac:dyDescent="0.2">
      <c r="A84" s="190"/>
      <c r="D84" s="192"/>
      <c r="J84" s="194"/>
      <c r="L84" s="234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9"/>
        <v>0</v>
      </c>
      <c r="P84" s="195"/>
    </row>
    <row r="85" spans="1:16" ht="15" customHeight="1" x14ac:dyDescent="0.2">
      <c r="A85" s="190"/>
      <c r="D85" s="192"/>
      <c r="J85" s="194"/>
      <c r="L85" s="234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9"/>
        <v>0</v>
      </c>
      <c r="P85" s="195"/>
    </row>
    <row r="86" spans="1:16" ht="15" customHeight="1" x14ac:dyDescent="0.2">
      <c r="A86" s="190"/>
      <c r="D86" s="192"/>
      <c r="J86" s="194"/>
      <c r="L86" s="234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9"/>
        <v>0</v>
      </c>
      <c r="P86" s="195"/>
    </row>
    <row r="87" spans="1:16" ht="15" customHeight="1" x14ac:dyDescent="0.2">
      <c r="A87" s="190"/>
      <c r="D87" s="192"/>
      <c r="J87" s="194"/>
      <c r="L87" s="234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9"/>
        <v>0</v>
      </c>
      <c r="P87" s="195"/>
    </row>
    <row r="88" spans="1:16" ht="15" customHeight="1" x14ac:dyDescent="0.2">
      <c r="A88" s="190"/>
      <c r="D88" s="192"/>
      <c r="J88" s="194"/>
      <c r="L88" s="234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9"/>
        <v>0</v>
      </c>
      <c r="P88" s="195"/>
    </row>
    <row r="89" spans="1:16" ht="15" customHeight="1" x14ac:dyDescent="0.2">
      <c r="A89" s="190"/>
      <c r="D89" s="192"/>
      <c r="J89" s="194"/>
      <c r="L89" s="234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9"/>
        <v>0</v>
      </c>
      <c r="P89" s="195"/>
    </row>
    <row r="90" spans="1:16" ht="15" customHeight="1" x14ac:dyDescent="0.2">
      <c r="A90" s="190"/>
      <c r="D90" s="192"/>
      <c r="J90" s="194"/>
      <c r="L90" s="234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9"/>
        <v>0</v>
      </c>
      <c r="P90" s="195"/>
    </row>
    <row r="91" spans="1:16" ht="15" customHeight="1" x14ac:dyDescent="0.2">
      <c r="A91" s="190"/>
      <c r="D91" s="192"/>
      <c r="J91" s="194"/>
      <c r="L91" s="234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9"/>
        <v>0</v>
      </c>
      <c r="P91" s="195"/>
    </row>
    <row r="92" spans="1:16" ht="15" customHeight="1" x14ac:dyDescent="0.2">
      <c r="A92" s="190"/>
      <c r="D92" s="192"/>
      <c r="J92" s="194"/>
      <c r="L92" s="234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9"/>
        <v>0</v>
      </c>
      <c r="P92" s="195"/>
    </row>
    <row r="93" spans="1:16" ht="15" customHeight="1" x14ac:dyDescent="0.2">
      <c r="A93" s="190"/>
      <c r="D93" s="192"/>
      <c r="J93" s="194"/>
      <c r="L93" s="234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9"/>
        <v>0</v>
      </c>
      <c r="P93" s="195"/>
    </row>
    <row r="94" spans="1:16" ht="15" customHeight="1" x14ac:dyDescent="0.2">
      <c r="A94" s="190"/>
      <c r="D94" s="192"/>
      <c r="J94" s="194"/>
      <c r="L94" s="234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9"/>
        <v>0</v>
      </c>
      <c r="P94" s="195"/>
    </row>
    <row r="95" spans="1:16" ht="15" customHeight="1" x14ac:dyDescent="0.2">
      <c r="A95" s="190"/>
      <c r="D95" s="192"/>
      <c r="J95" s="194"/>
      <c r="L95" s="234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9"/>
        <v>0</v>
      </c>
      <c r="P95" s="195"/>
    </row>
    <row r="96" spans="1:16" ht="15" customHeight="1" x14ac:dyDescent="0.2">
      <c r="A96" s="190"/>
      <c r="D96" s="192"/>
      <c r="J96" s="194"/>
      <c r="L96" s="234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9"/>
        <v>0</v>
      </c>
      <c r="P96" s="195"/>
    </row>
    <row r="97" spans="1:16" ht="15" customHeight="1" x14ac:dyDescent="0.2">
      <c r="A97" s="190"/>
      <c r="D97" s="192"/>
      <c r="J97" s="194"/>
      <c r="L97" s="234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9"/>
        <v>0</v>
      </c>
      <c r="P97" s="195"/>
    </row>
    <row r="98" spans="1:16" ht="15" customHeight="1" x14ac:dyDescent="0.2">
      <c r="A98" s="190"/>
      <c r="D98" s="192"/>
      <c r="J98" s="194"/>
      <c r="L98" s="234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9"/>
        <v>0</v>
      </c>
      <c r="P98" s="195"/>
    </row>
    <row r="99" spans="1:16" ht="15" customHeight="1" x14ac:dyDescent="0.2">
      <c r="A99" s="190"/>
      <c r="D99" s="192"/>
      <c r="J99" s="194"/>
      <c r="L99" s="234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9"/>
        <v>0</v>
      </c>
      <c r="P99" s="195"/>
    </row>
    <row r="100" spans="1:16" ht="15" customHeight="1" x14ac:dyDescent="0.2">
      <c r="A100" s="190"/>
      <c r="D100" s="192"/>
      <c r="J100" s="194"/>
      <c r="L100" s="234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9"/>
        <v>0</v>
      </c>
      <c r="P100" s="195"/>
    </row>
    <row r="101" spans="1:16" ht="15" customHeight="1" x14ac:dyDescent="0.2">
      <c r="A101" s="190"/>
      <c r="D101" s="192"/>
      <c r="J101" s="194"/>
      <c r="L101" s="234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9"/>
        <v>0</v>
      </c>
      <c r="P101" s="195"/>
    </row>
    <row r="102" spans="1:16" ht="15" customHeight="1" x14ac:dyDescent="0.2">
      <c r="A102" s="190"/>
      <c r="D102" s="192"/>
      <c r="J102" s="194"/>
      <c r="L102" s="234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9"/>
        <v>0</v>
      </c>
      <c r="P102" s="195"/>
    </row>
    <row r="103" spans="1:16" ht="15" customHeight="1" x14ac:dyDescent="0.2">
      <c r="A103" s="190"/>
      <c r="D103" s="192"/>
      <c r="J103" s="194"/>
      <c r="L103" s="234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9"/>
        <v>0</v>
      </c>
      <c r="P103" s="195"/>
    </row>
    <row r="104" spans="1:16" ht="15" customHeight="1" x14ac:dyDescent="0.2">
      <c r="A104" s="190"/>
      <c r="D104" s="192"/>
      <c r="J104" s="194"/>
      <c r="L104" s="234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9"/>
        <v>0</v>
      </c>
      <c r="P104" s="195"/>
    </row>
    <row r="105" spans="1:16" ht="15" customHeight="1" x14ac:dyDescent="0.2">
      <c r="A105" s="190"/>
      <c r="D105" s="192"/>
      <c r="J105" s="194"/>
      <c r="L105" s="234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9"/>
        <v>0</v>
      </c>
      <c r="P105" s="195"/>
    </row>
    <row r="106" spans="1:16" ht="15" customHeight="1" x14ac:dyDescent="0.2">
      <c r="A106" s="190"/>
      <c r="D106" s="192"/>
      <c r="J106" s="194"/>
      <c r="L106" s="234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9"/>
        <v>0</v>
      </c>
      <c r="P106" s="195"/>
    </row>
    <row r="107" spans="1:16" ht="15" customHeight="1" x14ac:dyDescent="0.2">
      <c r="A107" s="190"/>
      <c r="D107" s="192"/>
      <c r="J107" s="194"/>
      <c r="L107" s="234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9"/>
        <v>0</v>
      </c>
      <c r="P107" s="195"/>
    </row>
    <row r="108" spans="1:16" ht="15" customHeight="1" x14ac:dyDescent="0.2">
      <c r="A108" s="190"/>
      <c r="D108" s="192"/>
      <c r="J108" s="194"/>
      <c r="L108" s="234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9"/>
        <v>0</v>
      </c>
      <c r="P108" s="195"/>
    </row>
    <row r="109" spans="1:16" ht="15" customHeight="1" x14ac:dyDescent="0.2">
      <c r="A109" s="190"/>
      <c r="D109" s="192"/>
      <c r="J109" s="194"/>
      <c r="L109" s="234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9"/>
        <v>0</v>
      </c>
      <c r="P109" s="195"/>
    </row>
    <row r="110" spans="1:16" ht="15" customHeight="1" x14ac:dyDescent="0.2">
      <c r="A110" s="190"/>
      <c r="D110" s="192"/>
      <c r="J110" s="194"/>
      <c r="L110" s="234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9"/>
        <v>0</v>
      </c>
      <c r="P110" s="195"/>
    </row>
    <row r="111" spans="1:16" ht="15" customHeight="1" x14ac:dyDescent="0.2">
      <c r="A111" s="190"/>
      <c r="D111" s="192"/>
      <c r="J111" s="194"/>
      <c r="L111" s="234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9"/>
        <v>0</v>
      </c>
      <c r="P111" s="195"/>
    </row>
    <row r="112" spans="1:16" ht="15" customHeight="1" x14ac:dyDescent="0.2">
      <c r="A112" s="190"/>
      <c r="D112" s="192"/>
      <c r="J112" s="194"/>
      <c r="L112" s="234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9"/>
        <v>0</v>
      </c>
      <c r="P112" s="195"/>
    </row>
    <row r="113" spans="1:16" ht="15" customHeight="1" x14ac:dyDescent="0.2">
      <c r="A113" s="190"/>
      <c r="D113" s="192"/>
      <c r="J113" s="194"/>
      <c r="L113" s="234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9"/>
        <v>0</v>
      </c>
      <c r="P113" s="195"/>
    </row>
    <row r="114" spans="1:16" ht="15" customHeight="1" x14ac:dyDescent="0.2">
      <c r="A114" s="190"/>
      <c r="D114" s="192"/>
      <c r="J114" s="194"/>
      <c r="L114" s="234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9"/>
        <v>0</v>
      </c>
      <c r="P114" s="195"/>
    </row>
    <row r="115" spans="1:16" ht="15" customHeight="1" x14ac:dyDescent="0.2">
      <c r="A115" s="190"/>
      <c r="D115" s="192"/>
      <c r="J115" s="194"/>
      <c r="L115" s="234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9"/>
        <v>0</v>
      </c>
      <c r="P115" s="195"/>
    </row>
    <row r="116" spans="1:16" ht="15" customHeight="1" x14ac:dyDescent="0.2">
      <c r="A116" s="190"/>
      <c r="D116" s="192"/>
      <c r="J116" s="194"/>
      <c r="L116" s="234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9"/>
        <v>0</v>
      </c>
      <c r="P116" s="195"/>
    </row>
    <row r="117" spans="1:16" ht="15" customHeight="1" x14ac:dyDescent="0.2">
      <c r="A117" s="190"/>
      <c r="D117" s="192"/>
      <c r="J117" s="194"/>
      <c r="L117" s="234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9"/>
        <v>0</v>
      </c>
      <c r="P117" s="195"/>
    </row>
    <row r="118" spans="1:16" ht="15" customHeight="1" x14ac:dyDescent="0.2">
      <c r="A118" s="190"/>
      <c r="D118" s="192"/>
      <c r="J118" s="194"/>
      <c r="L118" s="234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9"/>
        <v>0</v>
      </c>
      <c r="P118" s="195"/>
    </row>
    <row r="119" spans="1:16" ht="15" customHeight="1" x14ac:dyDescent="0.2">
      <c r="A119" s="190"/>
      <c r="D119" s="192"/>
      <c r="J119" s="194"/>
      <c r="L119" s="234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9"/>
        <v>0</v>
      </c>
      <c r="P119" s="195"/>
    </row>
    <row r="120" spans="1:16" x14ac:dyDescent="0.2">
      <c r="A120" s="190"/>
      <c r="D120" s="192"/>
      <c r="J120" s="194"/>
      <c r="L120" s="234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9"/>
        <v>0</v>
      </c>
      <c r="P120" s="195"/>
    </row>
    <row r="121" spans="1:16" x14ac:dyDescent="0.2">
      <c r="A121" s="190"/>
      <c r="D121" s="192"/>
      <c r="J121" s="194"/>
      <c r="L121" s="234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9"/>
        <v>0</v>
      </c>
      <c r="P121" s="195"/>
    </row>
    <row r="122" spans="1:16" x14ac:dyDescent="0.2">
      <c r="A122" s="190"/>
      <c r="D122" s="192"/>
      <c r="J122" s="194"/>
      <c r="L122" s="234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9"/>
        <v>0</v>
      </c>
      <c r="P122" s="195"/>
    </row>
    <row r="123" spans="1:16" x14ac:dyDescent="0.2">
      <c r="A123" s="190"/>
      <c r="D123" s="192"/>
      <c r="J123" s="194"/>
      <c r="L123" s="234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9"/>
        <v>0</v>
      </c>
      <c r="P123" s="195"/>
    </row>
    <row r="124" spans="1:16" x14ac:dyDescent="0.2">
      <c r="A124" s="190"/>
      <c r="D124" s="192"/>
      <c r="J124" s="194"/>
      <c r="L124" s="234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9"/>
        <v>0</v>
      </c>
      <c r="P124" s="195"/>
    </row>
    <row r="125" spans="1:16" x14ac:dyDescent="0.2">
      <c r="A125" s="190"/>
      <c r="D125" s="192"/>
      <c r="J125" s="194"/>
      <c r="L125" s="234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9"/>
        <v>0</v>
      </c>
      <c r="P125" s="195"/>
    </row>
    <row r="126" spans="1:16" x14ac:dyDescent="0.2">
      <c r="A126" s="190"/>
      <c r="D126" s="192"/>
      <c r="J126" s="194"/>
      <c r="L126" s="234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9"/>
        <v>0</v>
      </c>
      <c r="P126" s="195"/>
    </row>
    <row r="127" spans="1:16" x14ac:dyDescent="0.2">
      <c r="A127" s="190"/>
      <c r="D127" s="192"/>
      <c r="J127" s="194"/>
      <c r="L127" s="234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9"/>
        <v>0</v>
      </c>
      <c r="P127" s="195"/>
    </row>
    <row r="128" spans="1:16" x14ac:dyDescent="0.2">
      <c r="A128" s="190"/>
      <c r="D128" s="192"/>
      <c r="J128" s="194"/>
      <c r="L128" s="234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9"/>
        <v>0</v>
      </c>
      <c r="P128" s="195"/>
    </row>
    <row r="129" spans="1:16" x14ac:dyDescent="0.2">
      <c r="A129" s="190"/>
      <c r="D129" s="192"/>
      <c r="J129" s="194"/>
      <c r="L129" s="234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9"/>
        <v>0</v>
      </c>
      <c r="P129" s="195"/>
    </row>
    <row r="130" spans="1:16" x14ac:dyDescent="0.2">
      <c r="A130" s="190"/>
      <c r="D130" s="192"/>
      <c r="J130" s="194"/>
      <c r="L130" s="234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9"/>
        <v>0</v>
      </c>
      <c r="P130" s="195"/>
    </row>
    <row r="131" spans="1:16" x14ac:dyDescent="0.2">
      <c r="A131" s="190"/>
      <c r="D131" s="192"/>
      <c r="J131" s="194"/>
      <c r="L131" s="234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9"/>
        <v>0</v>
      </c>
      <c r="P131" s="195"/>
    </row>
    <row r="132" spans="1:16" x14ac:dyDescent="0.2">
      <c r="A132" s="190"/>
      <c r="D132" s="192"/>
      <c r="J132" s="194"/>
      <c r="L132" s="234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54" si="10">N132*G132+M132*L132</f>
        <v>0</v>
      </c>
      <c r="P132" s="195"/>
    </row>
    <row r="133" spans="1:16" x14ac:dyDescent="0.2">
      <c r="A133" s="190"/>
      <c r="D133" s="192"/>
      <c r="J133" s="194"/>
      <c r="L133" s="234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10"/>
        <v>0</v>
      </c>
      <c r="P133" s="195"/>
    </row>
    <row r="134" spans="1:16" x14ac:dyDescent="0.2">
      <c r="A134" s="190"/>
      <c r="D134" s="192"/>
      <c r="J134" s="194"/>
      <c r="L134" s="234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10"/>
        <v>0</v>
      </c>
      <c r="P134" s="195"/>
    </row>
    <row r="135" spans="1:16" x14ac:dyDescent="0.2">
      <c r="A135" s="190"/>
      <c r="D135" s="192"/>
      <c r="J135" s="194"/>
      <c r="L135" s="234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10"/>
        <v>0</v>
      </c>
      <c r="P135" s="195"/>
    </row>
    <row r="136" spans="1:16" x14ac:dyDescent="0.2">
      <c r="A136" s="190"/>
      <c r="D136" s="192"/>
      <c r="J136" s="194"/>
      <c r="L136" s="234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10"/>
        <v>0</v>
      </c>
      <c r="P136" s="195"/>
    </row>
    <row r="137" spans="1:16" x14ac:dyDescent="0.2">
      <c r="A137" s="190"/>
      <c r="D137" s="192"/>
      <c r="J137" s="194"/>
      <c r="L137" s="234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10"/>
        <v>0</v>
      </c>
      <c r="P137" s="195"/>
    </row>
    <row r="138" spans="1:16" x14ac:dyDescent="0.2">
      <c r="A138" s="190"/>
      <c r="D138" s="192"/>
      <c r="J138" s="194"/>
      <c r="L138" s="234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10"/>
        <v>0</v>
      </c>
      <c r="P138" s="195"/>
    </row>
    <row r="139" spans="1:16" x14ac:dyDescent="0.2">
      <c r="A139" s="190"/>
      <c r="D139" s="192"/>
      <c r="J139" s="194"/>
      <c r="L139" s="234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10"/>
        <v>0</v>
      </c>
      <c r="P139" s="195"/>
    </row>
    <row r="140" spans="1:16" x14ac:dyDescent="0.2">
      <c r="A140" s="190"/>
      <c r="D140" s="192"/>
      <c r="J140" s="194"/>
      <c r="L140" s="234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10"/>
        <v>0</v>
      </c>
      <c r="P140" s="195"/>
    </row>
    <row r="141" spans="1:16" x14ac:dyDescent="0.2">
      <c r="A141" s="190"/>
      <c r="D141" s="192"/>
      <c r="J141" s="194"/>
      <c r="L141" s="234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10"/>
        <v>0</v>
      </c>
      <c r="P141" s="195"/>
    </row>
    <row r="142" spans="1:16" x14ac:dyDescent="0.2">
      <c r="A142" s="190"/>
      <c r="D142" s="192"/>
      <c r="J142" s="194"/>
      <c r="L142" s="234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10"/>
        <v>0</v>
      </c>
      <c r="P142" s="195"/>
    </row>
    <row r="143" spans="1:16" x14ac:dyDescent="0.2">
      <c r="A143" s="190"/>
      <c r="D143" s="192"/>
      <c r="J143" s="194"/>
      <c r="L143" s="234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10"/>
        <v>0</v>
      </c>
      <c r="P143" s="195"/>
    </row>
    <row r="144" spans="1:16" x14ac:dyDescent="0.2">
      <c r="A144" s="190"/>
      <c r="D144" s="192"/>
      <c r="J144" s="194"/>
      <c r="L144" s="234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10"/>
        <v>0</v>
      </c>
      <c r="P144" s="195"/>
    </row>
    <row r="145" spans="1:16" x14ac:dyDescent="0.2">
      <c r="A145" s="190"/>
      <c r="D145" s="192"/>
      <c r="J145" s="194"/>
      <c r="L145" s="234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10"/>
        <v>0</v>
      </c>
      <c r="P145" s="195"/>
    </row>
    <row r="146" spans="1:16" x14ac:dyDescent="0.2">
      <c r="A146" s="190"/>
      <c r="D146" s="192"/>
      <c r="J146" s="194"/>
      <c r="L146" s="234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10"/>
        <v>0</v>
      </c>
      <c r="P146" s="195"/>
    </row>
    <row r="147" spans="1:16" x14ac:dyDescent="0.2">
      <c r="A147" s="190"/>
      <c r="D147" s="192"/>
      <c r="J147" s="194"/>
      <c r="L147" s="234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10"/>
        <v>0</v>
      </c>
      <c r="P147" s="195"/>
    </row>
    <row r="148" spans="1:16" x14ac:dyDescent="0.2">
      <c r="A148" s="190"/>
      <c r="D148" s="192"/>
      <c r="J148" s="194"/>
      <c r="L148" s="234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10"/>
        <v>0</v>
      </c>
      <c r="P148" s="195"/>
    </row>
    <row r="149" spans="1:16" x14ac:dyDescent="0.2">
      <c r="A149" s="190"/>
      <c r="D149" s="192"/>
      <c r="J149" s="194"/>
      <c r="L149" s="234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10"/>
        <v>0</v>
      </c>
      <c r="P149" s="195"/>
    </row>
    <row r="150" spans="1:16" x14ac:dyDescent="0.2">
      <c r="A150" s="190"/>
      <c r="D150" s="192"/>
      <c r="J150" s="194"/>
      <c r="L150" s="234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10"/>
        <v>0</v>
      </c>
      <c r="P150" s="195"/>
    </row>
    <row r="151" spans="1:16" x14ac:dyDescent="0.2">
      <c r="A151" s="190"/>
      <c r="D151" s="192"/>
      <c r="J151" s="194"/>
      <c r="L151" s="234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10"/>
        <v>0</v>
      </c>
      <c r="P151" s="195"/>
    </row>
    <row r="152" spans="1:16" x14ac:dyDescent="0.2">
      <c r="A152" s="190"/>
      <c r="D152" s="192"/>
      <c r="J152" s="194"/>
      <c r="L152" s="234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10"/>
        <v>0</v>
      </c>
      <c r="P152" s="195"/>
    </row>
    <row r="153" spans="1:16" x14ac:dyDescent="0.2">
      <c r="A153" s="190"/>
      <c r="D153" s="192"/>
      <c r="J153" s="194"/>
      <c r="L153" s="234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10"/>
        <v>0</v>
      </c>
      <c r="P153" s="195"/>
    </row>
    <row r="154" spans="1:16" x14ac:dyDescent="0.2">
      <c r="A154" s="190"/>
      <c r="D154" s="192"/>
      <c r="J154" s="194"/>
      <c r="L154" s="234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10"/>
        <v>0</v>
      </c>
      <c r="P154" s="195"/>
    </row>
    <row r="155" spans="1:16" x14ac:dyDescent="0.2">
      <c r="A155" s="190"/>
      <c r="D155" s="192"/>
      <c r="J155" s="194"/>
      <c r="L155" s="234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ref="O155:O194" si="11">N155*G155+M155*L155</f>
        <v>0</v>
      </c>
      <c r="P155" s="195"/>
    </row>
    <row r="156" spans="1:16" x14ac:dyDescent="0.2">
      <c r="A156" s="190"/>
      <c r="D156" s="192"/>
      <c r="J156" s="194"/>
      <c r="L156" s="234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11"/>
        <v>0</v>
      </c>
      <c r="P156" s="195"/>
    </row>
    <row r="157" spans="1:16" x14ac:dyDescent="0.2">
      <c r="A157" s="190"/>
      <c r="D157" s="192"/>
      <c r="J157" s="194"/>
      <c r="L157" s="234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11"/>
        <v>0</v>
      </c>
      <c r="P157" s="195"/>
    </row>
    <row r="158" spans="1:16" x14ac:dyDescent="0.2">
      <c r="A158" s="190"/>
      <c r="D158" s="192"/>
      <c r="J158" s="194"/>
      <c r="L158" s="234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11"/>
        <v>0</v>
      </c>
      <c r="P158" s="195"/>
    </row>
    <row r="159" spans="1:16" x14ac:dyDescent="0.2">
      <c r="A159" s="190"/>
      <c r="D159" s="192"/>
      <c r="J159" s="194"/>
      <c r="L159" s="234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11"/>
        <v>0</v>
      </c>
      <c r="P159" s="195"/>
    </row>
    <row r="160" spans="1:16" x14ac:dyDescent="0.2">
      <c r="A160" s="190"/>
      <c r="D160" s="192"/>
      <c r="J160" s="194"/>
      <c r="L160" s="234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11"/>
        <v>0</v>
      </c>
      <c r="P160" s="195"/>
    </row>
    <row r="161" spans="1:16" x14ac:dyDescent="0.2">
      <c r="A161" s="190"/>
      <c r="D161" s="192"/>
      <c r="J161" s="194"/>
      <c r="L161" s="234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11"/>
        <v>0</v>
      </c>
      <c r="P161" s="195"/>
    </row>
    <row r="162" spans="1:16" x14ac:dyDescent="0.2">
      <c r="A162" s="190"/>
      <c r="D162" s="192"/>
      <c r="J162" s="194"/>
      <c r="L162" s="234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11"/>
        <v>0</v>
      </c>
      <c r="P162" s="195"/>
    </row>
    <row r="163" spans="1:16" x14ac:dyDescent="0.2">
      <c r="A163" s="190"/>
      <c r="D163" s="192"/>
      <c r="J163" s="194"/>
      <c r="L163" s="234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11"/>
        <v>0</v>
      </c>
      <c r="P163" s="195"/>
    </row>
    <row r="164" spans="1:16" x14ac:dyDescent="0.2">
      <c r="A164" s="190"/>
      <c r="D164" s="192"/>
      <c r="J164" s="194"/>
      <c r="L164" s="234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11"/>
        <v>0</v>
      </c>
      <c r="P164" s="195"/>
    </row>
    <row r="165" spans="1:16" x14ac:dyDescent="0.2">
      <c r="A165" s="190"/>
      <c r="D165" s="192"/>
      <c r="J165" s="194"/>
      <c r="L165" s="234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11"/>
        <v>0</v>
      </c>
      <c r="P165" s="195"/>
    </row>
    <row r="166" spans="1:16" x14ac:dyDescent="0.2">
      <c r="A166" s="190"/>
      <c r="D166" s="192"/>
      <c r="J166" s="194"/>
      <c r="L166" s="234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11"/>
        <v>0</v>
      </c>
      <c r="P166" s="195"/>
    </row>
    <row r="167" spans="1:16" x14ac:dyDescent="0.2">
      <c r="A167" s="190"/>
      <c r="D167" s="192"/>
      <c r="J167" s="194"/>
      <c r="L167" s="234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11"/>
        <v>0</v>
      </c>
      <c r="P167" s="195"/>
    </row>
    <row r="168" spans="1:16" x14ac:dyDescent="0.2">
      <c r="A168" s="190"/>
      <c r="D168" s="192"/>
      <c r="J168" s="194"/>
      <c r="L168" s="234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11"/>
        <v>0</v>
      </c>
      <c r="P168" s="195"/>
    </row>
    <row r="169" spans="1:16" x14ac:dyDescent="0.2">
      <c r="A169" s="190"/>
      <c r="D169" s="192"/>
      <c r="J169" s="194"/>
      <c r="L169" s="234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11"/>
        <v>0</v>
      </c>
      <c r="P169" s="195"/>
    </row>
    <row r="170" spans="1:16" x14ac:dyDescent="0.2">
      <c r="A170" s="190"/>
      <c r="D170" s="192"/>
      <c r="J170" s="194"/>
      <c r="L170" s="234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11"/>
        <v>0</v>
      </c>
      <c r="P170" s="195"/>
    </row>
    <row r="171" spans="1:16" x14ac:dyDescent="0.2">
      <c r="A171" s="190"/>
      <c r="D171" s="192"/>
      <c r="J171" s="194"/>
      <c r="L171" s="234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11"/>
        <v>0</v>
      </c>
      <c r="P171" s="195"/>
    </row>
    <row r="172" spans="1:16" x14ac:dyDescent="0.2">
      <c r="A172" s="190"/>
      <c r="D172" s="192"/>
      <c r="J172" s="194"/>
      <c r="L172" s="234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11"/>
        <v>0</v>
      </c>
      <c r="P172" s="195"/>
    </row>
    <row r="173" spans="1:16" x14ac:dyDescent="0.2">
      <c r="A173" s="190"/>
      <c r="D173" s="192"/>
      <c r="J173" s="194"/>
      <c r="L173" s="234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11"/>
        <v>0</v>
      </c>
      <c r="P173" s="195"/>
    </row>
    <row r="174" spans="1:16" x14ac:dyDescent="0.2">
      <c r="A174" s="190"/>
      <c r="D174" s="192"/>
      <c r="J174" s="194"/>
      <c r="L174" s="234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11"/>
        <v>0</v>
      </c>
      <c r="P174" s="195"/>
    </row>
    <row r="175" spans="1:16" x14ac:dyDescent="0.2">
      <c r="A175" s="190"/>
      <c r="D175" s="192"/>
      <c r="J175" s="194"/>
      <c r="L175" s="234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11"/>
        <v>0</v>
      </c>
      <c r="P175" s="195"/>
    </row>
    <row r="176" spans="1:16" x14ac:dyDescent="0.2">
      <c r="A176" s="190"/>
      <c r="D176" s="192"/>
      <c r="J176" s="194"/>
      <c r="L176" s="234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11"/>
        <v>0</v>
      </c>
      <c r="P176" s="195"/>
    </row>
    <row r="177" spans="1:16" x14ac:dyDescent="0.2">
      <c r="A177" s="190"/>
      <c r="D177" s="192"/>
      <c r="J177" s="194"/>
      <c r="L177" s="234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11"/>
        <v>0</v>
      </c>
      <c r="P177" s="195"/>
    </row>
    <row r="178" spans="1:16" x14ac:dyDescent="0.2">
      <c r="A178" s="190"/>
      <c r="D178" s="192"/>
      <c r="J178" s="194"/>
      <c r="L178" s="234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11"/>
        <v>0</v>
      </c>
      <c r="P178" s="195"/>
    </row>
    <row r="179" spans="1:16" x14ac:dyDescent="0.2">
      <c r="A179" s="190"/>
      <c r="D179" s="192"/>
      <c r="J179" s="194"/>
      <c r="L179" s="234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11"/>
        <v>0</v>
      </c>
      <c r="P179" s="195"/>
    </row>
    <row r="180" spans="1:16" x14ac:dyDescent="0.2">
      <c r="A180" s="190"/>
      <c r="D180" s="192"/>
      <c r="J180" s="194"/>
      <c r="L180" s="234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11"/>
        <v>0</v>
      </c>
      <c r="P180" s="195"/>
    </row>
    <row r="181" spans="1:16" x14ac:dyDescent="0.2">
      <c r="A181" s="190"/>
      <c r="D181" s="192"/>
      <c r="J181" s="194"/>
      <c r="L181" s="234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11"/>
        <v>0</v>
      </c>
      <c r="P181" s="195"/>
    </row>
    <row r="182" spans="1:16" x14ac:dyDescent="0.2">
      <c r="A182" s="190"/>
      <c r="D182" s="192"/>
      <c r="J182" s="194"/>
      <c r="L182" s="234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11"/>
        <v>0</v>
      </c>
      <c r="P182" s="195"/>
    </row>
    <row r="183" spans="1:16" x14ac:dyDescent="0.2">
      <c r="A183" s="190"/>
      <c r="D183" s="192"/>
      <c r="J183" s="194"/>
      <c r="L183" s="234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11"/>
        <v>0</v>
      </c>
      <c r="P183" s="195"/>
    </row>
    <row r="184" spans="1:16" x14ac:dyDescent="0.2">
      <c r="A184" s="190"/>
      <c r="D184" s="192"/>
      <c r="J184" s="194"/>
      <c r="L184" s="234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11"/>
        <v>0</v>
      </c>
      <c r="P184" s="195"/>
    </row>
    <row r="185" spans="1:16" x14ac:dyDescent="0.2">
      <c r="A185" s="190"/>
      <c r="D185" s="192"/>
      <c r="J185" s="194"/>
      <c r="L185" s="234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11"/>
        <v>0</v>
      </c>
      <c r="P185" s="195"/>
    </row>
    <row r="186" spans="1:16" x14ac:dyDescent="0.2">
      <c r="A186" s="190"/>
      <c r="D186" s="192"/>
      <c r="J186" s="194"/>
      <c r="L186" s="234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11"/>
        <v>0</v>
      </c>
      <c r="P186" s="195"/>
    </row>
    <row r="187" spans="1:16" x14ac:dyDescent="0.2">
      <c r="A187" s="190"/>
      <c r="D187" s="192"/>
      <c r="J187" s="194"/>
      <c r="L187" s="234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11"/>
        <v>0</v>
      </c>
      <c r="P187" s="195"/>
    </row>
    <row r="188" spans="1:16" x14ac:dyDescent="0.2">
      <c r="A188" s="190"/>
      <c r="D188" s="192"/>
      <c r="J188" s="194"/>
      <c r="L188" s="234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11"/>
        <v>0</v>
      </c>
      <c r="P188" s="195"/>
    </row>
    <row r="189" spans="1:16" x14ac:dyDescent="0.2">
      <c r="A189" s="190"/>
      <c r="D189" s="192"/>
      <c r="J189" s="194"/>
      <c r="L189" s="234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11"/>
        <v>0</v>
      </c>
      <c r="P189" s="195"/>
    </row>
    <row r="190" spans="1:16" x14ac:dyDescent="0.2">
      <c r="A190" s="190"/>
      <c r="D190" s="192"/>
      <c r="J190" s="194"/>
      <c r="L190" s="234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11"/>
        <v>0</v>
      </c>
      <c r="P190" s="195"/>
    </row>
    <row r="191" spans="1:16" x14ac:dyDescent="0.2">
      <c r="A191" s="190"/>
      <c r="D191" s="192"/>
      <c r="J191" s="194"/>
      <c r="L191" s="234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11"/>
        <v>0</v>
      </c>
      <c r="P191" s="195"/>
    </row>
    <row r="192" spans="1:16" x14ac:dyDescent="0.2">
      <c r="A192" s="190"/>
      <c r="D192" s="192"/>
      <c r="J192" s="194"/>
      <c r="L192" s="234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11"/>
        <v>0</v>
      </c>
      <c r="P192" s="195"/>
    </row>
    <row r="193" spans="1:16" x14ac:dyDescent="0.2">
      <c r="A193" s="190"/>
      <c r="D193" s="192"/>
      <c r="J193" s="194"/>
      <c r="L193" s="234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11"/>
        <v>0</v>
      </c>
      <c r="P193" s="195"/>
    </row>
    <row r="194" spans="1:16" x14ac:dyDescent="0.2">
      <c r="A194" s="190"/>
      <c r="D194" s="192"/>
      <c r="J194" s="194"/>
      <c r="L194" s="234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11"/>
        <v>0</v>
      </c>
      <c r="P194" s="195"/>
    </row>
    <row r="195" spans="1:16" x14ac:dyDescent="0.2">
      <c r="A195" s="190"/>
      <c r="D195" s="192"/>
      <c r="J195" s="194"/>
      <c r="L195" s="234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2">N195*G195+M195*L195</f>
        <v>0</v>
      </c>
      <c r="P195" s="195"/>
    </row>
    <row r="196" spans="1:16" x14ac:dyDescent="0.2">
      <c r="A196" s="190"/>
      <c r="D196" s="192"/>
      <c r="J196" s="194"/>
      <c r="L196" s="234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2"/>
        <v>0</v>
      </c>
      <c r="P196" s="195"/>
    </row>
    <row r="197" spans="1:16" x14ac:dyDescent="0.2">
      <c r="A197" s="190"/>
      <c r="D197" s="192"/>
      <c r="J197" s="194"/>
      <c r="L197" s="234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2"/>
        <v>0</v>
      </c>
      <c r="P197" s="195"/>
    </row>
    <row r="198" spans="1:16" x14ac:dyDescent="0.2">
      <c r="A198" s="190"/>
      <c r="D198" s="192"/>
      <c r="J198" s="194"/>
      <c r="L198" s="234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2"/>
        <v>0</v>
      </c>
      <c r="P198" s="195"/>
    </row>
    <row r="199" spans="1:16" x14ac:dyDescent="0.2">
      <c r="A199" s="190"/>
      <c r="D199" s="192"/>
      <c r="J199" s="194"/>
      <c r="L199" s="234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2"/>
        <v>0</v>
      </c>
      <c r="P199" s="195"/>
    </row>
    <row r="200" spans="1:16" x14ac:dyDescent="0.2">
      <c r="A200" s="190"/>
      <c r="D200" s="192"/>
      <c r="J200" s="194"/>
      <c r="L200" s="234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2"/>
        <v>0</v>
      </c>
      <c r="P200" s="195"/>
    </row>
    <row r="201" spans="1:16" x14ac:dyDescent="0.2">
      <c r="A201" s="190"/>
      <c r="D201" s="192"/>
      <c r="J201" s="194"/>
      <c r="L201" s="234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2"/>
        <v>0</v>
      </c>
      <c r="P201" s="195"/>
    </row>
    <row r="202" spans="1:16" x14ac:dyDescent="0.2">
      <c r="A202" s="190"/>
      <c r="D202" s="192"/>
      <c r="J202" s="194"/>
      <c r="L202" s="234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2"/>
        <v>0</v>
      </c>
      <c r="P202" s="195"/>
    </row>
    <row r="203" spans="1:16" x14ac:dyDescent="0.2">
      <c r="A203" s="190"/>
      <c r="D203" s="192"/>
      <c r="J203" s="194"/>
      <c r="L203" s="234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2"/>
        <v>0</v>
      </c>
      <c r="P203" s="195"/>
    </row>
    <row r="204" spans="1:16" x14ac:dyDescent="0.2">
      <c r="A204" s="190"/>
      <c r="D204" s="192"/>
      <c r="J204" s="194"/>
      <c r="L204" s="234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2"/>
        <v>0</v>
      </c>
      <c r="P204" s="195"/>
    </row>
    <row r="205" spans="1:16" x14ac:dyDescent="0.2">
      <c r="A205" s="190"/>
      <c r="D205" s="192"/>
      <c r="J205" s="194"/>
      <c r="L205" s="234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2"/>
        <v>0</v>
      </c>
      <c r="P205" s="195"/>
    </row>
    <row r="206" spans="1:16" x14ac:dyDescent="0.2">
      <c r="A206" s="190"/>
      <c r="D206" s="192"/>
      <c r="J206" s="194"/>
      <c r="L206" s="234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2"/>
        <v>0</v>
      </c>
      <c r="P206" s="195"/>
    </row>
    <row r="207" spans="1:16" x14ac:dyDescent="0.2">
      <c r="A207" s="190"/>
      <c r="D207" s="192"/>
      <c r="J207" s="194"/>
      <c r="L207" s="234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2"/>
        <v>0</v>
      </c>
      <c r="P207" s="195"/>
    </row>
    <row r="208" spans="1:16" x14ac:dyDescent="0.2">
      <c r="A208" s="190"/>
      <c r="D208" s="192"/>
      <c r="J208" s="194"/>
      <c r="L208" s="234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2"/>
        <v>0</v>
      </c>
      <c r="P208" s="195"/>
    </row>
    <row r="209" spans="1:16" x14ac:dyDescent="0.2">
      <c r="A209" s="190"/>
      <c r="D209" s="192"/>
      <c r="J209" s="194"/>
      <c r="L209" s="234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2"/>
        <v>0</v>
      </c>
      <c r="P209" s="195"/>
    </row>
    <row r="210" spans="1:16" x14ac:dyDescent="0.2">
      <c r="A210" s="190"/>
      <c r="D210" s="192"/>
      <c r="J210" s="194"/>
      <c r="L210" s="234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2"/>
        <v>0</v>
      </c>
      <c r="P210" s="195"/>
    </row>
    <row r="211" spans="1:16" x14ac:dyDescent="0.2">
      <c r="A211" s="190"/>
      <c r="D211" s="192"/>
      <c r="J211" s="194"/>
      <c r="L211" s="234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2"/>
        <v>0</v>
      </c>
      <c r="P211" s="195"/>
    </row>
    <row r="212" spans="1:16" x14ac:dyDescent="0.2">
      <c r="A212" s="190"/>
      <c r="D212" s="192"/>
      <c r="J212" s="194"/>
      <c r="L212" s="234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2"/>
        <v>0</v>
      </c>
      <c r="P212" s="195"/>
    </row>
    <row r="213" spans="1:16" x14ac:dyDescent="0.2">
      <c r="A213" s="190"/>
      <c r="D213" s="192"/>
      <c r="J213" s="194"/>
      <c r="L213" s="234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2"/>
        <v>0</v>
      </c>
      <c r="P213" s="195"/>
    </row>
    <row r="214" spans="1:16" x14ac:dyDescent="0.2">
      <c r="A214" s="190"/>
      <c r="D214" s="192"/>
      <c r="J214" s="194"/>
      <c r="L214" s="234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2"/>
        <v>0</v>
      </c>
      <c r="P214" s="195"/>
    </row>
    <row r="215" spans="1:16" x14ac:dyDescent="0.2">
      <c r="A215" s="190"/>
      <c r="D215" s="192"/>
      <c r="J215" s="194"/>
      <c r="L215" s="234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2"/>
        <v>0</v>
      </c>
      <c r="P215" s="195"/>
    </row>
    <row r="216" spans="1:16" x14ac:dyDescent="0.2">
      <c r="A216" s="190"/>
      <c r="D216" s="192"/>
      <c r="J216" s="194"/>
      <c r="L216" s="234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2"/>
        <v>0</v>
      </c>
      <c r="P216" s="195"/>
    </row>
    <row r="217" spans="1:16" x14ac:dyDescent="0.2">
      <c r="A217" s="190"/>
      <c r="D217" s="192"/>
      <c r="J217" s="194"/>
      <c r="L217" s="234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2"/>
        <v>0</v>
      </c>
      <c r="P217" s="195"/>
    </row>
    <row r="218" spans="1:16" x14ac:dyDescent="0.2">
      <c r="A218" s="190"/>
      <c r="D218" s="192"/>
      <c r="J218" s="194"/>
      <c r="L218" s="234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2"/>
        <v>0</v>
      </c>
      <c r="P218" s="195"/>
    </row>
    <row r="219" spans="1:16" x14ac:dyDescent="0.2">
      <c r="A219" s="190"/>
      <c r="D219" s="192"/>
      <c r="J219" s="194"/>
      <c r="L219" s="234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2"/>
        <v>0</v>
      </c>
      <c r="P219" s="195"/>
    </row>
    <row r="220" spans="1:16" x14ac:dyDescent="0.2">
      <c r="A220" s="190"/>
      <c r="D220" s="192"/>
      <c r="J220" s="194"/>
      <c r="L220" s="234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2"/>
        <v>0</v>
      </c>
      <c r="P220" s="195"/>
    </row>
    <row r="221" spans="1:16" x14ac:dyDescent="0.2">
      <c r="A221" s="190"/>
      <c r="D221" s="192"/>
      <c r="J221" s="194"/>
      <c r="L221" s="234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2"/>
        <v>0</v>
      </c>
      <c r="P221" s="195"/>
    </row>
    <row r="222" spans="1:16" x14ac:dyDescent="0.2">
      <c r="A222" s="190"/>
      <c r="D222" s="192"/>
      <c r="J222" s="194"/>
      <c r="L222" s="234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2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2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2"/>
        <v>0</v>
      </c>
      <c r="P224" s="195"/>
    </row>
    <row r="225" spans="1:16" x14ac:dyDescent="0.2">
      <c r="A225" s="190"/>
      <c r="D225" s="192"/>
      <c r="J225" s="194"/>
      <c r="L225" s="234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2"/>
        <v>0</v>
      </c>
      <c r="P225" s="195"/>
    </row>
    <row r="226" spans="1:16" x14ac:dyDescent="0.2">
      <c r="A226" s="190"/>
      <c r="D226" s="192"/>
      <c r="J226" s="194"/>
      <c r="L226" s="234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2"/>
        <v>0</v>
      </c>
      <c r="P226" s="195"/>
    </row>
    <row r="227" spans="1:16" x14ac:dyDescent="0.2">
      <c r="A227" s="190"/>
      <c r="D227" s="192"/>
      <c r="J227" s="194"/>
      <c r="L227" s="234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2"/>
        <v>0</v>
      </c>
      <c r="P227" s="195"/>
    </row>
    <row r="228" spans="1:16" x14ac:dyDescent="0.2">
      <c r="A228" s="190"/>
      <c r="D228" s="192"/>
      <c r="J228" s="194"/>
      <c r="L228" s="234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2"/>
        <v>0</v>
      </c>
      <c r="P228" s="195"/>
    </row>
    <row r="229" spans="1:16" x14ac:dyDescent="0.2">
      <c r="A229" s="190"/>
      <c r="D229" s="192"/>
      <c r="J229" s="194"/>
      <c r="L229" s="234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2"/>
        <v>0</v>
      </c>
      <c r="P229" s="195"/>
    </row>
    <row r="230" spans="1:16" x14ac:dyDescent="0.2">
      <c r="A230" s="190"/>
      <c r="D230" s="192"/>
      <c r="J230" s="194"/>
      <c r="L230" s="234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2"/>
        <v>0</v>
      </c>
      <c r="P230" s="195"/>
    </row>
    <row r="231" spans="1:16" x14ac:dyDescent="0.2">
      <c r="A231" s="190"/>
      <c r="D231" s="192"/>
      <c r="J231" s="194"/>
      <c r="L231" s="234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2"/>
        <v>0</v>
      </c>
      <c r="P231" s="195"/>
    </row>
    <row r="232" spans="1:16" x14ac:dyDescent="0.2">
      <c r="A232" s="190"/>
      <c r="D232" s="192"/>
      <c r="L232" s="234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2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103" priority="11" operator="greaterThan">
      <formula>0</formula>
    </cfRule>
    <cfRule type="cellIs" dxfId="102" priority="12" operator="lessThanOrEqual">
      <formula>0</formula>
    </cfRule>
  </conditionalFormatting>
  <conditionalFormatting sqref="I21:I41">
    <cfRule type="cellIs" dxfId="101" priority="9" operator="greaterThan">
      <formula>0</formula>
    </cfRule>
    <cfRule type="cellIs" dxfId="100" priority="10" operator="lessThanOrEqual">
      <formula>0</formula>
    </cfRule>
  </conditionalFormatting>
  <conditionalFormatting sqref="I39:I41">
    <cfRule type="cellIs" dxfId="99" priority="7" operator="greaterThan">
      <formula>0</formula>
    </cfRule>
    <cfRule type="cellIs" dxfId="98" priority="8" operator="lessThanOrEqual">
      <formula>0</formula>
    </cfRule>
  </conditionalFormatting>
  <conditionalFormatting sqref="I27:I32">
    <cfRule type="cellIs" dxfId="97" priority="5" operator="greaterThan">
      <formula>0</formula>
    </cfRule>
    <cfRule type="cellIs" dxfId="96" priority="6" operator="lessThanOrEqual">
      <formula>0</formula>
    </cfRule>
  </conditionalFormatting>
  <conditionalFormatting sqref="I3:I20">
    <cfRule type="cellIs" dxfId="95" priority="3" operator="greaterThan">
      <formula>0</formula>
    </cfRule>
    <cfRule type="cellIs" dxfId="94" priority="4" operator="lessThanOrEqual">
      <formula>0</formula>
    </cfRule>
  </conditionalFormatting>
  <conditionalFormatting sqref="I42:I56">
    <cfRule type="cellIs" dxfId="93" priority="1" operator="greaterThan">
      <formula>0</formula>
    </cfRule>
    <cfRule type="cellIs" dxfId="92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91157-574C-4BEF-8A53-046DD1D843D5}">
  <sheetPr>
    <pageSetUpPr fitToPage="1"/>
  </sheetPr>
  <dimension ref="A1:P247"/>
  <sheetViews>
    <sheetView topLeftCell="A16" workbookViewId="0">
      <selection activeCell="K55" sqref="K55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37" t="s">
        <v>2</v>
      </c>
      <c r="C2" s="238" t="s">
        <v>3</v>
      </c>
      <c r="D2" s="237" t="s">
        <v>4</v>
      </c>
      <c r="E2" s="238" t="s">
        <v>5</v>
      </c>
      <c r="F2" s="238" t="s">
        <v>6</v>
      </c>
      <c r="G2" s="238" t="s">
        <v>7</v>
      </c>
      <c r="H2" s="238" t="s">
        <v>8</v>
      </c>
      <c r="I2" s="238" t="s">
        <v>9</v>
      </c>
      <c r="J2" s="238" t="s">
        <v>10</v>
      </c>
      <c r="K2" s="237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43667</v>
      </c>
      <c r="B3" s="298" t="s">
        <v>71</v>
      </c>
      <c r="C3" s="305" t="s">
        <v>18</v>
      </c>
      <c r="D3" s="15" t="s">
        <v>965</v>
      </c>
      <c r="E3" s="236" t="s">
        <v>24</v>
      </c>
      <c r="F3" s="236">
        <v>11</v>
      </c>
      <c r="G3" s="237">
        <v>7</v>
      </c>
      <c r="H3" s="300"/>
      <c r="I3" s="235">
        <f>630-(M3*L3+F3*N3)</f>
        <v>-162</v>
      </c>
      <c r="J3" s="307" t="s">
        <v>19</v>
      </c>
      <c r="K3" s="186"/>
      <c r="L3" s="239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:O66" si="0">N3*G3+M3*L3</f>
        <v>504</v>
      </c>
      <c r="P3" s="302">
        <f>(O3+O4+O5+O6+O7+O8)/840*100%</f>
        <v>1.361904761904762</v>
      </c>
    </row>
    <row r="4" spans="1:16" ht="14.25" customHeight="1" x14ac:dyDescent="0.2">
      <c r="A4" s="297"/>
      <c r="B4" s="298"/>
      <c r="C4" s="305"/>
      <c r="D4" s="15"/>
      <c r="E4" s="236"/>
      <c r="F4" s="236"/>
      <c r="G4" s="237"/>
      <c r="H4" s="300"/>
      <c r="I4" s="235">
        <f t="shared" ref="I4:I19" si="1">I3-(M4*L4+F4*N4)</f>
        <v>-162</v>
      </c>
      <c r="J4" s="308"/>
      <c r="K4" s="186" t="s">
        <v>1206</v>
      </c>
      <c r="L4" s="239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36"/>
      <c r="F5" s="236"/>
      <c r="G5" s="237"/>
      <c r="H5" s="300"/>
      <c r="I5" s="235">
        <f>I4-(M5*L5+F5*N5)</f>
        <v>-162</v>
      </c>
      <c r="J5" s="308"/>
      <c r="K5" s="186" t="s">
        <v>1207</v>
      </c>
      <c r="L5" s="239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36" t="s">
        <v>30</v>
      </c>
      <c r="F6" s="236">
        <v>20</v>
      </c>
      <c r="G6" s="237">
        <v>20</v>
      </c>
      <c r="H6" s="300"/>
      <c r="I6" s="235">
        <f>630-(M6*L6+F6*N6)</f>
        <v>-10</v>
      </c>
      <c r="J6" s="308"/>
      <c r="K6" s="186"/>
      <c r="L6" s="239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0"/>
        <v>640</v>
      </c>
      <c r="P6" s="302"/>
    </row>
    <row r="7" spans="1:16" ht="14.25" customHeight="1" x14ac:dyDescent="0.2">
      <c r="A7" s="297"/>
      <c r="B7" s="298"/>
      <c r="C7" s="305"/>
      <c r="D7" s="15"/>
      <c r="E7" s="236"/>
      <c r="F7" s="236"/>
      <c r="G7" s="237"/>
      <c r="H7" s="300"/>
      <c r="I7" s="235">
        <f t="shared" si="1"/>
        <v>-10</v>
      </c>
      <c r="J7" s="308"/>
      <c r="K7" s="186"/>
      <c r="L7" s="239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0"/>
        <v>0</v>
      </c>
      <c r="P7" s="302"/>
    </row>
    <row r="8" spans="1:16" ht="14.25" customHeight="1" x14ac:dyDescent="0.2">
      <c r="A8" s="297"/>
      <c r="B8" s="298"/>
      <c r="C8" s="305"/>
      <c r="D8" s="15"/>
      <c r="E8" s="236"/>
      <c r="F8" s="236"/>
      <c r="G8" s="237"/>
      <c r="H8" s="300"/>
      <c r="I8" s="235">
        <f>I7-(M8*L8+F8*N8)</f>
        <v>-10</v>
      </c>
      <c r="J8" s="309"/>
      <c r="K8" s="186"/>
      <c r="L8" s="239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43667</v>
      </c>
      <c r="B9" s="298" t="s">
        <v>71</v>
      </c>
      <c r="C9" s="305" t="s">
        <v>25</v>
      </c>
      <c r="D9" s="15" t="s">
        <v>487</v>
      </c>
      <c r="E9" s="236" t="s">
        <v>21</v>
      </c>
      <c r="F9" s="236">
        <v>1</v>
      </c>
      <c r="G9" s="237">
        <v>2</v>
      </c>
      <c r="H9" s="300"/>
      <c r="I9" s="235">
        <f>630-(M9*L9+F9*N9)</f>
        <v>572</v>
      </c>
      <c r="J9" s="307" t="s">
        <v>27</v>
      </c>
      <c r="K9" s="186" t="s">
        <v>1208</v>
      </c>
      <c r="L9" s="239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58</v>
      </c>
      <c r="O9" s="188">
        <f t="shared" si="0"/>
        <v>116</v>
      </c>
      <c r="P9" s="302">
        <f>(O9+O10+O11+O12+O13+O14)/840*100%</f>
        <v>1.4642857142857142</v>
      </c>
    </row>
    <row r="10" spans="1:16" ht="14.25" customHeight="1" x14ac:dyDescent="0.2">
      <c r="A10" s="297"/>
      <c r="B10" s="298"/>
      <c r="C10" s="305"/>
      <c r="D10" s="15" t="s">
        <v>1190</v>
      </c>
      <c r="E10" s="236" t="s">
        <v>30</v>
      </c>
      <c r="F10" s="236">
        <v>15</v>
      </c>
      <c r="G10" s="237">
        <v>13</v>
      </c>
      <c r="H10" s="300"/>
      <c r="I10" s="235">
        <f t="shared" si="1"/>
        <v>2</v>
      </c>
      <c r="J10" s="308"/>
      <c r="K10" s="186"/>
      <c r="L10" s="239">
        <v>1</v>
      </c>
      <c r="M10" s="188">
        <f>SUMPRODUCT((D10=[1]程序注册表!$C$2:$C$2999)*(E10=[1]程序注册表!$F$2:$F$2999)*([1]程序注册表!$U$2:$U$2999))</f>
        <v>30</v>
      </c>
      <c r="N10" s="188">
        <f>SUMPRODUCT((D10=[1]程序注册表!$C$2:$C$2999)*(E10=[1]程序注册表!$F$2:$F$2999)*([1]程序注册表!$X$2:$X$2999))</f>
        <v>36</v>
      </c>
      <c r="O10" s="188">
        <f t="shared" si="0"/>
        <v>498</v>
      </c>
      <c r="P10" s="302"/>
    </row>
    <row r="11" spans="1:16" ht="14.25" customHeight="1" x14ac:dyDescent="0.2">
      <c r="A11" s="297"/>
      <c r="B11" s="298"/>
      <c r="C11" s="305"/>
      <c r="D11" s="15"/>
      <c r="E11" s="236"/>
      <c r="F11" s="236"/>
      <c r="G11" s="237"/>
      <c r="H11" s="300"/>
      <c r="I11" s="235">
        <f>I10-(M11*L11+F11*N11)</f>
        <v>2</v>
      </c>
      <c r="J11" s="308"/>
      <c r="K11" s="186"/>
      <c r="L11" s="239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965</v>
      </c>
      <c r="E12" s="236" t="s">
        <v>21</v>
      </c>
      <c r="F12" s="236">
        <v>14</v>
      </c>
      <c r="G12" s="237">
        <v>14</v>
      </c>
      <c r="H12" s="300"/>
      <c r="I12" s="235">
        <f>630-(M12*L12+F12*N12)</f>
        <v>14</v>
      </c>
      <c r="J12" s="308"/>
      <c r="K12" s="186"/>
      <c r="L12" s="239">
        <v>0</v>
      </c>
      <c r="M12" s="188">
        <f>SUMPRODUCT((D12=[1]程序注册表!$C$2:$C$2999)*(E12=[1]程序注册表!$F$2:$F$2999)*([1]程序注册表!$U$2:$U$2999))</f>
        <v>60</v>
      </c>
      <c r="N12" s="188">
        <f>SUMPRODUCT((D12=[1]程序注册表!$C$2:$C$2999)*(E12=[1]程序注册表!$F$2:$F$2999)*([1]程序注册表!$X$2:$X$2999))</f>
        <v>44</v>
      </c>
      <c r="O12" s="188">
        <f t="shared" si="0"/>
        <v>616</v>
      </c>
      <c r="P12" s="302"/>
    </row>
    <row r="13" spans="1:16" ht="14.25" customHeight="1" x14ac:dyDescent="0.2">
      <c r="A13" s="297"/>
      <c r="B13" s="298"/>
      <c r="C13" s="305"/>
      <c r="D13" s="15"/>
      <c r="E13" s="236"/>
      <c r="F13" s="236"/>
      <c r="G13" s="237"/>
      <c r="H13" s="300"/>
      <c r="I13" s="235">
        <f t="shared" si="1"/>
        <v>14</v>
      </c>
      <c r="J13" s="308"/>
      <c r="K13" s="186"/>
      <c r="L13" s="239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5"/>
      <c r="E14" s="236"/>
      <c r="F14" s="236"/>
      <c r="G14" s="237"/>
      <c r="H14" s="300"/>
      <c r="I14" s="235">
        <f>I13-(M14*L14+F14*N14)</f>
        <v>14</v>
      </c>
      <c r="J14" s="309"/>
      <c r="K14" s="186"/>
      <c r="L14" s="239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43667</v>
      </c>
      <c r="B15" s="298" t="s">
        <v>71</v>
      </c>
      <c r="C15" s="305" t="s">
        <v>31</v>
      </c>
      <c r="D15" s="17" t="s">
        <v>83</v>
      </c>
      <c r="E15" s="236" t="s">
        <v>24</v>
      </c>
      <c r="F15" s="236">
        <v>10</v>
      </c>
      <c r="G15" s="237">
        <v>9.5</v>
      </c>
      <c r="H15" s="300"/>
      <c r="I15" s="235">
        <f>630-(M15*L15+F15*N15)</f>
        <v>30</v>
      </c>
      <c r="J15" s="307" t="s">
        <v>34</v>
      </c>
      <c r="K15" s="186"/>
      <c r="L15" s="239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0"/>
        <v>570</v>
      </c>
      <c r="P15" s="302">
        <f>(O15+O16+O17+O18+O19+O20)/840*100%</f>
        <v>1.4642857142857142</v>
      </c>
    </row>
    <row r="16" spans="1:16" ht="14.25" customHeight="1" x14ac:dyDescent="0.2">
      <c r="A16" s="297"/>
      <c r="B16" s="298"/>
      <c r="C16" s="305"/>
      <c r="D16" s="17" t="s">
        <v>83</v>
      </c>
      <c r="E16" s="236" t="s">
        <v>21</v>
      </c>
      <c r="F16" s="236">
        <v>1</v>
      </c>
      <c r="G16" s="237">
        <v>1</v>
      </c>
      <c r="H16" s="300"/>
      <c r="I16" s="235">
        <f t="shared" si="1"/>
        <v>-10</v>
      </c>
      <c r="J16" s="308"/>
      <c r="K16" s="186"/>
      <c r="L16" s="239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0"/>
        <v>40</v>
      </c>
      <c r="P16" s="302"/>
    </row>
    <row r="17" spans="1:16" ht="14.25" customHeight="1" x14ac:dyDescent="0.2">
      <c r="A17" s="297"/>
      <c r="B17" s="298"/>
      <c r="C17" s="305"/>
      <c r="D17" s="17"/>
      <c r="E17" s="236"/>
      <c r="F17" s="236"/>
      <c r="G17" s="237"/>
      <c r="H17" s="300"/>
      <c r="I17" s="235">
        <f>I16-(M17*L17+F17*N17)</f>
        <v>-10</v>
      </c>
      <c r="J17" s="308"/>
      <c r="K17" s="186"/>
      <c r="L17" s="239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36" t="s">
        <v>24</v>
      </c>
      <c r="F18" s="236">
        <v>10</v>
      </c>
      <c r="G18" s="237">
        <v>9</v>
      </c>
      <c r="H18" s="300"/>
      <c r="I18" s="235">
        <f>630-(M18*L18+F18*N18)</f>
        <v>30</v>
      </c>
      <c r="J18" s="308"/>
      <c r="K18" s="186"/>
      <c r="L18" s="239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0"/>
        <v>540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36" t="s">
        <v>21</v>
      </c>
      <c r="F19" s="236">
        <v>1</v>
      </c>
      <c r="G19" s="237">
        <v>2</v>
      </c>
      <c r="H19" s="300"/>
      <c r="I19" s="235">
        <f t="shared" si="1"/>
        <v>-10</v>
      </c>
      <c r="J19" s="308"/>
      <c r="K19" s="186"/>
      <c r="L19" s="239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0"/>
        <v>80</v>
      </c>
      <c r="P19" s="302"/>
    </row>
    <row r="20" spans="1:16" ht="14.25" customHeight="1" x14ac:dyDescent="0.2">
      <c r="A20" s="297"/>
      <c r="B20" s="298"/>
      <c r="C20" s="305"/>
      <c r="D20" s="17"/>
      <c r="E20" s="236"/>
      <c r="F20" s="236"/>
      <c r="G20" s="237"/>
      <c r="H20" s="300"/>
      <c r="I20" s="235">
        <f>I19-(M20*L20+F20*N20)</f>
        <v>-10</v>
      </c>
      <c r="J20" s="309"/>
      <c r="K20" s="186"/>
      <c r="L20" s="239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43667</v>
      </c>
      <c r="B21" s="298" t="s">
        <v>71</v>
      </c>
      <c r="C21" s="304" t="s">
        <v>36</v>
      </c>
      <c r="D21" s="17" t="s">
        <v>1159</v>
      </c>
      <c r="E21" s="236" t="s">
        <v>65</v>
      </c>
      <c r="F21" s="236">
        <v>9</v>
      </c>
      <c r="G21" s="18">
        <v>6.5</v>
      </c>
      <c r="H21" s="300"/>
      <c r="I21" s="237">
        <f t="shared" ref="I21" si="2">504-(M21*L21+F21*N21)</f>
        <v>-21</v>
      </c>
      <c r="J21" s="307" t="s">
        <v>38</v>
      </c>
      <c r="K21" s="186" t="s">
        <v>1209</v>
      </c>
      <c r="L21" s="239">
        <v>1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387.5</v>
      </c>
      <c r="P21" s="302">
        <f>(O21+O22+O23+O24+O25+O26)/840*100%</f>
        <v>0.67976190476190479</v>
      </c>
    </row>
    <row r="22" spans="1:16" ht="14.25" customHeight="1" x14ac:dyDescent="0.2">
      <c r="A22" s="297"/>
      <c r="B22" s="298"/>
      <c r="C22" s="304"/>
      <c r="D22" s="17" t="s">
        <v>1159</v>
      </c>
      <c r="E22" s="236" t="s">
        <v>1204</v>
      </c>
      <c r="F22" s="236"/>
      <c r="G22" s="18">
        <v>1</v>
      </c>
      <c r="H22" s="300"/>
      <c r="I22" s="237">
        <f t="shared" ref="I22:I41" si="3">I21-(M22*L22+F22*N22)</f>
        <v>-21</v>
      </c>
      <c r="J22" s="308"/>
      <c r="K22" s="186" t="s">
        <v>1210</v>
      </c>
      <c r="L22" s="239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36"/>
      <c r="F23" s="236"/>
      <c r="G23" s="18"/>
      <c r="H23" s="300"/>
      <c r="I23" s="237">
        <f t="shared" si="3"/>
        <v>-21</v>
      </c>
      <c r="J23" s="308"/>
      <c r="K23" s="186"/>
      <c r="L23" s="239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36" t="s">
        <v>68</v>
      </c>
      <c r="F24" s="236"/>
      <c r="G24" s="18">
        <v>1.3</v>
      </c>
      <c r="H24" s="300"/>
      <c r="I24" s="237">
        <f t="shared" ref="I24:I32" si="4">504-(M24*L24+F24*N24)</f>
        <v>444</v>
      </c>
      <c r="J24" s="308"/>
      <c r="K24" s="186" t="s">
        <v>1211</v>
      </c>
      <c r="L24" s="239">
        <v>1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183.5</v>
      </c>
      <c r="P24" s="302"/>
    </row>
    <row r="25" spans="1:16" ht="14.25" customHeight="1" x14ac:dyDescent="0.2">
      <c r="A25" s="297"/>
      <c r="B25" s="298"/>
      <c r="C25" s="304"/>
      <c r="D25" s="17"/>
      <c r="E25" s="236"/>
      <c r="F25" s="236"/>
      <c r="G25" s="18"/>
      <c r="H25" s="300"/>
      <c r="I25" s="237">
        <f t="shared" si="4"/>
        <v>504</v>
      </c>
      <c r="J25" s="308"/>
      <c r="K25" s="186" t="s">
        <v>1212</v>
      </c>
      <c r="L25" s="239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36"/>
      <c r="F26" s="236"/>
      <c r="G26" s="18"/>
      <c r="H26" s="300"/>
      <c r="I26" s="237">
        <f t="shared" si="4"/>
        <v>504</v>
      </c>
      <c r="J26" s="309"/>
      <c r="K26" s="186" t="s">
        <v>1207</v>
      </c>
      <c r="L26" s="239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43667</v>
      </c>
      <c r="B27" s="298" t="s">
        <v>71</v>
      </c>
      <c r="C27" s="303" t="s">
        <v>43</v>
      </c>
      <c r="D27" s="17" t="s">
        <v>922</v>
      </c>
      <c r="E27" s="236" t="s">
        <v>21</v>
      </c>
      <c r="F27" s="236">
        <v>4</v>
      </c>
      <c r="G27" s="18"/>
      <c r="H27" s="300"/>
      <c r="I27" s="237">
        <f t="shared" si="4"/>
        <v>52</v>
      </c>
      <c r="J27" s="307"/>
      <c r="K27" s="186"/>
      <c r="L27" s="239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113</v>
      </c>
      <c r="O27" s="188">
        <f t="shared" si="0"/>
        <v>0</v>
      </c>
      <c r="P27" s="302">
        <f>(O27+O28+O29+O30+O31+O32)/840*100%</f>
        <v>0</v>
      </c>
    </row>
    <row r="28" spans="1:16" ht="14.25" customHeight="1" x14ac:dyDescent="0.2">
      <c r="A28" s="297"/>
      <c r="B28" s="298"/>
      <c r="C28" s="303"/>
      <c r="D28" s="17"/>
      <c r="E28" s="236"/>
      <c r="F28" s="236"/>
      <c r="G28" s="18"/>
      <c r="H28" s="300"/>
      <c r="I28" s="237">
        <f t="shared" si="4"/>
        <v>504</v>
      </c>
      <c r="J28" s="308"/>
      <c r="K28" s="186"/>
      <c r="L28" s="239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36"/>
      <c r="F29" s="236"/>
      <c r="G29" s="18"/>
      <c r="H29" s="300"/>
      <c r="I29" s="237">
        <f t="shared" si="4"/>
        <v>504</v>
      </c>
      <c r="J29" s="308"/>
      <c r="K29" s="186"/>
      <c r="L29" s="239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36" t="s">
        <v>42</v>
      </c>
      <c r="F30" s="236">
        <v>3.5</v>
      </c>
      <c r="G30" s="18"/>
      <c r="H30" s="300"/>
      <c r="I30" s="237">
        <f t="shared" si="4"/>
        <v>-66.5</v>
      </c>
      <c r="J30" s="308"/>
      <c r="K30" s="186"/>
      <c r="L30" s="239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163</v>
      </c>
      <c r="O30" s="188">
        <f t="shared" si="0"/>
        <v>0</v>
      </c>
      <c r="P30" s="302"/>
    </row>
    <row r="31" spans="1:16" ht="14.25" customHeight="1" x14ac:dyDescent="0.2">
      <c r="A31" s="297"/>
      <c r="B31" s="298"/>
      <c r="C31" s="303"/>
      <c r="D31" s="37"/>
      <c r="E31" s="236"/>
      <c r="F31" s="236"/>
      <c r="G31" s="18"/>
      <c r="H31" s="300"/>
      <c r="I31" s="237">
        <f t="shared" si="4"/>
        <v>504</v>
      </c>
      <c r="J31" s="308"/>
      <c r="K31" s="186"/>
      <c r="L31" s="239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36"/>
      <c r="F32" s="236"/>
      <c r="G32" s="18"/>
      <c r="H32" s="300"/>
      <c r="I32" s="237">
        <f t="shared" si="4"/>
        <v>504</v>
      </c>
      <c r="J32" s="309"/>
      <c r="K32" s="186"/>
      <c r="L32" s="239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43667</v>
      </c>
      <c r="B33" s="298" t="s">
        <v>71</v>
      </c>
      <c r="C33" s="303" t="s">
        <v>48</v>
      </c>
      <c r="D33" s="17"/>
      <c r="E33" s="236"/>
      <c r="F33" s="236"/>
      <c r="G33" s="18"/>
      <c r="H33" s="300"/>
      <c r="I33" s="237">
        <f>504-(M33*L33+F33*N33)</f>
        <v>504</v>
      </c>
      <c r="J33" s="307"/>
      <c r="K33" s="186"/>
      <c r="L33" s="239">
        <v>0</v>
      </c>
      <c r="M33" s="188">
        <f>SUMPRODUCT((D33=[1]程序注册表!$C$2:$C$2999)*(E33=[1]程序注册表!$F$2:$F$2999)*([1]程序注册表!$U$2:$U$2999))</f>
        <v>0</v>
      </c>
      <c r="N33" s="188">
        <f>SUMPRODUCT((D33=[1]程序注册表!$C$2:$C$2999)*(E33=[1]程序注册表!$F$2:$F$2999)*([1]程序注册表!$X$2:$X$2999))</f>
        <v>0</v>
      </c>
      <c r="O33" s="188">
        <f t="shared" si="0"/>
        <v>0</v>
      </c>
      <c r="P33" s="302">
        <f>(O33+O34+O35+O36+O37+O38)/840*100%</f>
        <v>0</v>
      </c>
    </row>
    <row r="34" spans="1:16" ht="14.25" customHeight="1" x14ac:dyDescent="0.2">
      <c r="A34" s="297"/>
      <c r="B34" s="298"/>
      <c r="C34" s="303"/>
      <c r="D34" s="17"/>
      <c r="E34" s="236"/>
      <c r="F34" s="236"/>
      <c r="G34" s="18"/>
      <c r="H34" s="300"/>
      <c r="I34" s="237">
        <f t="shared" si="3"/>
        <v>504</v>
      </c>
      <c r="J34" s="308"/>
      <c r="K34" s="186" t="s">
        <v>1213</v>
      </c>
      <c r="L34" s="239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36"/>
      <c r="F35" s="236"/>
      <c r="G35" s="18"/>
      <c r="H35" s="300"/>
      <c r="I35" s="237">
        <f t="shared" si="3"/>
        <v>504</v>
      </c>
      <c r="J35" s="308"/>
      <c r="K35" s="186"/>
      <c r="L35" s="239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/>
      <c r="E36" s="236"/>
      <c r="F36" s="236"/>
      <c r="G36" s="18"/>
      <c r="H36" s="300"/>
      <c r="I36" s="237">
        <f t="shared" ref="I36" si="5">504-(M36*L36+F36*N36)</f>
        <v>504</v>
      </c>
      <c r="J36" s="308"/>
      <c r="K36" s="186"/>
      <c r="L36" s="239">
        <v>0</v>
      </c>
      <c r="M36" s="188">
        <f>SUMPRODUCT((D36=[1]程序注册表!$C$2:$C$2999)*(E36=[1]程序注册表!$F$2:$F$2999)*([1]程序注册表!$U$2:$U$2999))</f>
        <v>0</v>
      </c>
      <c r="N36" s="188">
        <f>SUMPRODUCT((D36=[1]程序注册表!$C$2:$C$2999)*(E36=[1]程序注册表!$F$2:$F$2999)*([1]程序注册表!$X$2:$X$2999))</f>
        <v>0</v>
      </c>
      <c r="O36" s="188">
        <f t="shared" si="0"/>
        <v>0</v>
      </c>
      <c r="P36" s="302"/>
    </row>
    <row r="37" spans="1:16" ht="14.25" customHeight="1" x14ac:dyDescent="0.2">
      <c r="A37" s="297"/>
      <c r="B37" s="298"/>
      <c r="C37" s="303"/>
      <c r="D37" s="17"/>
      <c r="E37" s="236"/>
      <c r="F37" s="236"/>
      <c r="G37" s="18"/>
      <c r="H37" s="300"/>
      <c r="I37" s="237">
        <f t="shared" si="3"/>
        <v>504</v>
      </c>
      <c r="J37" s="308"/>
      <c r="K37" s="186"/>
      <c r="L37" s="239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36"/>
      <c r="F38" s="236"/>
      <c r="G38" s="18"/>
      <c r="H38" s="300"/>
      <c r="I38" s="237">
        <f t="shared" si="3"/>
        <v>504</v>
      </c>
      <c r="J38" s="309"/>
      <c r="K38" s="186"/>
      <c r="L38" s="239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43667</v>
      </c>
      <c r="B39" s="298" t="s">
        <v>656</v>
      </c>
      <c r="C39" s="303" t="s">
        <v>52</v>
      </c>
      <c r="D39" s="17"/>
      <c r="E39" s="236"/>
      <c r="F39" s="236"/>
      <c r="G39" s="18"/>
      <c r="H39" s="300"/>
      <c r="I39" s="237">
        <f t="shared" ref="I39" si="6">504-(M39*L39+F39*N39)</f>
        <v>504</v>
      </c>
      <c r="J39" s="307"/>
      <c r="K39" s="186"/>
      <c r="L39" s="239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</v>
      </c>
    </row>
    <row r="40" spans="1:16" ht="14.25" customHeight="1" x14ac:dyDescent="0.2">
      <c r="A40" s="297"/>
      <c r="B40" s="298"/>
      <c r="C40" s="303"/>
      <c r="D40" s="17"/>
      <c r="E40" s="236"/>
      <c r="F40" s="236"/>
      <c r="G40" s="18"/>
      <c r="H40" s="300"/>
      <c r="I40" s="237">
        <f t="shared" si="3"/>
        <v>504</v>
      </c>
      <c r="J40" s="308"/>
      <c r="K40" s="186" t="s">
        <v>1213</v>
      </c>
      <c r="L40" s="239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236"/>
      <c r="F41" s="236"/>
      <c r="G41" s="18"/>
      <c r="H41" s="300"/>
      <c r="I41" s="237">
        <f t="shared" si="3"/>
        <v>504</v>
      </c>
      <c r="J41" s="309"/>
      <c r="K41" s="186" t="s">
        <v>55</v>
      </c>
      <c r="L41" s="239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43667</v>
      </c>
      <c r="B42" s="298" t="s">
        <v>71</v>
      </c>
      <c r="C42" s="299" t="s">
        <v>53</v>
      </c>
      <c r="D42" s="17" t="s">
        <v>67</v>
      </c>
      <c r="E42" s="236" t="s">
        <v>66</v>
      </c>
      <c r="F42" s="236">
        <v>13</v>
      </c>
      <c r="G42" s="18">
        <v>13</v>
      </c>
      <c r="H42" s="300"/>
      <c r="I42" s="235">
        <f>630-(M42*L42+F42*N42)</f>
        <v>19</v>
      </c>
      <c r="J42" s="307" t="s">
        <v>91</v>
      </c>
      <c r="K42" s="186"/>
      <c r="L42" s="239">
        <v>0</v>
      </c>
      <c r="M42" s="188">
        <f>SUMPRODUCT((D42=[1]程序注册表!$C$2:$C$2999)*(E42=[1]程序注册表!$F$2:$F$2999)*([1]程序注册表!$U$2:$U$2999))</f>
        <v>60</v>
      </c>
      <c r="N42" s="188">
        <f>SUMPRODUCT((D42=[1]程序注册表!$C$2:$C$2999)*(E42=[1]程序注册表!$F$2:$F$2999)*([1]程序注册表!$X$2:$X$2999))</f>
        <v>47</v>
      </c>
      <c r="O42" s="188">
        <f t="shared" si="0"/>
        <v>611</v>
      </c>
      <c r="P42" s="302">
        <f>(O42+O43+O44+O45+O46+O47)/840*100%</f>
        <v>1.4130952380952382</v>
      </c>
    </row>
    <row r="43" spans="1:16" ht="14.25" customHeight="1" x14ac:dyDescent="0.2">
      <c r="A43" s="297"/>
      <c r="B43" s="298"/>
      <c r="C43" s="299"/>
      <c r="D43" s="17"/>
      <c r="E43" s="236"/>
      <c r="F43" s="236"/>
      <c r="G43" s="18"/>
      <c r="H43" s="300"/>
      <c r="I43" s="235">
        <f t="shared" ref="I43:I55" si="7">I42-(M43*L43+F43*N43)</f>
        <v>19</v>
      </c>
      <c r="J43" s="308"/>
      <c r="K43" s="186"/>
      <c r="L43" s="239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98"/>
      <c r="C44" s="299"/>
      <c r="D44" s="17"/>
      <c r="E44" s="236"/>
      <c r="F44" s="236"/>
      <c r="G44" s="18"/>
      <c r="H44" s="300"/>
      <c r="I44" s="235">
        <f>I43-(M44*L44+F44*N44)</f>
        <v>19</v>
      </c>
      <c r="J44" s="308"/>
      <c r="K44" s="186"/>
      <c r="L44" s="239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36" t="s">
        <v>68</v>
      </c>
      <c r="F45" s="236">
        <v>6</v>
      </c>
      <c r="G45" s="18">
        <v>8</v>
      </c>
      <c r="H45" s="300"/>
      <c r="I45" s="235">
        <f>630-(M45*L45+F45*N45)</f>
        <v>360</v>
      </c>
      <c r="J45" s="308"/>
      <c r="K45" s="186"/>
      <c r="L45" s="239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0"/>
        <v>360</v>
      </c>
      <c r="P45" s="302"/>
    </row>
    <row r="46" spans="1:16" ht="14.25" customHeight="1" x14ac:dyDescent="0.2">
      <c r="A46" s="297"/>
      <c r="B46" s="298"/>
      <c r="C46" s="299"/>
      <c r="D46" s="15" t="s">
        <v>1182</v>
      </c>
      <c r="E46" s="236" t="s">
        <v>66</v>
      </c>
      <c r="F46" s="236">
        <v>11</v>
      </c>
      <c r="G46" s="18">
        <v>6</v>
      </c>
      <c r="H46" s="300"/>
      <c r="I46" s="235">
        <f t="shared" si="7"/>
        <v>-11</v>
      </c>
      <c r="J46" s="308"/>
      <c r="K46" s="186" t="s">
        <v>1208</v>
      </c>
      <c r="L46" s="239">
        <v>1</v>
      </c>
      <c r="M46" s="188">
        <f>SUMPRODUCT((D46=[1]程序注册表!$C$2:$C$2999)*(E46=[1]程序注册表!$F$2:$F$2999)*([1]程序注册表!$U$2:$U$2999))</f>
        <v>30</v>
      </c>
      <c r="N46" s="188">
        <f>SUMPRODUCT((D46=[1]程序注册表!$C$2:$C$2999)*(E46=[1]程序注册表!$F$2:$F$2999)*([1]程序注册表!$X$2:$X$2999))</f>
        <v>31</v>
      </c>
      <c r="O46" s="188">
        <f t="shared" si="0"/>
        <v>216</v>
      </c>
      <c r="P46" s="302"/>
    </row>
    <row r="47" spans="1:16" ht="14.25" customHeight="1" x14ac:dyDescent="0.2">
      <c r="A47" s="297"/>
      <c r="B47" s="298"/>
      <c r="C47" s="299"/>
      <c r="D47" s="17"/>
      <c r="E47" s="236"/>
      <c r="F47" s="236"/>
      <c r="G47" s="18"/>
      <c r="H47" s="300"/>
      <c r="I47" s="235">
        <f>I46-(M47*L47+F47*N47)</f>
        <v>-11</v>
      </c>
      <c r="J47" s="309"/>
      <c r="K47" s="186"/>
      <c r="L47" s="239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43667</v>
      </c>
      <c r="B48" s="298" t="s">
        <v>71</v>
      </c>
      <c r="C48" s="299" t="s">
        <v>58</v>
      </c>
      <c r="D48" s="15"/>
      <c r="E48" s="236"/>
      <c r="F48" s="236"/>
      <c r="G48" s="18"/>
      <c r="H48" s="300"/>
      <c r="I48" s="235">
        <f>630-(M48*L48+F48*N48)</f>
        <v>630</v>
      </c>
      <c r="J48" s="307"/>
      <c r="K48" s="186"/>
      <c r="L48" s="239">
        <v>0</v>
      </c>
      <c r="M48" s="188">
        <f>SUMPRODUCT((D48=[1]程序注册表!$C$2:$C$2999)*(E48=[1]程序注册表!$F$2:$F$2999)*([1]程序注册表!$U$2:$U$2999))</f>
        <v>0</v>
      </c>
      <c r="N48" s="188">
        <f>SUMPRODUCT((D48=[1]程序注册表!$C$2:$C$2999)*(E48=[1]程序注册表!$F$2:$F$2999)*([1]程序注册表!$X$2:$X$2999))</f>
        <v>0</v>
      </c>
      <c r="O48" s="188">
        <f t="shared" si="0"/>
        <v>0</v>
      </c>
      <c r="P48" s="302">
        <f>(O48+O49+O50+O51+O52+O53)/840*100%</f>
        <v>0</v>
      </c>
    </row>
    <row r="49" spans="1:16" ht="14.25" customHeight="1" x14ac:dyDescent="0.2">
      <c r="A49" s="297"/>
      <c r="B49" s="298"/>
      <c r="C49" s="299"/>
      <c r="D49" s="15"/>
      <c r="E49" s="236"/>
      <c r="F49" s="236"/>
      <c r="G49" s="18"/>
      <c r="H49" s="300"/>
      <c r="I49" s="235">
        <f t="shared" si="7"/>
        <v>630</v>
      </c>
      <c r="J49" s="308"/>
      <c r="K49" s="186"/>
      <c r="L49" s="239">
        <v>1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36"/>
      <c r="F50" s="236"/>
      <c r="G50" s="18"/>
      <c r="H50" s="300"/>
      <c r="I50" s="235">
        <f>I49-(M50*L50+F50*N50)</f>
        <v>630</v>
      </c>
      <c r="J50" s="308"/>
      <c r="K50" s="186" t="s">
        <v>1213</v>
      </c>
      <c r="L50" s="239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/>
      <c r="E51" s="236"/>
      <c r="F51" s="236"/>
      <c r="G51" s="18"/>
      <c r="H51" s="300"/>
      <c r="I51" s="235">
        <f>630-(M51*L51+F51*N51)</f>
        <v>630</v>
      </c>
      <c r="J51" s="308"/>
      <c r="K51" s="186"/>
      <c r="L51" s="239">
        <v>0</v>
      </c>
      <c r="M51" s="188">
        <f>SUMPRODUCT((D51=[1]程序注册表!$C$2:$C$2999)*(E51=[1]程序注册表!$F$2:$F$2999)*([1]程序注册表!$U$2:$U$2999))</f>
        <v>0</v>
      </c>
      <c r="N51" s="188">
        <f>SUMPRODUCT((D51=[1]程序注册表!$C$2:$C$2999)*(E51=[1]程序注册表!$F$2:$F$2999)*([1]程序注册表!$X$2:$X$2999))</f>
        <v>0</v>
      </c>
      <c r="O51" s="188">
        <f t="shared" si="0"/>
        <v>0</v>
      </c>
      <c r="P51" s="302"/>
    </row>
    <row r="52" spans="1:16" ht="14.25" customHeight="1" x14ac:dyDescent="0.2">
      <c r="A52" s="297"/>
      <c r="B52" s="298"/>
      <c r="C52" s="299"/>
      <c r="D52" s="15"/>
      <c r="E52" s="236"/>
      <c r="F52" s="236"/>
      <c r="G52" s="18"/>
      <c r="H52" s="300"/>
      <c r="I52" s="235">
        <f t="shared" si="7"/>
        <v>630</v>
      </c>
      <c r="J52" s="308"/>
      <c r="K52" s="186"/>
      <c r="L52" s="239">
        <v>1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5"/>
      <c r="E53" s="236"/>
      <c r="F53" s="236"/>
      <c r="G53" s="237"/>
      <c r="H53" s="300"/>
      <c r="I53" s="235">
        <f>I52-(M53*L53+F53*N53)</f>
        <v>630</v>
      </c>
      <c r="J53" s="309"/>
      <c r="K53" s="186"/>
      <c r="L53" s="239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/>
      <c r="B54" s="298"/>
      <c r="C54" s="299" t="s">
        <v>61</v>
      </c>
      <c r="D54" s="15"/>
      <c r="E54" s="236"/>
      <c r="F54" s="236"/>
      <c r="G54" s="18"/>
      <c r="H54" s="300"/>
      <c r="I54" s="235">
        <f>630-(M54*L54+F54*N54)</f>
        <v>630</v>
      </c>
      <c r="J54" s="307"/>
      <c r="K54" s="186"/>
      <c r="L54" s="239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7"/>
      <c r="E55" s="236"/>
      <c r="F55" s="236"/>
      <c r="G55" s="18"/>
      <c r="H55" s="300"/>
      <c r="I55" s="235">
        <f t="shared" si="7"/>
        <v>630</v>
      </c>
      <c r="J55" s="308"/>
      <c r="K55" s="186" t="s">
        <v>1213</v>
      </c>
      <c r="L55" s="239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236"/>
      <c r="F56" s="236"/>
      <c r="G56" s="18"/>
      <c r="H56" s="300"/>
      <c r="I56" s="235">
        <f>I55-(M56*L56+F56*N56)</f>
        <v>630</v>
      </c>
      <c r="J56" s="309"/>
      <c r="K56" s="186"/>
      <c r="L56" s="239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194"/>
      <c r="L57" s="239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194"/>
      <c r="L58" s="239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194"/>
      <c r="L59" s="239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194"/>
      <c r="L60" s="239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194"/>
      <c r="L61" s="239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194"/>
      <c r="L62" s="239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194"/>
      <c r="L63" s="239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194"/>
      <c r="L64" s="239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194"/>
      <c r="L65" s="239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194"/>
      <c r="L66" s="239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194"/>
      <c r="L67" s="239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8">N67*G67+M67*L67</f>
        <v>0</v>
      </c>
      <c r="P67" s="195"/>
    </row>
    <row r="68" spans="1:16" ht="15" customHeight="1" x14ac:dyDescent="0.2">
      <c r="A68" s="190"/>
      <c r="D68" s="192"/>
      <c r="J68" s="194"/>
      <c r="L68" s="239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8"/>
        <v>0</v>
      </c>
      <c r="P68" s="195"/>
    </row>
    <row r="69" spans="1:16" ht="15" customHeight="1" x14ac:dyDescent="0.2">
      <c r="A69" s="190"/>
      <c r="D69" s="192"/>
      <c r="J69" s="194"/>
      <c r="L69" s="239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8"/>
        <v>0</v>
      </c>
      <c r="P69" s="195"/>
    </row>
    <row r="70" spans="1:16" ht="15" customHeight="1" x14ac:dyDescent="0.2">
      <c r="A70" s="190"/>
      <c r="D70" s="192"/>
      <c r="J70" s="194"/>
      <c r="L70" s="239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8"/>
        <v>0</v>
      </c>
      <c r="P70" s="195"/>
    </row>
    <row r="71" spans="1:16" ht="15" customHeight="1" x14ac:dyDescent="0.2">
      <c r="A71" s="190"/>
      <c r="D71" s="192"/>
      <c r="J71" s="194"/>
      <c r="L71" s="239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8"/>
        <v>0</v>
      </c>
      <c r="P71" s="195"/>
    </row>
    <row r="72" spans="1:16" ht="15" customHeight="1" x14ac:dyDescent="0.2">
      <c r="A72" s="190"/>
      <c r="D72" s="192"/>
      <c r="J72" s="194"/>
      <c r="L72" s="239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8"/>
        <v>0</v>
      </c>
      <c r="P72" s="195"/>
    </row>
    <row r="73" spans="1:16" ht="15" customHeight="1" x14ac:dyDescent="0.2">
      <c r="A73" s="190"/>
      <c r="D73" s="192"/>
      <c r="J73" s="194"/>
      <c r="L73" s="239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8"/>
        <v>0</v>
      </c>
      <c r="P73" s="195"/>
    </row>
    <row r="74" spans="1:16" ht="15" customHeight="1" x14ac:dyDescent="0.2">
      <c r="A74" s="190"/>
      <c r="D74" s="192"/>
      <c r="J74" s="194"/>
      <c r="L74" s="239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8"/>
        <v>0</v>
      </c>
      <c r="P74" s="195"/>
    </row>
    <row r="75" spans="1:16" ht="15" customHeight="1" x14ac:dyDescent="0.2">
      <c r="A75" s="190"/>
      <c r="D75" s="192"/>
      <c r="J75" s="194"/>
      <c r="L75" s="239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8"/>
        <v>0</v>
      </c>
      <c r="P75" s="195"/>
    </row>
    <row r="76" spans="1:16" ht="15" customHeight="1" x14ac:dyDescent="0.2">
      <c r="A76" s="190"/>
      <c r="D76" s="192"/>
      <c r="J76" s="194"/>
      <c r="L76" s="239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8"/>
        <v>0</v>
      </c>
      <c r="P76" s="195"/>
    </row>
    <row r="77" spans="1:16" ht="15" customHeight="1" x14ac:dyDescent="0.2">
      <c r="A77" s="190"/>
      <c r="D77" s="192"/>
      <c r="J77" s="194"/>
      <c r="L77" s="239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8"/>
        <v>0</v>
      </c>
      <c r="P77" s="195"/>
    </row>
    <row r="78" spans="1:16" ht="15" customHeight="1" x14ac:dyDescent="0.2">
      <c r="A78" s="190"/>
      <c r="D78" s="192"/>
      <c r="J78" s="194"/>
      <c r="L78" s="239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8"/>
        <v>0</v>
      </c>
      <c r="P78" s="195"/>
    </row>
    <row r="79" spans="1:16" ht="15" customHeight="1" x14ac:dyDescent="0.2">
      <c r="A79" s="190"/>
      <c r="D79" s="192"/>
      <c r="J79" s="194"/>
      <c r="L79" s="239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8"/>
        <v>0</v>
      </c>
      <c r="P79" s="195"/>
    </row>
    <row r="80" spans="1:16" ht="15" customHeight="1" x14ac:dyDescent="0.2">
      <c r="A80" s="190"/>
      <c r="D80" s="192"/>
      <c r="J80" s="194"/>
      <c r="L80" s="239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8"/>
        <v>0</v>
      </c>
      <c r="P80" s="195"/>
    </row>
    <row r="81" spans="1:16" ht="15" customHeight="1" x14ac:dyDescent="0.2">
      <c r="A81" s="190"/>
      <c r="D81" s="192"/>
      <c r="J81" s="194"/>
      <c r="L81" s="239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8"/>
        <v>0</v>
      </c>
      <c r="P81" s="195"/>
    </row>
    <row r="82" spans="1:16" ht="15" customHeight="1" x14ac:dyDescent="0.2">
      <c r="A82" s="190"/>
      <c r="D82" s="192"/>
      <c r="J82" s="194"/>
      <c r="L82" s="239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8"/>
        <v>0</v>
      </c>
      <c r="P82" s="195"/>
    </row>
    <row r="83" spans="1:16" ht="15" customHeight="1" x14ac:dyDescent="0.2">
      <c r="A83" s="190"/>
      <c r="D83" s="192"/>
      <c r="J83" s="194"/>
      <c r="L83" s="239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8"/>
        <v>0</v>
      </c>
      <c r="P83" s="195"/>
    </row>
    <row r="84" spans="1:16" ht="15" customHeight="1" x14ac:dyDescent="0.2">
      <c r="A84" s="190"/>
      <c r="D84" s="192"/>
      <c r="J84" s="194"/>
      <c r="L84" s="239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8"/>
        <v>0</v>
      </c>
      <c r="P84" s="195"/>
    </row>
    <row r="85" spans="1:16" ht="15" customHeight="1" x14ac:dyDescent="0.2">
      <c r="A85" s="190"/>
      <c r="D85" s="192"/>
      <c r="J85" s="194"/>
      <c r="L85" s="239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8"/>
        <v>0</v>
      </c>
      <c r="P85" s="195"/>
    </row>
    <row r="86" spans="1:16" ht="15" customHeight="1" x14ac:dyDescent="0.2">
      <c r="A86" s="190"/>
      <c r="D86" s="192"/>
      <c r="J86" s="194"/>
      <c r="L86" s="239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8"/>
        <v>0</v>
      </c>
      <c r="P86" s="195"/>
    </row>
    <row r="87" spans="1:16" ht="15" customHeight="1" x14ac:dyDescent="0.2">
      <c r="A87" s="190"/>
      <c r="D87" s="192"/>
      <c r="J87" s="194"/>
      <c r="L87" s="239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8"/>
        <v>0</v>
      </c>
      <c r="P87" s="195"/>
    </row>
    <row r="88" spans="1:16" ht="15" customHeight="1" x14ac:dyDescent="0.2">
      <c r="A88" s="190"/>
      <c r="D88" s="192"/>
      <c r="J88" s="194"/>
      <c r="L88" s="239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8"/>
        <v>0</v>
      </c>
      <c r="P88" s="195"/>
    </row>
    <row r="89" spans="1:16" ht="15" customHeight="1" x14ac:dyDescent="0.2">
      <c r="A89" s="190"/>
      <c r="D89" s="192"/>
      <c r="J89" s="194"/>
      <c r="L89" s="239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8"/>
        <v>0</v>
      </c>
      <c r="P89" s="195"/>
    </row>
    <row r="90" spans="1:16" ht="15" customHeight="1" x14ac:dyDescent="0.2">
      <c r="A90" s="190"/>
      <c r="D90" s="192"/>
      <c r="J90" s="194"/>
      <c r="L90" s="239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8"/>
        <v>0</v>
      </c>
      <c r="P90" s="195"/>
    </row>
    <row r="91" spans="1:16" ht="15" customHeight="1" x14ac:dyDescent="0.2">
      <c r="A91" s="190"/>
      <c r="D91" s="192"/>
      <c r="J91" s="194"/>
      <c r="L91" s="239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8"/>
        <v>0</v>
      </c>
      <c r="P91" s="195"/>
    </row>
    <row r="92" spans="1:16" ht="15" customHeight="1" x14ac:dyDescent="0.2">
      <c r="A92" s="190"/>
      <c r="D92" s="192"/>
      <c r="J92" s="194"/>
      <c r="L92" s="239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8"/>
        <v>0</v>
      </c>
      <c r="P92" s="195"/>
    </row>
    <row r="93" spans="1:16" ht="15" customHeight="1" x14ac:dyDescent="0.2">
      <c r="A93" s="190"/>
      <c r="D93" s="192"/>
      <c r="J93" s="194"/>
      <c r="L93" s="239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8"/>
        <v>0</v>
      </c>
      <c r="P93" s="195"/>
    </row>
    <row r="94" spans="1:16" ht="15" customHeight="1" x14ac:dyDescent="0.2">
      <c r="A94" s="190"/>
      <c r="D94" s="192"/>
      <c r="J94" s="194"/>
      <c r="L94" s="239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8"/>
        <v>0</v>
      </c>
      <c r="P94" s="195"/>
    </row>
    <row r="95" spans="1:16" ht="15" customHeight="1" x14ac:dyDescent="0.2">
      <c r="A95" s="190"/>
      <c r="D95" s="192"/>
      <c r="J95" s="194"/>
      <c r="L95" s="239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8"/>
        <v>0</v>
      </c>
      <c r="P95" s="195"/>
    </row>
    <row r="96" spans="1:16" ht="15" customHeight="1" x14ac:dyDescent="0.2">
      <c r="A96" s="190"/>
      <c r="D96" s="192"/>
      <c r="J96" s="194"/>
      <c r="L96" s="239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8"/>
        <v>0</v>
      </c>
      <c r="P96" s="195"/>
    </row>
    <row r="97" spans="1:16" ht="15" customHeight="1" x14ac:dyDescent="0.2">
      <c r="A97" s="190"/>
      <c r="D97" s="192"/>
      <c r="J97" s="194"/>
      <c r="L97" s="239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8"/>
        <v>0</v>
      </c>
      <c r="P97" s="195"/>
    </row>
    <row r="98" spans="1:16" ht="15" customHeight="1" x14ac:dyDescent="0.2">
      <c r="A98" s="190"/>
      <c r="D98" s="192"/>
      <c r="J98" s="194"/>
      <c r="L98" s="239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8"/>
        <v>0</v>
      </c>
      <c r="P98" s="195"/>
    </row>
    <row r="99" spans="1:16" ht="15" customHeight="1" x14ac:dyDescent="0.2">
      <c r="A99" s="190"/>
      <c r="D99" s="192"/>
      <c r="J99" s="194"/>
      <c r="L99" s="239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8"/>
        <v>0</v>
      </c>
      <c r="P99" s="195"/>
    </row>
    <row r="100" spans="1:16" ht="15" customHeight="1" x14ac:dyDescent="0.2">
      <c r="A100" s="190"/>
      <c r="D100" s="192"/>
      <c r="J100" s="194"/>
      <c r="L100" s="239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8"/>
        <v>0</v>
      </c>
      <c r="P100" s="195"/>
    </row>
    <row r="101" spans="1:16" ht="15" customHeight="1" x14ac:dyDescent="0.2">
      <c r="A101" s="190"/>
      <c r="D101" s="192"/>
      <c r="J101" s="194"/>
      <c r="L101" s="239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8"/>
        <v>0</v>
      </c>
      <c r="P101" s="195"/>
    </row>
    <row r="102" spans="1:16" ht="15" customHeight="1" x14ac:dyDescent="0.2">
      <c r="A102" s="190"/>
      <c r="D102" s="192"/>
      <c r="J102" s="194"/>
      <c r="L102" s="239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8"/>
        <v>0</v>
      </c>
      <c r="P102" s="195"/>
    </row>
    <row r="103" spans="1:16" ht="15" customHeight="1" x14ac:dyDescent="0.2">
      <c r="A103" s="190"/>
      <c r="D103" s="192"/>
      <c r="J103" s="194"/>
      <c r="L103" s="239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8"/>
        <v>0</v>
      </c>
      <c r="P103" s="195"/>
    </row>
    <row r="104" spans="1:16" ht="15" customHeight="1" x14ac:dyDescent="0.2">
      <c r="A104" s="190"/>
      <c r="D104" s="192"/>
      <c r="J104" s="194"/>
      <c r="L104" s="239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8"/>
        <v>0</v>
      </c>
      <c r="P104" s="195"/>
    </row>
    <row r="105" spans="1:16" ht="15" customHeight="1" x14ac:dyDescent="0.2">
      <c r="A105" s="190"/>
      <c r="D105" s="192"/>
      <c r="J105" s="194"/>
      <c r="L105" s="239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8"/>
        <v>0</v>
      </c>
      <c r="P105" s="195"/>
    </row>
    <row r="106" spans="1:16" ht="15" customHeight="1" x14ac:dyDescent="0.2">
      <c r="A106" s="190"/>
      <c r="D106" s="192"/>
      <c r="J106" s="194"/>
      <c r="L106" s="239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8"/>
        <v>0</v>
      </c>
      <c r="P106" s="195"/>
    </row>
    <row r="107" spans="1:16" ht="15" customHeight="1" x14ac:dyDescent="0.2">
      <c r="A107" s="190"/>
      <c r="D107" s="192"/>
      <c r="J107" s="194"/>
      <c r="L107" s="239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8"/>
        <v>0</v>
      </c>
      <c r="P107" s="195"/>
    </row>
    <row r="108" spans="1:16" ht="15" customHeight="1" x14ac:dyDescent="0.2">
      <c r="A108" s="190"/>
      <c r="D108" s="192"/>
      <c r="J108" s="194"/>
      <c r="L108" s="239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8"/>
        <v>0</v>
      </c>
      <c r="P108" s="195"/>
    </row>
    <row r="109" spans="1:16" ht="15" customHeight="1" x14ac:dyDescent="0.2">
      <c r="A109" s="190"/>
      <c r="D109" s="192"/>
      <c r="J109" s="194"/>
      <c r="L109" s="239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8"/>
        <v>0</v>
      </c>
      <c r="P109" s="195"/>
    </row>
    <row r="110" spans="1:16" ht="15" customHeight="1" x14ac:dyDescent="0.2">
      <c r="A110" s="190"/>
      <c r="D110" s="192"/>
      <c r="J110" s="194"/>
      <c r="L110" s="239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8"/>
        <v>0</v>
      </c>
      <c r="P110" s="195"/>
    </row>
    <row r="111" spans="1:16" ht="15" customHeight="1" x14ac:dyDescent="0.2">
      <c r="A111" s="190"/>
      <c r="D111" s="192"/>
      <c r="J111" s="194"/>
      <c r="L111" s="239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8"/>
        <v>0</v>
      </c>
      <c r="P111" s="195"/>
    </row>
    <row r="112" spans="1:16" ht="15" customHeight="1" x14ac:dyDescent="0.2">
      <c r="A112" s="190"/>
      <c r="D112" s="192"/>
      <c r="J112" s="194"/>
      <c r="L112" s="239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8"/>
        <v>0</v>
      </c>
      <c r="P112" s="195"/>
    </row>
    <row r="113" spans="1:16" ht="15" customHeight="1" x14ac:dyDescent="0.2">
      <c r="A113" s="190"/>
      <c r="D113" s="192"/>
      <c r="J113" s="194"/>
      <c r="L113" s="239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8"/>
        <v>0</v>
      </c>
      <c r="P113" s="195"/>
    </row>
    <row r="114" spans="1:16" ht="15" customHeight="1" x14ac:dyDescent="0.2">
      <c r="A114" s="190"/>
      <c r="D114" s="192"/>
      <c r="J114" s="194"/>
      <c r="L114" s="239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8"/>
        <v>0</v>
      </c>
      <c r="P114" s="195"/>
    </row>
    <row r="115" spans="1:16" ht="15" customHeight="1" x14ac:dyDescent="0.2">
      <c r="A115" s="190"/>
      <c r="D115" s="192"/>
      <c r="J115" s="194"/>
      <c r="L115" s="239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8"/>
        <v>0</v>
      </c>
      <c r="P115" s="195"/>
    </row>
    <row r="116" spans="1:16" ht="15" customHeight="1" x14ac:dyDescent="0.2">
      <c r="A116" s="190"/>
      <c r="D116" s="192"/>
      <c r="J116" s="194"/>
      <c r="L116" s="239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8"/>
        <v>0</v>
      </c>
      <c r="P116" s="195"/>
    </row>
    <row r="117" spans="1:16" ht="15" customHeight="1" x14ac:dyDescent="0.2">
      <c r="A117" s="190"/>
      <c r="D117" s="192"/>
      <c r="J117" s="194"/>
      <c r="L117" s="239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8"/>
        <v>0</v>
      </c>
      <c r="P117" s="195"/>
    </row>
    <row r="118" spans="1:16" ht="15" customHeight="1" x14ac:dyDescent="0.2">
      <c r="A118" s="190"/>
      <c r="D118" s="192"/>
      <c r="J118" s="194"/>
      <c r="L118" s="239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8"/>
        <v>0</v>
      </c>
      <c r="P118" s="195"/>
    </row>
    <row r="119" spans="1:16" ht="15" customHeight="1" x14ac:dyDescent="0.2">
      <c r="A119" s="190"/>
      <c r="D119" s="192"/>
      <c r="J119" s="194"/>
      <c r="L119" s="239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8"/>
        <v>0</v>
      </c>
      <c r="P119" s="195"/>
    </row>
    <row r="120" spans="1:16" x14ac:dyDescent="0.2">
      <c r="A120" s="190"/>
      <c r="D120" s="192"/>
      <c r="J120" s="194"/>
      <c r="L120" s="239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8"/>
        <v>0</v>
      </c>
      <c r="P120" s="195"/>
    </row>
    <row r="121" spans="1:16" x14ac:dyDescent="0.2">
      <c r="A121" s="190"/>
      <c r="D121" s="192"/>
      <c r="J121" s="194"/>
      <c r="L121" s="239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8"/>
        <v>0</v>
      </c>
      <c r="P121" s="195"/>
    </row>
    <row r="122" spans="1:16" x14ac:dyDescent="0.2">
      <c r="A122" s="190"/>
      <c r="D122" s="192"/>
      <c r="J122" s="194"/>
      <c r="L122" s="239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8"/>
        <v>0</v>
      </c>
      <c r="P122" s="195"/>
    </row>
    <row r="123" spans="1:16" x14ac:dyDescent="0.2">
      <c r="A123" s="190"/>
      <c r="D123" s="192"/>
      <c r="J123" s="194"/>
      <c r="L123" s="239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8"/>
        <v>0</v>
      </c>
      <c r="P123" s="195"/>
    </row>
    <row r="124" spans="1:16" x14ac:dyDescent="0.2">
      <c r="A124" s="190"/>
      <c r="D124" s="192"/>
      <c r="J124" s="194"/>
      <c r="L124" s="239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8"/>
        <v>0</v>
      </c>
      <c r="P124" s="195"/>
    </row>
    <row r="125" spans="1:16" x14ac:dyDescent="0.2">
      <c r="A125" s="190"/>
      <c r="D125" s="192"/>
      <c r="J125" s="194"/>
      <c r="L125" s="239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8"/>
        <v>0</v>
      </c>
      <c r="P125" s="195"/>
    </row>
    <row r="126" spans="1:16" x14ac:dyDescent="0.2">
      <c r="A126" s="190"/>
      <c r="D126" s="192"/>
      <c r="J126" s="194"/>
      <c r="L126" s="239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8"/>
        <v>0</v>
      </c>
      <c r="P126" s="195"/>
    </row>
    <row r="127" spans="1:16" x14ac:dyDescent="0.2">
      <c r="A127" s="190"/>
      <c r="D127" s="192"/>
      <c r="J127" s="194"/>
      <c r="L127" s="239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8"/>
        <v>0</v>
      </c>
      <c r="P127" s="195"/>
    </row>
    <row r="128" spans="1:16" x14ac:dyDescent="0.2">
      <c r="A128" s="190"/>
      <c r="D128" s="192"/>
      <c r="J128" s="194"/>
      <c r="L128" s="239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8"/>
        <v>0</v>
      </c>
      <c r="P128" s="195"/>
    </row>
    <row r="129" spans="1:16" x14ac:dyDescent="0.2">
      <c r="A129" s="190"/>
      <c r="D129" s="192"/>
      <c r="J129" s="194"/>
      <c r="L129" s="239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8"/>
        <v>0</v>
      </c>
      <c r="P129" s="195"/>
    </row>
    <row r="130" spans="1:16" x14ac:dyDescent="0.2">
      <c r="A130" s="190"/>
      <c r="D130" s="192"/>
      <c r="J130" s="194"/>
      <c r="L130" s="239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8"/>
        <v>0</v>
      </c>
      <c r="P130" s="195"/>
    </row>
    <row r="131" spans="1:16" x14ac:dyDescent="0.2">
      <c r="A131" s="190"/>
      <c r="D131" s="192"/>
      <c r="J131" s="194"/>
      <c r="L131" s="239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9">N131*G131+M131*L131</f>
        <v>0</v>
      </c>
      <c r="P131" s="195"/>
    </row>
    <row r="132" spans="1:16" x14ac:dyDescent="0.2">
      <c r="A132" s="190"/>
      <c r="D132" s="192"/>
      <c r="J132" s="194"/>
      <c r="L132" s="239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9"/>
        <v>0</v>
      </c>
      <c r="P132" s="195"/>
    </row>
    <row r="133" spans="1:16" x14ac:dyDescent="0.2">
      <c r="A133" s="190"/>
      <c r="D133" s="192"/>
      <c r="J133" s="194"/>
      <c r="L133" s="239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9"/>
        <v>0</v>
      </c>
      <c r="P133" s="195"/>
    </row>
    <row r="134" spans="1:16" x14ac:dyDescent="0.2">
      <c r="A134" s="190"/>
      <c r="D134" s="192"/>
      <c r="J134" s="194"/>
      <c r="L134" s="239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9"/>
        <v>0</v>
      </c>
      <c r="P134" s="195"/>
    </row>
    <row r="135" spans="1:16" x14ac:dyDescent="0.2">
      <c r="A135" s="190"/>
      <c r="D135" s="192"/>
      <c r="J135" s="194"/>
      <c r="L135" s="239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9"/>
        <v>0</v>
      </c>
      <c r="P135" s="195"/>
    </row>
    <row r="136" spans="1:16" x14ac:dyDescent="0.2">
      <c r="A136" s="190"/>
      <c r="D136" s="192"/>
      <c r="J136" s="194"/>
      <c r="L136" s="239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9"/>
        <v>0</v>
      </c>
      <c r="P136" s="195"/>
    </row>
    <row r="137" spans="1:16" x14ac:dyDescent="0.2">
      <c r="A137" s="190"/>
      <c r="D137" s="192"/>
      <c r="J137" s="194"/>
      <c r="L137" s="239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9"/>
        <v>0</v>
      </c>
      <c r="P137" s="195"/>
    </row>
    <row r="138" spans="1:16" x14ac:dyDescent="0.2">
      <c r="A138" s="190"/>
      <c r="D138" s="192"/>
      <c r="J138" s="194"/>
      <c r="L138" s="239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9"/>
        <v>0</v>
      </c>
      <c r="P138" s="195"/>
    </row>
    <row r="139" spans="1:16" x14ac:dyDescent="0.2">
      <c r="A139" s="190"/>
      <c r="D139" s="192"/>
      <c r="J139" s="194"/>
      <c r="L139" s="239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9"/>
        <v>0</v>
      </c>
      <c r="P139" s="195"/>
    </row>
    <row r="140" spans="1:16" x14ac:dyDescent="0.2">
      <c r="A140" s="190"/>
      <c r="D140" s="192"/>
      <c r="J140" s="194"/>
      <c r="L140" s="239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9"/>
        <v>0</v>
      </c>
      <c r="P140" s="195"/>
    </row>
    <row r="141" spans="1:16" x14ac:dyDescent="0.2">
      <c r="A141" s="190"/>
      <c r="D141" s="192"/>
      <c r="J141" s="194"/>
      <c r="L141" s="239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9"/>
        <v>0</v>
      </c>
      <c r="P141" s="195"/>
    </row>
    <row r="142" spans="1:16" x14ac:dyDescent="0.2">
      <c r="A142" s="190"/>
      <c r="D142" s="192"/>
      <c r="J142" s="194"/>
      <c r="L142" s="239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9"/>
        <v>0</v>
      </c>
      <c r="P142" s="195"/>
    </row>
    <row r="143" spans="1:16" x14ac:dyDescent="0.2">
      <c r="A143" s="190"/>
      <c r="D143" s="192"/>
      <c r="J143" s="194"/>
      <c r="L143" s="239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9"/>
        <v>0</v>
      </c>
      <c r="P143" s="195"/>
    </row>
    <row r="144" spans="1:16" x14ac:dyDescent="0.2">
      <c r="A144" s="190"/>
      <c r="D144" s="192"/>
      <c r="J144" s="194"/>
      <c r="L144" s="239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9"/>
        <v>0</v>
      </c>
      <c r="P144" s="195"/>
    </row>
    <row r="145" spans="1:16" x14ac:dyDescent="0.2">
      <c r="A145" s="190"/>
      <c r="D145" s="192"/>
      <c r="J145" s="194"/>
      <c r="L145" s="239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9"/>
        <v>0</v>
      </c>
      <c r="P145" s="195"/>
    </row>
    <row r="146" spans="1:16" x14ac:dyDescent="0.2">
      <c r="A146" s="190"/>
      <c r="D146" s="192"/>
      <c r="J146" s="194"/>
      <c r="L146" s="239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9"/>
        <v>0</v>
      </c>
      <c r="P146" s="195"/>
    </row>
    <row r="147" spans="1:16" x14ac:dyDescent="0.2">
      <c r="A147" s="190"/>
      <c r="D147" s="192"/>
      <c r="J147" s="194"/>
      <c r="L147" s="239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9"/>
        <v>0</v>
      </c>
      <c r="P147" s="195"/>
    </row>
    <row r="148" spans="1:16" x14ac:dyDescent="0.2">
      <c r="A148" s="190"/>
      <c r="D148" s="192"/>
      <c r="J148" s="194"/>
      <c r="L148" s="239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9"/>
        <v>0</v>
      </c>
      <c r="P148" s="195"/>
    </row>
    <row r="149" spans="1:16" x14ac:dyDescent="0.2">
      <c r="A149" s="190"/>
      <c r="D149" s="192"/>
      <c r="J149" s="194"/>
      <c r="L149" s="239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9"/>
        <v>0</v>
      </c>
      <c r="P149" s="195"/>
    </row>
    <row r="150" spans="1:16" x14ac:dyDescent="0.2">
      <c r="A150" s="190"/>
      <c r="D150" s="192"/>
      <c r="J150" s="194"/>
      <c r="L150" s="239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9"/>
        <v>0</v>
      </c>
      <c r="P150" s="195"/>
    </row>
    <row r="151" spans="1:16" x14ac:dyDescent="0.2">
      <c r="A151" s="190"/>
      <c r="D151" s="192"/>
      <c r="J151" s="194"/>
      <c r="L151" s="239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9"/>
        <v>0</v>
      </c>
      <c r="P151" s="195"/>
    </row>
    <row r="152" spans="1:16" x14ac:dyDescent="0.2">
      <c r="A152" s="190"/>
      <c r="D152" s="192"/>
      <c r="J152" s="194"/>
      <c r="L152" s="239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9"/>
        <v>0</v>
      </c>
      <c r="P152" s="195"/>
    </row>
    <row r="153" spans="1:16" x14ac:dyDescent="0.2">
      <c r="A153" s="190"/>
      <c r="D153" s="192"/>
      <c r="J153" s="194"/>
      <c r="L153" s="239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9"/>
        <v>0</v>
      </c>
      <c r="P153" s="195"/>
    </row>
    <row r="154" spans="1:16" x14ac:dyDescent="0.2">
      <c r="A154" s="190"/>
      <c r="D154" s="192"/>
      <c r="J154" s="194"/>
      <c r="L154" s="239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9"/>
        <v>0</v>
      </c>
      <c r="P154" s="195"/>
    </row>
    <row r="155" spans="1:16" x14ac:dyDescent="0.2">
      <c r="A155" s="190"/>
      <c r="D155" s="192"/>
      <c r="J155" s="194"/>
      <c r="L155" s="239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9"/>
        <v>0</v>
      </c>
      <c r="P155" s="195"/>
    </row>
    <row r="156" spans="1:16" x14ac:dyDescent="0.2">
      <c r="A156" s="190"/>
      <c r="D156" s="192"/>
      <c r="J156" s="194"/>
      <c r="L156" s="239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9"/>
        <v>0</v>
      </c>
      <c r="P156" s="195"/>
    </row>
    <row r="157" spans="1:16" x14ac:dyDescent="0.2">
      <c r="A157" s="190"/>
      <c r="D157" s="192"/>
      <c r="J157" s="194"/>
      <c r="L157" s="239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9"/>
        <v>0</v>
      </c>
      <c r="P157" s="195"/>
    </row>
    <row r="158" spans="1:16" x14ac:dyDescent="0.2">
      <c r="A158" s="190"/>
      <c r="D158" s="192"/>
      <c r="J158" s="194"/>
      <c r="L158" s="239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9"/>
        <v>0</v>
      </c>
      <c r="P158" s="195"/>
    </row>
    <row r="159" spans="1:16" x14ac:dyDescent="0.2">
      <c r="A159" s="190"/>
      <c r="D159" s="192"/>
      <c r="J159" s="194"/>
      <c r="L159" s="239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9"/>
        <v>0</v>
      </c>
      <c r="P159" s="195"/>
    </row>
    <row r="160" spans="1:16" x14ac:dyDescent="0.2">
      <c r="A160" s="190"/>
      <c r="D160" s="192"/>
      <c r="J160" s="194"/>
      <c r="L160" s="239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9"/>
        <v>0</v>
      </c>
      <c r="P160" s="195"/>
    </row>
    <row r="161" spans="1:16" x14ac:dyDescent="0.2">
      <c r="A161" s="190"/>
      <c r="D161" s="192"/>
      <c r="J161" s="194"/>
      <c r="L161" s="239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9"/>
        <v>0</v>
      </c>
      <c r="P161" s="195"/>
    </row>
    <row r="162" spans="1:16" x14ac:dyDescent="0.2">
      <c r="A162" s="190"/>
      <c r="D162" s="192"/>
      <c r="J162" s="194"/>
      <c r="L162" s="239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9"/>
        <v>0</v>
      </c>
      <c r="P162" s="195"/>
    </row>
    <row r="163" spans="1:16" x14ac:dyDescent="0.2">
      <c r="A163" s="190"/>
      <c r="D163" s="192"/>
      <c r="J163" s="194"/>
      <c r="L163" s="239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9"/>
        <v>0</v>
      </c>
      <c r="P163" s="195"/>
    </row>
    <row r="164" spans="1:16" x14ac:dyDescent="0.2">
      <c r="A164" s="190"/>
      <c r="D164" s="192"/>
      <c r="J164" s="194"/>
      <c r="L164" s="239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9"/>
        <v>0</v>
      </c>
      <c r="P164" s="195"/>
    </row>
    <row r="165" spans="1:16" x14ac:dyDescent="0.2">
      <c r="A165" s="190"/>
      <c r="D165" s="192"/>
      <c r="J165" s="194"/>
      <c r="L165" s="239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9"/>
        <v>0</v>
      </c>
      <c r="P165" s="195"/>
    </row>
    <row r="166" spans="1:16" x14ac:dyDescent="0.2">
      <c r="A166" s="190"/>
      <c r="D166" s="192"/>
      <c r="J166" s="194"/>
      <c r="L166" s="239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9"/>
        <v>0</v>
      </c>
      <c r="P166" s="195"/>
    </row>
    <row r="167" spans="1:16" x14ac:dyDescent="0.2">
      <c r="A167" s="190"/>
      <c r="D167" s="192"/>
      <c r="J167" s="194"/>
      <c r="L167" s="239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9"/>
        <v>0</v>
      </c>
      <c r="P167" s="195"/>
    </row>
    <row r="168" spans="1:16" x14ac:dyDescent="0.2">
      <c r="A168" s="190"/>
      <c r="D168" s="192"/>
      <c r="J168" s="194"/>
      <c r="L168" s="239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9"/>
        <v>0</v>
      </c>
      <c r="P168" s="195"/>
    </row>
    <row r="169" spans="1:16" x14ac:dyDescent="0.2">
      <c r="A169" s="190"/>
      <c r="D169" s="192"/>
      <c r="J169" s="194"/>
      <c r="L169" s="239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9"/>
        <v>0</v>
      </c>
      <c r="P169" s="195"/>
    </row>
    <row r="170" spans="1:16" x14ac:dyDescent="0.2">
      <c r="A170" s="190"/>
      <c r="D170" s="192"/>
      <c r="J170" s="194"/>
      <c r="L170" s="239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9"/>
        <v>0</v>
      </c>
      <c r="P170" s="195"/>
    </row>
    <row r="171" spans="1:16" x14ac:dyDescent="0.2">
      <c r="A171" s="190"/>
      <c r="D171" s="192"/>
      <c r="J171" s="194"/>
      <c r="L171" s="239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9"/>
        <v>0</v>
      </c>
      <c r="P171" s="195"/>
    </row>
    <row r="172" spans="1:16" x14ac:dyDescent="0.2">
      <c r="A172" s="190"/>
      <c r="D172" s="192"/>
      <c r="J172" s="194"/>
      <c r="L172" s="239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9"/>
        <v>0</v>
      </c>
      <c r="P172" s="195"/>
    </row>
    <row r="173" spans="1:16" x14ac:dyDescent="0.2">
      <c r="A173" s="190"/>
      <c r="D173" s="192"/>
      <c r="J173" s="194"/>
      <c r="L173" s="239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9"/>
        <v>0</v>
      </c>
      <c r="P173" s="195"/>
    </row>
    <row r="174" spans="1:16" x14ac:dyDescent="0.2">
      <c r="A174" s="190"/>
      <c r="D174" s="192"/>
      <c r="J174" s="194"/>
      <c r="L174" s="239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9"/>
        <v>0</v>
      </c>
      <c r="P174" s="195"/>
    </row>
    <row r="175" spans="1:16" x14ac:dyDescent="0.2">
      <c r="A175" s="190"/>
      <c r="D175" s="192"/>
      <c r="J175" s="194"/>
      <c r="L175" s="239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9"/>
        <v>0</v>
      </c>
      <c r="P175" s="195"/>
    </row>
    <row r="176" spans="1:16" x14ac:dyDescent="0.2">
      <c r="A176" s="190"/>
      <c r="D176" s="192"/>
      <c r="J176" s="194"/>
      <c r="L176" s="239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9"/>
        <v>0</v>
      </c>
      <c r="P176" s="195"/>
    </row>
    <row r="177" spans="1:16" x14ac:dyDescent="0.2">
      <c r="A177" s="190"/>
      <c r="D177" s="192"/>
      <c r="J177" s="194"/>
      <c r="L177" s="239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9"/>
        <v>0</v>
      </c>
      <c r="P177" s="195"/>
    </row>
    <row r="178" spans="1:16" x14ac:dyDescent="0.2">
      <c r="A178" s="190"/>
      <c r="D178" s="192"/>
      <c r="J178" s="194"/>
      <c r="L178" s="239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9"/>
        <v>0</v>
      </c>
      <c r="P178" s="195"/>
    </row>
    <row r="179" spans="1:16" x14ac:dyDescent="0.2">
      <c r="A179" s="190"/>
      <c r="D179" s="192"/>
      <c r="J179" s="194"/>
      <c r="L179" s="239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9"/>
        <v>0</v>
      </c>
      <c r="P179" s="195"/>
    </row>
    <row r="180" spans="1:16" x14ac:dyDescent="0.2">
      <c r="A180" s="190"/>
      <c r="D180" s="192"/>
      <c r="J180" s="194"/>
      <c r="L180" s="239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9"/>
        <v>0</v>
      </c>
      <c r="P180" s="195"/>
    </row>
    <row r="181" spans="1:16" x14ac:dyDescent="0.2">
      <c r="A181" s="190"/>
      <c r="D181" s="192"/>
      <c r="J181" s="194"/>
      <c r="L181" s="239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9"/>
        <v>0</v>
      </c>
      <c r="P181" s="195"/>
    </row>
    <row r="182" spans="1:16" x14ac:dyDescent="0.2">
      <c r="A182" s="190"/>
      <c r="D182" s="192"/>
      <c r="J182" s="194"/>
      <c r="L182" s="239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9"/>
        <v>0</v>
      </c>
      <c r="P182" s="195"/>
    </row>
    <row r="183" spans="1:16" x14ac:dyDescent="0.2">
      <c r="A183" s="190"/>
      <c r="D183" s="192"/>
      <c r="J183" s="194"/>
      <c r="L183" s="239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9"/>
        <v>0</v>
      </c>
      <c r="P183" s="195"/>
    </row>
    <row r="184" spans="1:16" x14ac:dyDescent="0.2">
      <c r="A184" s="190"/>
      <c r="D184" s="192"/>
      <c r="J184" s="194"/>
      <c r="L184" s="239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9"/>
        <v>0</v>
      </c>
      <c r="P184" s="195"/>
    </row>
    <row r="185" spans="1:16" x14ac:dyDescent="0.2">
      <c r="A185" s="190"/>
      <c r="D185" s="192"/>
      <c r="J185" s="194"/>
      <c r="L185" s="239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9"/>
        <v>0</v>
      </c>
      <c r="P185" s="195"/>
    </row>
    <row r="186" spans="1:16" x14ac:dyDescent="0.2">
      <c r="A186" s="190"/>
      <c r="D186" s="192"/>
      <c r="J186" s="194"/>
      <c r="L186" s="239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9"/>
        <v>0</v>
      </c>
      <c r="P186" s="195"/>
    </row>
    <row r="187" spans="1:16" x14ac:dyDescent="0.2">
      <c r="A187" s="190"/>
      <c r="D187" s="192"/>
      <c r="J187" s="194"/>
      <c r="L187" s="239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9"/>
        <v>0</v>
      </c>
      <c r="P187" s="195"/>
    </row>
    <row r="188" spans="1:16" x14ac:dyDescent="0.2">
      <c r="A188" s="190"/>
      <c r="D188" s="192"/>
      <c r="J188" s="194"/>
      <c r="L188" s="239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9"/>
        <v>0</v>
      </c>
      <c r="P188" s="195"/>
    </row>
    <row r="189" spans="1:16" x14ac:dyDescent="0.2">
      <c r="A189" s="190"/>
      <c r="D189" s="192"/>
      <c r="J189" s="194"/>
      <c r="L189" s="239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9"/>
        <v>0</v>
      </c>
      <c r="P189" s="195"/>
    </row>
    <row r="190" spans="1:16" x14ac:dyDescent="0.2">
      <c r="A190" s="190"/>
      <c r="D190" s="192"/>
      <c r="J190" s="194"/>
      <c r="L190" s="239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9"/>
        <v>0</v>
      </c>
      <c r="P190" s="195"/>
    </row>
    <row r="191" spans="1:16" x14ac:dyDescent="0.2">
      <c r="A191" s="190"/>
      <c r="D191" s="192"/>
      <c r="J191" s="194"/>
      <c r="L191" s="239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9"/>
        <v>0</v>
      </c>
      <c r="P191" s="195"/>
    </row>
    <row r="192" spans="1:16" x14ac:dyDescent="0.2">
      <c r="A192" s="190"/>
      <c r="D192" s="192"/>
      <c r="J192" s="194"/>
      <c r="L192" s="239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9"/>
        <v>0</v>
      </c>
      <c r="P192" s="195"/>
    </row>
    <row r="193" spans="1:16" x14ac:dyDescent="0.2">
      <c r="A193" s="190"/>
      <c r="D193" s="192"/>
      <c r="J193" s="194"/>
      <c r="L193" s="239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9"/>
        <v>0</v>
      </c>
      <c r="P193" s="195"/>
    </row>
    <row r="194" spans="1:16" x14ac:dyDescent="0.2">
      <c r="A194" s="190"/>
      <c r="D194" s="192"/>
      <c r="J194" s="194"/>
      <c r="L194" s="239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9"/>
        <v>0</v>
      </c>
      <c r="P194" s="195"/>
    </row>
    <row r="195" spans="1:16" x14ac:dyDescent="0.2">
      <c r="A195" s="190"/>
      <c r="D195" s="192"/>
      <c r="J195" s="194"/>
      <c r="L195" s="239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10">N195*G195+M195*L195</f>
        <v>0</v>
      </c>
      <c r="P195" s="195"/>
    </row>
    <row r="196" spans="1:16" x14ac:dyDescent="0.2">
      <c r="A196" s="190"/>
      <c r="D196" s="192"/>
      <c r="J196" s="194"/>
      <c r="L196" s="239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10"/>
        <v>0</v>
      </c>
      <c r="P196" s="195"/>
    </row>
    <row r="197" spans="1:16" x14ac:dyDescent="0.2">
      <c r="A197" s="190"/>
      <c r="D197" s="192"/>
      <c r="J197" s="194"/>
      <c r="L197" s="239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10"/>
        <v>0</v>
      </c>
      <c r="P197" s="195"/>
    </row>
    <row r="198" spans="1:16" x14ac:dyDescent="0.2">
      <c r="A198" s="190"/>
      <c r="D198" s="192"/>
      <c r="J198" s="194"/>
      <c r="L198" s="239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10"/>
        <v>0</v>
      </c>
      <c r="P198" s="195"/>
    </row>
    <row r="199" spans="1:16" x14ac:dyDescent="0.2">
      <c r="A199" s="190"/>
      <c r="D199" s="192"/>
      <c r="J199" s="194"/>
      <c r="L199" s="239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10"/>
        <v>0</v>
      </c>
      <c r="P199" s="195"/>
    </row>
    <row r="200" spans="1:16" x14ac:dyDescent="0.2">
      <c r="A200" s="190"/>
      <c r="D200" s="192"/>
      <c r="J200" s="194"/>
      <c r="L200" s="239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10"/>
        <v>0</v>
      </c>
      <c r="P200" s="195"/>
    </row>
    <row r="201" spans="1:16" x14ac:dyDescent="0.2">
      <c r="A201" s="190"/>
      <c r="D201" s="192"/>
      <c r="J201" s="194"/>
      <c r="L201" s="239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10"/>
        <v>0</v>
      </c>
      <c r="P201" s="195"/>
    </row>
    <row r="202" spans="1:16" x14ac:dyDescent="0.2">
      <c r="A202" s="190"/>
      <c r="D202" s="192"/>
      <c r="J202" s="194"/>
      <c r="L202" s="239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10"/>
        <v>0</v>
      </c>
      <c r="P202" s="195"/>
    </row>
    <row r="203" spans="1:16" x14ac:dyDescent="0.2">
      <c r="A203" s="190"/>
      <c r="D203" s="192"/>
      <c r="J203" s="194"/>
      <c r="L203" s="239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10"/>
        <v>0</v>
      </c>
      <c r="P203" s="195"/>
    </row>
    <row r="204" spans="1:16" x14ac:dyDescent="0.2">
      <c r="A204" s="190"/>
      <c r="D204" s="192"/>
      <c r="J204" s="194"/>
      <c r="L204" s="239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10"/>
        <v>0</v>
      </c>
      <c r="P204" s="195"/>
    </row>
    <row r="205" spans="1:16" x14ac:dyDescent="0.2">
      <c r="A205" s="190"/>
      <c r="D205" s="192"/>
      <c r="J205" s="194"/>
      <c r="L205" s="239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10"/>
        <v>0</v>
      </c>
      <c r="P205" s="195"/>
    </row>
    <row r="206" spans="1:16" x14ac:dyDescent="0.2">
      <c r="A206" s="190"/>
      <c r="D206" s="192"/>
      <c r="J206" s="194"/>
      <c r="L206" s="239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10"/>
        <v>0</v>
      </c>
      <c r="P206" s="195"/>
    </row>
    <row r="207" spans="1:16" x14ac:dyDescent="0.2">
      <c r="A207" s="190"/>
      <c r="D207" s="192"/>
      <c r="J207" s="194"/>
      <c r="L207" s="239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10"/>
        <v>0</v>
      </c>
      <c r="P207" s="195"/>
    </row>
    <row r="208" spans="1:16" x14ac:dyDescent="0.2">
      <c r="A208" s="190"/>
      <c r="D208" s="192"/>
      <c r="J208" s="194"/>
      <c r="L208" s="239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10"/>
        <v>0</v>
      </c>
      <c r="P208" s="195"/>
    </row>
    <row r="209" spans="1:16" x14ac:dyDescent="0.2">
      <c r="A209" s="190"/>
      <c r="D209" s="192"/>
      <c r="J209" s="194"/>
      <c r="L209" s="239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10"/>
        <v>0</v>
      </c>
      <c r="P209" s="195"/>
    </row>
    <row r="210" spans="1:16" x14ac:dyDescent="0.2">
      <c r="A210" s="190"/>
      <c r="D210" s="192"/>
      <c r="J210" s="194"/>
      <c r="L210" s="239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10"/>
        <v>0</v>
      </c>
      <c r="P210" s="195"/>
    </row>
    <row r="211" spans="1:16" x14ac:dyDescent="0.2">
      <c r="A211" s="190"/>
      <c r="D211" s="192"/>
      <c r="J211" s="194"/>
      <c r="L211" s="239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10"/>
        <v>0</v>
      </c>
      <c r="P211" s="195"/>
    </row>
    <row r="212" spans="1:16" x14ac:dyDescent="0.2">
      <c r="A212" s="190"/>
      <c r="D212" s="192"/>
      <c r="J212" s="194"/>
      <c r="L212" s="239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10"/>
        <v>0</v>
      </c>
      <c r="P212" s="195"/>
    </row>
    <row r="213" spans="1:16" x14ac:dyDescent="0.2">
      <c r="A213" s="190"/>
      <c r="D213" s="192"/>
      <c r="J213" s="194"/>
      <c r="L213" s="239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10"/>
        <v>0</v>
      </c>
      <c r="P213" s="195"/>
    </row>
    <row r="214" spans="1:16" x14ac:dyDescent="0.2">
      <c r="A214" s="190"/>
      <c r="D214" s="192"/>
      <c r="J214" s="194"/>
      <c r="L214" s="239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10"/>
        <v>0</v>
      </c>
      <c r="P214" s="195"/>
    </row>
    <row r="215" spans="1:16" x14ac:dyDescent="0.2">
      <c r="A215" s="190"/>
      <c r="D215" s="192"/>
      <c r="J215" s="194"/>
      <c r="L215" s="239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10"/>
        <v>0</v>
      </c>
      <c r="P215" s="195"/>
    </row>
    <row r="216" spans="1:16" x14ac:dyDescent="0.2">
      <c r="A216" s="190"/>
      <c r="D216" s="192"/>
      <c r="J216" s="194"/>
      <c r="L216" s="239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10"/>
        <v>0</v>
      </c>
      <c r="P216" s="195"/>
    </row>
    <row r="217" spans="1:16" x14ac:dyDescent="0.2">
      <c r="A217" s="190"/>
      <c r="D217" s="192"/>
      <c r="J217" s="194"/>
      <c r="L217" s="239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10"/>
        <v>0</v>
      </c>
      <c r="P217" s="195"/>
    </row>
    <row r="218" spans="1:16" x14ac:dyDescent="0.2">
      <c r="A218" s="190"/>
      <c r="D218" s="192"/>
      <c r="J218" s="194"/>
      <c r="L218" s="239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10"/>
        <v>0</v>
      </c>
      <c r="P218" s="195"/>
    </row>
    <row r="219" spans="1:16" x14ac:dyDescent="0.2">
      <c r="A219" s="190"/>
      <c r="D219" s="192"/>
      <c r="J219" s="194"/>
      <c r="L219" s="239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10"/>
        <v>0</v>
      </c>
      <c r="P219" s="195"/>
    </row>
    <row r="220" spans="1:16" x14ac:dyDescent="0.2">
      <c r="A220" s="190"/>
      <c r="D220" s="192"/>
      <c r="J220" s="194"/>
      <c r="L220" s="239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10"/>
        <v>0</v>
      </c>
      <c r="P220" s="195"/>
    </row>
    <row r="221" spans="1:16" x14ac:dyDescent="0.2">
      <c r="A221" s="190"/>
      <c r="D221" s="192"/>
      <c r="J221" s="194"/>
      <c r="L221" s="239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10"/>
        <v>0</v>
      </c>
      <c r="P221" s="195"/>
    </row>
    <row r="222" spans="1:16" x14ac:dyDescent="0.2">
      <c r="A222" s="190"/>
      <c r="D222" s="192"/>
      <c r="J222" s="194"/>
      <c r="L222" s="239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10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10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10"/>
        <v>0</v>
      </c>
      <c r="P224" s="195"/>
    </row>
    <row r="225" spans="1:16" x14ac:dyDescent="0.2">
      <c r="A225" s="190"/>
      <c r="D225" s="192"/>
      <c r="J225" s="194"/>
      <c r="L225" s="239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10"/>
        <v>0</v>
      </c>
      <c r="P225" s="195"/>
    </row>
    <row r="226" spans="1:16" x14ac:dyDescent="0.2">
      <c r="A226" s="190"/>
      <c r="D226" s="192"/>
      <c r="J226" s="194"/>
      <c r="L226" s="239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10"/>
        <v>0</v>
      </c>
      <c r="P226" s="195"/>
    </row>
    <row r="227" spans="1:16" x14ac:dyDescent="0.2">
      <c r="A227" s="190"/>
      <c r="D227" s="192"/>
      <c r="J227" s="194"/>
      <c r="L227" s="239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10"/>
        <v>0</v>
      </c>
      <c r="P227" s="195"/>
    </row>
    <row r="228" spans="1:16" x14ac:dyDescent="0.2">
      <c r="A228" s="190"/>
      <c r="D228" s="192"/>
      <c r="J228" s="194"/>
      <c r="L228" s="239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10"/>
        <v>0</v>
      </c>
      <c r="P228" s="195"/>
    </row>
    <row r="229" spans="1:16" x14ac:dyDescent="0.2">
      <c r="A229" s="190"/>
      <c r="D229" s="192"/>
      <c r="J229" s="194"/>
      <c r="L229" s="239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10"/>
        <v>0</v>
      </c>
      <c r="P229" s="195"/>
    </row>
    <row r="230" spans="1:16" x14ac:dyDescent="0.2">
      <c r="A230" s="190"/>
      <c r="D230" s="192"/>
      <c r="J230" s="194"/>
      <c r="L230" s="239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10"/>
        <v>0</v>
      </c>
      <c r="P230" s="195"/>
    </row>
    <row r="231" spans="1:16" x14ac:dyDescent="0.2">
      <c r="A231" s="190"/>
      <c r="D231" s="192"/>
      <c r="J231" s="194"/>
      <c r="L231" s="239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10"/>
        <v>0</v>
      </c>
      <c r="P231" s="195"/>
    </row>
    <row r="232" spans="1:16" x14ac:dyDescent="0.2">
      <c r="A232" s="190"/>
      <c r="D232" s="192"/>
      <c r="L232" s="239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10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91" priority="11" operator="greaterThan">
      <formula>0</formula>
    </cfRule>
    <cfRule type="cellIs" dxfId="90" priority="12" operator="lessThanOrEqual">
      <formula>0</formula>
    </cfRule>
  </conditionalFormatting>
  <conditionalFormatting sqref="I21:I41">
    <cfRule type="cellIs" dxfId="89" priority="9" operator="greaterThan">
      <formula>0</formula>
    </cfRule>
    <cfRule type="cellIs" dxfId="88" priority="10" operator="lessThanOrEqual">
      <formula>0</formula>
    </cfRule>
  </conditionalFormatting>
  <conditionalFormatting sqref="I39:I41">
    <cfRule type="cellIs" dxfId="87" priority="7" operator="greaterThan">
      <formula>0</formula>
    </cfRule>
    <cfRule type="cellIs" dxfId="86" priority="8" operator="lessThanOrEqual">
      <formula>0</formula>
    </cfRule>
  </conditionalFormatting>
  <conditionalFormatting sqref="I27:I32">
    <cfRule type="cellIs" dxfId="85" priority="5" operator="greaterThan">
      <formula>0</formula>
    </cfRule>
    <cfRule type="cellIs" dxfId="84" priority="6" operator="lessThanOrEqual">
      <formula>0</formula>
    </cfRule>
  </conditionalFormatting>
  <conditionalFormatting sqref="I3:I20">
    <cfRule type="cellIs" dxfId="83" priority="3" operator="greaterThan">
      <formula>0</formula>
    </cfRule>
    <cfRule type="cellIs" dxfId="82" priority="4" operator="lessThanOrEqual">
      <formula>0</formula>
    </cfRule>
  </conditionalFormatting>
  <conditionalFormatting sqref="I42:I56">
    <cfRule type="cellIs" dxfId="81" priority="1" operator="greaterThan">
      <formula>0</formula>
    </cfRule>
    <cfRule type="cellIs" dxfId="80" priority="2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3104-61F9-43D1-8B70-8ADE2346BEF5}">
  <dimension ref="A1:P247"/>
  <sheetViews>
    <sheetView topLeftCell="A22" workbookViewId="0">
      <selection activeCell="D6" sqref="D6:E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42" t="s">
        <v>2</v>
      </c>
      <c r="C2" s="243" t="s">
        <v>3</v>
      </c>
      <c r="D2" s="242" t="s">
        <v>4</v>
      </c>
      <c r="E2" s="243" t="s">
        <v>5</v>
      </c>
      <c r="F2" s="243" t="s">
        <v>6</v>
      </c>
      <c r="G2" s="243" t="s">
        <v>7</v>
      </c>
      <c r="H2" s="243" t="s">
        <v>8</v>
      </c>
      <c r="I2" s="243" t="s">
        <v>9</v>
      </c>
      <c r="J2" s="240" t="s">
        <v>10</v>
      </c>
      <c r="K2" s="242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43668</v>
      </c>
      <c r="B3" s="298" t="s">
        <v>129</v>
      </c>
      <c r="C3" s="305" t="s">
        <v>18</v>
      </c>
      <c r="D3" s="15" t="s">
        <v>965</v>
      </c>
      <c r="E3" s="241" t="s">
        <v>24</v>
      </c>
      <c r="F3" s="241">
        <v>7</v>
      </c>
      <c r="G3" s="242">
        <v>4.5</v>
      </c>
      <c r="H3" s="300"/>
      <c r="I3" s="246">
        <f>420-(M3*L3+F3*N3)</f>
        <v>-84</v>
      </c>
      <c r="J3" s="280" t="s">
        <v>1205</v>
      </c>
      <c r="K3" s="186" t="s">
        <v>1218</v>
      </c>
      <c r="L3" s="244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:O66" si="0">N3*G3+M3*L3</f>
        <v>324</v>
      </c>
      <c r="P3" s="302">
        <f>(O3+O4+O5+O6+O7+O8)/840*100%</f>
        <v>0.88095238095238093</v>
      </c>
    </row>
    <row r="4" spans="1:16" ht="14.25" customHeight="1" x14ac:dyDescent="0.2">
      <c r="A4" s="297"/>
      <c r="B4" s="298"/>
      <c r="C4" s="305"/>
      <c r="D4" s="15"/>
      <c r="E4" s="241"/>
      <c r="F4" s="241"/>
      <c r="G4" s="242"/>
      <c r="H4" s="300"/>
      <c r="I4" s="246">
        <f>I3-(M4*L4+F4*N4)</f>
        <v>-84</v>
      </c>
      <c r="J4" s="280"/>
      <c r="K4" s="186"/>
      <c r="L4" s="244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41"/>
      <c r="F5" s="241"/>
      <c r="G5" s="242"/>
      <c r="H5" s="300"/>
      <c r="I5" s="246">
        <f>I4-(M5*L5+F5*N5)</f>
        <v>-84</v>
      </c>
      <c r="J5" s="280"/>
      <c r="K5" s="186"/>
      <c r="L5" s="244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41" t="s">
        <v>30</v>
      </c>
      <c r="F6" s="241">
        <v>13</v>
      </c>
      <c r="G6" s="242">
        <v>13</v>
      </c>
      <c r="H6" s="300"/>
      <c r="I6" s="246">
        <f t="shared" ref="I6" si="1">420-(M6*L6+F6*N6)</f>
        <v>4</v>
      </c>
      <c r="J6" s="280"/>
      <c r="K6" s="186"/>
      <c r="L6" s="244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0"/>
        <v>416</v>
      </c>
      <c r="P6" s="302"/>
    </row>
    <row r="7" spans="1:16" ht="14.25" customHeight="1" x14ac:dyDescent="0.2">
      <c r="A7" s="297"/>
      <c r="B7" s="298"/>
      <c r="C7" s="305"/>
      <c r="D7" s="15"/>
      <c r="E7" s="241"/>
      <c r="F7" s="241"/>
      <c r="G7" s="242"/>
      <c r="H7" s="300"/>
      <c r="I7" s="246">
        <f t="shared" ref="I7:I8" si="2">I6-(M7*L7+F7*N7)</f>
        <v>4</v>
      </c>
      <c r="J7" s="280"/>
      <c r="K7" s="186"/>
      <c r="L7" s="244">
        <v>0</v>
      </c>
      <c r="M7" s="188">
        <f>SUMPRODUCT((D7=[1]程序注册表!$C$2:$C$2999)*(E7=[1]程序注册表!$F$2:$F$2999)*([1]程序注册表!$U$2:$U$2999))</f>
        <v>0</v>
      </c>
      <c r="N7" s="188">
        <f>SUMPRODUCT((D7=[1]程序注册表!$C$2:$C$2999)*(E7=[1]程序注册表!$F$2:$F$2999)*([1]程序注册表!$X$2:$X$2999))</f>
        <v>0</v>
      </c>
      <c r="O7" s="188">
        <f t="shared" si="0"/>
        <v>0</v>
      </c>
      <c r="P7" s="302"/>
    </row>
    <row r="8" spans="1:16" ht="14.25" customHeight="1" x14ac:dyDescent="0.2">
      <c r="A8" s="297"/>
      <c r="B8" s="298"/>
      <c r="C8" s="305"/>
      <c r="D8" s="15"/>
      <c r="E8" s="241"/>
      <c r="F8" s="241"/>
      <c r="G8" s="242"/>
      <c r="H8" s="300"/>
      <c r="I8" s="246">
        <f t="shared" si="2"/>
        <v>4</v>
      </c>
      <c r="J8" s="280"/>
      <c r="K8" s="186"/>
      <c r="L8" s="244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43668</v>
      </c>
      <c r="B9" s="298" t="s">
        <v>129</v>
      </c>
      <c r="C9" s="305" t="s">
        <v>25</v>
      </c>
      <c r="D9" s="15" t="s">
        <v>1190</v>
      </c>
      <c r="E9" s="241" t="s">
        <v>30</v>
      </c>
      <c r="F9" s="241">
        <v>4</v>
      </c>
      <c r="G9" s="242">
        <v>4</v>
      </c>
      <c r="H9" s="300"/>
      <c r="I9" s="246">
        <f t="shared" ref="I9" si="3">420-(M9*L9+F9*N9)</f>
        <v>276</v>
      </c>
      <c r="J9" s="280" t="s">
        <v>73</v>
      </c>
      <c r="K9" s="186" t="s">
        <v>136</v>
      </c>
      <c r="L9" s="244">
        <v>0</v>
      </c>
      <c r="M9" s="188">
        <f>SUMPRODUCT((D9=[1]程序注册表!$C$2:$C$2999)*(E9=[1]程序注册表!$F$2:$F$2999)*([1]程序注册表!$U$2:$U$2999))</f>
        <v>30</v>
      </c>
      <c r="N9" s="188">
        <f>SUMPRODUCT((D9=[1]程序注册表!$C$2:$C$2999)*(E9=[1]程序注册表!$F$2:$F$2999)*([1]程序注册表!$X$2:$X$2999))</f>
        <v>36</v>
      </c>
      <c r="O9" s="188">
        <f t="shared" si="0"/>
        <v>144</v>
      </c>
      <c r="P9" s="302">
        <f>(O9+O10+O11+O12+O13+O14)/840*100%</f>
        <v>0.54583333333333328</v>
      </c>
    </row>
    <row r="10" spans="1:16" ht="14.25" customHeight="1" x14ac:dyDescent="0.2">
      <c r="A10" s="297"/>
      <c r="B10" s="298"/>
      <c r="C10" s="305"/>
      <c r="D10" s="245" t="s">
        <v>1214</v>
      </c>
      <c r="E10" s="241" t="s">
        <v>30</v>
      </c>
      <c r="F10" s="241">
        <v>6</v>
      </c>
      <c r="G10" s="242">
        <v>1.5</v>
      </c>
      <c r="H10" s="300"/>
      <c r="I10" s="246">
        <f t="shared" ref="I10:I11" si="4">I9-(M10*L10+F10*N10)</f>
        <v>-12</v>
      </c>
      <c r="J10" s="280"/>
      <c r="K10" s="186"/>
      <c r="L10" s="244">
        <v>1</v>
      </c>
      <c r="M10" s="188">
        <f>SUMPRODUCT((D10=[1]程序注册表!$C$2:$C$2999)*(E10=[1]程序注册表!$F$2:$F$2999)*([1]程序注册表!$U$2:$U$2999))</f>
        <v>30</v>
      </c>
      <c r="N10" s="188">
        <f>SUMPRODUCT((D10=[1]程序注册表!$C$2:$C$2999)*(E10=[1]程序注册表!$F$2:$F$2999)*([1]程序注册表!$X$2:$X$2999))</f>
        <v>43</v>
      </c>
      <c r="O10" s="188">
        <f t="shared" si="0"/>
        <v>94.5</v>
      </c>
      <c r="P10" s="302"/>
    </row>
    <row r="11" spans="1:16" ht="14.25" customHeight="1" x14ac:dyDescent="0.2">
      <c r="A11" s="297"/>
      <c r="B11" s="298"/>
      <c r="C11" s="305"/>
      <c r="D11" s="15"/>
      <c r="E11" s="241"/>
      <c r="F11" s="241"/>
      <c r="G11" s="242"/>
      <c r="H11" s="300"/>
      <c r="I11" s="246">
        <f t="shared" si="4"/>
        <v>-12</v>
      </c>
      <c r="J11" s="280"/>
      <c r="K11" s="186"/>
      <c r="L11" s="244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965</v>
      </c>
      <c r="E12" s="241" t="s">
        <v>21</v>
      </c>
      <c r="F12" s="241">
        <v>9.5</v>
      </c>
      <c r="G12" s="242">
        <v>5</v>
      </c>
      <c r="H12" s="300"/>
      <c r="I12" s="246">
        <f t="shared" ref="I12" si="5">420-(M12*L12+F12*N12)</f>
        <v>2</v>
      </c>
      <c r="J12" s="280"/>
      <c r="K12" s="186" t="s">
        <v>1227</v>
      </c>
      <c r="L12" s="244">
        <v>0</v>
      </c>
      <c r="M12" s="188">
        <f>SUMPRODUCT((D12=[1]程序注册表!$C$2:$C$2999)*(E12=[1]程序注册表!$F$2:$F$2999)*([1]程序注册表!$U$2:$U$2999))</f>
        <v>60</v>
      </c>
      <c r="N12" s="188">
        <f>SUMPRODUCT((D12=[1]程序注册表!$C$2:$C$2999)*(E12=[1]程序注册表!$F$2:$F$2999)*([1]程序注册表!$X$2:$X$2999))</f>
        <v>44</v>
      </c>
      <c r="O12" s="188">
        <f t="shared" si="0"/>
        <v>220</v>
      </c>
      <c r="P12" s="302"/>
    </row>
    <row r="13" spans="1:16" ht="14.25" customHeight="1" x14ac:dyDescent="0.2">
      <c r="A13" s="297"/>
      <c r="B13" s="298"/>
      <c r="C13" s="305"/>
      <c r="D13" s="15"/>
      <c r="E13" s="241"/>
      <c r="F13" s="241"/>
      <c r="G13" s="242"/>
      <c r="H13" s="300"/>
      <c r="I13" s="246">
        <f t="shared" ref="I13:I14" si="6">I12-(M13*L13+F13*N13)</f>
        <v>2</v>
      </c>
      <c r="J13" s="280"/>
      <c r="K13" s="186"/>
      <c r="L13" s="244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5"/>
      <c r="E14" s="241"/>
      <c r="F14" s="241"/>
      <c r="G14" s="242"/>
      <c r="H14" s="300"/>
      <c r="I14" s="246">
        <f t="shared" si="6"/>
        <v>2</v>
      </c>
      <c r="J14" s="280"/>
      <c r="K14" s="186"/>
      <c r="L14" s="244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43668</v>
      </c>
      <c r="B15" s="298" t="s">
        <v>129</v>
      </c>
      <c r="C15" s="305" t="s">
        <v>31</v>
      </c>
      <c r="D15" s="17" t="s">
        <v>83</v>
      </c>
      <c r="E15" s="241" t="s">
        <v>24</v>
      </c>
      <c r="F15" s="241">
        <v>7</v>
      </c>
      <c r="G15" s="242">
        <v>6</v>
      </c>
      <c r="H15" s="300"/>
      <c r="I15" s="246">
        <f t="shared" ref="I15" si="7">420-(M15*L15+F15*N15)</f>
        <v>0</v>
      </c>
      <c r="J15" s="280" t="s">
        <v>74</v>
      </c>
      <c r="K15" s="186"/>
      <c r="L15" s="244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0"/>
        <v>360</v>
      </c>
      <c r="P15" s="302">
        <f>(O15+O16+O17+O18+O19+O20)/840*100%</f>
        <v>0.97619047619047616</v>
      </c>
    </row>
    <row r="16" spans="1:16" ht="14.25" customHeight="1" x14ac:dyDescent="0.2">
      <c r="A16" s="297"/>
      <c r="B16" s="298"/>
      <c r="C16" s="305"/>
      <c r="D16" s="17" t="s">
        <v>83</v>
      </c>
      <c r="E16" s="247" t="s">
        <v>21</v>
      </c>
      <c r="F16" s="241"/>
      <c r="G16" s="242">
        <v>1</v>
      </c>
      <c r="H16" s="300"/>
      <c r="I16" s="246">
        <f t="shared" ref="I16:I17" si="8">I15-(M16*L16+F16*N16)</f>
        <v>0</v>
      </c>
      <c r="J16" s="280"/>
      <c r="K16" s="186"/>
      <c r="L16" s="244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0"/>
        <v>40</v>
      </c>
      <c r="P16" s="302"/>
    </row>
    <row r="17" spans="1:16" ht="14.25" customHeight="1" x14ac:dyDescent="0.2">
      <c r="A17" s="297"/>
      <c r="B17" s="298"/>
      <c r="C17" s="305"/>
      <c r="D17" s="17"/>
      <c r="E17" s="241"/>
      <c r="F17" s="241"/>
      <c r="G17" s="242"/>
      <c r="H17" s="300"/>
      <c r="I17" s="246">
        <f t="shared" si="8"/>
        <v>0</v>
      </c>
      <c r="J17" s="280"/>
      <c r="K17" s="186"/>
      <c r="L17" s="244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41" t="s">
        <v>24</v>
      </c>
      <c r="F18" s="241">
        <v>7</v>
      </c>
      <c r="G18" s="242">
        <v>7</v>
      </c>
      <c r="H18" s="300"/>
      <c r="I18" s="246">
        <f t="shared" ref="I18" si="9">420-(M18*L18+F18*N18)</f>
        <v>0</v>
      </c>
      <c r="J18" s="280"/>
      <c r="K18" s="186"/>
      <c r="L18" s="244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0"/>
        <v>420</v>
      </c>
      <c r="P18" s="302"/>
    </row>
    <row r="19" spans="1:16" ht="14.25" customHeight="1" x14ac:dyDescent="0.2">
      <c r="A19" s="297"/>
      <c r="B19" s="298"/>
      <c r="C19" s="305"/>
      <c r="D19" s="17"/>
      <c r="E19" s="241"/>
      <c r="F19" s="241"/>
      <c r="G19" s="242"/>
      <c r="H19" s="300"/>
      <c r="I19" s="246">
        <f t="shared" ref="I19:I20" si="10">I18-(M19*L19+F19*N19)</f>
        <v>0</v>
      </c>
      <c r="J19" s="280"/>
      <c r="K19" s="186"/>
      <c r="L19" s="244">
        <v>0</v>
      </c>
      <c r="M19" s="188">
        <f>SUMPRODUCT((D19=[1]程序注册表!$C$2:$C$2999)*(E19=[1]程序注册表!$F$2:$F$2999)*([1]程序注册表!$U$2:$U$2999))</f>
        <v>0</v>
      </c>
      <c r="N19" s="188">
        <v>40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41"/>
      <c r="F20" s="241"/>
      <c r="G20" s="242"/>
      <c r="H20" s="300"/>
      <c r="I20" s="246">
        <f t="shared" si="10"/>
        <v>0</v>
      </c>
      <c r="J20" s="280"/>
      <c r="K20" s="186"/>
      <c r="L20" s="244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43668</v>
      </c>
      <c r="B21" s="298" t="s">
        <v>129</v>
      </c>
      <c r="C21" s="304" t="s">
        <v>36</v>
      </c>
      <c r="D21" s="17" t="s">
        <v>1159</v>
      </c>
      <c r="E21" s="241" t="s">
        <v>65</v>
      </c>
      <c r="F21" s="241">
        <v>7</v>
      </c>
      <c r="G21" s="18">
        <v>5.5</v>
      </c>
      <c r="H21" s="300"/>
      <c r="I21" s="248">
        <f>336-(M21*L21+F21*N21)</f>
        <v>-79</v>
      </c>
      <c r="J21" s="280" t="s">
        <v>75</v>
      </c>
      <c r="K21" s="186" t="s">
        <v>1220</v>
      </c>
      <c r="L21" s="244">
        <v>1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332.5</v>
      </c>
      <c r="P21" s="302">
        <f>(O21+O22+O23+O24+O25+O26)/840*100%</f>
        <v>0.5541666666666667</v>
      </c>
    </row>
    <row r="22" spans="1:16" ht="14.25" customHeight="1" x14ac:dyDescent="0.2">
      <c r="A22" s="297"/>
      <c r="B22" s="298"/>
      <c r="C22" s="304"/>
      <c r="D22" s="17"/>
      <c r="E22" s="241"/>
      <c r="F22" s="241"/>
      <c r="G22" s="18"/>
      <c r="H22" s="300"/>
      <c r="I22" s="248">
        <f t="shared" ref="I22:I41" si="11">I21-(M22*L22+F22*N22)</f>
        <v>-79</v>
      </c>
      <c r="J22" s="280"/>
      <c r="K22" s="186" t="s">
        <v>1221</v>
      </c>
      <c r="L22" s="244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41"/>
      <c r="F23" s="241"/>
      <c r="G23" s="18"/>
      <c r="H23" s="300"/>
      <c r="I23" s="248">
        <f t="shared" si="11"/>
        <v>-79</v>
      </c>
      <c r="J23" s="280"/>
      <c r="K23" s="186"/>
      <c r="L23" s="244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41" t="s">
        <v>68</v>
      </c>
      <c r="F24" s="241">
        <v>4.5</v>
      </c>
      <c r="G24" s="18">
        <v>1.4</v>
      </c>
      <c r="H24" s="300"/>
      <c r="I24" s="248">
        <f>336-(M24*L24+F24*N24)</f>
        <v>-91.5</v>
      </c>
      <c r="J24" s="280"/>
      <c r="K24" s="186" t="s">
        <v>1221</v>
      </c>
      <c r="L24" s="244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133</v>
      </c>
      <c r="P24" s="302"/>
    </row>
    <row r="25" spans="1:16" ht="14.25" customHeight="1" x14ac:dyDescent="0.2">
      <c r="A25" s="297"/>
      <c r="B25" s="298"/>
      <c r="C25" s="304"/>
      <c r="D25" s="17"/>
      <c r="E25" s="241"/>
      <c r="F25" s="241"/>
      <c r="G25" s="18"/>
      <c r="H25" s="300"/>
      <c r="I25" s="248">
        <f t="shared" si="11"/>
        <v>-91.5</v>
      </c>
      <c r="J25" s="280"/>
      <c r="K25" s="186"/>
      <c r="L25" s="244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41"/>
      <c r="F26" s="241"/>
      <c r="G26" s="18"/>
      <c r="H26" s="300"/>
      <c r="I26" s="248">
        <f t="shared" si="11"/>
        <v>-91.5</v>
      </c>
      <c r="J26" s="280"/>
      <c r="K26" s="186"/>
      <c r="L26" s="244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43668</v>
      </c>
      <c r="B27" s="298" t="s">
        <v>129</v>
      </c>
      <c r="C27" s="303" t="s">
        <v>43</v>
      </c>
      <c r="D27" s="17" t="s">
        <v>360</v>
      </c>
      <c r="E27" s="241" t="s">
        <v>30</v>
      </c>
      <c r="F27" s="241"/>
      <c r="G27" s="18">
        <v>4.7</v>
      </c>
      <c r="H27" s="300"/>
      <c r="I27" s="248">
        <f>336-(M27*L27+F27*N27)</f>
        <v>336</v>
      </c>
      <c r="J27" s="280" t="s">
        <v>76</v>
      </c>
      <c r="K27" s="186"/>
      <c r="L27" s="244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50</v>
      </c>
      <c r="O27" s="188">
        <f t="shared" si="0"/>
        <v>235</v>
      </c>
      <c r="P27" s="302">
        <f>(O27+O28+O29+O30+O31+O32)/840*100%</f>
        <v>0.64880952380952384</v>
      </c>
    </row>
    <row r="28" spans="1:16" ht="14.25" customHeight="1" x14ac:dyDescent="0.2">
      <c r="A28" s="297"/>
      <c r="B28" s="298"/>
      <c r="C28" s="303"/>
      <c r="D28" s="17"/>
      <c r="E28" s="241"/>
      <c r="F28" s="241"/>
      <c r="G28" s="18"/>
      <c r="H28" s="300"/>
      <c r="I28" s="248">
        <f t="shared" si="11"/>
        <v>336</v>
      </c>
      <c r="J28" s="280"/>
      <c r="K28" s="186"/>
      <c r="L28" s="244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41"/>
      <c r="F29" s="241"/>
      <c r="G29" s="18"/>
      <c r="H29" s="300"/>
      <c r="I29" s="248">
        <f t="shared" si="11"/>
        <v>336</v>
      </c>
      <c r="J29" s="280"/>
      <c r="K29" s="186"/>
      <c r="L29" s="244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41" t="s">
        <v>24</v>
      </c>
      <c r="F30" s="241">
        <v>2.5</v>
      </c>
      <c r="G30" s="18">
        <v>2.5</v>
      </c>
      <c r="H30" s="300"/>
      <c r="I30" s="248">
        <f>336-(M30*L30+F30*N30)</f>
        <v>26</v>
      </c>
      <c r="J30" s="280"/>
      <c r="K30" s="186"/>
      <c r="L30" s="244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41"/>
      <c r="F31" s="241"/>
      <c r="G31" s="18"/>
      <c r="H31" s="300"/>
      <c r="I31" s="248">
        <f t="shared" si="11"/>
        <v>26</v>
      </c>
      <c r="J31" s="280"/>
      <c r="K31" s="186"/>
      <c r="L31" s="244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41"/>
      <c r="F32" s="241"/>
      <c r="G32" s="18"/>
      <c r="H32" s="300"/>
      <c r="I32" s="248">
        <f t="shared" si="11"/>
        <v>26</v>
      </c>
      <c r="J32" s="280"/>
      <c r="K32" s="186"/>
      <c r="L32" s="244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43668</v>
      </c>
      <c r="B33" s="298" t="s">
        <v>129</v>
      </c>
      <c r="C33" s="303" t="s">
        <v>48</v>
      </c>
      <c r="D33" s="17" t="s">
        <v>360</v>
      </c>
      <c r="E33" s="241" t="s">
        <v>24</v>
      </c>
      <c r="F33" s="241">
        <v>2</v>
      </c>
      <c r="G33" s="18">
        <v>1.8</v>
      </c>
      <c r="H33" s="300"/>
      <c r="I33" s="248">
        <f>336-(M33*L33+F33*N33)</f>
        <v>0</v>
      </c>
      <c r="J33" s="280" t="s">
        <v>77</v>
      </c>
      <c r="K33" s="186" t="s">
        <v>1221</v>
      </c>
      <c r="L33" s="244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0"/>
        <v>302.40000000000003</v>
      </c>
      <c r="P33" s="302">
        <f>(O33+O34+O35+O36+O37+O38)/840*100%</f>
        <v>0.8421428571428573</v>
      </c>
    </row>
    <row r="34" spans="1:16" ht="14.25" customHeight="1" x14ac:dyDescent="0.2">
      <c r="A34" s="297"/>
      <c r="B34" s="298"/>
      <c r="C34" s="303"/>
      <c r="D34" s="17"/>
      <c r="E34" s="241"/>
      <c r="F34" s="241"/>
      <c r="G34" s="18"/>
      <c r="H34" s="300"/>
      <c r="I34" s="248">
        <f t="shared" si="11"/>
        <v>0</v>
      </c>
      <c r="J34" s="280"/>
      <c r="K34" s="186"/>
      <c r="L34" s="244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41"/>
      <c r="F35" s="241"/>
      <c r="G35" s="18"/>
      <c r="H35" s="300"/>
      <c r="I35" s="248">
        <f t="shared" si="11"/>
        <v>0</v>
      </c>
      <c r="J35" s="280"/>
      <c r="K35" s="186"/>
      <c r="L35" s="244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41" t="s">
        <v>33</v>
      </c>
      <c r="F36" s="241">
        <v>1.5</v>
      </c>
      <c r="G36" s="18">
        <v>1.5</v>
      </c>
      <c r="H36" s="300"/>
      <c r="I36" s="248">
        <f>336-(M36*L36+F36*N36)</f>
        <v>-69</v>
      </c>
      <c r="J36" s="280"/>
      <c r="K36" s="186"/>
      <c r="L36" s="244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405</v>
      </c>
      <c r="P36" s="302"/>
    </row>
    <row r="37" spans="1:16" ht="14.25" customHeight="1" x14ac:dyDescent="0.2">
      <c r="A37" s="297"/>
      <c r="B37" s="298"/>
      <c r="C37" s="303"/>
      <c r="D37" s="17"/>
      <c r="E37" s="241"/>
      <c r="F37" s="241"/>
      <c r="G37" s="18"/>
      <c r="H37" s="300"/>
      <c r="I37" s="248">
        <f t="shared" si="11"/>
        <v>-69</v>
      </c>
      <c r="J37" s="280"/>
      <c r="K37" s="186"/>
      <c r="L37" s="244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41"/>
      <c r="F38" s="241"/>
      <c r="G38" s="18"/>
      <c r="H38" s="300"/>
      <c r="I38" s="248">
        <f t="shared" si="11"/>
        <v>-69</v>
      </c>
      <c r="J38" s="280"/>
      <c r="K38" s="186"/>
      <c r="L38" s="244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43668</v>
      </c>
      <c r="B39" s="298" t="s">
        <v>670</v>
      </c>
      <c r="C39" s="303" t="s">
        <v>52</v>
      </c>
      <c r="D39" s="17"/>
      <c r="E39" s="241"/>
      <c r="F39" s="241"/>
      <c r="G39" s="18"/>
      <c r="H39" s="300"/>
      <c r="I39" s="248">
        <f>336-(M39*L39+F39*N39)</f>
        <v>336</v>
      </c>
      <c r="J39" s="280" t="s">
        <v>1222</v>
      </c>
      <c r="K39" s="186"/>
      <c r="L39" s="244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0.69166666666666665</v>
      </c>
    </row>
    <row r="40" spans="1:16" ht="14.25" customHeight="1" x14ac:dyDescent="0.2">
      <c r="A40" s="297"/>
      <c r="B40" s="298"/>
      <c r="C40" s="303"/>
      <c r="D40" s="17" t="s">
        <v>360</v>
      </c>
      <c r="E40" s="241" t="s">
        <v>584</v>
      </c>
      <c r="F40" s="241">
        <v>1</v>
      </c>
      <c r="G40" s="18">
        <v>0.7</v>
      </c>
      <c r="H40" s="300"/>
      <c r="I40" s="248">
        <f t="shared" si="11"/>
        <v>-79</v>
      </c>
      <c r="J40" s="280"/>
      <c r="K40" s="186" t="s">
        <v>1220</v>
      </c>
      <c r="L40" s="244">
        <v>0</v>
      </c>
      <c r="M40" s="188">
        <f>SUMPRODUCT((D40=[1]程序注册表!$C$2:$C$2999)*(E40=[1]程序注册表!$F$2:$F$2999)*([1]程序注册表!$U$2:$U$2999))</f>
        <v>60</v>
      </c>
      <c r="N40" s="188">
        <f>SUMPRODUCT((D40=[1]程序注册表!$C$2:$C$2999)*(E40=[1]程序注册表!$F$2:$F$2999)*([1]程序注册表!$X$2:$X$2999))</f>
        <v>415</v>
      </c>
      <c r="O40" s="188">
        <f t="shared" si="0"/>
        <v>290.5</v>
      </c>
      <c r="P40" s="302"/>
    </row>
    <row r="41" spans="1:16" ht="14.25" customHeight="1" x14ac:dyDescent="0.2">
      <c r="A41" s="297"/>
      <c r="B41" s="298"/>
      <c r="C41" s="303"/>
      <c r="D41" s="17"/>
      <c r="E41" s="241"/>
      <c r="F41" s="241"/>
      <c r="G41" s="18"/>
      <c r="H41" s="300"/>
      <c r="I41" s="248">
        <f t="shared" si="11"/>
        <v>-79</v>
      </c>
      <c r="J41" s="280"/>
      <c r="K41" s="186" t="s">
        <v>55</v>
      </c>
      <c r="L41" s="244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43668</v>
      </c>
      <c r="B42" s="298" t="s">
        <v>129</v>
      </c>
      <c r="C42" s="299" t="s">
        <v>53</v>
      </c>
      <c r="D42" s="17" t="s">
        <v>67</v>
      </c>
      <c r="E42" s="241" t="s">
        <v>66</v>
      </c>
      <c r="F42" s="241">
        <v>9</v>
      </c>
      <c r="G42" s="18">
        <v>8</v>
      </c>
      <c r="H42" s="300"/>
      <c r="I42" s="246">
        <f t="shared" ref="I42" si="12">420-(M42*L42+F42*N42)</f>
        <v>-3</v>
      </c>
      <c r="J42" s="280" t="s">
        <v>105</v>
      </c>
      <c r="K42" s="186" t="s">
        <v>1223</v>
      </c>
      <c r="L42" s="244">
        <v>0</v>
      </c>
      <c r="M42" s="188">
        <f>SUMPRODUCT((D42=[1]程序注册表!$C$2:$C$2999)*(E42=[1]程序注册表!$F$2:$F$2999)*([1]程序注册表!$U$2:$U$2999))</f>
        <v>60</v>
      </c>
      <c r="N42" s="188">
        <f>SUMPRODUCT((D42=[1]程序注册表!$C$2:$C$2999)*(E42=[1]程序注册表!$F$2:$F$2999)*([1]程序注册表!$X$2:$X$2999))</f>
        <v>47</v>
      </c>
      <c r="O42" s="188">
        <f t="shared" si="0"/>
        <v>376</v>
      </c>
      <c r="P42" s="302">
        <f>(O42+O43+O44+O45+O46+O47)/840*100%</f>
        <v>0.79047619047619044</v>
      </c>
    </row>
    <row r="43" spans="1:16" ht="14.25" customHeight="1" x14ac:dyDescent="0.2">
      <c r="A43" s="297"/>
      <c r="B43" s="298"/>
      <c r="C43" s="299"/>
      <c r="D43" s="17"/>
      <c r="E43" s="241"/>
      <c r="F43" s="241"/>
      <c r="G43" s="18"/>
      <c r="H43" s="300"/>
      <c r="I43" s="246">
        <f t="shared" ref="I43:I44" si="13">I42-(M43*L43+F43*N43)</f>
        <v>-3</v>
      </c>
      <c r="J43" s="280"/>
      <c r="K43" s="186"/>
      <c r="L43" s="244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98"/>
      <c r="C44" s="299"/>
      <c r="D44" s="17"/>
      <c r="E44" s="241"/>
      <c r="F44" s="241"/>
      <c r="G44" s="18"/>
      <c r="H44" s="300"/>
      <c r="I44" s="246">
        <f t="shared" si="13"/>
        <v>-3</v>
      </c>
      <c r="J44" s="280"/>
      <c r="K44" s="186"/>
      <c r="L44" s="244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41" t="s">
        <v>68</v>
      </c>
      <c r="F45" s="241">
        <v>9.5</v>
      </c>
      <c r="G45" s="18">
        <v>6.4</v>
      </c>
      <c r="H45" s="300"/>
      <c r="I45" s="246">
        <f t="shared" ref="I45" si="14">420-(M45*L45+F45*N45)</f>
        <v>-7.5</v>
      </c>
      <c r="J45" s="280"/>
      <c r="K45" s="186" t="s">
        <v>1223</v>
      </c>
      <c r="L45" s="244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0"/>
        <v>288</v>
      </c>
      <c r="P45" s="302"/>
    </row>
    <row r="46" spans="1:16" ht="14.25" customHeight="1" x14ac:dyDescent="0.2">
      <c r="A46" s="297"/>
      <c r="B46" s="298"/>
      <c r="C46" s="299"/>
      <c r="D46" s="15"/>
      <c r="E46" s="241"/>
      <c r="F46" s="241"/>
      <c r="G46" s="18"/>
      <c r="H46" s="300"/>
      <c r="I46" s="246">
        <f t="shared" ref="I46:I47" si="15">I45-(M46*L46+F46*N46)</f>
        <v>-7.5</v>
      </c>
      <c r="J46" s="280"/>
      <c r="K46" s="186"/>
      <c r="L46" s="244">
        <v>1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41"/>
      <c r="F47" s="241"/>
      <c r="G47" s="18"/>
      <c r="H47" s="300"/>
      <c r="I47" s="246">
        <f t="shared" si="15"/>
        <v>-7.5</v>
      </c>
      <c r="J47" s="280"/>
      <c r="K47" s="186"/>
      <c r="L47" s="244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43668</v>
      </c>
      <c r="B48" s="298" t="s">
        <v>129</v>
      </c>
      <c r="C48" s="299" t="s">
        <v>58</v>
      </c>
      <c r="D48" s="15"/>
      <c r="E48" s="241"/>
      <c r="F48" s="241"/>
      <c r="G48" s="18"/>
      <c r="H48" s="300"/>
      <c r="I48" s="246">
        <f t="shared" ref="I48" si="16">420-(M48*L48+F48*N48)</f>
        <v>420</v>
      </c>
      <c r="J48" s="280" t="s">
        <v>152</v>
      </c>
      <c r="K48" s="186"/>
      <c r="L48" s="244">
        <v>0</v>
      </c>
      <c r="M48" s="188">
        <f>SUMPRODUCT((D48=[1]程序注册表!$C$2:$C$2999)*(E48=[1]程序注册表!$F$2:$F$2999)*([1]程序注册表!$U$2:$U$2999))</f>
        <v>0</v>
      </c>
      <c r="N48" s="188">
        <f>SUMPRODUCT((D48=[1]程序注册表!$C$2:$C$2999)*(E48=[1]程序注册表!$F$2:$F$2999)*([1]程序注册表!$X$2:$X$2999))</f>
        <v>0</v>
      </c>
      <c r="O48" s="188">
        <f t="shared" si="0"/>
        <v>0</v>
      </c>
      <c r="P48" s="302">
        <f>(O48+O49+O50+O51+O52+O53)/840*100%</f>
        <v>0.96547619047619049</v>
      </c>
    </row>
    <row r="49" spans="1:16" ht="14.25" customHeight="1" x14ac:dyDescent="0.2">
      <c r="A49" s="297"/>
      <c r="B49" s="298"/>
      <c r="C49" s="299"/>
      <c r="D49" s="15" t="s">
        <v>1182</v>
      </c>
      <c r="E49" s="241" t="s">
        <v>68</v>
      </c>
      <c r="F49" s="241">
        <v>20</v>
      </c>
      <c r="G49" s="18">
        <v>19</v>
      </c>
      <c r="H49" s="300"/>
      <c r="I49" s="246">
        <f t="shared" ref="I49:I50" si="17">I48-(M49*L49+F49*N49)</f>
        <v>10</v>
      </c>
      <c r="J49" s="280"/>
      <c r="K49" s="186" t="s">
        <v>1224</v>
      </c>
      <c r="L49" s="244">
        <v>1</v>
      </c>
      <c r="M49" s="188">
        <f>SUMPRODUCT((D49=[1]程序注册表!$C$2:$C$2999)*(E49=[1]程序注册表!$F$2:$F$2999)*([1]程序注册表!$U$2:$U$2999))</f>
        <v>30</v>
      </c>
      <c r="N49" s="188">
        <f>SUMPRODUCT((D49=[1]程序注册表!$C$2:$C$2999)*(E49=[1]程序注册表!$F$2:$F$2999)*([1]程序注册表!$X$2:$X$2999))</f>
        <v>19</v>
      </c>
      <c r="O49" s="188">
        <f t="shared" si="0"/>
        <v>391</v>
      </c>
      <c r="P49" s="302"/>
    </row>
    <row r="50" spans="1:16" ht="14.25" customHeight="1" x14ac:dyDescent="0.2">
      <c r="A50" s="297"/>
      <c r="B50" s="298"/>
      <c r="C50" s="299"/>
      <c r="D50" s="17"/>
      <c r="E50" s="241"/>
      <c r="F50" s="241"/>
      <c r="G50" s="18"/>
      <c r="H50" s="300"/>
      <c r="I50" s="246">
        <f t="shared" si="17"/>
        <v>10</v>
      </c>
      <c r="J50" s="280"/>
      <c r="K50" s="186"/>
      <c r="L50" s="244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/>
      <c r="E51" s="241"/>
      <c r="F51" s="241"/>
      <c r="G51" s="18"/>
      <c r="H51" s="300"/>
      <c r="I51" s="246">
        <f t="shared" ref="I51" si="18">420-(M51*L51+F51*N51)</f>
        <v>420</v>
      </c>
      <c r="J51" s="280"/>
      <c r="K51" s="186"/>
      <c r="L51" s="244">
        <v>0</v>
      </c>
      <c r="M51" s="188">
        <f>SUMPRODUCT((D51=[1]程序注册表!$C$2:$C$2999)*(E51=[1]程序注册表!$F$2:$F$2999)*([1]程序注册表!$U$2:$U$2999))</f>
        <v>0</v>
      </c>
      <c r="N51" s="188">
        <f>SUMPRODUCT((D51=[1]程序注册表!$C$2:$C$2999)*(E51=[1]程序注册表!$F$2:$F$2999)*([1]程序注册表!$X$2:$X$2999))</f>
        <v>0</v>
      </c>
      <c r="O51" s="188">
        <f t="shared" si="0"/>
        <v>0</v>
      </c>
      <c r="P51" s="302"/>
    </row>
    <row r="52" spans="1:16" ht="14.25" customHeight="1" x14ac:dyDescent="0.2">
      <c r="A52" s="297"/>
      <c r="B52" s="298"/>
      <c r="C52" s="299"/>
      <c r="D52" s="15" t="s">
        <v>1168</v>
      </c>
      <c r="E52" s="241" t="s">
        <v>65</v>
      </c>
      <c r="F52" s="241">
        <v>12</v>
      </c>
      <c r="G52" s="18">
        <v>12</v>
      </c>
      <c r="H52" s="300"/>
      <c r="I52" s="246">
        <f t="shared" ref="I52:I53" si="19">I51-(M52*L52+F52*N52)</f>
        <v>0</v>
      </c>
      <c r="J52" s="280"/>
      <c r="K52" s="186"/>
      <c r="L52" s="244">
        <v>0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35</v>
      </c>
      <c r="O52" s="188">
        <f t="shared" si="0"/>
        <v>420</v>
      </c>
      <c r="P52" s="302"/>
    </row>
    <row r="53" spans="1:16" ht="14.25" customHeight="1" x14ac:dyDescent="0.2">
      <c r="A53" s="297"/>
      <c r="B53" s="298"/>
      <c r="C53" s="299"/>
      <c r="D53" s="15"/>
      <c r="E53" s="241"/>
      <c r="F53" s="241"/>
      <c r="G53" s="242"/>
      <c r="H53" s="300"/>
      <c r="I53" s="246">
        <f t="shared" si="19"/>
        <v>0</v>
      </c>
      <c r="J53" s="280"/>
      <c r="K53" s="186"/>
      <c r="L53" s="244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43668</v>
      </c>
      <c r="B54" s="298" t="s">
        <v>670</v>
      </c>
      <c r="C54" s="299" t="s">
        <v>61</v>
      </c>
      <c r="D54" s="15" t="s">
        <v>1182</v>
      </c>
      <c r="E54" s="241" t="s">
        <v>66</v>
      </c>
      <c r="F54" s="241">
        <v>14</v>
      </c>
      <c r="G54" s="18">
        <v>12</v>
      </c>
      <c r="H54" s="300"/>
      <c r="I54" s="246">
        <f t="shared" ref="I54" si="20">420-(M54*L54+F54*N54)</f>
        <v>-14</v>
      </c>
      <c r="J54" s="280" t="s">
        <v>1215</v>
      </c>
      <c r="K54" s="186" t="s">
        <v>1219</v>
      </c>
      <c r="L54" s="244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31</v>
      </c>
      <c r="O54" s="188">
        <f t="shared" si="0"/>
        <v>372</v>
      </c>
      <c r="P54" s="302">
        <f>(O54+O55+O56)/420*100%</f>
        <v>0.88571428571428568</v>
      </c>
    </row>
    <row r="55" spans="1:16" ht="14.25" customHeight="1" x14ac:dyDescent="0.2">
      <c r="A55" s="297"/>
      <c r="B55" s="298"/>
      <c r="C55" s="299"/>
      <c r="D55" s="17"/>
      <c r="E55" s="241"/>
      <c r="F55" s="241"/>
      <c r="G55" s="18"/>
      <c r="H55" s="300"/>
      <c r="I55" s="246">
        <f t="shared" ref="I55:I56" si="21">I54-(M55*L55+F55*N55)</f>
        <v>-14</v>
      </c>
      <c r="J55" s="280"/>
      <c r="K55" s="186"/>
      <c r="L55" s="244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241"/>
      <c r="F56" s="241"/>
      <c r="G56" s="18"/>
      <c r="H56" s="300"/>
      <c r="I56" s="246">
        <f t="shared" si="21"/>
        <v>-14</v>
      </c>
      <c r="J56" s="280"/>
      <c r="K56" s="186"/>
      <c r="L56" s="244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44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44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44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44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44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44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44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44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44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44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44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2">N67*G67+M67*L67</f>
        <v>0</v>
      </c>
      <c r="P67" s="195"/>
    </row>
    <row r="68" spans="1:16" ht="15" customHeight="1" x14ac:dyDescent="0.2">
      <c r="A68" s="190"/>
      <c r="D68" s="192"/>
      <c r="J68" s="23"/>
      <c r="L68" s="244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2"/>
        <v>0</v>
      </c>
      <c r="P68" s="195"/>
    </row>
    <row r="69" spans="1:16" ht="15" customHeight="1" x14ac:dyDescent="0.2">
      <c r="A69" s="190"/>
      <c r="D69" s="192"/>
      <c r="J69" s="23"/>
      <c r="L69" s="244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2"/>
        <v>0</v>
      </c>
      <c r="P69" s="195"/>
    </row>
    <row r="70" spans="1:16" ht="15" customHeight="1" x14ac:dyDescent="0.2">
      <c r="A70" s="190"/>
      <c r="D70" s="192"/>
      <c r="J70" s="23"/>
      <c r="L70" s="244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2"/>
        <v>0</v>
      </c>
      <c r="P70" s="195"/>
    </row>
    <row r="71" spans="1:16" ht="15" customHeight="1" x14ac:dyDescent="0.2">
      <c r="A71" s="190"/>
      <c r="D71" s="192"/>
      <c r="J71" s="23"/>
      <c r="L71" s="244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2"/>
        <v>0</v>
      </c>
      <c r="P71" s="195"/>
    </row>
    <row r="72" spans="1:16" ht="15" customHeight="1" x14ac:dyDescent="0.2">
      <c r="A72" s="190"/>
      <c r="D72" s="192"/>
      <c r="J72" s="23"/>
      <c r="L72" s="244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2"/>
        <v>0</v>
      </c>
      <c r="P72" s="195"/>
    </row>
    <row r="73" spans="1:16" ht="15" customHeight="1" x14ac:dyDescent="0.2">
      <c r="A73" s="190"/>
      <c r="D73" s="192"/>
      <c r="J73" s="23"/>
      <c r="L73" s="244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2"/>
        <v>0</v>
      </c>
      <c r="P73" s="195"/>
    </row>
    <row r="74" spans="1:16" ht="15" customHeight="1" x14ac:dyDescent="0.2">
      <c r="A74" s="190"/>
      <c r="D74" s="192"/>
      <c r="J74" s="23"/>
      <c r="L74" s="244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2"/>
        <v>0</v>
      </c>
      <c r="P74" s="195"/>
    </row>
    <row r="75" spans="1:16" ht="15" customHeight="1" x14ac:dyDescent="0.2">
      <c r="A75" s="190"/>
      <c r="D75" s="192"/>
      <c r="J75" s="23"/>
      <c r="L75" s="244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2"/>
        <v>0</v>
      </c>
      <c r="P75" s="195"/>
    </row>
    <row r="76" spans="1:16" ht="15" customHeight="1" x14ac:dyDescent="0.2">
      <c r="A76" s="190"/>
      <c r="D76" s="192"/>
      <c r="J76" s="23"/>
      <c r="L76" s="244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2"/>
        <v>0</v>
      </c>
      <c r="P76" s="195"/>
    </row>
    <row r="77" spans="1:16" ht="15" customHeight="1" x14ac:dyDescent="0.2">
      <c r="A77" s="190"/>
      <c r="D77" s="192"/>
      <c r="J77" s="23"/>
      <c r="L77" s="244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2"/>
        <v>0</v>
      </c>
      <c r="P77" s="195"/>
    </row>
    <row r="78" spans="1:16" ht="15" customHeight="1" x14ac:dyDescent="0.2">
      <c r="A78" s="190"/>
      <c r="D78" s="192"/>
      <c r="J78" s="23"/>
      <c r="L78" s="244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2"/>
        <v>0</v>
      </c>
      <c r="P78" s="195"/>
    </row>
    <row r="79" spans="1:16" ht="15" customHeight="1" x14ac:dyDescent="0.2">
      <c r="A79" s="190"/>
      <c r="D79" s="192"/>
      <c r="J79" s="23"/>
      <c r="L79" s="244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2"/>
        <v>0</v>
      </c>
      <c r="P79" s="195"/>
    </row>
    <row r="80" spans="1:16" ht="15" customHeight="1" x14ac:dyDescent="0.2">
      <c r="A80" s="190"/>
      <c r="D80" s="192"/>
      <c r="J80" s="23"/>
      <c r="L80" s="244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2"/>
        <v>0</v>
      </c>
      <c r="P80" s="195"/>
    </row>
    <row r="81" spans="1:16" ht="15" customHeight="1" x14ac:dyDescent="0.2">
      <c r="A81" s="190"/>
      <c r="D81" s="192"/>
      <c r="J81" s="23"/>
      <c r="L81" s="244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2"/>
        <v>0</v>
      </c>
      <c r="P81" s="195"/>
    </row>
    <row r="82" spans="1:16" ht="15" customHeight="1" x14ac:dyDescent="0.2">
      <c r="A82" s="190"/>
      <c r="D82" s="192"/>
      <c r="J82" s="23"/>
      <c r="L82" s="244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2"/>
        <v>0</v>
      </c>
      <c r="P82" s="195"/>
    </row>
    <row r="83" spans="1:16" ht="15" customHeight="1" x14ac:dyDescent="0.2">
      <c r="A83" s="190"/>
      <c r="D83" s="192"/>
      <c r="J83" s="23"/>
      <c r="L83" s="244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2"/>
        <v>0</v>
      </c>
      <c r="P83" s="195"/>
    </row>
    <row r="84" spans="1:16" ht="15" customHeight="1" x14ac:dyDescent="0.2">
      <c r="A84" s="190"/>
      <c r="D84" s="192"/>
      <c r="J84" s="23"/>
      <c r="L84" s="244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2"/>
        <v>0</v>
      </c>
      <c r="P84" s="195"/>
    </row>
    <row r="85" spans="1:16" ht="15" customHeight="1" x14ac:dyDescent="0.2">
      <c r="A85" s="190"/>
      <c r="D85" s="192"/>
      <c r="J85" s="23"/>
      <c r="L85" s="244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2"/>
        <v>0</v>
      </c>
      <c r="P85" s="195"/>
    </row>
    <row r="86" spans="1:16" ht="15" customHeight="1" x14ac:dyDescent="0.2">
      <c r="A86" s="190"/>
      <c r="D86" s="192"/>
      <c r="J86" s="23"/>
      <c r="L86" s="244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2"/>
        <v>0</v>
      </c>
      <c r="P86" s="195"/>
    </row>
    <row r="87" spans="1:16" ht="15" customHeight="1" x14ac:dyDescent="0.2">
      <c r="A87" s="190"/>
      <c r="D87" s="192"/>
      <c r="J87" s="23"/>
      <c r="L87" s="244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2"/>
        <v>0</v>
      </c>
      <c r="P87" s="195"/>
    </row>
    <row r="88" spans="1:16" ht="15" customHeight="1" x14ac:dyDescent="0.2">
      <c r="A88" s="190"/>
      <c r="D88" s="192"/>
      <c r="J88" s="23"/>
      <c r="L88" s="244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2"/>
        <v>0</v>
      </c>
      <c r="P88" s="195"/>
    </row>
    <row r="89" spans="1:16" ht="15" customHeight="1" x14ac:dyDescent="0.2">
      <c r="A89" s="190"/>
      <c r="D89" s="192"/>
      <c r="J89" s="23"/>
      <c r="L89" s="244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2"/>
        <v>0</v>
      </c>
      <c r="P89" s="195"/>
    </row>
    <row r="90" spans="1:16" ht="15" customHeight="1" x14ac:dyDescent="0.2">
      <c r="A90" s="190"/>
      <c r="D90" s="192"/>
      <c r="J90" s="23"/>
      <c r="L90" s="244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2"/>
        <v>0</v>
      </c>
      <c r="P90" s="195"/>
    </row>
    <row r="91" spans="1:16" ht="15" customHeight="1" x14ac:dyDescent="0.2">
      <c r="A91" s="190"/>
      <c r="D91" s="192"/>
      <c r="J91" s="23"/>
      <c r="L91" s="244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2"/>
        <v>0</v>
      </c>
      <c r="P91" s="195"/>
    </row>
    <row r="92" spans="1:16" ht="15" customHeight="1" x14ac:dyDescent="0.2">
      <c r="A92" s="190"/>
      <c r="D92" s="192"/>
      <c r="J92" s="23"/>
      <c r="L92" s="244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2"/>
        <v>0</v>
      </c>
      <c r="P92" s="195"/>
    </row>
    <row r="93" spans="1:16" ht="15" customHeight="1" x14ac:dyDescent="0.2">
      <c r="A93" s="190"/>
      <c r="D93" s="192"/>
      <c r="J93" s="23"/>
      <c r="L93" s="244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2"/>
        <v>0</v>
      </c>
      <c r="P93" s="195"/>
    </row>
    <row r="94" spans="1:16" ht="15" customHeight="1" x14ac:dyDescent="0.2">
      <c r="A94" s="190"/>
      <c r="D94" s="192"/>
      <c r="J94" s="23"/>
      <c r="L94" s="244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2"/>
        <v>0</v>
      </c>
      <c r="P94" s="195"/>
    </row>
    <row r="95" spans="1:16" ht="15" customHeight="1" x14ac:dyDescent="0.2">
      <c r="A95" s="190"/>
      <c r="D95" s="192"/>
      <c r="J95" s="23"/>
      <c r="L95" s="244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2"/>
        <v>0</v>
      </c>
      <c r="P95" s="195"/>
    </row>
    <row r="96" spans="1:16" ht="15" customHeight="1" x14ac:dyDescent="0.2">
      <c r="A96" s="190"/>
      <c r="D96" s="192"/>
      <c r="J96" s="23"/>
      <c r="L96" s="244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2"/>
        <v>0</v>
      </c>
      <c r="P96" s="195"/>
    </row>
    <row r="97" spans="1:16" ht="15" customHeight="1" x14ac:dyDescent="0.2">
      <c r="A97" s="190"/>
      <c r="D97" s="192"/>
      <c r="J97" s="23"/>
      <c r="L97" s="244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2"/>
        <v>0</v>
      </c>
      <c r="P97" s="195"/>
    </row>
    <row r="98" spans="1:16" ht="15" customHeight="1" x14ac:dyDescent="0.2">
      <c r="A98" s="190"/>
      <c r="D98" s="192"/>
      <c r="J98" s="23"/>
      <c r="L98" s="244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2"/>
        <v>0</v>
      </c>
      <c r="P98" s="195"/>
    </row>
    <row r="99" spans="1:16" ht="15" customHeight="1" x14ac:dyDescent="0.2">
      <c r="A99" s="190"/>
      <c r="D99" s="192"/>
      <c r="J99" s="23"/>
      <c r="L99" s="244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2"/>
        <v>0</v>
      </c>
      <c r="P99" s="195"/>
    </row>
    <row r="100" spans="1:16" ht="15" customHeight="1" x14ac:dyDescent="0.2">
      <c r="A100" s="190"/>
      <c r="D100" s="192"/>
      <c r="J100" s="23"/>
      <c r="L100" s="244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2"/>
        <v>0</v>
      </c>
      <c r="P100" s="195"/>
    </row>
    <row r="101" spans="1:16" ht="15" customHeight="1" x14ac:dyDescent="0.2">
      <c r="A101" s="190"/>
      <c r="D101" s="192"/>
      <c r="J101" s="23"/>
      <c r="L101" s="244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2"/>
        <v>0</v>
      </c>
      <c r="P101" s="195"/>
    </row>
    <row r="102" spans="1:16" ht="15" customHeight="1" x14ac:dyDescent="0.2">
      <c r="A102" s="190"/>
      <c r="D102" s="192"/>
      <c r="J102" s="23"/>
      <c r="L102" s="244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2"/>
        <v>0</v>
      </c>
      <c r="P102" s="195"/>
    </row>
    <row r="103" spans="1:16" ht="15" customHeight="1" x14ac:dyDescent="0.2">
      <c r="A103" s="190"/>
      <c r="D103" s="192"/>
      <c r="J103" s="23"/>
      <c r="L103" s="244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2"/>
        <v>0</v>
      </c>
      <c r="P103" s="195"/>
    </row>
    <row r="104" spans="1:16" ht="15" customHeight="1" x14ac:dyDescent="0.2">
      <c r="A104" s="190"/>
      <c r="D104" s="192"/>
      <c r="J104" s="23"/>
      <c r="L104" s="244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2"/>
        <v>0</v>
      </c>
      <c r="P104" s="195"/>
    </row>
    <row r="105" spans="1:16" ht="15" customHeight="1" x14ac:dyDescent="0.2">
      <c r="A105" s="190"/>
      <c r="D105" s="192"/>
      <c r="J105" s="23"/>
      <c r="L105" s="244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2"/>
        <v>0</v>
      </c>
      <c r="P105" s="195"/>
    </row>
    <row r="106" spans="1:16" ht="15" customHeight="1" x14ac:dyDescent="0.2">
      <c r="A106" s="190"/>
      <c r="D106" s="192"/>
      <c r="J106" s="23"/>
      <c r="L106" s="244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2"/>
        <v>0</v>
      </c>
      <c r="P106" s="195"/>
    </row>
    <row r="107" spans="1:16" ht="15" customHeight="1" x14ac:dyDescent="0.2">
      <c r="A107" s="190"/>
      <c r="D107" s="192"/>
      <c r="J107" s="23"/>
      <c r="L107" s="244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2"/>
        <v>0</v>
      </c>
      <c r="P107" s="195"/>
    </row>
    <row r="108" spans="1:16" ht="15" customHeight="1" x14ac:dyDescent="0.2">
      <c r="A108" s="190"/>
      <c r="D108" s="192"/>
      <c r="J108" s="23"/>
      <c r="L108" s="244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2"/>
        <v>0</v>
      </c>
      <c r="P108" s="195"/>
    </row>
    <row r="109" spans="1:16" ht="15" customHeight="1" x14ac:dyDescent="0.2">
      <c r="A109" s="190"/>
      <c r="D109" s="192"/>
      <c r="J109" s="23"/>
      <c r="L109" s="244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2"/>
        <v>0</v>
      </c>
      <c r="P109" s="195"/>
    </row>
    <row r="110" spans="1:16" ht="15" customHeight="1" x14ac:dyDescent="0.2">
      <c r="A110" s="190"/>
      <c r="D110" s="192"/>
      <c r="J110" s="23"/>
      <c r="L110" s="244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2"/>
        <v>0</v>
      </c>
      <c r="P110" s="195"/>
    </row>
    <row r="111" spans="1:16" ht="15" customHeight="1" x14ac:dyDescent="0.2">
      <c r="A111" s="190"/>
      <c r="D111" s="192"/>
      <c r="J111" s="23"/>
      <c r="L111" s="244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2"/>
        <v>0</v>
      </c>
      <c r="P111" s="195"/>
    </row>
    <row r="112" spans="1:16" ht="15" customHeight="1" x14ac:dyDescent="0.2">
      <c r="A112" s="190"/>
      <c r="D112" s="192"/>
      <c r="J112" s="23"/>
      <c r="L112" s="244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2"/>
        <v>0</v>
      </c>
      <c r="P112" s="195"/>
    </row>
    <row r="113" spans="1:16" ht="15" customHeight="1" x14ac:dyDescent="0.2">
      <c r="A113" s="190"/>
      <c r="D113" s="192"/>
      <c r="J113" s="23"/>
      <c r="L113" s="244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2"/>
        <v>0</v>
      </c>
      <c r="P113" s="195"/>
    </row>
    <row r="114" spans="1:16" ht="15" customHeight="1" x14ac:dyDescent="0.2">
      <c r="A114" s="190"/>
      <c r="D114" s="192"/>
      <c r="J114" s="23"/>
      <c r="L114" s="244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2"/>
        <v>0</v>
      </c>
      <c r="P114" s="195"/>
    </row>
    <row r="115" spans="1:16" ht="15" customHeight="1" x14ac:dyDescent="0.2">
      <c r="A115" s="190"/>
      <c r="D115" s="192"/>
      <c r="J115" s="23"/>
      <c r="L115" s="244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2"/>
        <v>0</v>
      </c>
      <c r="P115" s="195"/>
    </row>
    <row r="116" spans="1:16" ht="15" customHeight="1" x14ac:dyDescent="0.2">
      <c r="A116" s="190"/>
      <c r="D116" s="192"/>
      <c r="J116" s="23"/>
      <c r="L116" s="244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2"/>
        <v>0</v>
      </c>
      <c r="P116" s="195"/>
    </row>
    <row r="117" spans="1:16" ht="15" customHeight="1" x14ac:dyDescent="0.2">
      <c r="A117" s="190"/>
      <c r="D117" s="192"/>
      <c r="J117" s="23"/>
      <c r="L117" s="244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2"/>
        <v>0</v>
      </c>
      <c r="P117" s="195"/>
    </row>
    <row r="118" spans="1:16" ht="15" customHeight="1" x14ac:dyDescent="0.2">
      <c r="A118" s="190"/>
      <c r="D118" s="192"/>
      <c r="J118" s="23"/>
      <c r="L118" s="244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2"/>
        <v>0</v>
      </c>
      <c r="P118" s="195"/>
    </row>
    <row r="119" spans="1:16" ht="15" customHeight="1" x14ac:dyDescent="0.2">
      <c r="A119" s="190"/>
      <c r="D119" s="192"/>
      <c r="J119" s="23"/>
      <c r="L119" s="244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2"/>
        <v>0</v>
      </c>
      <c r="P119" s="195"/>
    </row>
    <row r="120" spans="1:16" x14ac:dyDescent="0.2">
      <c r="A120" s="190"/>
      <c r="D120" s="192"/>
      <c r="J120" s="23"/>
      <c r="L120" s="244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2"/>
        <v>0</v>
      </c>
      <c r="P120" s="195"/>
    </row>
    <row r="121" spans="1:16" x14ac:dyDescent="0.2">
      <c r="A121" s="190"/>
      <c r="D121" s="192"/>
      <c r="J121" s="23"/>
      <c r="L121" s="244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2"/>
        <v>0</v>
      </c>
      <c r="P121" s="195"/>
    </row>
    <row r="122" spans="1:16" x14ac:dyDescent="0.2">
      <c r="A122" s="190"/>
      <c r="D122" s="192"/>
      <c r="J122" s="23"/>
      <c r="L122" s="244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2"/>
        <v>0</v>
      </c>
      <c r="P122" s="195"/>
    </row>
    <row r="123" spans="1:16" x14ac:dyDescent="0.2">
      <c r="A123" s="190"/>
      <c r="D123" s="192"/>
      <c r="J123" s="23"/>
      <c r="L123" s="244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2"/>
        <v>0</v>
      </c>
      <c r="P123" s="195"/>
    </row>
    <row r="124" spans="1:16" x14ac:dyDescent="0.2">
      <c r="A124" s="190"/>
      <c r="D124" s="192"/>
      <c r="J124" s="23"/>
      <c r="L124" s="244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2"/>
        <v>0</v>
      </c>
      <c r="P124" s="195"/>
    </row>
    <row r="125" spans="1:16" x14ac:dyDescent="0.2">
      <c r="A125" s="190"/>
      <c r="D125" s="192"/>
      <c r="J125" s="23"/>
      <c r="L125" s="244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2"/>
        <v>0</v>
      </c>
      <c r="P125" s="195"/>
    </row>
    <row r="126" spans="1:16" x14ac:dyDescent="0.2">
      <c r="A126" s="190"/>
      <c r="D126" s="192"/>
      <c r="J126" s="23"/>
      <c r="L126" s="244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2"/>
        <v>0</v>
      </c>
      <c r="P126" s="195"/>
    </row>
    <row r="127" spans="1:16" x14ac:dyDescent="0.2">
      <c r="A127" s="190"/>
      <c r="D127" s="192"/>
      <c r="J127" s="23"/>
      <c r="L127" s="244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2"/>
        <v>0</v>
      </c>
      <c r="P127" s="195"/>
    </row>
    <row r="128" spans="1:16" x14ac:dyDescent="0.2">
      <c r="A128" s="190"/>
      <c r="D128" s="192"/>
      <c r="J128" s="23"/>
      <c r="L128" s="244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2"/>
        <v>0</v>
      </c>
      <c r="P128" s="195"/>
    </row>
    <row r="129" spans="1:16" x14ac:dyDescent="0.2">
      <c r="A129" s="190"/>
      <c r="D129" s="192"/>
      <c r="J129" s="23"/>
      <c r="L129" s="244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2"/>
        <v>0</v>
      </c>
      <c r="P129" s="195"/>
    </row>
    <row r="130" spans="1:16" x14ac:dyDescent="0.2">
      <c r="A130" s="190"/>
      <c r="D130" s="192"/>
      <c r="J130" s="23"/>
      <c r="L130" s="244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2"/>
        <v>0</v>
      </c>
      <c r="P130" s="195"/>
    </row>
    <row r="131" spans="1:16" x14ac:dyDescent="0.2">
      <c r="A131" s="190"/>
      <c r="D131" s="192"/>
      <c r="J131" s="23"/>
      <c r="L131" s="244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3">N131*G131+M131*L131</f>
        <v>0</v>
      </c>
      <c r="P131" s="195"/>
    </row>
    <row r="132" spans="1:16" x14ac:dyDescent="0.2">
      <c r="A132" s="190"/>
      <c r="D132" s="192"/>
      <c r="J132" s="23"/>
      <c r="L132" s="244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3"/>
        <v>0</v>
      </c>
      <c r="P132" s="195"/>
    </row>
    <row r="133" spans="1:16" x14ac:dyDescent="0.2">
      <c r="A133" s="190"/>
      <c r="D133" s="192"/>
      <c r="J133" s="23"/>
      <c r="L133" s="244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3"/>
        <v>0</v>
      </c>
      <c r="P133" s="195"/>
    </row>
    <row r="134" spans="1:16" x14ac:dyDescent="0.2">
      <c r="A134" s="190"/>
      <c r="D134" s="192"/>
      <c r="J134" s="23"/>
      <c r="L134" s="244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3"/>
        <v>0</v>
      </c>
      <c r="P134" s="195"/>
    </row>
    <row r="135" spans="1:16" x14ac:dyDescent="0.2">
      <c r="A135" s="190"/>
      <c r="D135" s="192"/>
      <c r="J135" s="23"/>
      <c r="L135" s="244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3"/>
        <v>0</v>
      </c>
      <c r="P135" s="195"/>
    </row>
    <row r="136" spans="1:16" x14ac:dyDescent="0.2">
      <c r="A136" s="190"/>
      <c r="D136" s="192"/>
      <c r="J136" s="23"/>
      <c r="L136" s="244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3"/>
        <v>0</v>
      </c>
      <c r="P136" s="195"/>
    </row>
    <row r="137" spans="1:16" x14ac:dyDescent="0.2">
      <c r="A137" s="190"/>
      <c r="D137" s="192"/>
      <c r="J137" s="23"/>
      <c r="L137" s="244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3"/>
        <v>0</v>
      </c>
      <c r="P137" s="195"/>
    </row>
    <row r="138" spans="1:16" x14ac:dyDescent="0.2">
      <c r="A138" s="190"/>
      <c r="D138" s="192"/>
      <c r="J138" s="23"/>
      <c r="L138" s="244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3"/>
        <v>0</v>
      </c>
      <c r="P138" s="195"/>
    </row>
    <row r="139" spans="1:16" x14ac:dyDescent="0.2">
      <c r="A139" s="190"/>
      <c r="D139" s="192"/>
      <c r="J139" s="23"/>
      <c r="L139" s="244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3"/>
        <v>0</v>
      </c>
      <c r="P139" s="195"/>
    </row>
    <row r="140" spans="1:16" x14ac:dyDescent="0.2">
      <c r="A140" s="190"/>
      <c r="D140" s="192"/>
      <c r="J140" s="23"/>
      <c r="L140" s="244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3"/>
        <v>0</v>
      </c>
      <c r="P140" s="195"/>
    </row>
    <row r="141" spans="1:16" x14ac:dyDescent="0.2">
      <c r="A141" s="190"/>
      <c r="D141" s="192"/>
      <c r="J141" s="23"/>
      <c r="L141" s="244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3"/>
        <v>0</v>
      </c>
      <c r="P141" s="195"/>
    </row>
    <row r="142" spans="1:16" x14ac:dyDescent="0.2">
      <c r="A142" s="190"/>
      <c r="D142" s="192"/>
      <c r="J142" s="23"/>
      <c r="L142" s="244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3"/>
        <v>0</v>
      </c>
      <c r="P142" s="195"/>
    </row>
    <row r="143" spans="1:16" x14ac:dyDescent="0.2">
      <c r="A143" s="190"/>
      <c r="D143" s="192"/>
      <c r="J143" s="23"/>
      <c r="L143" s="244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3"/>
        <v>0</v>
      </c>
      <c r="P143" s="195"/>
    </row>
    <row r="144" spans="1:16" x14ac:dyDescent="0.2">
      <c r="A144" s="190"/>
      <c r="D144" s="192"/>
      <c r="J144" s="23"/>
      <c r="L144" s="244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3"/>
        <v>0</v>
      </c>
      <c r="P144" s="195"/>
    </row>
    <row r="145" spans="1:16" x14ac:dyDescent="0.2">
      <c r="A145" s="190"/>
      <c r="D145" s="192"/>
      <c r="J145" s="23"/>
      <c r="L145" s="244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3"/>
        <v>0</v>
      </c>
      <c r="P145" s="195"/>
    </row>
    <row r="146" spans="1:16" x14ac:dyDescent="0.2">
      <c r="A146" s="190"/>
      <c r="D146" s="192"/>
      <c r="J146" s="23"/>
      <c r="L146" s="244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3"/>
        <v>0</v>
      </c>
      <c r="P146" s="195"/>
    </row>
    <row r="147" spans="1:16" x14ac:dyDescent="0.2">
      <c r="A147" s="190"/>
      <c r="D147" s="192"/>
      <c r="J147" s="23"/>
      <c r="L147" s="244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3"/>
        <v>0</v>
      </c>
      <c r="P147" s="195"/>
    </row>
    <row r="148" spans="1:16" x14ac:dyDescent="0.2">
      <c r="A148" s="190"/>
      <c r="D148" s="192"/>
      <c r="J148" s="23"/>
      <c r="L148" s="244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3"/>
        <v>0</v>
      </c>
      <c r="P148" s="195"/>
    </row>
    <row r="149" spans="1:16" x14ac:dyDescent="0.2">
      <c r="A149" s="190"/>
      <c r="D149" s="192"/>
      <c r="J149" s="23"/>
      <c r="L149" s="244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3"/>
        <v>0</v>
      </c>
      <c r="P149" s="195"/>
    </row>
    <row r="150" spans="1:16" x14ac:dyDescent="0.2">
      <c r="A150" s="190"/>
      <c r="D150" s="192"/>
      <c r="J150" s="23"/>
      <c r="L150" s="244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3"/>
        <v>0</v>
      </c>
      <c r="P150" s="195"/>
    </row>
    <row r="151" spans="1:16" x14ac:dyDescent="0.2">
      <c r="A151" s="190"/>
      <c r="D151" s="192"/>
      <c r="J151" s="23"/>
      <c r="L151" s="244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3"/>
        <v>0</v>
      </c>
      <c r="P151" s="195"/>
    </row>
    <row r="152" spans="1:16" x14ac:dyDescent="0.2">
      <c r="A152" s="190"/>
      <c r="D152" s="192"/>
      <c r="J152" s="23"/>
      <c r="L152" s="244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3"/>
        <v>0</v>
      </c>
      <c r="P152" s="195"/>
    </row>
    <row r="153" spans="1:16" x14ac:dyDescent="0.2">
      <c r="A153" s="190"/>
      <c r="D153" s="192"/>
      <c r="J153" s="23"/>
      <c r="L153" s="244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3"/>
        <v>0</v>
      </c>
      <c r="P153" s="195"/>
    </row>
    <row r="154" spans="1:16" x14ac:dyDescent="0.2">
      <c r="A154" s="190"/>
      <c r="D154" s="192"/>
      <c r="J154" s="23"/>
      <c r="L154" s="244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3"/>
        <v>0</v>
      </c>
      <c r="P154" s="195"/>
    </row>
    <row r="155" spans="1:16" x14ac:dyDescent="0.2">
      <c r="A155" s="190"/>
      <c r="D155" s="192"/>
      <c r="J155" s="23"/>
      <c r="L155" s="244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3"/>
        <v>0</v>
      </c>
      <c r="P155" s="195"/>
    </row>
    <row r="156" spans="1:16" x14ac:dyDescent="0.2">
      <c r="A156" s="190"/>
      <c r="D156" s="192"/>
      <c r="J156" s="23"/>
      <c r="L156" s="244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3"/>
        <v>0</v>
      </c>
      <c r="P156" s="195"/>
    </row>
    <row r="157" spans="1:16" x14ac:dyDescent="0.2">
      <c r="A157" s="190"/>
      <c r="D157" s="192"/>
      <c r="J157" s="23"/>
      <c r="L157" s="244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3"/>
        <v>0</v>
      </c>
      <c r="P157" s="195"/>
    </row>
    <row r="158" spans="1:16" x14ac:dyDescent="0.2">
      <c r="A158" s="190"/>
      <c r="D158" s="192"/>
      <c r="J158" s="23"/>
      <c r="L158" s="244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3"/>
        <v>0</v>
      </c>
      <c r="P158" s="195"/>
    </row>
    <row r="159" spans="1:16" x14ac:dyDescent="0.2">
      <c r="A159" s="190"/>
      <c r="D159" s="192"/>
      <c r="J159" s="23"/>
      <c r="L159" s="244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3"/>
        <v>0</v>
      </c>
      <c r="P159" s="195"/>
    </row>
    <row r="160" spans="1:16" x14ac:dyDescent="0.2">
      <c r="A160" s="190"/>
      <c r="D160" s="192"/>
      <c r="J160" s="23"/>
      <c r="L160" s="244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3"/>
        <v>0</v>
      </c>
      <c r="P160" s="195"/>
    </row>
    <row r="161" spans="1:16" x14ac:dyDescent="0.2">
      <c r="A161" s="190"/>
      <c r="D161" s="192"/>
      <c r="J161" s="23"/>
      <c r="L161" s="244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3"/>
        <v>0</v>
      </c>
      <c r="P161" s="195"/>
    </row>
    <row r="162" spans="1:16" x14ac:dyDescent="0.2">
      <c r="A162" s="190"/>
      <c r="D162" s="192"/>
      <c r="J162" s="23"/>
      <c r="L162" s="244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3"/>
        <v>0</v>
      </c>
      <c r="P162" s="195"/>
    </row>
    <row r="163" spans="1:16" x14ac:dyDescent="0.2">
      <c r="A163" s="190"/>
      <c r="D163" s="192"/>
      <c r="J163" s="23"/>
      <c r="L163" s="244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3"/>
        <v>0</v>
      </c>
      <c r="P163" s="195"/>
    </row>
    <row r="164" spans="1:16" x14ac:dyDescent="0.2">
      <c r="A164" s="190"/>
      <c r="D164" s="192"/>
      <c r="J164" s="23"/>
      <c r="L164" s="244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3"/>
        <v>0</v>
      </c>
      <c r="P164" s="195"/>
    </row>
    <row r="165" spans="1:16" x14ac:dyDescent="0.2">
      <c r="A165" s="190"/>
      <c r="D165" s="192"/>
      <c r="J165" s="23"/>
      <c r="L165" s="244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3"/>
        <v>0</v>
      </c>
      <c r="P165" s="195"/>
    </row>
    <row r="166" spans="1:16" x14ac:dyDescent="0.2">
      <c r="A166" s="190"/>
      <c r="D166" s="192"/>
      <c r="J166" s="23"/>
      <c r="L166" s="244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3"/>
        <v>0</v>
      </c>
      <c r="P166" s="195"/>
    </row>
    <row r="167" spans="1:16" x14ac:dyDescent="0.2">
      <c r="A167" s="190"/>
      <c r="D167" s="192"/>
      <c r="J167" s="23"/>
      <c r="L167" s="244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3"/>
        <v>0</v>
      </c>
      <c r="P167" s="195"/>
    </row>
    <row r="168" spans="1:16" x14ac:dyDescent="0.2">
      <c r="A168" s="190"/>
      <c r="D168" s="192"/>
      <c r="J168" s="23"/>
      <c r="L168" s="244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3"/>
        <v>0</v>
      </c>
      <c r="P168" s="195"/>
    </row>
    <row r="169" spans="1:16" x14ac:dyDescent="0.2">
      <c r="A169" s="190"/>
      <c r="D169" s="192"/>
      <c r="J169" s="23"/>
      <c r="L169" s="244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3"/>
        <v>0</v>
      </c>
      <c r="P169" s="195"/>
    </row>
    <row r="170" spans="1:16" x14ac:dyDescent="0.2">
      <c r="A170" s="190"/>
      <c r="D170" s="192"/>
      <c r="J170" s="23"/>
      <c r="L170" s="244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3"/>
        <v>0</v>
      </c>
      <c r="P170" s="195"/>
    </row>
    <row r="171" spans="1:16" x14ac:dyDescent="0.2">
      <c r="A171" s="190"/>
      <c r="D171" s="192"/>
      <c r="J171" s="23"/>
      <c r="L171" s="244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3"/>
        <v>0</v>
      </c>
      <c r="P171" s="195"/>
    </row>
    <row r="172" spans="1:16" x14ac:dyDescent="0.2">
      <c r="A172" s="190"/>
      <c r="D172" s="192"/>
      <c r="J172" s="23"/>
      <c r="L172" s="244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3"/>
        <v>0</v>
      </c>
      <c r="P172" s="195"/>
    </row>
    <row r="173" spans="1:16" x14ac:dyDescent="0.2">
      <c r="A173" s="190"/>
      <c r="D173" s="192"/>
      <c r="J173" s="23"/>
      <c r="L173" s="244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3"/>
        <v>0</v>
      </c>
      <c r="P173" s="195"/>
    </row>
    <row r="174" spans="1:16" x14ac:dyDescent="0.2">
      <c r="A174" s="190"/>
      <c r="D174" s="192"/>
      <c r="J174" s="23"/>
      <c r="L174" s="244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3"/>
        <v>0</v>
      </c>
      <c r="P174" s="195"/>
    </row>
    <row r="175" spans="1:16" x14ac:dyDescent="0.2">
      <c r="A175" s="190"/>
      <c r="D175" s="192"/>
      <c r="J175" s="23"/>
      <c r="L175" s="244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3"/>
        <v>0</v>
      </c>
      <c r="P175" s="195"/>
    </row>
    <row r="176" spans="1:16" x14ac:dyDescent="0.2">
      <c r="A176" s="190"/>
      <c r="D176" s="192"/>
      <c r="J176" s="23"/>
      <c r="L176" s="244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3"/>
        <v>0</v>
      </c>
      <c r="P176" s="195"/>
    </row>
    <row r="177" spans="1:16" x14ac:dyDescent="0.2">
      <c r="A177" s="190"/>
      <c r="D177" s="192"/>
      <c r="J177" s="23"/>
      <c r="L177" s="244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3"/>
        <v>0</v>
      </c>
      <c r="P177" s="195"/>
    </row>
    <row r="178" spans="1:16" x14ac:dyDescent="0.2">
      <c r="A178" s="190"/>
      <c r="D178" s="192"/>
      <c r="J178" s="23"/>
      <c r="L178" s="244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3"/>
        <v>0</v>
      </c>
      <c r="P178" s="195"/>
    </row>
    <row r="179" spans="1:16" x14ac:dyDescent="0.2">
      <c r="A179" s="190"/>
      <c r="D179" s="192"/>
      <c r="J179" s="23"/>
      <c r="L179" s="244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3"/>
        <v>0</v>
      </c>
      <c r="P179" s="195"/>
    </row>
    <row r="180" spans="1:16" x14ac:dyDescent="0.2">
      <c r="A180" s="190"/>
      <c r="D180" s="192"/>
      <c r="J180" s="23"/>
      <c r="L180" s="244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3"/>
        <v>0</v>
      </c>
      <c r="P180" s="195"/>
    </row>
    <row r="181" spans="1:16" x14ac:dyDescent="0.2">
      <c r="A181" s="190"/>
      <c r="D181" s="192"/>
      <c r="J181" s="23"/>
      <c r="L181" s="244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3"/>
        <v>0</v>
      </c>
      <c r="P181" s="195"/>
    </row>
    <row r="182" spans="1:16" x14ac:dyDescent="0.2">
      <c r="A182" s="190"/>
      <c r="D182" s="192"/>
      <c r="J182" s="23"/>
      <c r="L182" s="244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3"/>
        <v>0</v>
      </c>
      <c r="P182" s="195"/>
    </row>
    <row r="183" spans="1:16" x14ac:dyDescent="0.2">
      <c r="A183" s="190"/>
      <c r="D183" s="192"/>
      <c r="J183" s="23"/>
      <c r="L183" s="244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3"/>
        <v>0</v>
      </c>
      <c r="P183" s="195"/>
    </row>
    <row r="184" spans="1:16" x14ac:dyDescent="0.2">
      <c r="A184" s="190"/>
      <c r="D184" s="192"/>
      <c r="J184" s="23"/>
      <c r="L184" s="244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3"/>
        <v>0</v>
      </c>
      <c r="P184" s="195"/>
    </row>
    <row r="185" spans="1:16" x14ac:dyDescent="0.2">
      <c r="A185" s="190"/>
      <c r="D185" s="192"/>
      <c r="J185" s="23"/>
      <c r="L185" s="244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3"/>
        <v>0</v>
      </c>
      <c r="P185" s="195"/>
    </row>
    <row r="186" spans="1:16" x14ac:dyDescent="0.2">
      <c r="A186" s="190"/>
      <c r="D186" s="192"/>
      <c r="J186" s="23"/>
      <c r="L186" s="244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3"/>
        <v>0</v>
      </c>
      <c r="P186" s="195"/>
    </row>
    <row r="187" spans="1:16" x14ac:dyDescent="0.2">
      <c r="A187" s="190"/>
      <c r="D187" s="192"/>
      <c r="J187" s="23"/>
      <c r="L187" s="244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3"/>
        <v>0</v>
      </c>
      <c r="P187" s="195"/>
    </row>
    <row r="188" spans="1:16" x14ac:dyDescent="0.2">
      <c r="A188" s="190"/>
      <c r="D188" s="192"/>
      <c r="J188" s="23"/>
      <c r="L188" s="244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3"/>
        <v>0</v>
      </c>
      <c r="P188" s="195"/>
    </row>
    <row r="189" spans="1:16" x14ac:dyDescent="0.2">
      <c r="A189" s="190"/>
      <c r="D189" s="192"/>
      <c r="J189" s="23"/>
      <c r="L189" s="244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3"/>
        <v>0</v>
      </c>
      <c r="P189" s="195"/>
    </row>
    <row r="190" spans="1:16" x14ac:dyDescent="0.2">
      <c r="A190" s="190"/>
      <c r="D190" s="192"/>
      <c r="J190" s="23"/>
      <c r="L190" s="244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3"/>
        <v>0</v>
      </c>
      <c r="P190" s="195"/>
    </row>
    <row r="191" spans="1:16" x14ac:dyDescent="0.2">
      <c r="A191" s="190"/>
      <c r="D191" s="192"/>
      <c r="J191" s="23"/>
      <c r="L191" s="244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3"/>
        <v>0</v>
      </c>
      <c r="P191" s="195"/>
    </row>
    <row r="192" spans="1:16" x14ac:dyDescent="0.2">
      <c r="A192" s="190"/>
      <c r="D192" s="192"/>
      <c r="J192" s="23"/>
      <c r="L192" s="244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3"/>
        <v>0</v>
      </c>
      <c r="P192" s="195"/>
    </row>
    <row r="193" spans="1:16" x14ac:dyDescent="0.2">
      <c r="A193" s="190"/>
      <c r="D193" s="192"/>
      <c r="J193" s="23"/>
      <c r="L193" s="244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3"/>
        <v>0</v>
      </c>
      <c r="P193" s="195"/>
    </row>
    <row r="194" spans="1:16" x14ac:dyDescent="0.2">
      <c r="A194" s="190"/>
      <c r="D194" s="192"/>
      <c r="J194" s="23"/>
      <c r="L194" s="244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3"/>
        <v>0</v>
      </c>
      <c r="P194" s="195"/>
    </row>
    <row r="195" spans="1:16" x14ac:dyDescent="0.2">
      <c r="A195" s="190"/>
      <c r="D195" s="192"/>
      <c r="J195" s="23"/>
      <c r="L195" s="244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4">N195*G195+M195*L195</f>
        <v>0</v>
      </c>
      <c r="P195" s="195"/>
    </row>
    <row r="196" spans="1:16" x14ac:dyDescent="0.2">
      <c r="A196" s="190"/>
      <c r="D196" s="192"/>
      <c r="J196" s="23"/>
      <c r="L196" s="244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4"/>
        <v>0</v>
      </c>
      <c r="P196" s="195"/>
    </row>
    <row r="197" spans="1:16" x14ac:dyDescent="0.2">
      <c r="A197" s="190"/>
      <c r="D197" s="192"/>
      <c r="J197" s="23"/>
      <c r="L197" s="244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4"/>
        <v>0</v>
      </c>
      <c r="P197" s="195"/>
    </row>
    <row r="198" spans="1:16" x14ac:dyDescent="0.2">
      <c r="A198" s="190"/>
      <c r="D198" s="192"/>
      <c r="J198" s="23"/>
      <c r="L198" s="244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4"/>
        <v>0</v>
      </c>
      <c r="P198" s="195"/>
    </row>
    <row r="199" spans="1:16" x14ac:dyDescent="0.2">
      <c r="A199" s="190"/>
      <c r="D199" s="192"/>
      <c r="J199" s="23"/>
      <c r="L199" s="244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4"/>
        <v>0</v>
      </c>
      <c r="P199" s="195"/>
    </row>
    <row r="200" spans="1:16" x14ac:dyDescent="0.2">
      <c r="A200" s="190"/>
      <c r="D200" s="192"/>
      <c r="J200" s="23"/>
      <c r="L200" s="244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4"/>
        <v>0</v>
      </c>
      <c r="P200" s="195"/>
    </row>
    <row r="201" spans="1:16" x14ac:dyDescent="0.2">
      <c r="A201" s="190"/>
      <c r="D201" s="192"/>
      <c r="J201" s="23"/>
      <c r="L201" s="244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4"/>
        <v>0</v>
      </c>
      <c r="P201" s="195"/>
    </row>
    <row r="202" spans="1:16" x14ac:dyDescent="0.2">
      <c r="A202" s="190"/>
      <c r="D202" s="192"/>
      <c r="J202" s="23"/>
      <c r="L202" s="244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4"/>
        <v>0</v>
      </c>
      <c r="P202" s="195"/>
    </row>
    <row r="203" spans="1:16" x14ac:dyDescent="0.2">
      <c r="A203" s="190"/>
      <c r="D203" s="192"/>
      <c r="J203" s="23"/>
      <c r="L203" s="244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4"/>
        <v>0</v>
      </c>
      <c r="P203" s="195"/>
    </row>
    <row r="204" spans="1:16" x14ac:dyDescent="0.2">
      <c r="A204" s="190"/>
      <c r="D204" s="192"/>
      <c r="J204" s="23"/>
      <c r="L204" s="244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4"/>
        <v>0</v>
      </c>
      <c r="P204" s="195"/>
    </row>
    <row r="205" spans="1:16" x14ac:dyDescent="0.2">
      <c r="A205" s="190"/>
      <c r="D205" s="192"/>
      <c r="J205" s="23"/>
      <c r="L205" s="244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4"/>
        <v>0</v>
      </c>
      <c r="P205" s="195"/>
    </row>
    <row r="206" spans="1:16" x14ac:dyDescent="0.2">
      <c r="A206" s="190"/>
      <c r="D206" s="192"/>
      <c r="J206" s="23"/>
      <c r="L206" s="244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4"/>
        <v>0</v>
      </c>
      <c r="P206" s="195"/>
    </row>
    <row r="207" spans="1:16" x14ac:dyDescent="0.2">
      <c r="A207" s="190"/>
      <c r="D207" s="192"/>
      <c r="J207" s="23"/>
      <c r="L207" s="244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4"/>
        <v>0</v>
      </c>
      <c r="P207" s="195"/>
    </row>
    <row r="208" spans="1:16" x14ac:dyDescent="0.2">
      <c r="A208" s="190"/>
      <c r="D208" s="192"/>
      <c r="J208" s="23"/>
      <c r="L208" s="244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4"/>
        <v>0</v>
      </c>
      <c r="P208" s="195"/>
    </row>
    <row r="209" spans="1:16" x14ac:dyDescent="0.2">
      <c r="A209" s="190"/>
      <c r="D209" s="192"/>
      <c r="J209" s="23"/>
      <c r="L209" s="244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4"/>
        <v>0</v>
      </c>
      <c r="P209" s="195"/>
    </row>
    <row r="210" spans="1:16" x14ac:dyDescent="0.2">
      <c r="A210" s="190"/>
      <c r="D210" s="192"/>
      <c r="J210" s="23"/>
      <c r="L210" s="244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4"/>
        <v>0</v>
      </c>
      <c r="P210" s="195"/>
    </row>
    <row r="211" spans="1:16" x14ac:dyDescent="0.2">
      <c r="A211" s="190"/>
      <c r="D211" s="192"/>
      <c r="J211" s="23"/>
      <c r="L211" s="244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4"/>
        <v>0</v>
      </c>
      <c r="P211" s="195"/>
    </row>
    <row r="212" spans="1:16" x14ac:dyDescent="0.2">
      <c r="A212" s="190"/>
      <c r="D212" s="192"/>
      <c r="J212" s="23"/>
      <c r="L212" s="244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4"/>
        <v>0</v>
      </c>
      <c r="P212" s="195"/>
    </row>
    <row r="213" spans="1:16" x14ac:dyDescent="0.2">
      <c r="A213" s="190"/>
      <c r="D213" s="192"/>
      <c r="J213" s="23"/>
      <c r="L213" s="244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4"/>
        <v>0</v>
      </c>
      <c r="P213" s="195"/>
    </row>
    <row r="214" spans="1:16" x14ac:dyDescent="0.2">
      <c r="A214" s="190"/>
      <c r="D214" s="192"/>
      <c r="J214" s="23"/>
      <c r="L214" s="244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4"/>
        <v>0</v>
      </c>
      <c r="P214" s="195"/>
    </row>
    <row r="215" spans="1:16" x14ac:dyDescent="0.2">
      <c r="A215" s="190"/>
      <c r="D215" s="192"/>
      <c r="J215" s="23"/>
      <c r="L215" s="244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4"/>
        <v>0</v>
      </c>
      <c r="P215" s="195"/>
    </row>
    <row r="216" spans="1:16" x14ac:dyDescent="0.2">
      <c r="A216" s="190"/>
      <c r="D216" s="192"/>
      <c r="J216" s="23"/>
      <c r="L216" s="244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4"/>
        <v>0</v>
      </c>
      <c r="P216" s="195"/>
    </row>
    <row r="217" spans="1:16" x14ac:dyDescent="0.2">
      <c r="A217" s="190"/>
      <c r="D217" s="192"/>
      <c r="J217" s="23"/>
      <c r="L217" s="244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4"/>
        <v>0</v>
      </c>
      <c r="P217" s="195"/>
    </row>
    <row r="218" spans="1:16" x14ac:dyDescent="0.2">
      <c r="A218" s="190"/>
      <c r="D218" s="192"/>
      <c r="J218" s="23"/>
      <c r="L218" s="244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4"/>
        <v>0</v>
      </c>
      <c r="P218" s="195"/>
    </row>
    <row r="219" spans="1:16" x14ac:dyDescent="0.2">
      <c r="A219" s="190"/>
      <c r="D219" s="192"/>
      <c r="J219" s="23"/>
      <c r="L219" s="244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4"/>
        <v>0</v>
      </c>
      <c r="P219" s="195"/>
    </row>
    <row r="220" spans="1:16" x14ac:dyDescent="0.2">
      <c r="A220" s="190"/>
      <c r="D220" s="192"/>
      <c r="J220" s="23"/>
      <c r="L220" s="244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4"/>
        <v>0</v>
      </c>
      <c r="P220" s="195"/>
    </row>
    <row r="221" spans="1:16" x14ac:dyDescent="0.2">
      <c r="A221" s="190"/>
      <c r="D221" s="192"/>
      <c r="J221" s="23"/>
      <c r="L221" s="244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4"/>
        <v>0</v>
      </c>
      <c r="P221" s="195"/>
    </row>
    <row r="222" spans="1:16" x14ac:dyDescent="0.2">
      <c r="A222" s="190"/>
      <c r="D222" s="192"/>
      <c r="J222" s="23"/>
      <c r="L222" s="244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4"/>
        <v>0</v>
      </c>
      <c r="P222" s="195"/>
    </row>
    <row r="223" spans="1:16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4"/>
        <v>0</v>
      </c>
      <c r="P223" s="195"/>
    </row>
    <row r="224" spans="1:16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4"/>
        <v>0</v>
      </c>
      <c r="P224" s="195"/>
    </row>
    <row r="225" spans="1:16" x14ac:dyDescent="0.2">
      <c r="A225" s="190"/>
      <c r="D225" s="192"/>
      <c r="J225" s="23"/>
      <c r="L225" s="244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4"/>
        <v>0</v>
      </c>
      <c r="P225" s="195"/>
    </row>
    <row r="226" spans="1:16" x14ac:dyDescent="0.2">
      <c r="A226" s="190"/>
      <c r="D226" s="192"/>
      <c r="J226" s="23"/>
      <c r="L226" s="244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4"/>
        <v>0</v>
      </c>
      <c r="P226" s="195"/>
    </row>
    <row r="227" spans="1:16" x14ac:dyDescent="0.2">
      <c r="A227" s="190"/>
      <c r="D227" s="192"/>
      <c r="J227" s="23"/>
      <c r="L227" s="244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4"/>
        <v>0</v>
      </c>
      <c r="P227" s="195"/>
    </row>
    <row r="228" spans="1:16" x14ac:dyDescent="0.2">
      <c r="A228" s="190"/>
      <c r="D228" s="192"/>
      <c r="J228" s="23"/>
      <c r="L228" s="244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4"/>
        <v>0</v>
      </c>
      <c r="P228" s="195"/>
    </row>
    <row r="229" spans="1:16" x14ac:dyDescent="0.2">
      <c r="A229" s="190"/>
      <c r="D229" s="192"/>
      <c r="J229" s="23"/>
      <c r="L229" s="244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4"/>
        <v>0</v>
      </c>
      <c r="P229" s="195"/>
    </row>
    <row r="230" spans="1:16" x14ac:dyDescent="0.2">
      <c r="A230" s="190"/>
      <c r="D230" s="192"/>
      <c r="J230" s="23"/>
      <c r="L230" s="244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4"/>
        <v>0</v>
      </c>
      <c r="P230" s="195"/>
    </row>
    <row r="231" spans="1:16" x14ac:dyDescent="0.2">
      <c r="A231" s="190"/>
      <c r="D231" s="192"/>
      <c r="J231" s="23"/>
      <c r="L231" s="244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4"/>
        <v>0</v>
      </c>
      <c r="P231" s="195"/>
    </row>
    <row r="232" spans="1:16" x14ac:dyDescent="0.2">
      <c r="A232" s="190"/>
      <c r="D232" s="192"/>
      <c r="L232" s="244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79" priority="19" operator="greaterThan">
      <formula>0</formula>
    </cfRule>
    <cfRule type="cellIs" dxfId="78" priority="20" operator="lessThanOrEqual">
      <formula>0</formula>
    </cfRule>
  </conditionalFormatting>
  <conditionalFormatting sqref="I3:I5">
    <cfRule type="cellIs" dxfId="77" priority="7" operator="greaterThan">
      <formula>0</formula>
    </cfRule>
    <cfRule type="cellIs" dxfId="76" priority="8" operator="lessThanOrEqual">
      <formula>0</formula>
    </cfRule>
  </conditionalFormatting>
  <conditionalFormatting sqref="I6:I20">
    <cfRule type="cellIs" dxfId="75" priority="5" operator="greaterThan">
      <formula>0</formula>
    </cfRule>
    <cfRule type="cellIs" dxfId="74" priority="6" operator="lessThanOrEqual">
      <formula>0</formula>
    </cfRule>
  </conditionalFormatting>
  <conditionalFormatting sqref="I42:I56">
    <cfRule type="cellIs" dxfId="73" priority="3" operator="greaterThan">
      <formula>0</formula>
    </cfRule>
    <cfRule type="cellIs" dxfId="72" priority="4" operator="lessThanOrEqual">
      <formula>0</formula>
    </cfRule>
  </conditionalFormatting>
  <conditionalFormatting sqref="I21:I41">
    <cfRule type="cellIs" dxfId="71" priority="1" operator="greaterThan">
      <formula>0</formula>
    </cfRule>
    <cfRule type="cellIs" dxfId="7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72FA7-30D0-4889-B9C7-7D52D263855D}">
  <dimension ref="A1:P247"/>
  <sheetViews>
    <sheetView workbookViewId="0">
      <selection activeCell="J2" sqref="J1:J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48" t="s">
        <v>2</v>
      </c>
      <c r="C2" s="249" t="s">
        <v>3</v>
      </c>
      <c r="D2" s="248" t="s">
        <v>4</v>
      </c>
      <c r="E2" s="249" t="s">
        <v>5</v>
      </c>
      <c r="F2" s="249" t="s">
        <v>6</v>
      </c>
      <c r="G2" s="249" t="s">
        <v>7</v>
      </c>
      <c r="H2" s="249" t="s">
        <v>8</v>
      </c>
      <c r="I2" s="249" t="s">
        <v>9</v>
      </c>
      <c r="J2" s="249" t="s">
        <v>10</v>
      </c>
      <c r="K2" s="248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43668</v>
      </c>
      <c r="B3" s="298" t="s">
        <v>151</v>
      </c>
      <c r="C3" s="305" t="s">
        <v>18</v>
      </c>
      <c r="D3" s="15" t="s">
        <v>965</v>
      </c>
      <c r="E3" s="247" t="s">
        <v>24</v>
      </c>
      <c r="F3" s="247">
        <v>7</v>
      </c>
      <c r="G3" s="248">
        <v>4.5</v>
      </c>
      <c r="H3" s="300"/>
      <c r="I3" s="246">
        <f>420-(M3*L3+F3*N3)</f>
        <v>-84</v>
      </c>
      <c r="J3" s="307" t="s">
        <v>72</v>
      </c>
      <c r="K3" s="186" t="s">
        <v>1228</v>
      </c>
      <c r="L3" s="250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" si="0">N3*G3+M3*L3</f>
        <v>324</v>
      </c>
      <c r="P3" s="302">
        <f>(O3+O4+O5+O6+O7+O8)/840*100%</f>
        <v>0.89523809523809528</v>
      </c>
    </row>
    <row r="4" spans="1:16" ht="14.25" customHeight="1" x14ac:dyDescent="0.2">
      <c r="A4" s="297"/>
      <c r="B4" s="298"/>
      <c r="C4" s="305"/>
      <c r="D4" s="15"/>
      <c r="E4" s="247"/>
      <c r="F4" s="247"/>
      <c r="G4" s="248"/>
      <c r="H4" s="300"/>
      <c r="I4" s="246">
        <f>I3-(M4*L4+F4*N4)</f>
        <v>-84</v>
      </c>
      <c r="J4" s="308"/>
      <c r="K4" s="186"/>
      <c r="L4" s="250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ref="O4:O67" si="1">N4*G4+M4*L4</f>
        <v>0</v>
      </c>
      <c r="P4" s="302"/>
    </row>
    <row r="5" spans="1:16" ht="14.25" customHeight="1" x14ac:dyDescent="0.2">
      <c r="A5" s="297"/>
      <c r="B5" s="298"/>
      <c r="C5" s="305"/>
      <c r="D5" s="15"/>
      <c r="E5" s="247"/>
      <c r="F5" s="247"/>
      <c r="G5" s="248"/>
      <c r="H5" s="300"/>
      <c r="I5" s="246">
        <f>I4-(M5*L5+F5*N5)</f>
        <v>-84</v>
      </c>
      <c r="J5" s="308"/>
      <c r="K5" s="186"/>
      <c r="L5" s="250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1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64</v>
      </c>
      <c r="E6" s="247" t="s">
        <v>30</v>
      </c>
      <c r="F6" s="247">
        <v>13</v>
      </c>
      <c r="G6" s="248">
        <v>7</v>
      </c>
      <c r="H6" s="300"/>
      <c r="I6" s="246">
        <f t="shared" ref="I6" si="2">420-(M6*L6+F6*N6)</f>
        <v>4</v>
      </c>
      <c r="J6" s="308"/>
      <c r="K6" s="186"/>
      <c r="L6" s="250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32</v>
      </c>
      <c r="O6" s="188">
        <f t="shared" si="1"/>
        <v>224</v>
      </c>
      <c r="P6" s="302"/>
    </row>
    <row r="7" spans="1:16" ht="14.25" customHeight="1" x14ac:dyDescent="0.2">
      <c r="A7" s="297"/>
      <c r="B7" s="298"/>
      <c r="C7" s="305"/>
      <c r="D7" s="15" t="s">
        <v>64</v>
      </c>
      <c r="E7" s="253" t="s">
        <v>135</v>
      </c>
      <c r="F7" s="247"/>
      <c r="G7" s="248">
        <v>6</v>
      </c>
      <c r="H7" s="300"/>
      <c r="I7" s="246">
        <f t="shared" ref="I7:I8" si="3">I6-(M7*L7+F7*N7)</f>
        <v>-26</v>
      </c>
      <c r="J7" s="308"/>
      <c r="K7" s="186" t="s">
        <v>1227</v>
      </c>
      <c r="L7" s="250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29</v>
      </c>
      <c r="O7" s="188">
        <f t="shared" si="1"/>
        <v>204</v>
      </c>
      <c r="P7" s="302"/>
    </row>
    <row r="8" spans="1:16" ht="14.25" customHeight="1" x14ac:dyDescent="0.2">
      <c r="A8" s="297"/>
      <c r="B8" s="298"/>
      <c r="C8" s="305"/>
      <c r="D8" s="15"/>
      <c r="E8" s="247"/>
      <c r="F8" s="247"/>
      <c r="G8" s="248"/>
      <c r="H8" s="300"/>
      <c r="I8" s="246">
        <f t="shared" si="3"/>
        <v>-26</v>
      </c>
      <c r="J8" s="309"/>
      <c r="K8" s="186"/>
      <c r="L8" s="250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1"/>
        <v>0</v>
      </c>
      <c r="P8" s="302"/>
    </row>
    <row r="9" spans="1:16" ht="14.25" customHeight="1" x14ac:dyDescent="0.2">
      <c r="A9" s="297">
        <v>43668</v>
      </c>
      <c r="B9" s="298" t="s">
        <v>151</v>
      </c>
      <c r="C9" s="305" t="s">
        <v>25</v>
      </c>
      <c r="D9" s="245" t="s">
        <v>1214</v>
      </c>
      <c r="E9" s="247" t="s">
        <v>30</v>
      </c>
      <c r="F9" s="247">
        <v>9</v>
      </c>
      <c r="G9" s="248">
        <v>8.5</v>
      </c>
      <c r="H9" s="300"/>
      <c r="I9" s="246">
        <f t="shared" ref="I9" si="4">420-(M9*L9+F9*N9)</f>
        <v>33</v>
      </c>
      <c r="J9" s="307" t="s">
        <v>99</v>
      </c>
      <c r="K9" s="186" t="s">
        <v>1235</v>
      </c>
      <c r="L9" s="250">
        <v>0</v>
      </c>
      <c r="M9" s="188">
        <f>SUMPRODUCT((D9=[1]程序注册表!$C$2:$C$2999)*(E9=[1]程序注册表!$F$2:$F$2999)*([1]程序注册表!$U$2:$U$2999))</f>
        <v>30</v>
      </c>
      <c r="N9" s="188">
        <f>SUMPRODUCT((D9=[1]程序注册表!$C$2:$C$2999)*(E9=[1]程序注册表!$F$2:$F$2999)*([1]程序注册表!$X$2:$X$2999))</f>
        <v>43</v>
      </c>
      <c r="O9" s="188">
        <f t="shared" si="1"/>
        <v>365.5</v>
      </c>
      <c r="P9" s="302">
        <f>(O9+O10+O11+O12+O13+O14)/840*100%</f>
        <v>0.81369047619047619</v>
      </c>
    </row>
    <row r="10" spans="1:16" ht="14.25" customHeight="1" x14ac:dyDescent="0.2">
      <c r="A10" s="297"/>
      <c r="B10" s="298"/>
      <c r="C10" s="305"/>
      <c r="D10" s="245"/>
      <c r="E10" s="247"/>
      <c r="F10" s="247"/>
      <c r="G10" s="248"/>
      <c r="H10" s="300"/>
      <c r="I10" s="246">
        <f t="shared" ref="I10:I11" si="5">I9-(M10*L10+F10*N10)</f>
        <v>33</v>
      </c>
      <c r="J10" s="308"/>
      <c r="K10" s="186"/>
      <c r="L10" s="250">
        <v>0</v>
      </c>
      <c r="M10" s="188">
        <f>SUMPRODUCT((D10=[1]程序注册表!$C$2:$C$2999)*(E10=[1]程序注册表!$F$2:$F$2999)*([1]程序注册表!$U$2:$U$2999))</f>
        <v>0</v>
      </c>
      <c r="N10" s="188">
        <f>SUMPRODUCT((D10=[1]程序注册表!$C$2:$C$2999)*(E10=[1]程序注册表!$F$2:$F$2999)*([1]程序注册表!$X$2:$X$2999))</f>
        <v>0</v>
      </c>
      <c r="O10" s="188">
        <f t="shared" si="1"/>
        <v>0</v>
      </c>
      <c r="P10" s="302"/>
    </row>
    <row r="11" spans="1:16" ht="14.25" customHeight="1" x14ac:dyDescent="0.2">
      <c r="A11" s="297"/>
      <c r="B11" s="298"/>
      <c r="C11" s="305"/>
      <c r="D11" s="15"/>
      <c r="E11" s="247"/>
      <c r="F11" s="247"/>
      <c r="G11" s="248"/>
      <c r="H11" s="300"/>
      <c r="I11" s="246">
        <f t="shared" si="5"/>
        <v>33</v>
      </c>
      <c r="J11" s="308"/>
      <c r="K11" s="186" t="s">
        <v>1230</v>
      </c>
      <c r="L11" s="250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1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983</v>
      </c>
      <c r="E12" s="247" t="s">
        <v>68</v>
      </c>
      <c r="F12" s="247">
        <v>21</v>
      </c>
      <c r="G12" s="248">
        <v>16</v>
      </c>
      <c r="H12" s="300"/>
      <c r="I12" s="246">
        <f t="shared" ref="I12" si="6">420-(M12*L12+F12*N12)</f>
        <v>12</v>
      </c>
      <c r="J12" s="308"/>
      <c r="K12" s="186" t="s">
        <v>1227</v>
      </c>
      <c r="L12" s="250">
        <v>1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18</v>
      </c>
      <c r="O12" s="188">
        <f t="shared" si="1"/>
        <v>318</v>
      </c>
      <c r="P12" s="302"/>
    </row>
    <row r="13" spans="1:16" ht="14.25" customHeight="1" x14ac:dyDescent="0.2">
      <c r="A13" s="297"/>
      <c r="B13" s="298"/>
      <c r="C13" s="305"/>
      <c r="D13" s="15"/>
      <c r="E13" s="247"/>
      <c r="F13" s="247"/>
      <c r="G13" s="248"/>
      <c r="H13" s="300"/>
      <c r="I13" s="246">
        <f t="shared" ref="I13:I14" si="7">I12-(M13*L13+F13*N13)</f>
        <v>12</v>
      </c>
      <c r="J13" s="308"/>
      <c r="K13" s="186"/>
      <c r="L13" s="250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1"/>
        <v>0</v>
      </c>
      <c r="P13" s="302"/>
    </row>
    <row r="14" spans="1:16" ht="14.25" customHeight="1" x14ac:dyDescent="0.2">
      <c r="A14" s="297"/>
      <c r="B14" s="298"/>
      <c r="C14" s="305"/>
      <c r="D14" s="15"/>
      <c r="E14" s="247"/>
      <c r="F14" s="247"/>
      <c r="G14" s="248"/>
      <c r="H14" s="300"/>
      <c r="I14" s="246">
        <f t="shared" si="7"/>
        <v>12</v>
      </c>
      <c r="J14" s="309"/>
      <c r="K14" s="186"/>
      <c r="L14" s="250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1"/>
        <v>0</v>
      </c>
      <c r="P14" s="302"/>
    </row>
    <row r="15" spans="1:16" ht="14.25" customHeight="1" x14ac:dyDescent="0.2">
      <c r="A15" s="297">
        <v>43668</v>
      </c>
      <c r="B15" s="298" t="s">
        <v>151</v>
      </c>
      <c r="C15" s="305" t="s">
        <v>31</v>
      </c>
      <c r="D15" s="17" t="s">
        <v>83</v>
      </c>
      <c r="E15" s="247" t="s">
        <v>24</v>
      </c>
      <c r="F15" s="247">
        <v>6</v>
      </c>
      <c r="G15" s="248">
        <v>6</v>
      </c>
      <c r="H15" s="300"/>
      <c r="I15" s="246">
        <f t="shared" ref="I15" si="8">420-(M15*L15+F15*N15)</f>
        <v>60</v>
      </c>
      <c r="J15" s="307" t="s">
        <v>100</v>
      </c>
      <c r="K15" s="186"/>
      <c r="L15" s="250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1"/>
        <v>360</v>
      </c>
      <c r="P15" s="302">
        <f>(O15+O16+O17+O18+O19+O20)/840*100%</f>
        <v>0.91666666666666663</v>
      </c>
    </row>
    <row r="16" spans="1:16" ht="14.25" customHeight="1" x14ac:dyDescent="0.2">
      <c r="A16" s="297"/>
      <c r="B16" s="298"/>
      <c r="C16" s="305"/>
      <c r="D16" s="17" t="s">
        <v>83</v>
      </c>
      <c r="E16" s="247" t="s">
        <v>21</v>
      </c>
      <c r="F16" s="247">
        <v>1</v>
      </c>
      <c r="G16" s="248">
        <v>1</v>
      </c>
      <c r="H16" s="300"/>
      <c r="I16" s="246">
        <f t="shared" ref="I16:I17" si="9">I15-(M16*L16+F16*N16)</f>
        <v>20</v>
      </c>
      <c r="J16" s="308"/>
      <c r="K16" s="186"/>
      <c r="L16" s="250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1"/>
        <v>40</v>
      </c>
      <c r="P16" s="302"/>
    </row>
    <row r="17" spans="1:16" ht="14.25" customHeight="1" x14ac:dyDescent="0.2">
      <c r="A17" s="297"/>
      <c r="B17" s="298"/>
      <c r="C17" s="305"/>
      <c r="D17" s="17"/>
      <c r="E17" s="247"/>
      <c r="F17" s="247"/>
      <c r="G17" s="248"/>
      <c r="H17" s="300"/>
      <c r="I17" s="246">
        <f t="shared" si="9"/>
        <v>20</v>
      </c>
      <c r="J17" s="308"/>
      <c r="K17" s="186"/>
      <c r="L17" s="250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1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47" t="s">
        <v>24</v>
      </c>
      <c r="F18" s="247">
        <v>6</v>
      </c>
      <c r="G18" s="248">
        <v>5.5</v>
      </c>
      <c r="H18" s="300"/>
      <c r="I18" s="246">
        <f t="shared" ref="I18" si="10">420-(M18*L18+F18*N18)</f>
        <v>60</v>
      </c>
      <c r="J18" s="308"/>
      <c r="K18" s="186"/>
      <c r="L18" s="250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1"/>
        <v>330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47" t="s">
        <v>21</v>
      </c>
      <c r="F19" s="247">
        <v>1</v>
      </c>
      <c r="G19" s="248">
        <v>1</v>
      </c>
      <c r="H19" s="300"/>
      <c r="I19" s="246">
        <f t="shared" ref="I19:I20" si="11">I18-(M19*L19+F19*N19)</f>
        <v>20</v>
      </c>
      <c r="J19" s="308"/>
      <c r="K19" s="186"/>
      <c r="L19" s="250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1"/>
        <v>40</v>
      </c>
      <c r="P19" s="302"/>
    </row>
    <row r="20" spans="1:16" ht="14.25" customHeight="1" x14ac:dyDescent="0.2">
      <c r="A20" s="297"/>
      <c r="B20" s="298"/>
      <c r="C20" s="305"/>
      <c r="D20" s="17"/>
      <c r="E20" s="247"/>
      <c r="F20" s="247"/>
      <c r="G20" s="248"/>
      <c r="H20" s="300"/>
      <c r="I20" s="246">
        <f t="shared" si="11"/>
        <v>20</v>
      </c>
      <c r="J20" s="309"/>
      <c r="K20" s="186"/>
      <c r="L20" s="250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1"/>
        <v>0</v>
      </c>
      <c r="P20" s="302"/>
    </row>
    <row r="21" spans="1:16" ht="14.25" customHeight="1" x14ac:dyDescent="0.2">
      <c r="A21" s="297">
        <v>43668</v>
      </c>
      <c r="B21" s="298" t="s">
        <v>151</v>
      </c>
      <c r="C21" s="304" t="s">
        <v>36</v>
      </c>
      <c r="D21" s="17" t="s">
        <v>1159</v>
      </c>
      <c r="E21" s="247" t="s">
        <v>65</v>
      </c>
      <c r="F21" s="247">
        <v>7</v>
      </c>
      <c r="G21" s="18">
        <v>5.5</v>
      </c>
      <c r="H21" s="300"/>
      <c r="I21" s="248">
        <f>336-(M21*L21+F21*N21)</f>
        <v>-49</v>
      </c>
      <c r="J21" s="307" t="s">
        <v>101</v>
      </c>
      <c r="K21" s="186"/>
      <c r="L21" s="250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1"/>
        <v>302.5</v>
      </c>
      <c r="P21" s="302">
        <f>(O21+O22+O23+O24+O25+O26)/840*100%</f>
        <v>0.54107142857142854</v>
      </c>
    </row>
    <row r="22" spans="1:16" ht="14.25" customHeight="1" x14ac:dyDescent="0.2">
      <c r="A22" s="297"/>
      <c r="B22" s="298"/>
      <c r="C22" s="304"/>
      <c r="D22" s="17"/>
      <c r="E22" s="247"/>
      <c r="F22" s="247"/>
      <c r="G22" s="18"/>
      <c r="H22" s="300"/>
      <c r="I22" s="248">
        <f t="shared" ref="I22:I41" si="12">I21-(M22*L22+F22*N22)</f>
        <v>-49</v>
      </c>
      <c r="J22" s="308"/>
      <c r="K22" s="186" t="s">
        <v>1236</v>
      </c>
      <c r="L22" s="250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1"/>
        <v>0</v>
      </c>
      <c r="P22" s="302"/>
    </row>
    <row r="23" spans="1:16" ht="14.25" customHeight="1" x14ac:dyDescent="0.2">
      <c r="A23" s="297"/>
      <c r="B23" s="298"/>
      <c r="C23" s="304"/>
      <c r="D23" s="17"/>
      <c r="E23" s="247"/>
      <c r="F23" s="247"/>
      <c r="G23" s="18"/>
      <c r="H23" s="300"/>
      <c r="I23" s="248">
        <f t="shared" si="12"/>
        <v>-49</v>
      </c>
      <c r="J23" s="308"/>
      <c r="K23" s="186"/>
      <c r="L23" s="250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1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47" t="s">
        <v>68</v>
      </c>
      <c r="F24" s="247">
        <v>3.5</v>
      </c>
      <c r="G24" s="18">
        <v>1.6</v>
      </c>
      <c r="H24" s="300"/>
      <c r="I24" s="248">
        <f>336-(M24*L24+F24*N24)</f>
        <v>3.5</v>
      </c>
      <c r="J24" s="308"/>
      <c r="K24" s="186"/>
      <c r="L24" s="250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1"/>
        <v>152</v>
      </c>
      <c r="P24" s="302"/>
    </row>
    <row r="25" spans="1:16" ht="14.25" customHeight="1" x14ac:dyDescent="0.2">
      <c r="A25" s="297"/>
      <c r="B25" s="298"/>
      <c r="C25" s="304"/>
      <c r="D25" s="17"/>
      <c r="E25" s="247"/>
      <c r="F25" s="247"/>
      <c r="G25" s="18"/>
      <c r="H25" s="300"/>
      <c r="I25" s="248">
        <f t="shared" si="12"/>
        <v>3.5</v>
      </c>
      <c r="J25" s="308"/>
      <c r="K25" s="186" t="s">
        <v>1232</v>
      </c>
      <c r="L25" s="250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1"/>
        <v>0</v>
      </c>
      <c r="P25" s="302"/>
    </row>
    <row r="26" spans="1:16" ht="14.25" customHeight="1" x14ac:dyDescent="0.2">
      <c r="A26" s="297"/>
      <c r="B26" s="298"/>
      <c r="C26" s="304"/>
      <c r="D26" s="17"/>
      <c r="E26" s="247"/>
      <c r="F26" s="247"/>
      <c r="G26" s="18"/>
      <c r="H26" s="300"/>
      <c r="I26" s="248">
        <f t="shared" si="12"/>
        <v>3.5</v>
      </c>
      <c r="J26" s="309"/>
      <c r="K26" s="186"/>
      <c r="L26" s="250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1"/>
        <v>0</v>
      </c>
      <c r="P26" s="302"/>
    </row>
    <row r="27" spans="1:16" ht="14.25" customHeight="1" x14ac:dyDescent="0.2">
      <c r="A27" s="297">
        <v>43668</v>
      </c>
      <c r="B27" s="298" t="s">
        <v>151</v>
      </c>
      <c r="C27" s="303" t="s">
        <v>43</v>
      </c>
      <c r="D27" s="17" t="s">
        <v>360</v>
      </c>
      <c r="E27" s="247" t="s">
        <v>30</v>
      </c>
      <c r="F27" s="247">
        <v>7</v>
      </c>
      <c r="G27" s="18">
        <v>7</v>
      </c>
      <c r="H27" s="300"/>
      <c r="I27" s="248">
        <f>336-(M27*L27+F27*N27)</f>
        <v>-14</v>
      </c>
      <c r="J27" s="307" t="s">
        <v>102</v>
      </c>
      <c r="K27" s="186" t="s">
        <v>1237</v>
      </c>
      <c r="L27" s="250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50</v>
      </c>
      <c r="O27" s="188">
        <f t="shared" si="1"/>
        <v>350</v>
      </c>
      <c r="P27" s="302">
        <f>(O27+O28+O29+O30+O31+O32)/840*100%</f>
        <v>0.7857142857142857</v>
      </c>
    </row>
    <row r="28" spans="1:16" ht="14.25" customHeight="1" x14ac:dyDescent="0.2">
      <c r="A28" s="297"/>
      <c r="B28" s="298"/>
      <c r="C28" s="303"/>
      <c r="D28" s="17"/>
      <c r="E28" s="247"/>
      <c r="F28" s="247"/>
      <c r="G28" s="18"/>
      <c r="H28" s="300"/>
      <c r="I28" s="248">
        <f t="shared" si="12"/>
        <v>-14</v>
      </c>
      <c r="J28" s="308"/>
      <c r="K28" s="186" t="s">
        <v>1236</v>
      </c>
      <c r="L28" s="250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1"/>
        <v>0</v>
      </c>
      <c r="P28" s="302"/>
    </row>
    <row r="29" spans="1:16" ht="14.25" customHeight="1" x14ac:dyDescent="0.2">
      <c r="A29" s="297"/>
      <c r="B29" s="298"/>
      <c r="C29" s="303"/>
      <c r="D29" s="37"/>
      <c r="E29" s="247"/>
      <c r="F29" s="247"/>
      <c r="G29" s="18"/>
      <c r="H29" s="300"/>
      <c r="I29" s="248">
        <f t="shared" si="12"/>
        <v>-14</v>
      </c>
      <c r="J29" s="308"/>
      <c r="K29" s="186"/>
      <c r="L29" s="250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1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47" t="s">
        <v>24</v>
      </c>
      <c r="F30" s="247">
        <v>2.5</v>
      </c>
      <c r="G30" s="18">
        <v>2.5</v>
      </c>
      <c r="H30" s="300"/>
      <c r="I30" s="248">
        <f>336-(M30*L30+F30*N30)</f>
        <v>26</v>
      </c>
      <c r="J30" s="308"/>
      <c r="K30" s="186"/>
      <c r="L30" s="250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1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47"/>
      <c r="F31" s="247"/>
      <c r="G31" s="18"/>
      <c r="H31" s="300"/>
      <c r="I31" s="248">
        <f t="shared" si="12"/>
        <v>26</v>
      </c>
      <c r="J31" s="308"/>
      <c r="K31" s="186"/>
      <c r="L31" s="250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1"/>
        <v>0</v>
      </c>
      <c r="P31" s="302"/>
    </row>
    <row r="32" spans="1:16" ht="14.25" customHeight="1" x14ac:dyDescent="0.2">
      <c r="A32" s="297"/>
      <c r="B32" s="298"/>
      <c r="C32" s="303"/>
      <c r="D32" s="17"/>
      <c r="E32" s="247"/>
      <c r="F32" s="247"/>
      <c r="G32" s="18"/>
      <c r="H32" s="300"/>
      <c r="I32" s="248">
        <f t="shared" si="12"/>
        <v>26</v>
      </c>
      <c r="J32" s="309"/>
      <c r="K32" s="186"/>
      <c r="L32" s="250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1"/>
        <v>0</v>
      </c>
      <c r="P32" s="302"/>
    </row>
    <row r="33" spans="1:16" ht="14.25" customHeight="1" x14ac:dyDescent="0.2">
      <c r="A33" s="297">
        <v>43668</v>
      </c>
      <c r="B33" s="298" t="s">
        <v>151</v>
      </c>
      <c r="C33" s="303" t="s">
        <v>48</v>
      </c>
      <c r="D33" s="17" t="s">
        <v>360</v>
      </c>
      <c r="E33" s="247" t="s">
        <v>24</v>
      </c>
      <c r="F33" s="247"/>
      <c r="G33" s="18">
        <v>1.5</v>
      </c>
      <c r="H33" s="300"/>
      <c r="I33" s="248">
        <f>336-(M33*L33+F33*N33)</f>
        <v>336</v>
      </c>
      <c r="J33" s="307" t="s">
        <v>103</v>
      </c>
      <c r="K33" s="186" t="s">
        <v>1227</v>
      </c>
      <c r="L33" s="250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168</v>
      </c>
      <c r="O33" s="188">
        <f t="shared" si="1"/>
        <v>252</v>
      </c>
      <c r="P33" s="302">
        <f>(O33+O34+O35+O36+O37+O38)/840*100%</f>
        <v>0.68571428571428572</v>
      </c>
    </row>
    <row r="34" spans="1:16" ht="14.25" customHeight="1" x14ac:dyDescent="0.2">
      <c r="A34" s="297"/>
      <c r="B34" s="298"/>
      <c r="C34" s="303"/>
      <c r="D34" s="17"/>
      <c r="E34" s="247"/>
      <c r="F34" s="247"/>
      <c r="G34" s="18"/>
      <c r="H34" s="300"/>
      <c r="I34" s="248">
        <f t="shared" si="12"/>
        <v>336</v>
      </c>
      <c r="J34" s="308"/>
      <c r="K34" s="186" t="s">
        <v>1238</v>
      </c>
      <c r="L34" s="250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1"/>
        <v>0</v>
      </c>
      <c r="P34" s="302"/>
    </row>
    <row r="35" spans="1:16" ht="14.25" customHeight="1" x14ac:dyDescent="0.2">
      <c r="A35" s="297"/>
      <c r="B35" s="298"/>
      <c r="C35" s="303"/>
      <c r="D35" s="17"/>
      <c r="E35" s="247"/>
      <c r="F35" s="247"/>
      <c r="G35" s="18"/>
      <c r="H35" s="300"/>
      <c r="I35" s="248">
        <f t="shared" si="12"/>
        <v>336</v>
      </c>
      <c r="J35" s="308"/>
      <c r="K35" s="186"/>
      <c r="L35" s="250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1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47" t="s">
        <v>33</v>
      </c>
      <c r="F36" s="247"/>
      <c r="G36" s="18">
        <v>1.2</v>
      </c>
      <c r="H36" s="300"/>
      <c r="I36" s="248">
        <f>336-(M36*L36+F36*N36)</f>
        <v>336</v>
      </c>
      <c r="J36" s="308"/>
      <c r="K36" s="186"/>
      <c r="L36" s="250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1"/>
        <v>324</v>
      </c>
      <c r="P36" s="302"/>
    </row>
    <row r="37" spans="1:16" ht="14.25" customHeight="1" x14ac:dyDescent="0.2">
      <c r="A37" s="297"/>
      <c r="B37" s="298"/>
      <c r="C37" s="303"/>
      <c r="D37" s="17"/>
      <c r="E37" s="247"/>
      <c r="F37" s="247"/>
      <c r="G37" s="18"/>
      <c r="H37" s="300"/>
      <c r="I37" s="248">
        <f t="shared" si="12"/>
        <v>336</v>
      </c>
      <c r="J37" s="308"/>
      <c r="K37" s="186"/>
      <c r="L37" s="250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1"/>
        <v>0</v>
      </c>
      <c r="P37" s="302"/>
    </row>
    <row r="38" spans="1:16" ht="14.25" customHeight="1" x14ac:dyDescent="0.2">
      <c r="A38" s="297"/>
      <c r="B38" s="298"/>
      <c r="C38" s="303"/>
      <c r="D38" s="17"/>
      <c r="E38" s="247"/>
      <c r="F38" s="247"/>
      <c r="G38" s="18"/>
      <c r="H38" s="300"/>
      <c r="I38" s="248">
        <f t="shared" si="12"/>
        <v>336</v>
      </c>
      <c r="J38" s="309"/>
      <c r="K38" s="186"/>
      <c r="L38" s="250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1"/>
        <v>0</v>
      </c>
      <c r="P38" s="302"/>
    </row>
    <row r="39" spans="1:16" ht="14.25" customHeight="1" x14ac:dyDescent="0.2">
      <c r="A39" s="297">
        <v>43668</v>
      </c>
      <c r="B39" s="298" t="s">
        <v>953</v>
      </c>
      <c r="C39" s="303" t="s">
        <v>52</v>
      </c>
      <c r="D39" s="17" t="s">
        <v>360</v>
      </c>
      <c r="E39" s="247" t="s">
        <v>65</v>
      </c>
      <c r="F39" s="247">
        <v>7</v>
      </c>
      <c r="G39" s="18">
        <v>4.5</v>
      </c>
      <c r="H39" s="300"/>
      <c r="I39" s="248">
        <f>336-(M39*L39+F39*N39)</f>
        <v>-14</v>
      </c>
      <c r="J39" s="307" t="s">
        <v>104</v>
      </c>
      <c r="K39" s="186" t="s">
        <v>1239</v>
      </c>
      <c r="L39" s="250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50</v>
      </c>
      <c r="O39" s="188">
        <f t="shared" si="1"/>
        <v>225</v>
      </c>
      <c r="P39" s="302">
        <f>(O39+O40+O41)/420*100%</f>
        <v>0.5357142857142857</v>
      </c>
    </row>
    <row r="40" spans="1:16" ht="14.25" customHeight="1" x14ac:dyDescent="0.2">
      <c r="A40" s="297"/>
      <c r="B40" s="298"/>
      <c r="C40" s="303"/>
      <c r="D40" s="17"/>
      <c r="E40" s="247"/>
      <c r="F40" s="247"/>
      <c r="G40" s="18"/>
      <c r="H40" s="300"/>
      <c r="I40" s="248">
        <f t="shared" si="12"/>
        <v>-14</v>
      </c>
      <c r="J40" s="308"/>
      <c r="K40" s="186" t="s">
        <v>1236</v>
      </c>
      <c r="L40" s="250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1"/>
        <v>0</v>
      </c>
      <c r="P40" s="302"/>
    </row>
    <row r="41" spans="1:16" ht="14.25" customHeight="1" x14ac:dyDescent="0.2">
      <c r="A41" s="297"/>
      <c r="B41" s="298"/>
      <c r="C41" s="303"/>
      <c r="D41" s="17"/>
      <c r="E41" s="247"/>
      <c r="F41" s="247"/>
      <c r="G41" s="18"/>
      <c r="H41" s="300"/>
      <c r="I41" s="248">
        <f t="shared" si="12"/>
        <v>-14</v>
      </c>
      <c r="J41" s="309"/>
      <c r="K41" s="186" t="s">
        <v>55</v>
      </c>
      <c r="L41" s="250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1"/>
        <v>0</v>
      </c>
      <c r="P41" s="302"/>
    </row>
    <row r="42" spans="1:16" ht="14.25" customHeight="1" x14ac:dyDescent="0.2">
      <c r="A42" s="297">
        <v>43668</v>
      </c>
      <c r="B42" s="298" t="s">
        <v>151</v>
      </c>
      <c r="C42" s="299" t="s">
        <v>53</v>
      </c>
      <c r="D42" s="17" t="s">
        <v>67</v>
      </c>
      <c r="E42" s="247" t="s">
        <v>66</v>
      </c>
      <c r="F42" s="247">
        <v>9</v>
      </c>
      <c r="G42" s="18">
        <v>9</v>
      </c>
      <c r="H42" s="300"/>
      <c r="I42" s="246">
        <f t="shared" ref="I42" si="13">420-(M42*L42+F42*N42)</f>
        <v>-3</v>
      </c>
      <c r="J42" s="307" t="s">
        <v>78</v>
      </c>
      <c r="K42" s="186" t="s">
        <v>1227</v>
      </c>
      <c r="L42" s="250">
        <v>0</v>
      </c>
      <c r="M42" s="188">
        <f>SUMPRODUCT((D42=[1]程序注册表!$C$2:$C$2999)*(E42=[1]程序注册表!$F$2:$F$2999)*([1]程序注册表!$U$2:$U$2999))</f>
        <v>60</v>
      </c>
      <c r="N42" s="188">
        <f>SUMPRODUCT((D42=[1]程序注册表!$C$2:$C$2999)*(E42=[1]程序注册表!$F$2:$F$2999)*([1]程序注册表!$X$2:$X$2999))</f>
        <v>47</v>
      </c>
      <c r="O42" s="188">
        <f t="shared" si="1"/>
        <v>423</v>
      </c>
      <c r="P42" s="302">
        <f>(O42+O43+O44+O45+O46+O47)/840*100%</f>
        <v>0.8928571428571429</v>
      </c>
    </row>
    <row r="43" spans="1:16" ht="14.25" customHeight="1" x14ac:dyDescent="0.2">
      <c r="A43" s="297"/>
      <c r="B43" s="298"/>
      <c r="C43" s="299"/>
      <c r="D43" s="17"/>
      <c r="E43" s="247"/>
      <c r="F43" s="247"/>
      <c r="G43" s="18"/>
      <c r="H43" s="300"/>
      <c r="I43" s="246">
        <f t="shared" ref="I43:I44" si="14">I42-(M43*L43+F43*N43)</f>
        <v>-3</v>
      </c>
      <c r="J43" s="308"/>
      <c r="K43" s="186"/>
      <c r="L43" s="250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1"/>
        <v>0</v>
      </c>
      <c r="P43" s="302"/>
    </row>
    <row r="44" spans="1:16" ht="14.25" customHeight="1" x14ac:dyDescent="0.2">
      <c r="A44" s="297"/>
      <c r="B44" s="298"/>
      <c r="C44" s="299"/>
      <c r="D44" s="17"/>
      <c r="E44" s="247"/>
      <c r="F44" s="247"/>
      <c r="G44" s="18"/>
      <c r="H44" s="300"/>
      <c r="I44" s="246">
        <f t="shared" si="14"/>
        <v>-3</v>
      </c>
      <c r="J44" s="308"/>
      <c r="K44" s="186" t="s">
        <v>1240</v>
      </c>
      <c r="L44" s="250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1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7" t="s">
        <v>67</v>
      </c>
      <c r="E45" s="247" t="s">
        <v>68</v>
      </c>
      <c r="F45" s="247">
        <v>3</v>
      </c>
      <c r="G45" s="18">
        <v>4.5999999999999996</v>
      </c>
      <c r="H45" s="300"/>
      <c r="I45" s="246">
        <f t="shared" ref="I45" si="15">420-(M45*L45+F45*N45)</f>
        <v>285</v>
      </c>
      <c r="J45" s="308"/>
      <c r="K45" s="186"/>
      <c r="L45" s="250">
        <v>0</v>
      </c>
      <c r="M45" s="188">
        <f>SUMPRODUCT((D45=[1]程序注册表!$C$2:$C$2999)*(E45=[1]程序注册表!$F$2:$F$2999)*([1]程序注册表!$U$2:$U$2999))</f>
        <v>60</v>
      </c>
      <c r="N45" s="188">
        <f>SUMPRODUCT((D45=[1]程序注册表!$C$2:$C$2999)*(E45=[1]程序注册表!$F$2:$F$2999)*([1]程序注册表!$X$2:$X$2999))</f>
        <v>45</v>
      </c>
      <c r="O45" s="188">
        <f t="shared" si="1"/>
        <v>206.99999999999997</v>
      </c>
      <c r="P45" s="302"/>
    </row>
    <row r="46" spans="1:16" ht="14.25" customHeight="1" x14ac:dyDescent="0.2">
      <c r="A46" s="297"/>
      <c r="B46" s="298"/>
      <c r="C46" s="299"/>
      <c r="D46" s="1" t="s">
        <v>23</v>
      </c>
      <c r="E46" s="247" t="s">
        <v>42</v>
      </c>
      <c r="F46" s="247">
        <v>8</v>
      </c>
      <c r="G46" s="18">
        <v>3</v>
      </c>
      <c r="H46" s="300"/>
      <c r="I46" s="246">
        <f t="shared" ref="I46:I47" si="16">I45-(M46*L46+F46*N46)</f>
        <v>15</v>
      </c>
      <c r="J46" s="308"/>
      <c r="K46" s="186" t="s">
        <v>1241</v>
      </c>
      <c r="L46" s="250">
        <v>1</v>
      </c>
      <c r="M46" s="188">
        <f>SUMPRODUCT((D46=[1]程序注册表!$C$2:$C$2999)*(E46=[1]程序注册表!$F$2:$F$2999)*([1]程序注册表!$U$2:$U$2999))</f>
        <v>30</v>
      </c>
      <c r="N46" s="188">
        <f>SUMPRODUCT((D46=[1]程序注册表!$C$2:$C$2999)*(E46=[1]程序注册表!$F$2:$F$2999)*([1]程序注册表!$X$2:$X$2999))</f>
        <v>30</v>
      </c>
      <c r="O46" s="188">
        <f t="shared" si="1"/>
        <v>120</v>
      </c>
      <c r="P46" s="302"/>
    </row>
    <row r="47" spans="1:16" ht="14.25" customHeight="1" x14ac:dyDescent="0.2">
      <c r="A47" s="297"/>
      <c r="B47" s="298"/>
      <c r="C47" s="299"/>
      <c r="D47" s="17"/>
      <c r="E47" s="247"/>
      <c r="F47" s="247"/>
      <c r="G47" s="18">
        <v>2</v>
      </c>
      <c r="H47" s="300"/>
      <c r="I47" s="246">
        <f t="shared" si="16"/>
        <v>15</v>
      </c>
      <c r="J47" s="309"/>
      <c r="K47" s="186"/>
      <c r="L47" s="250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1"/>
        <v>0</v>
      </c>
      <c r="P47" s="302"/>
    </row>
    <row r="48" spans="1:16" ht="14.25" customHeight="1" x14ac:dyDescent="0.2">
      <c r="A48" s="297">
        <v>43668</v>
      </c>
      <c r="B48" s="298" t="s">
        <v>151</v>
      </c>
      <c r="C48" s="299" t="s">
        <v>58</v>
      </c>
      <c r="D48" s="15" t="s">
        <v>1182</v>
      </c>
      <c r="E48" s="247" t="s">
        <v>68</v>
      </c>
      <c r="F48" s="247">
        <v>20</v>
      </c>
      <c r="G48" s="18">
        <v>20</v>
      </c>
      <c r="H48" s="300"/>
      <c r="I48" s="246">
        <f t="shared" ref="I48" si="17">420-(M48*L48+F48*N48)</f>
        <v>10</v>
      </c>
      <c r="J48" s="307" t="s">
        <v>106</v>
      </c>
      <c r="K48" s="186"/>
      <c r="L48" s="250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19</v>
      </c>
      <c r="O48" s="188">
        <f t="shared" si="1"/>
        <v>410</v>
      </c>
      <c r="P48" s="302">
        <f>(O48+O49+O50+O51+O52+O53)/840*100%</f>
        <v>0.93452380952380953</v>
      </c>
    </row>
    <row r="49" spans="1:16" ht="14.25" customHeight="1" x14ac:dyDescent="0.2">
      <c r="A49" s="297"/>
      <c r="B49" s="298"/>
      <c r="C49" s="299"/>
      <c r="D49" s="15"/>
      <c r="E49" s="247"/>
      <c r="F49" s="247"/>
      <c r="G49" s="18"/>
      <c r="H49" s="300"/>
      <c r="I49" s="246">
        <f t="shared" ref="I49:I50" si="18">I48-(M49*L49+F49*N49)</f>
        <v>10</v>
      </c>
      <c r="J49" s="308"/>
      <c r="K49" s="186"/>
      <c r="L49" s="250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1"/>
        <v>0</v>
      </c>
      <c r="P49" s="302"/>
    </row>
    <row r="50" spans="1:16" ht="14.25" customHeight="1" x14ac:dyDescent="0.2">
      <c r="A50" s="297"/>
      <c r="B50" s="298"/>
      <c r="C50" s="299"/>
      <c r="D50" s="17"/>
      <c r="E50" s="247"/>
      <c r="F50" s="247"/>
      <c r="G50" s="18"/>
      <c r="H50" s="300"/>
      <c r="I50" s="246">
        <f t="shared" si="18"/>
        <v>10</v>
      </c>
      <c r="J50" s="308"/>
      <c r="K50" s="186"/>
      <c r="L50" s="250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1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47" t="s">
        <v>68</v>
      </c>
      <c r="F51" s="247">
        <v>34</v>
      </c>
      <c r="G51" s="18">
        <v>30</v>
      </c>
      <c r="H51" s="300"/>
      <c r="I51" s="246">
        <f t="shared" ref="I51" si="19">420-(M51*L51+F51*N51)</f>
        <v>-1</v>
      </c>
      <c r="J51" s="308"/>
      <c r="K51" s="186" t="s">
        <v>1227</v>
      </c>
      <c r="L51" s="250">
        <v>1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1"/>
        <v>375</v>
      </c>
      <c r="P51" s="302"/>
    </row>
    <row r="52" spans="1:16" ht="14.25" customHeight="1" x14ac:dyDescent="0.2">
      <c r="A52" s="297"/>
      <c r="B52" s="298"/>
      <c r="C52" s="299"/>
      <c r="D52" s="15"/>
      <c r="E52" s="247"/>
      <c r="F52" s="247"/>
      <c r="G52" s="18"/>
      <c r="H52" s="300"/>
      <c r="I52" s="246">
        <f t="shared" ref="I52:I53" si="20">I51-(M52*L52+F52*N52)</f>
        <v>-1</v>
      </c>
      <c r="J52" s="308"/>
      <c r="K52" s="186"/>
      <c r="L52" s="250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1"/>
        <v>0</v>
      </c>
      <c r="P52" s="302"/>
    </row>
    <row r="53" spans="1:16" ht="14.25" customHeight="1" x14ac:dyDescent="0.2">
      <c r="A53" s="297"/>
      <c r="B53" s="298"/>
      <c r="C53" s="299"/>
      <c r="D53" s="15"/>
      <c r="E53" s="247"/>
      <c r="F53" s="247"/>
      <c r="G53" s="248"/>
      <c r="H53" s="300"/>
      <c r="I53" s="246">
        <f t="shared" si="20"/>
        <v>-1</v>
      </c>
      <c r="J53" s="309"/>
      <c r="K53" s="186"/>
      <c r="L53" s="250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1"/>
        <v>0</v>
      </c>
      <c r="P53" s="302"/>
    </row>
    <row r="54" spans="1:16" ht="14.25" customHeight="1" x14ac:dyDescent="0.2">
      <c r="A54" s="297">
        <v>43668</v>
      </c>
      <c r="B54" s="298" t="s">
        <v>151</v>
      </c>
      <c r="C54" s="299" t="s">
        <v>61</v>
      </c>
      <c r="D54" s="15" t="s">
        <v>1182</v>
      </c>
      <c r="E54" s="247" t="s">
        <v>66</v>
      </c>
      <c r="F54" s="247"/>
      <c r="G54" s="18"/>
      <c r="H54" s="300"/>
      <c r="I54" s="246">
        <f t="shared" ref="I54" si="21">420-(M54*L54+F54*N54)</f>
        <v>420</v>
      </c>
      <c r="J54" s="307" t="s">
        <v>1217</v>
      </c>
      <c r="K54" s="186"/>
      <c r="L54" s="250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31</v>
      </c>
      <c r="O54" s="188">
        <f t="shared" si="1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17"/>
      <c r="E55" s="247"/>
      <c r="F55" s="247"/>
      <c r="G55" s="18"/>
      <c r="H55" s="300"/>
      <c r="I55" s="246">
        <f t="shared" ref="I55:I56" si="22">I54-(M55*L55+F55*N55)</f>
        <v>420</v>
      </c>
      <c r="J55" s="308"/>
      <c r="K55" s="186"/>
      <c r="L55" s="250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1"/>
        <v>0</v>
      </c>
      <c r="P55" s="302"/>
    </row>
    <row r="56" spans="1:16" ht="14.25" customHeight="1" x14ac:dyDescent="0.2">
      <c r="A56" s="297"/>
      <c r="B56" s="298"/>
      <c r="C56" s="299"/>
      <c r="D56" s="17"/>
      <c r="E56" s="247"/>
      <c r="F56" s="247"/>
      <c r="G56" s="18"/>
      <c r="H56" s="300"/>
      <c r="I56" s="246">
        <f t="shared" si="22"/>
        <v>420</v>
      </c>
      <c r="J56" s="309"/>
      <c r="K56" s="186"/>
      <c r="L56" s="250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1"/>
        <v>0</v>
      </c>
      <c r="P56" s="302"/>
    </row>
    <row r="57" spans="1:16" ht="14.25" customHeight="1" x14ac:dyDescent="0.2">
      <c r="A57" s="190"/>
      <c r="D57" s="192"/>
      <c r="J57" s="194"/>
      <c r="L57" s="250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1"/>
        <v>0</v>
      </c>
      <c r="P57" s="195"/>
    </row>
    <row r="58" spans="1:16" ht="14.25" customHeight="1" x14ac:dyDescent="0.2">
      <c r="A58" s="190"/>
      <c r="D58" s="192"/>
      <c r="J58" s="194"/>
      <c r="L58" s="250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1"/>
        <v>0</v>
      </c>
      <c r="P58" s="195"/>
    </row>
    <row r="59" spans="1:16" ht="14.25" customHeight="1" x14ac:dyDescent="0.2">
      <c r="A59" s="190"/>
      <c r="D59" s="192"/>
      <c r="J59" s="194"/>
      <c r="L59" s="250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1"/>
        <v>0</v>
      </c>
      <c r="P59" s="195"/>
    </row>
    <row r="60" spans="1:16" ht="14.25" customHeight="1" x14ac:dyDescent="0.2">
      <c r="A60" s="190"/>
      <c r="D60" s="192"/>
      <c r="J60" s="194"/>
      <c r="L60" s="250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1"/>
        <v>0</v>
      </c>
      <c r="P60" s="195"/>
    </row>
    <row r="61" spans="1:16" ht="17.25" customHeight="1" x14ac:dyDescent="0.2">
      <c r="A61" s="190"/>
      <c r="D61" s="192"/>
      <c r="J61" s="194"/>
      <c r="L61" s="250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1"/>
        <v>0</v>
      </c>
      <c r="P61" s="195"/>
    </row>
    <row r="62" spans="1:16" ht="15" customHeight="1" x14ac:dyDescent="0.2">
      <c r="A62" s="190"/>
      <c r="D62" s="192"/>
      <c r="J62" s="194"/>
      <c r="L62" s="250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1"/>
        <v>0</v>
      </c>
      <c r="P62" s="195"/>
    </row>
    <row r="63" spans="1:16" ht="15" customHeight="1" x14ac:dyDescent="0.2">
      <c r="A63" s="190"/>
      <c r="D63" s="192"/>
      <c r="J63" s="194"/>
      <c r="L63" s="250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1"/>
        <v>0</v>
      </c>
      <c r="P63" s="195"/>
    </row>
    <row r="64" spans="1:16" ht="15" customHeight="1" x14ac:dyDescent="0.2">
      <c r="A64" s="190"/>
      <c r="D64" s="192"/>
      <c r="J64" s="194"/>
      <c r="L64" s="250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1"/>
        <v>0</v>
      </c>
      <c r="P64" s="195"/>
    </row>
    <row r="65" spans="1:16" ht="15" customHeight="1" x14ac:dyDescent="0.2">
      <c r="A65" s="190"/>
      <c r="D65" s="192"/>
      <c r="J65" s="194"/>
      <c r="L65" s="250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1"/>
        <v>0</v>
      </c>
      <c r="P65" s="195"/>
    </row>
    <row r="66" spans="1:16" ht="15" customHeight="1" x14ac:dyDescent="0.2">
      <c r="A66" s="190"/>
      <c r="D66" s="192"/>
      <c r="J66" s="194"/>
      <c r="L66" s="250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1"/>
        <v>0</v>
      </c>
      <c r="P66" s="195"/>
    </row>
    <row r="67" spans="1:16" ht="15" customHeight="1" x14ac:dyDescent="0.2">
      <c r="A67" s="190"/>
      <c r="D67" s="192"/>
      <c r="J67" s="194"/>
      <c r="L67" s="250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1"/>
        <v>0</v>
      </c>
      <c r="P67" s="195"/>
    </row>
    <row r="68" spans="1:16" ht="15" customHeight="1" x14ac:dyDescent="0.2">
      <c r="A68" s="190"/>
      <c r="D68" s="192"/>
      <c r="J68" s="194"/>
      <c r="L68" s="250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89" si="23">N68*G68+M68*L68</f>
        <v>0</v>
      </c>
      <c r="P68" s="195"/>
    </row>
    <row r="69" spans="1:16" ht="15" customHeight="1" x14ac:dyDescent="0.2">
      <c r="A69" s="190"/>
      <c r="D69" s="192"/>
      <c r="J69" s="194"/>
      <c r="L69" s="250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3"/>
        <v>0</v>
      </c>
      <c r="P69" s="195"/>
    </row>
    <row r="70" spans="1:16" ht="15" customHeight="1" x14ac:dyDescent="0.2">
      <c r="A70" s="190"/>
      <c r="D70" s="192"/>
      <c r="J70" s="194"/>
      <c r="L70" s="250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3"/>
        <v>0</v>
      </c>
      <c r="P70" s="195"/>
    </row>
    <row r="71" spans="1:16" ht="15" customHeight="1" x14ac:dyDescent="0.2">
      <c r="A71" s="190"/>
      <c r="D71" s="192"/>
      <c r="J71" s="194"/>
      <c r="L71" s="250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3"/>
        <v>0</v>
      </c>
      <c r="P71" s="195"/>
    </row>
    <row r="72" spans="1:16" ht="15" customHeight="1" x14ac:dyDescent="0.2">
      <c r="A72" s="190"/>
      <c r="D72" s="192"/>
      <c r="J72" s="194"/>
      <c r="L72" s="250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3"/>
        <v>0</v>
      </c>
      <c r="P72" s="195"/>
    </row>
    <row r="73" spans="1:16" ht="15" customHeight="1" x14ac:dyDescent="0.2">
      <c r="A73" s="190"/>
      <c r="D73" s="192"/>
      <c r="J73" s="194"/>
      <c r="L73" s="250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3"/>
        <v>0</v>
      </c>
      <c r="P73" s="195"/>
    </row>
    <row r="74" spans="1:16" ht="15" customHeight="1" x14ac:dyDescent="0.2">
      <c r="A74" s="190"/>
      <c r="D74" s="192"/>
      <c r="J74" s="194"/>
      <c r="L74" s="250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3"/>
        <v>0</v>
      </c>
      <c r="P74" s="195"/>
    </row>
    <row r="75" spans="1:16" ht="15" customHeight="1" x14ac:dyDescent="0.2">
      <c r="A75" s="190"/>
      <c r="D75" s="192"/>
      <c r="J75" s="194"/>
      <c r="L75" s="250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3"/>
        <v>0</v>
      </c>
      <c r="P75" s="195"/>
    </row>
    <row r="76" spans="1:16" ht="15" customHeight="1" x14ac:dyDescent="0.2">
      <c r="A76" s="190"/>
      <c r="D76" s="192"/>
      <c r="J76" s="194"/>
      <c r="L76" s="250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3"/>
        <v>0</v>
      </c>
      <c r="P76" s="195"/>
    </row>
    <row r="77" spans="1:16" ht="15" customHeight="1" x14ac:dyDescent="0.2">
      <c r="A77" s="190"/>
      <c r="D77" s="192"/>
      <c r="J77" s="194"/>
      <c r="L77" s="250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3"/>
        <v>0</v>
      </c>
      <c r="P77" s="195"/>
    </row>
    <row r="78" spans="1:16" ht="15" customHeight="1" x14ac:dyDescent="0.2">
      <c r="A78" s="190"/>
      <c r="D78" s="192"/>
      <c r="J78" s="194"/>
      <c r="L78" s="250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3"/>
        <v>0</v>
      </c>
      <c r="P78" s="195"/>
    </row>
    <row r="79" spans="1:16" ht="15" customHeight="1" x14ac:dyDescent="0.2">
      <c r="A79" s="190"/>
      <c r="D79" s="192"/>
      <c r="J79" s="194"/>
      <c r="L79" s="250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3"/>
        <v>0</v>
      </c>
      <c r="P79" s="195"/>
    </row>
    <row r="80" spans="1:16" ht="15" customHeight="1" x14ac:dyDescent="0.2">
      <c r="A80" s="190"/>
      <c r="D80" s="192"/>
      <c r="J80" s="194"/>
      <c r="L80" s="250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3"/>
        <v>0</v>
      </c>
      <c r="P80" s="195"/>
    </row>
    <row r="81" spans="1:16" ht="15" customHeight="1" x14ac:dyDescent="0.2">
      <c r="A81" s="190"/>
      <c r="D81" s="192"/>
      <c r="J81" s="194"/>
      <c r="L81" s="250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3"/>
        <v>0</v>
      </c>
      <c r="P81" s="195"/>
    </row>
    <row r="82" spans="1:16" ht="15" customHeight="1" x14ac:dyDescent="0.2">
      <c r="A82" s="190"/>
      <c r="D82" s="192"/>
      <c r="J82" s="194"/>
      <c r="L82" s="250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3"/>
        <v>0</v>
      </c>
      <c r="P82" s="195"/>
    </row>
    <row r="83" spans="1:16" ht="15" customHeight="1" x14ac:dyDescent="0.2">
      <c r="A83" s="190"/>
      <c r="D83" s="192"/>
      <c r="J83" s="194"/>
      <c r="L83" s="250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3"/>
        <v>0</v>
      </c>
      <c r="P83" s="195"/>
    </row>
    <row r="84" spans="1:16" ht="15" customHeight="1" x14ac:dyDescent="0.2">
      <c r="A84" s="190"/>
      <c r="D84" s="192"/>
      <c r="J84" s="194"/>
      <c r="L84" s="250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3"/>
        <v>0</v>
      </c>
      <c r="P84" s="195"/>
    </row>
    <row r="85" spans="1:16" ht="15" customHeight="1" x14ac:dyDescent="0.2">
      <c r="A85" s="190"/>
      <c r="D85" s="192"/>
      <c r="J85" s="194"/>
      <c r="L85" s="250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3"/>
        <v>0</v>
      </c>
      <c r="P85" s="195"/>
    </row>
    <row r="86" spans="1:16" ht="15" customHeight="1" x14ac:dyDescent="0.2">
      <c r="A86" s="190"/>
      <c r="D86" s="192"/>
      <c r="J86" s="194"/>
      <c r="L86" s="250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3"/>
        <v>0</v>
      </c>
      <c r="P86" s="195"/>
    </row>
    <row r="87" spans="1:16" ht="15" customHeight="1" x14ac:dyDescent="0.2">
      <c r="A87" s="190"/>
      <c r="D87" s="192"/>
      <c r="J87" s="194"/>
      <c r="L87" s="250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3"/>
        <v>0</v>
      </c>
      <c r="P87" s="195"/>
    </row>
    <row r="88" spans="1:16" ht="15" customHeight="1" x14ac:dyDescent="0.2">
      <c r="A88" s="190"/>
      <c r="D88" s="192"/>
      <c r="J88" s="194"/>
      <c r="L88" s="250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3"/>
        <v>0</v>
      </c>
      <c r="P88" s="195"/>
    </row>
    <row r="89" spans="1:16" ht="15" customHeight="1" x14ac:dyDescent="0.2">
      <c r="A89" s="190"/>
      <c r="D89" s="192"/>
      <c r="J89" s="194"/>
      <c r="L89" s="250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3"/>
        <v>0</v>
      </c>
      <c r="P89" s="195"/>
    </row>
    <row r="90" spans="1:16" ht="15" customHeight="1" x14ac:dyDescent="0.2">
      <c r="A90" s="190"/>
      <c r="D90" s="192"/>
      <c r="J90" s="194"/>
      <c r="L90" s="250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ref="O90:O130" si="24">N90*G90+M90*L90</f>
        <v>0</v>
      </c>
      <c r="P90" s="195"/>
    </row>
    <row r="91" spans="1:16" ht="15" customHeight="1" x14ac:dyDescent="0.2">
      <c r="A91" s="190"/>
      <c r="D91" s="192"/>
      <c r="J91" s="194"/>
      <c r="L91" s="250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4"/>
        <v>0</v>
      </c>
      <c r="P91" s="195"/>
    </row>
    <row r="92" spans="1:16" ht="15" customHeight="1" x14ac:dyDescent="0.2">
      <c r="A92" s="190"/>
      <c r="D92" s="192"/>
      <c r="J92" s="194"/>
      <c r="L92" s="250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4"/>
        <v>0</v>
      </c>
      <c r="P92" s="195"/>
    </row>
    <row r="93" spans="1:16" ht="15" customHeight="1" x14ac:dyDescent="0.2">
      <c r="A93" s="190"/>
      <c r="D93" s="192"/>
      <c r="J93" s="194"/>
      <c r="L93" s="250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4"/>
        <v>0</v>
      </c>
      <c r="P93" s="195"/>
    </row>
    <row r="94" spans="1:16" ht="15" customHeight="1" x14ac:dyDescent="0.2">
      <c r="A94" s="190"/>
      <c r="D94" s="192"/>
      <c r="J94" s="194"/>
      <c r="L94" s="250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4"/>
        <v>0</v>
      </c>
      <c r="P94" s="195"/>
    </row>
    <row r="95" spans="1:16" ht="15" customHeight="1" x14ac:dyDescent="0.2">
      <c r="A95" s="190"/>
      <c r="D95" s="192"/>
      <c r="J95" s="194"/>
      <c r="L95" s="250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4"/>
        <v>0</v>
      </c>
      <c r="P95" s="195"/>
    </row>
    <row r="96" spans="1:16" ht="15" customHeight="1" x14ac:dyDescent="0.2">
      <c r="A96" s="190"/>
      <c r="D96" s="192"/>
      <c r="J96" s="194"/>
      <c r="L96" s="250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4"/>
        <v>0</v>
      </c>
      <c r="P96" s="195"/>
    </row>
    <row r="97" spans="1:16" ht="15" customHeight="1" x14ac:dyDescent="0.2">
      <c r="A97" s="190"/>
      <c r="D97" s="192"/>
      <c r="J97" s="194"/>
      <c r="L97" s="250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4"/>
        <v>0</v>
      </c>
      <c r="P97" s="195"/>
    </row>
    <row r="98" spans="1:16" ht="15" customHeight="1" x14ac:dyDescent="0.2">
      <c r="A98" s="190"/>
      <c r="D98" s="192"/>
      <c r="J98" s="194"/>
      <c r="L98" s="250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4"/>
        <v>0</v>
      </c>
      <c r="P98" s="195"/>
    </row>
    <row r="99" spans="1:16" ht="15" customHeight="1" x14ac:dyDescent="0.2">
      <c r="A99" s="190"/>
      <c r="D99" s="192"/>
      <c r="J99" s="194"/>
      <c r="L99" s="250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4"/>
        <v>0</v>
      </c>
      <c r="P99" s="195"/>
    </row>
    <row r="100" spans="1:16" ht="15" customHeight="1" x14ac:dyDescent="0.2">
      <c r="A100" s="190"/>
      <c r="D100" s="192"/>
      <c r="J100" s="194"/>
      <c r="L100" s="250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4"/>
        <v>0</v>
      </c>
      <c r="P100" s="195"/>
    </row>
    <row r="101" spans="1:16" ht="15" customHeight="1" x14ac:dyDescent="0.2">
      <c r="A101" s="190"/>
      <c r="D101" s="192"/>
      <c r="J101" s="194"/>
      <c r="L101" s="250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4"/>
        <v>0</v>
      </c>
      <c r="P101" s="195"/>
    </row>
    <row r="102" spans="1:16" ht="15" customHeight="1" x14ac:dyDescent="0.2">
      <c r="A102" s="190"/>
      <c r="D102" s="192"/>
      <c r="J102" s="194"/>
      <c r="L102" s="250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4"/>
        <v>0</v>
      </c>
      <c r="P102" s="195"/>
    </row>
    <row r="103" spans="1:16" ht="15" customHeight="1" x14ac:dyDescent="0.2">
      <c r="A103" s="190"/>
      <c r="D103" s="192"/>
      <c r="J103" s="194"/>
      <c r="L103" s="250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4"/>
        <v>0</v>
      </c>
      <c r="P103" s="195"/>
    </row>
    <row r="104" spans="1:16" ht="15" customHeight="1" x14ac:dyDescent="0.2">
      <c r="A104" s="190"/>
      <c r="D104" s="192"/>
      <c r="J104" s="194"/>
      <c r="L104" s="250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4"/>
        <v>0</v>
      </c>
      <c r="P104" s="195"/>
    </row>
    <row r="105" spans="1:16" ht="15" customHeight="1" x14ac:dyDescent="0.2">
      <c r="A105" s="190"/>
      <c r="D105" s="192"/>
      <c r="J105" s="194"/>
      <c r="L105" s="250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4"/>
        <v>0</v>
      </c>
      <c r="P105" s="195"/>
    </row>
    <row r="106" spans="1:16" ht="15" customHeight="1" x14ac:dyDescent="0.2">
      <c r="A106" s="190"/>
      <c r="D106" s="192"/>
      <c r="J106" s="194"/>
      <c r="L106" s="250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4"/>
        <v>0</v>
      </c>
      <c r="P106" s="195"/>
    </row>
    <row r="107" spans="1:16" ht="15" customHeight="1" x14ac:dyDescent="0.2">
      <c r="A107" s="190"/>
      <c r="D107" s="192"/>
      <c r="J107" s="194"/>
      <c r="L107" s="250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4"/>
        <v>0</v>
      </c>
      <c r="P107" s="195"/>
    </row>
    <row r="108" spans="1:16" ht="15" customHeight="1" x14ac:dyDescent="0.2">
      <c r="A108" s="190"/>
      <c r="D108" s="192"/>
      <c r="J108" s="194"/>
      <c r="L108" s="250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4"/>
        <v>0</v>
      </c>
      <c r="P108" s="195"/>
    </row>
    <row r="109" spans="1:16" ht="15" customHeight="1" x14ac:dyDescent="0.2">
      <c r="A109" s="190"/>
      <c r="D109" s="192"/>
      <c r="J109" s="194"/>
      <c r="L109" s="250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4"/>
        <v>0</v>
      </c>
      <c r="P109" s="195"/>
    </row>
    <row r="110" spans="1:16" ht="15" customHeight="1" x14ac:dyDescent="0.2">
      <c r="A110" s="190"/>
      <c r="D110" s="192"/>
      <c r="J110" s="194"/>
      <c r="L110" s="250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4"/>
        <v>0</v>
      </c>
      <c r="P110" s="195"/>
    </row>
    <row r="111" spans="1:16" ht="15" customHeight="1" x14ac:dyDescent="0.2">
      <c r="A111" s="190"/>
      <c r="D111" s="192"/>
      <c r="J111" s="194"/>
      <c r="L111" s="250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4"/>
        <v>0</v>
      </c>
      <c r="P111" s="195"/>
    </row>
    <row r="112" spans="1:16" ht="15" customHeight="1" x14ac:dyDescent="0.2">
      <c r="A112" s="190"/>
      <c r="D112" s="192"/>
      <c r="J112" s="194"/>
      <c r="L112" s="250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4"/>
        <v>0</v>
      </c>
      <c r="P112" s="195"/>
    </row>
    <row r="113" spans="1:16" ht="15" customHeight="1" x14ac:dyDescent="0.2">
      <c r="A113" s="190"/>
      <c r="D113" s="192"/>
      <c r="J113" s="194"/>
      <c r="L113" s="250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4"/>
        <v>0</v>
      </c>
      <c r="P113" s="195"/>
    </row>
    <row r="114" spans="1:16" ht="15" customHeight="1" x14ac:dyDescent="0.2">
      <c r="A114" s="190"/>
      <c r="D114" s="192"/>
      <c r="J114" s="194"/>
      <c r="L114" s="250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4"/>
        <v>0</v>
      </c>
      <c r="P114" s="195"/>
    </row>
    <row r="115" spans="1:16" ht="15" customHeight="1" x14ac:dyDescent="0.2">
      <c r="A115" s="190"/>
      <c r="D115" s="192"/>
      <c r="J115" s="194"/>
      <c r="L115" s="250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4"/>
        <v>0</v>
      </c>
      <c r="P115" s="195"/>
    </row>
    <row r="116" spans="1:16" ht="15" customHeight="1" x14ac:dyDescent="0.2">
      <c r="A116" s="190"/>
      <c r="D116" s="192"/>
      <c r="J116" s="194"/>
      <c r="L116" s="250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4"/>
        <v>0</v>
      </c>
      <c r="P116" s="195"/>
    </row>
    <row r="117" spans="1:16" ht="15" customHeight="1" x14ac:dyDescent="0.2">
      <c r="A117" s="190"/>
      <c r="D117" s="192"/>
      <c r="J117" s="194"/>
      <c r="L117" s="250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4"/>
        <v>0</v>
      </c>
      <c r="P117" s="195"/>
    </row>
    <row r="118" spans="1:16" ht="15" customHeight="1" x14ac:dyDescent="0.2">
      <c r="A118" s="190"/>
      <c r="D118" s="192"/>
      <c r="J118" s="194"/>
      <c r="L118" s="250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4"/>
        <v>0</v>
      </c>
      <c r="P118" s="195"/>
    </row>
    <row r="119" spans="1:16" ht="15" customHeight="1" x14ac:dyDescent="0.2">
      <c r="A119" s="190"/>
      <c r="D119" s="192"/>
      <c r="J119" s="194"/>
      <c r="L119" s="250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4"/>
        <v>0</v>
      </c>
      <c r="P119" s="195"/>
    </row>
    <row r="120" spans="1:16" x14ac:dyDescent="0.2">
      <c r="A120" s="190"/>
      <c r="D120" s="192"/>
      <c r="J120" s="194"/>
      <c r="L120" s="250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4"/>
        <v>0</v>
      </c>
      <c r="P120" s="195"/>
    </row>
    <row r="121" spans="1:16" x14ac:dyDescent="0.2">
      <c r="A121" s="190"/>
      <c r="D121" s="192"/>
      <c r="J121" s="194"/>
      <c r="L121" s="250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4"/>
        <v>0</v>
      </c>
      <c r="P121" s="195"/>
    </row>
    <row r="122" spans="1:16" x14ac:dyDescent="0.2">
      <c r="A122" s="190"/>
      <c r="D122" s="192"/>
      <c r="J122" s="194"/>
      <c r="L122" s="250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4"/>
        <v>0</v>
      </c>
      <c r="P122" s="195"/>
    </row>
    <row r="123" spans="1:16" x14ac:dyDescent="0.2">
      <c r="A123" s="190"/>
      <c r="D123" s="192"/>
      <c r="J123" s="194"/>
      <c r="L123" s="250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4"/>
        <v>0</v>
      </c>
      <c r="P123" s="195"/>
    </row>
    <row r="124" spans="1:16" x14ac:dyDescent="0.2">
      <c r="A124" s="190"/>
      <c r="D124" s="192"/>
      <c r="J124" s="194"/>
      <c r="L124" s="250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4"/>
        <v>0</v>
      </c>
      <c r="P124" s="195"/>
    </row>
    <row r="125" spans="1:16" x14ac:dyDescent="0.2">
      <c r="A125" s="190"/>
      <c r="D125" s="192"/>
      <c r="J125" s="194"/>
      <c r="L125" s="250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4"/>
        <v>0</v>
      </c>
      <c r="P125" s="195"/>
    </row>
    <row r="126" spans="1:16" x14ac:dyDescent="0.2">
      <c r="A126" s="190"/>
      <c r="D126" s="192"/>
      <c r="J126" s="194"/>
      <c r="L126" s="250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4"/>
        <v>0</v>
      </c>
      <c r="P126" s="195"/>
    </row>
    <row r="127" spans="1:16" x14ac:dyDescent="0.2">
      <c r="A127" s="190"/>
      <c r="D127" s="192"/>
      <c r="J127" s="194"/>
      <c r="L127" s="250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4"/>
        <v>0</v>
      </c>
      <c r="P127" s="195"/>
    </row>
    <row r="128" spans="1:16" x14ac:dyDescent="0.2">
      <c r="A128" s="190"/>
      <c r="D128" s="192"/>
      <c r="J128" s="194"/>
      <c r="L128" s="250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4"/>
        <v>0</v>
      </c>
      <c r="P128" s="195"/>
    </row>
    <row r="129" spans="1:16" x14ac:dyDescent="0.2">
      <c r="A129" s="190"/>
      <c r="D129" s="192"/>
      <c r="J129" s="194"/>
      <c r="L129" s="250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4"/>
        <v>0</v>
      </c>
      <c r="P129" s="195"/>
    </row>
    <row r="130" spans="1:16" x14ac:dyDescent="0.2">
      <c r="A130" s="190"/>
      <c r="D130" s="192"/>
      <c r="J130" s="194"/>
      <c r="L130" s="250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4"/>
        <v>0</v>
      </c>
      <c r="P130" s="195"/>
    </row>
    <row r="131" spans="1:16" x14ac:dyDescent="0.2">
      <c r="A131" s="190"/>
      <c r="D131" s="192"/>
      <c r="J131" s="194"/>
      <c r="L131" s="250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5">N131*G131+M131*L131</f>
        <v>0</v>
      </c>
      <c r="P131" s="195"/>
    </row>
    <row r="132" spans="1:16" x14ac:dyDescent="0.2">
      <c r="A132" s="190"/>
      <c r="D132" s="192"/>
      <c r="J132" s="194"/>
      <c r="L132" s="250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5"/>
        <v>0</v>
      </c>
      <c r="P132" s="195"/>
    </row>
    <row r="133" spans="1:16" x14ac:dyDescent="0.2">
      <c r="A133" s="190"/>
      <c r="D133" s="192"/>
      <c r="J133" s="194"/>
      <c r="L133" s="250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5"/>
        <v>0</v>
      </c>
      <c r="P133" s="195"/>
    </row>
    <row r="134" spans="1:16" x14ac:dyDescent="0.2">
      <c r="A134" s="190"/>
      <c r="D134" s="192"/>
      <c r="J134" s="194"/>
      <c r="L134" s="250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5"/>
        <v>0</v>
      </c>
      <c r="P134" s="195"/>
    </row>
    <row r="135" spans="1:16" x14ac:dyDescent="0.2">
      <c r="A135" s="190"/>
      <c r="D135" s="192"/>
      <c r="J135" s="194"/>
      <c r="L135" s="250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5"/>
        <v>0</v>
      </c>
      <c r="P135" s="195"/>
    </row>
    <row r="136" spans="1:16" x14ac:dyDescent="0.2">
      <c r="A136" s="190"/>
      <c r="D136" s="192"/>
      <c r="J136" s="194"/>
      <c r="L136" s="250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5"/>
        <v>0</v>
      </c>
      <c r="P136" s="195"/>
    </row>
    <row r="137" spans="1:16" x14ac:dyDescent="0.2">
      <c r="A137" s="190"/>
      <c r="D137" s="192"/>
      <c r="J137" s="194"/>
      <c r="L137" s="250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5"/>
        <v>0</v>
      </c>
      <c r="P137" s="195"/>
    </row>
    <row r="138" spans="1:16" x14ac:dyDescent="0.2">
      <c r="A138" s="190"/>
      <c r="D138" s="192"/>
      <c r="J138" s="194"/>
      <c r="L138" s="250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5"/>
        <v>0</v>
      </c>
      <c r="P138" s="195"/>
    </row>
    <row r="139" spans="1:16" x14ac:dyDescent="0.2">
      <c r="A139" s="190"/>
      <c r="D139" s="192"/>
      <c r="J139" s="194"/>
      <c r="L139" s="250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5"/>
        <v>0</v>
      </c>
      <c r="P139" s="195"/>
    </row>
    <row r="140" spans="1:16" x14ac:dyDescent="0.2">
      <c r="A140" s="190"/>
      <c r="D140" s="192"/>
      <c r="J140" s="194"/>
      <c r="L140" s="250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5"/>
        <v>0</v>
      </c>
      <c r="P140" s="195"/>
    </row>
    <row r="141" spans="1:16" x14ac:dyDescent="0.2">
      <c r="A141" s="190"/>
      <c r="D141" s="192"/>
      <c r="J141" s="194"/>
      <c r="L141" s="250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5"/>
        <v>0</v>
      </c>
      <c r="P141" s="195"/>
    </row>
    <row r="142" spans="1:16" x14ac:dyDescent="0.2">
      <c r="A142" s="190"/>
      <c r="D142" s="192"/>
      <c r="J142" s="194"/>
      <c r="L142" s="250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5"/>
        <v>0</v>
      </c>
      <c r="P142" s="195"/>
    </row>
    <row r="143" spans="1:16" x14ac:dyDescent="0.2">
      <c r="A143" s="190"/>
      <c r="D143" s="192"/>
      <c r="J143" s="194"/>
      <c r="L143" s="250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5"/>
        <v>0</v>
      </c>
      <c r="P143" s="195"/>
    </row>
    <row r="144" spans="1:16" x14ac:dyDescent="0.2">
      <c r="A144" s="190"/>
      <c r="D144" s="192"/>
      <c r="J144" s="194"/>
      <c r="L144" s="250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5"/>
        <v>0</v>
      </c>
      <c r="P144" s="195"/>
    </row>
    <row r="145" spans="1:16" x14ac:dyDescent="0.2">
      <c r="A145" s="190"/>
      <c r="D145" s="192"/>
      <c r="J145" s="194"/>
      <c r="L145" s="250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5"/>
        <v>0</v>
      </c>
      <c r="P145" s="195"/>
    </row>
    <row r="146" spans="1:16" x14ac:dyDescent="0.2">
      <c r="A146" s="190"/>
      <c r="D146" s="192"/>
      <c r="J146" s="194"/>
      <c r="L146" s="250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5"/>
        <v>0</v>
      </c>
      <c r="P146" s="195"/>
    </row>
    <row r="147" spans="1:16" x14ac:dyDescent="0.2">
      <c r="A147" s="190"/>
      <c r="D147" s="192"/>
      <c r="J147" s="194"/>
      <c r="L147" s="250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5"/>
        <v>0</v>
      </c>
      <c r="P147" s="195"/>
    </row>
    <row r="148" spans="1:16" x14ac:dyDescent="0.2">
      <c r="A148" s="190"/>
      <c r="D148" s="192"/>
      <c r="J148" s="194"/>
      <c r="L148" s="250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5"/>
        <v>0</v>
      </c>
      <c r="P148" s="195"/>
    </row>
    <row r="149" spans="1:16" x14ac:dyDescent="0.2">
      <c r="A149" s="190"/>
      <c r="D149" s="192"/>
      <c r="J149" s="194"/>
      <c r="L149" s="250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5"/>
        <v>0</v>
      </c>
      <c r="P149" s="195"/>
    </row>
    <row r="150" spans="1:16" x14ac:dyDescent="0.2">
      <c r="A150" s="190"/>
      <c r="D150" s="192"/>
      <c r="J150" s="194"/>
      <c r="L150" s="250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5"/>
        <v>0</v>
      </c>
      <c r="P150" s="195"/>
    </row>
    <row r="151" spans="1:16" x14ac:dyDescent="0.2">
      <c r="A151" s="190"/>
      <c r="D151" s="192"/>
      <c r="J151" s="194"/>
      <c r="L151" s="250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5"/>
        <v>0</v>
      </c>
      <c r="P151" s="195"/>
    </row>
    <row r="152" spans="1:16" x14ac:dyDescent="0.2">
      <c r="A152" s="190"/>
      <c r="D152" s="192"/>
      <c r="J152" s="194"/>
      <c r="L152" s="250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5"/>
        <v>0</v>
      </c>
      <c r="P152" s="195"/>
    </row>
    <row r="153" spans="1:16" x14ac:dyDescent="0.2">
      <c r="A153" s="190"/>
      <c r="D153" s="192"/>
      <c r="J153" s="194"/>
      <c r="L153" s="250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5"/>
        <v>0</v>
      </c>
      <c r="P153" s="195"/>
    </row>
    <row r="154" spans="1:16" x14ac:dyDescent="0.2">
      <c r="A154" s="190"/>
      <c r="D154" s="192"/>
      <c r="J154" s="194"/>
      <c r="L154" s="250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5"/>
        <v>0</v>
      </c>
      <c r="P154" s="195"/>
    </row>
    <row r="155" spans="1:16" x14ac:dyDescent="0.2">
      <c r="A155" s="190"/>
      <c r="D155" s="192"/>
      <c r="J155" s="194"/>
      <c r="L155" s="250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5"/>
        <v>0</v>
      </c>
      <c r="P155" s="195"/>
    </row>
    <row r="156" spans="1:16" x14ac:dyDescent="0.2">
      <c r="A156" s="190"/>
      <c r="D156" s="192"/>
      <c r="J156" s="194"/>
      <c r="L156" s="250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5"/>
        <v>0</v>
      </c>
      <c r="P156" s="195"/>
    </row>
    <row r="157" spans="1:16" x14ac:dyDescent="0.2">
      <c r="A157" s="190"/>
      <c r="D157" s="192"/>
      <c r="J157" s="194"/>
      <c r="L157" s="250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5"/>
        <v>0</v>
      </c>
      <c r="P157" s="195"/>
    </row>
    <row r="158" spans="1:16" x14ac:dyDescent="0.2">
      <c r="A158" s="190"/>
      <c r="D158" s="192"/>
      <c r="J158" s="194"/>
      <c r="L158" s="250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5"/>
        <v>0</v>
      </c>
      <c r="P158" s="195"/>
    </row>
    <row r="159" spans="1:16" x14ac:dyDescent="0.2">
      <c r="A159" s="190"/>
      <c r="D159" s="192"/>
      <c r="J159" s="194"/>
      <c r="L159" s="250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5"/>
        <v>0</v>
      </c>
      <c r="P159" s="195"/>
    </row>
    <row r="160" spans="1:16" x14ac:dyDescent="0.2">
      <c r="A160" s="190"/>
      <c r="D160" s="192"/>
      <c r="J160" s="194"/>
      <c r="L160" s="250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5"/>
        <v>0</v>
      </c>
      <c r="P160" s="195"/>
    </row>
    <row r="161" spans="1:16" x14ac:dyDescent="0.2">
      <c r="A161" s="190"/>
      <c r="D161" s="192"/>
      <c r="J161" s="194"/>
      <c r="L161" s="250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5"/>
        <v>0</v>
      </c>
      <c r="P161" s="195"/>
    </row>
    <row r="162" spans="1:16" x14ac:dyDescent="0.2">
      <c r="A162" s="190"/>
      <c r="D162" s="192"/>
      <c r="J162" s="194"/>
      <c r="L162" s="250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5"/>
        <v>0</v>
      </c>
      <c r="P162" s="195"/>
    </row>
    <row r="163" spans="1:16" x14ac:dyDescent="0.2">
      <c r="A163" s="190"/>
      <c r="D163" s="192"/>
      <c r="J163" s="194"/>
      <c r="L163" s="250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5"/>
        <v>0</v>
      </c>
      <c r="P163" s="195"/>
    </row>
    <row r="164" spans="1:16" x14ac:dyDescent="0.2">
      <c r="A164" s="190"/>
      <c r="D164" s="192"/>
      <c r="J164" s="194"/>
      <c r="L164" s="250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5"/>
        <v>0</v>
      </c>
      <c r="P164" s="195"/>
    </row>
    <row r="165" spans="1:16" x14ac:dyDescent="0.2">
      <c r="A165" s="190"/>
      <c r="D165" s="192"/>
      <c r="J165" s="194"/>
      <c r="L165" s="250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5"/>
        <v>0</v>
      </c>
      <c r="P165" s="195"/>
    </row>
    <row r="166" spans="1:16" x14ac:dyDescent="0.2">
      <c r="A166" s="190"/>
      <c r="D166" s="192"/>
      <c r="J166" s="194"/>
      <c r="L166" s="250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5"/>
        <v>0</v>
      </c>
      <c r="P166" s="195"/>
    </row>
    <row r="167" spans="1:16" x14ac:dyDescent="0.2">
      <c r="A167" s="190"/>
      <c r="D167" s="192"/>
      <c r="J167" s="194"/>
      <c r="L167" s="250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5"/>
        <v>0</v>
      </c>
      <c r="P167" s="195"/>
    </row>
    <row r="168" spans="1:16" x14ac:dyDescent="0.2">
      <c r="A168" s="190"/>
      <c r="D168" s="192"/>
      <c r="J168" s="194"/>
      <c r="L168" s="250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5"/>
        <v>0</v>
      </c>
      <c r="P168" s="195"/>
    </row>
    <row r="169" spans="1:16" x14ac:dyDescent="0.2">
      <c r="A169" s="190"/>
      <c r="D169" s="192"/>
      <c r="J169" s="194"/>
      <c r="L169" s="250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5"/>
        <v>0</v>
      </c>
      <c r="P169" s="195"/>
    </row>
    <row r="170" spans="1:16" x14ac:dyDescent="0.2">
      <c r="A170" s="190"/>
      <c r="D170" s="192"/>
      <c r="J170" s="194"/>
      <c r="L170" s="250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5"/>
        <v>0</v>
      </c>
      <c r="P170" s="195"/>
    </row>
    <row r="171" spans="1:16" x14ac:dyDescent="0.2">
      <c r="A171" s="190"/>
      <c r="D171" s="192"/>
      <c r="J171" s="194"/>
      <c r="L171" s="250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5"/>
        <v>0</v>
      </c>
      <c r="P171" s="195"/>
    </row>
    <row r="172" spans="1:16" x14ac:dyDescent="0.2">
      <c r="A172" s="190"/>
      <c r="D172" s="192"/>
      <c r="J172" s="194"/>
      <c r="L172" s="250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5"/>
        <v>0</v>
      </c>
      <c r="P172" s="195"/>
    </row>
    <row r="173" spans="1:16" x14ac:dyDescent="0.2">
      <c r="A173" s="190"/>
      <c r="D173" s="192"/>
      <c r="J173" s="194"/>
      <c r="L173" s="250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5"/>
        <v>0</v>
      </c>
      <c r="P173" s="195"/>
    </row>
    <row r="174" spans="1:16" x14ac:dyDescent="0.2">
      <c r="A174" s="190"/>
      <c r="D174" s="192"/>
      <c r="J174" s="194"/>
      <c r="L174" s="250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5"/>
        <v>0</v>
      </c>
      <c r="P174" s="195"/>
    </row>
    <row r="175" spans="1:16" x14ac:dyDescent="0.2">
      <c r="A175" s="190"/>
      <c r="D175" s="192"/>
      <c r="J175" s="194"/>
      <c r="L175" s="250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5"/>
        <v>0</v>
      </c>
      <c r="P175" s="195"/>
    </row>
    <row r="176" spans="1:16" x14ac:dyDescent="0.2">
      <c r="A176" s="190"/>
      <c r="D176" s="192"/>
      <c r="J176" s="194"/>
      <c r="L176" s="250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5"/>
        <v>0</v>
      </c>
      <c r="P176" s="195"/>
    </row>
    <row r="177" spans="1:16" x14ac:dyDescent="0.2">
      <c r="A177" s="190"/>
      <c r="D177" s="192"/>
      <c r="J177" s="194"/>
      <c r="L177" s="250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5"/>
        <v>0</v>
      </c>
      <c r="P177" s="195"/>
    </row>
    <row r="178" spans="1:16" x14ac:dyDescent="0.2">
      <c r="A178" s="190"/>
      <c r="D178" s="192"/>
      <c r="J178" s="194"/>
      <c r="L178" s="250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5"/>
        <v>0</v>
      </c>
      <c r="P178" s="195"/>
    </row>
    <row r="179" spans="1:16" x14ac:dyDescent="0.2">
      <c r="A179" s="190"/>
      <c r="D179" s="192"/>
      <c r="J179" s="194"/>
      <c r="L179" s="250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5"/>
        <v>0</v>
      </c>
      <c r="P179" s="195"/>
    </row>
    <row r="180" spans="1:16" x14ac:dyDescent="0.2">
      <c r="A180" s="190"/>
      <c r="D180" s="192"/>
      <c r="J180" s="194"/>
      <c r="L180" s="250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5"/>
        <v>0</v>
      </c>
      <c r="P180" s="195"/>
    </row>
    <row r="181" spans="1:16" x14ac:dyDescent="0.2">
      <c r="A181" s="190"/>
      <c r="D181" s="192"/>
      <c r="J181" s="194"/>
      <c r="L181" s="250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5"/>
        <v>0</v>
      </c>
      <c r="P181" s="195"/>
    </row>
    <row r="182" spans="1:16" x14ac:dyDescent="0.2">
      <c r="A182" s="190"/>
      <c r="D182" s="192"/>
      <c r="J182" s="194"/>
      <c r="L182" s="250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5"/>
        <v>0</v>
      </c>
      <c r="P182" s="195"/>
    </row>
    <row r="183" spans="1:16" x14ac:dyDescent="0.2">
      <c r="A183" s="190"/>
      <c r="D183" s="192"/>
      <c r="J183" s="194"/>
      <c r="L183" s="250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5"/>
        <v>0</v>
      </c>
      <c r="P183" s="195"/>
    </row>
    <row r="184" spans="1:16" x14ac:dyDescent="0.2">
      <c r="A184" s="190"/>
      <c r="D184" s="192"/>
      <c r="J184" s="194"/>
      <c r="L184" s="250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5"/>
        <v>0</v>
      </c>
      <c r="P184" s="195"/>
    </row>
    <row r="185" spans="1:16" x14ac:dyDescent="0.2">
      <c r="A185" s="190"/>
      <c r="D185" s="192"/>
      <c r="J185" s="194"/>
      <c r="L185" s="250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5"/>
        <v>0</v>
      </c>
      <c r="P185" s="195"/>
    </row>
    <row r="186" spans="1:16" x14ac:dyDescent="0.2">
      <c r="A186" s="190"/>
      <c r="D186" s="192"/>
      <c r="J186" s="194"/>
      <c r="L186" s="250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5"/>
        <v>0</v>
      </c>
      <c r="P186" s="195"/>
    </row>
    <row r="187" spans="1:16" x14ac:dyDescent="0.2">
      <c r="A187" s="190"/>
      <c r="D187" s="192"/>
      <c r="J187" s="194"/>
      <c r="L187" s="250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5"/>
        <v>0</v>
      </c>
      <c r="P187" s="195"/>
    </row>
    <row r="188" spans="1:16" x14ac:dyDescent="0.2">
      <c r="A188" s="190"/>
      <c r="D188" s="192"/>
      <c r="J188" s="194"/>
      <c r="L188" s="250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5"/>
        <v>0</v>
      </c>
      <c r="P188" s="195"/>
    </row>
    <row r="189" spans="1:16" x14ac:dyDescent="0.2">
      <c r="A189" s="190"/>
      <c r="D189" s="192"/>
      <c r="J189" s="194"/>
      <c r="L189" s="250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5"/>
        <v>0</v>
      </c>
      <c r="P189" s="195"/>
    </row>
    <row r="190" spans="1:16" x14ac:dyDescent="0.2">
      <c r="A190" s="190"/>
      <c r="D190" s="192"/>
      <c r="J190" s="194"/>
      <c r="L190" s="250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5"/>
        <v>0</v>
      </c>
      <c r="P190" s="195"/>
    </row>
    <row r="191" spans="1:16" x14ac:dyDescent="0.2">
      <c r="A191" s="190"/>
      <c r="D191" s="192"/>
      <c r="J191" s="194"/>
      <c r="L191" s="250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5"/>
        <v>0</v>
      </c>
      <c r="P191" s="195"/>
    </row>
    <row r="192" spans="1:16" x14ac:dyDescent="0.2">
      <c r="A192" s="190"/>
      <c r="D192" s="192"/>
      <c r="J192" s="194"/>
      <c r="L192" s="250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5"/>
        <v>0</v>
      </c>
      <c r="P192" s="195"/>
    </row>
    <row r="193" spans="1:16" x14ac:dyDescent="0.2">
      <c r="A193" s="190"/>
      <c r="D193" s="192"/>
      <c r="J193" s="194"/>
      <c r="L193" s="250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5"/>
        <v>0</v>
      </c>
      <c r="P193" s="195"/>
    </row>
    <row r="194" spans="1:16" x14ac:dyDescent="0.2">
      <c r="A194" s="190"/>
      <c r="D194" s="192"/>
      <c r="J194" s="194"/>
      <c r="L194" s="250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5"/>
        <v>0</v>
      </c>
      <c r="P194" s="195"/>
    </row>
    <row r="195" spans="1:16" x14ac:dyDescent="0.2">
      <c r="A195" s="190"/>
      <c r="D195" s="192"/>
      <c r="J195" s="194"/>
      <c r="L195" s="250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6">N195*G195+M195*L195</f>
        <v>0</v>
      </c>
      <c r="P195" s="195"/>
    </row>
    <row r="196" spans="1:16" x14ac:dyDescent="0.2">
      <c r="A196" s="190"/>
      <c r="D196" s="192"/>
      <c r="J196" s="194"/>
      <c r="L196" s="250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6"/>
        <v>0</v>
      </c>
      <c r="P196" s="195"/>
    </row>
    <row r="197" spans="1:16" x14ac:dyDescent="0.2">
      <c r="A197" s="190"/>
      <c r="D197" s="192"/>
      <c r="J197" s="194"/>
      <c r="L197" s="250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6"/>
        <v>0</v>
      </c>
      <c r="P197" s="195"/>
    </row>
    <row r="198" spans="1:16" x14ac:dyDescent="0.2">
      <c r="A198" s="190"/>
      <c r="D198" s="192"/>
      <c r="J198" s="194"/>
      <c r="L198" s="250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6"/>
        <v>0</v>
      </c>
      <c r="P198" s="195"/>
    </row>
    <row r="199" spans="1:16" x14ac:dyDescent="0.2">
      <c r="A199" s="190"/>
      <c r="D199" s="192"/>
      <c r="J199" s="194"/>
      <c r="L199" s="250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6"/>
        <v>0</v>
      </c>
      <c r="P199" s="195"/>
    </row>
    <row r="200" spans="1:16" x14ac:dyDescent="0.2">
      <c r="A200" s="190"/>
      <c r="D200" s="192"/>
      <c r="J200" s="194"/>
      <c r="L200" s="250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6"/>
        <v>0</v>
      </c>
      <c r="P200" s="195"/>
    </row>
    <row r="201" spans="1:16" x14ac:dyDescent="0.2">
      <c r="A201" s="190"/>
      <c r="D201" s="192"/>
      <c r="J201" s="194"/>
      <c r="L201" s="250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6"/>
        <v>0</v>
      </c>
      <c r="P201" s="195"/>
    </row>
    <row r="202" spans="1:16" x14ac:dyDescent="0.2">
      <c r="A202" s="190"/>
      <c r="D202" s="192"/>
      <c r="J202" s="194"/>
      <c r="L202" s="250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6"/>
        <v>0</v>
      </c>
      <c r="P202" s="195"/>
    </row>
    <row r="203" spans="1:16" x14ac:dyDescent="0.2">
      <c r="A203" s="190"/>
      <c r="D203" s="192"/>
      <c r="J203" s="194"/>
      <c r="L203" s="250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6"/>
        <v>0</v>
      </c>
      <c r="P203" s="195"/>
    </row>
    <row r="204" spans="1:16" x14ac:dyDescent="0.2">
      <c r="A204" s="190"/>
      <c r="D204" s="192"/>
      <c r="J204" s="194"/>
      <c r="L204" s="250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6"/>
        <v>0</v>
      </c>
      <c r="P204" s="195"/>
    </row>
    <row r="205" spans="1:16" x14ac:dyDescent="0.2">
      <c r="A205" s="190"/>
      <c r="D205" s="192"/>
      <c r="J205" s="194"/>
      <c r="L205" s="250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6"/>
        <v>0</v>
      </c>
      <c r="P205" s="195"/>
    </row>
    <row r="206" spans="1:16" x14ac:dyDescent="0.2">
      <c r="A206" s="190"/>
      <c r="D206" s="192"/>
      <c r="J206" s="194"/>
      <c r="L206" s="250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6"/>
        <v>0</v>
      </c>
      <c r="P206" s="195"/>
    </row>
    <row r="207" spans="1:16" x14ac:dyDescent="0.2">
      <c r="A207" s="190"/>
      <c r="D207" s="192"/>
      <c r="J207" s="194"/>
      <c r="L207" s="250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6"/>
        <v>0</v>
      </c>
      <c r="P207" s="195"/>
    </row>
    <row r="208" spans="1:16" x14ac:dyDescent="0.2">
      <c r="A208" s="190"/>
      <c r="D208" s="192"/>
      <c r="J208" s="194"/>
      <c r="L208" s="250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6"/>
        <v>0</v>
      </c>
      <c r="P208" s="195"/>
    </row>
    <row r="209" spans="1:16" x14ac:dyDescent="0.2">
      <c r="A209" s="190"/>
      <c r="D209" s="192"/>
      <c r="J209" s="194"/>
      <c r="L209" s="250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6"/>
        <v>0</v>
      </c>
      <c r="P209" s="195"/>
    </row>
    <row r="210" spans="1:16" x14ac:dyDescent="0.2">
      <c r="A210" s="190"/>
      <c r="D210" s="192"/>
      <c r="J210" s="194"/>
      <c r="L210" s="250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6"/>
        <v>0</v>
      </c>
      <c r="P210" s="195"/>
    </row>
    <row r="211" spans="1:16" x14ac:dyDescent="0.2">
      <c r="A211" s="190"/>
      <c r="D211" s="192"/>
      <c r="J211" s="194"/>
      <c r="L211" s="250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6"/>
        <v>0</v>
      </c>
      <c r="P211" s="195"/>
    </row>
    <row r="212" spans="1:16" x14ac:dyDescent="0.2">
      <c r="A212" s="190"/>
      <c r="D212" s="192"/>
      <c r="J212" s="194"/>
      <c r="L212" s="250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6"/>
        <v>0</v>
      </c>
      <c r="P212" s="195"/>
    </row>
    <row r="213" spans="1:16" x14ac:dyDescent="0.2">
      <c r="A213" s="190"/>
      <c r="D213" s="192"/>
      <c r="J213" s="194"/>
      <c r="L213" s="250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6"/>
        <v>0</v>
      </c>
      <c r="P213" s="195"/>
    </row>
    <row r="214" spans="1:16" x14ac:dyDescent="0.2">
      <c r="A214" s="190"/>
      <c r="D214" s="192"/>
      <c r="J214" s="194"/>
      <c r="L214" s="250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6"/>
        <v>0</v>
      </c>
      <c r="P214" s="195"/>
    </row>
    <row r="215" spans="1:16" x14ac:dyDescent="0.2">
      <c r="A215" s="190"/>
      <c r="D215" s="192"/>
      <c r="J215" s="194"/>
      <c r="L215" s="250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6"/>
        <v>0</v>
      </c>
      <c r="P215" s="195"/>
    </row>
    <row r="216" spans="1:16" x14ac:dyDescent="0.2">
      <c r="A216" s="190"/>
      <c r="D216" s="192"/>
      <c r="J216" s="194"/>
      <c r="L216" s="250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6"/>
        <v>0</v>
      </c>
      <c r="P216" s="195"/>
    </row>
    <row r="217" spans="1:16" x14ac:dyDescent="0.2">
      <c r="A217" s="190"/>
      <c r="D217" s="192"/>
      <c r="J217" s="194"/>
      <c r="L217" s="250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6"/>
        <v>0</v>
      </c>
      <c r="P217" s="195"/>
    </row>
    <row r="218" spans="1:16" x14ac:dyDescent="0.2">
      <c r="A218" s="190"/>
      <c r="D218" s="192"/>
      <c r="J218" s="194"/>
      <c r="L218" s="250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6"/>
        <v>0</v>
      </c>
      <c r="P218" s="195"/>
    </row>
    <row r="219" spans="1:16" x14ac:dyDescent="0.2">
      <c r="A219" s="190"/>
      <c r="D219" s="192"/>
      <c r="J219" s="194"/>
      <c r="L219" s="250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6"/>
        <v>0</v>
      </c>
      <c r="P219" s="195"/>
    </row>
    <row r="220" spans="1:16" x14ac:dyDescent="0.2">
      <c r="A220" s="190"/>
      <c r="D220" s="192"/>
      <c r="J220" s="194"/>
      <c r="L220" s="250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6"/>
        <v>0</v>
      </c>
      <c r="P220" s="195"/>
    </row>
    <row r="221" spans="1:16" x14ac:dyDescent="0.2">
      <c r="A221" s="190"/>
      <c r="D221" s="192"/>
      <c r="J221" s="194"/>
      <c r="L221" s="250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6"/>
        <v>0</v>
      </c>
      <c r="P221" s="195"/>
    </row>
    <row r="222" spans="1:16" x14ac:dyDescent="0.2">
      <c r="A222" s="190"/>
      <c r="D222" s="192"/>
      <c r="J222" s="194"/>
      <c r="L222" s="250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6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6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6"/>
        <v>0</v>
      </c>
      <c r="P224" s="195"/>
    </row>
    <row r="225" spans="1:16" x14ac:dyDescent="0.2">
      <c r="A225" s="190"/>
      <c r="D225" s="192"/>
      <c r="J225" s="194"/>
      <c r="L225" s="250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6"/>
        <v>0</v>
      </c>
      <c r="P225" s="195"/>
    </row>
    <row r="226" spans="1:16" x14ac:dyDescent="0.2">
      <c r="A226" s="190"/>
      <c r="D226" s="192"/>
      <c r="J226" s="194"/>
      <c r="L226" s="250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6"/>
        <v>0</v>
      </c>
      <c r="P226" s="195"/>
    </row>
    <row r="227" spans="1:16" x14ac:dyDescent="0.2">
      <c r="A227" s="190"/>
      <c r="D227" s="192"/>
      <c r="J227" s="194"/>
      <c r="L227" s="250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6"/>
        <v>0</v>
      </c>
      <c r="P227" s="195"/>
    </row>
    <row r="228" spans="1:16" x14ac:dyDescent="0.2">
      <c r="A228" s="190"/>
      <c r="D228" s="192"/>
      <c r="J228" s="194"/>
      <c r="L228" s="250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6"/>
        <v>0</v>
      </c>
      <c r="P228" s="195"/>
    </row>
    <row r="229" spans="1:16" x14ac:dyDescent="0.2">
      <c r="A229" s="190"/>
      <c r="D229" s="192"/>
      <c r="J229" s="194"/>
      <c r="L229" s="250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6"/>
        <v>0</v>
      </c>
      <c r="P229" s="195"/>
    </row>
    <row r="230" spans="1:16" x14ac:dyDescent="0.2">
      <c r="A230" s="190"/>
      <c r="D230" s="192"/>
      <c r="J230" s="194"/>
      <c r="L230" s="250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6"/>
        <v>0</v>
      </c>
      <c r="P230" s="195"/>
    </row>
    <row r="231" spans="1:16" x14ac:dyDescent="0.2">
      <c r="A231" s="190"/>
      <c r="D231" s="192"/>
      <c r="J231" s="194"/>
      <c r="L231" s="250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6"/>
        <v>0</v>
      </c>
      <c r="P231" s="195"/>
    </row>
    <row r="232" spans="1:16" x14ac:dyDescent="0.2">
      <c r="A232" s="190"/>
      <c r="D232" s="192"/>
      <c r="L232" s="250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6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69" priority="11" operator="greaterThan">
      <formula>0</formula>
    </cfRule>
    <cfRule type="cellIs" dxfId="68" priority="12" operator="lessThanOrEqual">
      <formula>0</formula>
    </cfRule>
  </conditionalFormatting>
  <conditionalFormatting sqref="I3:I5">
    <cfRule type="cellIs" dxfId="67" priority="7" operator="greaterThan">
      <formula>0</formula>
    </cfRule>
    <cfRule type="cellIs" dxfId="66" priority="8" operator="lessThanOrEqual">
      <formula>0</formula>
    </cfRule>
  </conditionalFormatting>
  <conditionalFormatting sqref="I6:I20">
    <cfRule type="cellIs" dxfId="65" priority="5" operator="greaterThan">
      <formula>0</formula>
    </cfRule>
    <cfRule type="cellIs" dxfId="64" priority="6" operator="lessThanOrEqual">
      <formula>0</formula>
    </cfRule>
  </conditionalFormatting>
  <conditionalFormatting sqref="I42:I56">
    <cfRule type="cellIs" dxfId="63" priority="3" operator="greaterThan">
      <formula>0</formula>
    </cfRule>
    <cfRule type="cellIs" dxfId="62" priority="4" operator="lessThanOrEqual">
      <formula>0</formula>
    </cfRule>
  </conditionalFormatting>
  <conditionalFormatting sqref="I21:I41">
    <cfRule type="cellIs" dxfId="61" priority="1" operator="greaterThan">
      <formula>0</formula>
    </cfRule>
    <cfRule type="cellIs" dxfId="6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8EF3B-882B-4BFA-9691-C88BE34ABBD1}">
  <dimension ref="A1:P247"/>
  <sheetViews>
    <sheetView topLeftCell="A28" workbookViewId="0">
      <selection activeCell="J27" sqref="J1:J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48" t="s">
        <v>2</v>
      </c>
      <c r="C2" s="249" t="s">
        <v>3</v>
      </c>
      <c r="D2" s="248" t="s">
        <v>4</v>
      </c>
      <c r="E2" s="249" t="s">
        <v>5</v>
      </c>
      <c r="F2" s="249" t="s">
        <v>6</v>
      </c>
      <c r="G2" s="249" t="s">
        <v>7</v>
      </c>
      <c r="H2" s="249" t="s">
        <v>8</v>
      </c>
      <c r="I2" s="249" t="s">
        <v>9</v>
      </c>
      <c r="J2" s="249" t="s">
        <v>10</v>
      </c>
      <c r="K2" s="248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43668</v>
      </c>
      <c r="B3" s="298" t="s">
        <v>163</v>
      </c>
      <c r="C3" s="305" t="s">
        <v>18</v>
      </c>
      <c r="D3" s="15" t="s">
        <v>965</v>
      </c>
      <c r="E3" s="247" t="s">
        <v>24</v>
      </c>
      <c r="F3" s="247">
        <v>7</v>
      </c>
      <c r="G3" s="248">
        <v>4.5</v>
      </c>
      <c r="H3" s="300"/>
      <c r="I3" s="246">
        <f>420-(M3*L3+F3*N3)</f>
        <v>-84</v>
      </c>
      <c r="J3" s="280" t="s">
        <v>19</v>
      </c>
      <c r="K3" s="186" t="s">
        <v>1228</v>
      </c>
      <c r="L3" s="250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" si="0">N3*G3+M3*L3</f>
        <v>324</v>
      </c>
      <c r="P3" s="302">
        <f>(O3+O4+O5+O6+O7+O8)/840*100%</f>
        <v>0.84285714285714286</v>
      </c>
    </row>
    <row r="4" spans="1:16" ht="14.25" customHeight="1" x14ac:dyDescent="0.2">
      <c r="A4" s="297"/>
      <c r="B4" s="298"/>
      <c r="C4" s="305"/>
      <c r="D4" s="15"/>
      <c r="E4" s="247"/>
      <c r="F4" s="247"/>
      <c r="G4" s="248"/>
      <c r="H4" s="300"/>
      <c r="I4" s="246">
        <f>I3-(M4*L4+F4*N4)</f>
        <v>-84</v>
      </c>
      <c r="J4" s="280"/>
      <c r="K4" s="186"/>
      <c r="L4" s="250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ref="O4:O67" si="1">N4*G4+M4*L4</f>
        <v>0</v>
      </c>
      <c r="P4" s="302"/>
    </row>
    <row r="5" spans="1:16" ht="14.25" customHeight="1" x14ac:dyDescent="0.2">
      <c r="A5" s="297"/>
      <c r="B5" s="298"/>
      <c r="C5" s="305"/>
      <c r="D5" s="15"/>
      <c r="E5" s="247"/>
      <c r="F5" s="247"/>
      <c r="G5" s="248"/>
      <c r="H5" s="300"/>
      <c r="I5" s="246">
        <f>I4-(M5*L5+F5*N5)</f>
        <v>-84</v>
      </c>
      <c r="J5" s="280"/>
      <c r="K5" s="186"/>
      <c r="L5" s="250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1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271</v>
      </c>
      <c r="E6" s="247" t="s">
        <v>30</v>
      </c>
      <c r="F6" s="247">
        <v>14</v>
      </c>
      <c r="G6" s="248">
        <v>10</v>
      </c>
      <c r="H6" s="300"/>
      <c r="I6" s="246">
        <f t="shared" ref="I6" si="2">420-(M6*L6+F6*N6)</f>
        <v>-16</v>
      </c>
      <c r="J6" s="280"/>
      <c r="K6" s="186"/>
      <c r="L6" s="250">
        <v>1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29</v>
      </c>
      <c r="O6" s="188">
        <f t="shared" si="1"/>
        <v>320</v>
      </c>
      <c r="P6" s="302"/>
    </row>
    <row r="7" spans="1:16" ht="14.25" customHeight="1" x14ac:dyDescent="0.2">
      <c r="A7" s="297"/>
      <c r="B7" s="298"/>
      <c r="C7" s="305"/>
      <c r="D7" s="15" t="s">
        <v>64</v>
      </c>
      <c r="E7" s="253" t="s">
        <v>30</v>
      </c>
      <c r="F7" s="247"/>
      <c r="G7" s="248">
        <v>2</v>
      </c>
      <c r="H7" s="300"/>
      <c r="I7" s="246">
        <f t="shared" ref="I7:I8" si="3">I6-(M7*L7+F7*N7)</f>
        <v>-16</v>
      </c>
      <c r="J7" s="280"/>
      <c r="K7" s="186" t="s">
        <v>1229</v>
      </c>
      <c r="L7" s="250">
        <v>0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32</v>
      </c>
      <c r="O7" s="188">
        <f t="shared" si="1"/>
        <v>64</v>
      </c>
      <c r="P7" s="302"/>
    </row>
    <row r="8" spans="1:16" ht="14.25" customHeight="1" x14ac:dyDescent="0.2">
      <c r="A8" s="297"/>
      <c r="B8" s="298"/>
      <c r="C8" s="305"/>
      <c r="D8" s="15"/>
      <c r="E8" s="247"/>
      <c r="F8" s="247"/>
      <c r="G8" s="248"/>
      <c r="H8" s="300"/>
      <c r="I8" s="246">
        <f t="shared" si="3"/>
        <v>-16</v>
      </c>
      <c r="J8" s="280"/>
      <c r="K8" s="186"/>
      <c r="L8" s="250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1"/>
        <v>0</v>
      </c>
      <c r="P8" s="302"/>
    </row>
    <row r="9" spans="1:16" ht="14.25" customHeight="1" x14ac:dyDescent="0.2">
      <c r="A9" s="297">
        <v>43668</v>
      </c>
      <c r="B9" s="298" t="s">
        <v>163</v>
      </c>
      <c r="C9" s="305" t="s">
        <v>25</v>
      </c>
      <c r="D9" s="245" t="s">
        <v>1214</v>
      </c>
      <c r="E9" s="247" t="s">
        <v>30</v>
      </c>
      <c r="F9" s="247">
        <v>2</v>
      </c>
      <c r="G9" s="248">
        <v>2</v>
      </c>
      <c r="H9" s="300"/>
      <c r="I9" s="246">
        <f t="shared" ref="I9" si="4">420-(M9*L9+F9*N9)</f>
        <v>334</v>
      </c>
      <c r="J9" s="280" t="s">
        <v>27</v>
      </c>
      <c r="K9" s="186" t="s">
        <v>1227</v>
      </c>
      <c r="L9" s="250">
        <v>0</v>
      </c>
      <c r="M9" s="188">
        <f>SUMPRODUCT((D9=[1]程序注册表!$C$2:$C$2999)*(E9=[1]程序注册表!$F$2:$F$2999)*([1]程序注册表!$U$2:$U$2999))</f>
        <v>30</v>
      </c>
      <c r="N9" s="188">
        <f>SUMPRODUCT((D9=[1]程序注册表!$C$2:$C$2999)*(E9=[1]程序注册表!$F$2:$F$2999)*([1]程序注册表!$X$2:$X$2999))</f>
        <v>43</v>
      </c>
      <c r="O9" s="188">
        <f t="shared" si="1"/>
        <v>86</v>
      </c>
      <c r="P9" s="302">
        <f>(O9+O10+O11+O12+O13+O14)/840*100%</f>
        <v>0.80238095238095242</v>
      </c>
    </row>
    <row r="10" spans="1:16" ht="14.25" customHeight="1" x14ac:dyDescent="0.2">
      <c r="A10" s="297"/>
      <c r="B10" s="298"/>
      <c r="C10" s="305"/>
      <c r="D10" s="245" t="s">
        <v>983</v>
      </c>
      <c r="E10" s="247" t="s">
        <v>66</v>
      </c>
      <c r="F10" s="247">
        <v>7</v>
      </c>
      <c r="G10" s="248">
        <v>6</v>
      </c>
      <c r="H10" s="300"/>
      <c r="I10" s="246">
        <f t="shared" ref="I10:I11" si="5">I9-(M10*L10+F10*N10)</f>
        <v>-6</v>
      </c>
      <c r="J10" s="280"/>
      <c r="K10" s="186"/>
      <c r="L10" s="250">
        <v>1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40</v>
      </c>
      <c r="O10" s="188">
        <f t="shared" si="1"/>
        <v>300</v>
      </c>
      <c r="P10" s="302"/>
    </row>
    <row r="11" spans="1:16" ht="14.25" customHeight="1" x14ac:dyDescent="0.2">
      <c r="A11" s="297"/>
      <c r="B11" s="298"/>
      <c r="C11" s="305"/>
      <c r="D11" s="15"/>
      <c r="E11" s="247"/>
      <c r="F11" s="247"/>
      <c r="G11" s="248"/>
      <c r="H11" s="300"/>
      <c r="I11" s="246">
        <f t="shared" si="5"/>
        <v>-6</v>
      </c>
      <c r="J11" s="280"/>
      <c r="K11" s="186" t="s">
        <v>1230</v>
      </c>
      <c r="L11" s="250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1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983</v>
      </c>
      <c r="E12" s="247" t="s">
        <v>68</v>
      </c>
      <c r="F12" s="247">
        <v>22</v>
      </c>
      <c r="G12" s="248">
        <v>16</v>
      </c>
      <c r="H12" s="300"/>
      <c r="I12" s="246">
        <f t="shared" ref="I12" si="6">420-(M12*L12+F12*N12)</f>
        <v>24</v>
      </c>
      <c r="J12" s="280"/>
      <c r="K12" s="186"/>
      <c r="L12" s="250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18</v>
      </c>
      <c r="O12" s="188">
        <f t="shared" si="1"/>
        <v>288</v>
      </c>
      <c r="P12" s="302"/>
    </row>
    <row r="13" spans="1:16" ht="14.25" customHeight="1" x14ac:dyDescent="0.2">
      <c r="A13" s="297"/>
      <c r="B13" s="298"/>
      <c r="C13" s="305"/>
      <c r="D13" s="15"/>
      <c r="E13" s="247"/>
      <c r="F13" s="247"/>
      <c r="G13" s="248"/>
      <c r="H13" s="300"/>
      <c r="I13" s="246">
        <f t="shared" ref="I13:I14" si="7">I12-(M13*L13+F13*N13)</f>
        <v>24</v>
      </c>
      <c r="J13" s="280"/>
      <c r="K13" s="186"/>
      <c r="L13" s="250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1"/>
        <v>0</v>
      </c>
      <c r="P13" s="302"/>
    </row>
    <row r="14" spans="1:16" ht="14.25" customHeight="1" x14ac:dyDescent="0.2">
      <c r="A14" s="297"/>
      <c r="B14" s="298"/>
      <c r="C14" s="305"/>
      <c r="D14" s="15"/>
      <c r="E14" s="247"/>
      <c r="F14" s="247"/>
      <c r="G14" s="248"/>
      <c r="H14" s="300"/>
      <c r="I14" s="246">
        <f t="shared" si="7"/>
        <v>24</v>
      </c>
      <c r="J14" s="280"/>
      <c r="K14" s="186"/>
      <c r="L14" s="250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1"/>
        <v>0</v>
      </c>
      <c r="P14" s="302"/>
    </row>
    <row r="15" spans="1:16" ht="14.25" customHeight="1" x14ac:dyDescent="0.2">
      <c r="A15" s="297">
        <v>43668</v>
      </c>
      <c r="B15" s="298" t="s">
        <v>163</v>
      </c>
      <c r="C15" s="305" t="s">
        <v>31</v>
      </c>
      <c r="D15" s="17" t="s">
        <v>83</v>
      </c>
      <c r="E15" s="247" t="s">
        <v>24</v>
      </c>
      <c r="F15" s="247">
        <v>6</v>
      </c>
      <c r="G15" s="248">
        <v>5</v>
      </c>
      <c r="H15" s="300"/>
      <c r="I15" s="246">
        <f t="shared" ref="I15" si="8">420-(M15*L15+F15*N15)</f>
        <v>60</v>
      </c>
      <c r="J15" s="280" t="s">
        <v>34</v>
      </c>
      <c r="K15" s="186"/>
      <c r="L15" s="250">
        <v>0</v>
      </c>
      <c r="M15" s="188">
        <f>SUMPRODUCT((D15=[1]程序注册表!$C$2:$C$2999)*(E15=[1]程序注册表!$F$2:$F$2999)*([1]程序注册表!$U$2:$U$2999))</f>
        <v>5</v>
      </c>
      <c r="N15" s="188">
        <f>SUMPRODUCT((D15=[1]程序注册表!$C$2:$C$2999)*(E15=[1]程序注册表!$F$2:$F$2999)*([1]程序注册表!$X$2:$X$2999))</f>
        <v>60</v>
      </c>
      <c r="O15" s="188">
        <f t="shared" si="1"/>
        <v>300</v>
      </c>
      <c r="P15" s="302">
        <f>(O15+O16+O17+O18+O19+O20)/840*100%</f>
        <v>1.4047619047619047</v>
      </c>
    </row>
    <row r="16" spans="1:16" ht="14.25" customHeight="1" x14ac:dyDescent="0.2">
      <c r="A16" s="297"/>
      <c r="B16" s="298"/>
      <c r="C16" s="305"/>
      <c r="D16" s="17" t="s">
        <v>83</v>
      </c>
      <c r="E16" s="247" t="s">
        <v>33</v>
      </c>
      <c r="F16" s="247">
        <v>1</v>
      </c>
      <c r="G16" s="248">
        <v>12</v>
      </c>
      <c r="H16" s="300"/>
      <c r="I16" s="246">
        <f t="shared" ref="I16:I17" si="9">I15-(M16*L16+F16*N16)</f>
        <v>20</v>
      </c>
      <c r="J16" s="280"/>
      <c r="K16" s="186"/>
      <c r="L16" s="250">
        <v>0</v>
      </c>
      <c r="M16" s="188">
        <f>SUMPRODUCT((D16=[1]程序注册表!$C$2:$C$2999)*(E16=[1]程序注册表!$F$2:$F$2999)*([1]程序注册表!$U$2:$U$2999))</f>
        <v>60</v>
      </c>
      <c r="N16" s="188">
        <v>40</v>
      </c>
      <c r="O16" s="188">
        <f t="shared" si="1"/>
        <v>480</v>
      </c>
      <c r="P16" s="302"/>
    </row>
    <row r="17" spans="1:16" ht="14.25" customHeight="1" x14ac:dyDescent="0.2">
      <c r="A17" s="297"/>
      <c r="B17" s="298"/>
      <c r="C17" s="305"/>
      <c r="D17" s="17"/>
      <c r="E17" s="247"/>
      <c r="F17" s="247"/>
      <c r="G17" s="248"/>
      <c r="H17" s="300"/>
      <c r="I17" s="246">
        <f t="shared" si="9"/>
        <v>20</v>
      </c>
      <c r="J17" s="280"/>
      <c r="K17" s="186"/>
      <c r="L17" s="250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1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47" t="s">
        <v>24</v>
      </c>
      <c r="F18" s="247">
        <v>6</v>
      </c>
      <c r="G18" s="248">
        <v>6</v>
      </c>
      <c r="H18" s="300"/>
      <c r="I18" s="246">
        <f t="shared" ref="I18" si="10">420-(M18*L18+F18*N18)</f>
        <v>60</v>
      </c>
      <c r="J18" s="280"/>
      <c r="K18" s="186"/>
      <c r="L18" s="250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1"/>
        <v>360</v>
      </c>
      <c r="P18" s="302"/>
    </row>
    <row r="19" spans="1:16" ht="14.25" customHeight="1" x14ac:dyDescent="0.2">
      <c r="A19" s="297"/>
      <c r="B19" s="298"/>
      <c r="C19" s="305"/>
      <c r="D19" s="17" t="s">
        <v>83</v>
      </c>
      <c r="E19" s="247" t="s">
        <v>21</v>
      </c>
      <c r="F19" s="247">
        <v>1</v>
      </c>
      <c r="G19" s="248">
        <v>1</v>
      </c>
      <c r="H19" s="300"/>
      <c r="I19" s="246">
        <f t="shared" ref="I19:I20" si="11">I18-(M19*L19+F19*N19)</f>
        <v>20</v>
      </c>
      <c r="J19" s="280"/>
      <c r="K19" s="186"/>
      <c r="L19" s="250">
        <v>0</v>
      </c>
      <c r="M19" s="188">
        <f>SUMPRODUCT((D19=[1]程序注册表!$C$2:$C$2999)*(E19=[1]程序注册表!$F$2:$F$2999)*([1]程序注册表!$U$2:$U$2999))</f>
        <v>60</v>
      </c>
      <c r="N19" s="188">
        <v>40</v>
      </c>
      <c r="O19" s="188">
        <f t="shared" si="1"/>
        <v>40</v>
      </c>
      <c r="P19" s="302"/>
    </row>
    <row r="20" spans="1:16" ht="14.25" customHeight="1" x14ac:dyDescent="0.2">
      <c r="A20" s="297"/>
      <c r="B20" s="298"/>
      <c r="C20" s="305"/>
      <c r="D20" s="17"/>
      <c r="E20" s="247"/>
      <c r="F20" s="247"/>
      <c r="G20" s="248"/>
      <c r="H20" s="300"/>
      <c r="I20" s="246">
        <f t="shared" si="11"/>
        <v>20</v>
      </c>
      <c r="J20" s="280"/>
      <c r="K20" s="186"/>
      <c r="L20" s="250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1"/>
        <v>0</v>
      </c>
      <c r="P20" s="302"/>
    </row>
    <row r="21" spans="1:16" ht="14.25" customHeight="1" x14ac:dyDescent="0.2">
      <c r="A21" s="297">
        <v>43668</v>
      </c>
      <c r="B21" s="298" t="s">
        <v>163</v>
      </c>
      <c r="C21" s="304" t="s">
        <v>36</v>
      </c>
      <c r="D21" s="17" t="s">
        <v>1159</v>
      </c>
      <c r="E21" s="247" t="s">
        <v>65</v>
      </c>
      <c r="F21" s="247">
        <v>7</v>
      </c>
      <c r="G21" s="18">
        <v>5.5</v>
      </c>
      <c r="H21" s="300"/>
      <c r="I21" s="248">
        <f>336-(M21*L21+F21*N21)</f>
        <v>-49</v>
      </c>
      <c r="J21" s="280" t="s">
        <v>38</v>
      </c>
      <c r="K21" s="186"/>
      <c r="L21" s="250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1"/>
        <v>302.5</v>
      </c>
      <c r="P21" s="302">
        <f>(O21+O22+O23+O24+O25+O26)/840*100%</f>
        <v>0.518452380952381</v>
      </c>
    </row>
    <row r="22" spans="1:16" ht="14.25" customHeight="1" x14ac:dyDescent="0.2">
      <c r="A22" s="297"/>
      <c r="B22" s="298"/>
      <c r="C22" s="304"/>
      <c r="D22" s="17"/>
      <c r="E22" s="247"/>
      <c r="F22" s="247"/>
      <c r="G22" s="18"/>
      <c r="H22" s="300"/>
      <c r="I22" s="248">
        <f t="shared" ref="I22:I41" si="12">I21-(M22*L22+F22*N22)</f>
        <v>-49</v>
      </c>
      <c r="J22" s="280"/>
      <c r="K22" s="186" t="s">
        <v>1231</v>
      </c>
      <c r="L22" s="250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1"/>
        <v>0</v>
      </c>
      <c r="P22" s="302"/>
    </row>
    <row r="23" spans="1:16" ht="14.25" customHeight="1" x14ac:dyDescent="0.2">
      <c r="A23" s="297"/>
      <c r="B23" s="298"/>
      <c r="C23" s="304"/>
      <c r="D23" s="17"/>
      <c r="E23" s="247"/>
      <c r="F23" s="247"/>
      <c r="G23" s="18"/>
      <c r="H23" s="300"/>
      <c r="I23" s="248">
        <f t="shared" si="12"/>
        <v>-49</v>
      </c>
      <c r="J23" s="280"/>
      <c r="K23" s="186"/>
      <c r="L23" s="250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1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47" t="s">
        <v>68</v>
      </c>
      <c r="F24" s="247">
        <v>3.5</v>
      </c>
      <c r="G24" s="18">
        <v>1.4</v>
      </c>
      <c r="H24" s="300"/>
      <c r="I24" s="248">
        <f>336-(M24*L24+F24*N24)</f>
        <v>3.5</v>
      </c>
      <c r="J24" s="280"/>
      <c r="K24" s="186" t="s">
        <v>1232</v>
      </c>
      <c r="L24" s="250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1"/>
        <v>133</v>
      </c>
      <c r="P24" s="302"/>
    </row>
    <row r="25" spans="1:16" ht="14.25" customHeight="1" x14ac:dyDescent="0.2">
      <c r="A25" s="297"/>
      <c r="B25" s="298"/>
      <c r="C25" s="304"/>
      <c r="D25" s="17"/>
      <c r="E25" s="247"/>
      <c r="F25" s="247"/>
      <c r="G25" s="18"/>
      <c r="H25" s="300"/>
      <c r="I25" s="248">
        <f t="shared" si="12"/>
        <v>3.5</v>
      </c>
      <c r="J25" s="280"/>
      <c r="K25" s="186"/>
      <c r="L25" s="250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1"/>
        <v>0</v>
      </c>
      <c r="P25" s="302"/>
    </row>
    <row r="26" spans="1:16" ht="14.25" customHeight="1" x14ac:dyDescent="0.2">
      <c r="A26" s="297"/>
      <c r="B26" s="298"/>
      <c r="C26" s="304"/>
      <c r="D26" s="17"/>
      <c r="E26" s="247"/>
      <c r="F26" s="247"/>
      <c r="G26" s="18"/>
      <c r="H26" s="300"/>
      <c r="I26" s="248">
        <f t="shared" si="12"/>
        <v>3.5</v>
      </c>
      <c r="J26" s="280"/>
      <c r="K26" s="186"/>
      <c r="L26" s="250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1"/>
        <v>0</v>
      </c>
      <c r="P26" s="302"/>
    </row>
    <row r="27" spans="1:16" ht="14.25" customHeight="1" x14ac:dyDescent="0.2">
      <c r="A27" s="297">
        <v>43668</v>
      </c>
      <c r="B27" s="298" t="s">
        <v>163</v>
      </c>
      <c r="C27" s="303" t="s">
        <v>43</v>
      </c>
      <c r="D27" s="17" t="s">
        <v>360</v>
      </c>
      <c r="E27" s="247" t="s">
        <v>30</v>
      </c>
      <c r="F27" s="247">
        <v>7</v>
      </c>
      <c r="G27" s="18">
        <v>4</v>
      </c>
      <c r="H27" s="300"/>
      <c r="I27" s="248">
        <f>336-(M27*L27+F27*N27)</f>
        <v>-14</v>
      </c>
      <c r="J27" s="280" t="s">
        <v>49</v>
      </c>
      <c r="K27" s="186" t="s">
        <v>1233</v>
      </c>
      <c r="L27" s="250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50</v>
      </c>
      <c r="O27" s="188">
        <f t="shared" si="1"/>
        <v>200</v>
      </c>
      <c r="P27" s="302">
        <f>(O27+O28+O29+O30+O31+O32)/840*100%</f>
        <v>0.6071428571428571</v>
      </c>
    </row>
    <row r="28" spans="1:16" ht="14.25" customHeight="1" x14ac:dyDescent="0.2">
      <c r="A28" s="297"/>
      <c r="B28" s="298"/>
      <c r="C28" s="303"/>
      <c r="D28" s="17"/>
      <c r="E28" s="247"/>
      <c r="F28" s="247"/>
      <c r="G28" s="18">
        <v>0.5</v>
      </c>
      <c r="H28" s="300"/>
      <c r="I28" s="248">
        <f t="shared" si="12"/>
        <v>-14</v>
      </c>
      <c r="J28" s="280"/>
      <c r="K28" s="186"/>
      <c r="L28" s="250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1"/>
        <v>0</v>
      </c>
      <c r="P28" s="302"/>
    </row>
    <row r="29" spans="1:16" ht="14.25" customHeight="1" x14ac:dyDescent="0.2">
      <c r="A29" s="297"/>
      <c r="B29" s="298"/>
      <c r="C29" s="303"/>
      <c r="D29" s="37"/>
      <c r="E29" s="247"/>
      <c r="F29" s="247"/>
      <c r="G29" s="18"/>
      <c r="H29" s="300"/>
      <c r="I29" s="248">
        <f t="shared" si="12"/>
        <v>-14</v>
      </c>
      <c r="J29" s="280"/>
      <c r="K29" s="186"/>
      <c r="L29" s="250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1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47" t="s">
        <v>24</v>
      </c>
      <c r="F30" s="247">
        <v>2.5</v>
      </c>
      <c r="G30" s="18">
        <v>2.5</v>
      </c>
      <c r="H30" s="300"/>
      <c r="I30" s="248">
        <f>336-(M30*L30+F30*N30)</f>
        <v>26</v>
      </c>
      <c r="J30" s="280"/>
      <c r="K30" s="186"/>
      <c r="L30" s="250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1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47"/>
      <c r="F31" s="247"/>
      <c r="G31" s="18"/>
      <c r="H31" s="300"/>
      <c r="I31" s="248">
        <f t="shared" si="12"/>
        <v>26</v>
      </c>
      <c r="J31" s="280"/>
      <c r="K31" s="186"/>
      <c r="L31" s="250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1"/>
        <v>0</v>
      </c>
      <c r="P31" s="302"/>
    </row>
    <row r="32" spans="1:16" ht="14.25" customHeight="1" x14ac:dyDescent="0.2">
      <c r="A32" s="297"/>
      <c r="B32" s="298"/>
      <c r="C32" s="303"/>
      <c r="D32" s="17"/>
      <c r="E32" s="247"/>
      <c r="F32" s="247"/>
      <c r="G32" s="18"/>
      <c r="H32" s="300"/>
      <c r="I32" s="248">
        <f t="shared" si="12"/>
        <v>26</v>
      </c>
      <c r="J32" s="280"/>
      <c r="K32" s="186"/>
      <c r="L32" s="250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1"/>
        <v>0</v>
      </c>
      <c r="P32" s="302"/>
    </row>
    <row r="33" spans="1:16" ht="14.25" customHeight="1" x14ac:dyDescent="0.2">
      <c r="A33" s="297">
        <v>43668</v>
      </c>
      <c r="B33" s="298" t="s">
        <v>163</v>
      </c>
      <c r="C33" s="303" t="s">
        <v>48</v>
      </c>
      <c r="D33" s="17" t="s">
        <v>360</v>
      </c>
      <c r="E33" s="247" t="s">
        <v>184</v>
      </c>
      <c r="F33" s="247">
        <v>2</v>
      </c>
      <c r="G33" s="18">
        <v>1</v>
      </c>
      <c r="H33" s="300"/>
      <c r="I33" s="248">
        <f>336-(M33*L33+F33*N33)</f>
        <v>-152</v>
      </c>
      <c r="J33" s="280" t="s">
        <v>45</v>
      </c>
      <c r="K33" s="186"/>
      <c r="L33" s="250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1"/>
        <v>244</v>
      </c>
      <c r="P33" s="302">
        <f>(O33+O34+O35+O36+O37+O38)/840*100%</f>
        <v>0.67619047619047623</v>
      </c>
    </row>
    <row r="34" spans="1:16" ht="14.25" customHeight="1" x14ac:dyDescent="0.2">
      <c r="A34" s="297"/>
      <c r="B34" s="298"/>
      <c r="C34" s="303"/>
      <c r="D34" s="17"/>
      <c r="E34" s="247"/>
      <c r="F34" s="247"/>
      <c r="G34" s="18"/>
      <c r="H34" s="300"/>
      <c r="I34" s="248">
        <f t="shared" si="12"/>
        <v>-152</v>
      </c>
      <c r="J34" s="280"/>
      <c r="K34" s="186"/>
      <c r="L34" s="250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1"/>
        <v>0</v>
      </c>
      <c r="P34" s="302"/>
    </row>
    <row r="35" spans="1:16" ht="14.25" customHeight="1" x14ac:dyDescent="0.2">
      <c r="A35" s="297"/>
      <c r="B35" s="298"/>
      <c r="C35" s="303"/>
      <c r="D35" s="17"/>
      <c r="E35" s="247"/>
      <c r="F35" s="247"/>
      <c r="G35" s="18"/>
      <c r="H35" s="300"/>
      <c r="I35" s="248">
        <f t="shared" si="12"/>
        <v>-152</v>
      </c>
      <c r="J35" s="280"/>
      <c r="K35" s="186" t="s">
        <v>1234</v>
      </c>
      <c r="L35" s="250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1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47" t="s">
        <v>33</v>
      </c>
      <c r="F36" s="247">
        <v>1.2</v>
      </c>
      <c r="G36" s="18">
        <v>1.2</v>
      </c>
      <c r="H36" s="300"/>
      <c r="I36" s="248">
        <f>336-(M36*L36+F36*N36)</f>
        <v>12</v>
      </c>
      <c r="J36" s="280"/>
      <c r="K36" s="186"/>
      <c r="L36" s="250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1"/>
        <v>324</v>
      </c>
      <c r="P36" s="302"/>
    </row>
    <row r="37" spans="1:16" ht="14.25" customHeight="1" x14ac:dyDescent="0.2">
      <c r="A37" s="297"/>
      <c r="B37" s="298"/>
      <c r="C37" s="303"/>
      <c r="D37" s="17"/>
      <c r="E37" s="247"/>
      <c r="F37" s="247"/>
      <c r="G37" s="18"/>
      <c r="H37" s="300"/>
      <c r="I37" s="248">
        <f t="shared" si="12"/>
        <v>12</v>
      </c>
      <c r="J37" s="280"/>
      <c r="K37" s="186"/>
      <c r="L37" s="250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1"/>
        <v>0</v>
      </c>
      <c r="P37" s="302"/>
    </row>
    <row r="38" spans="1:16" ht="14.25" customHeight="1" x14ac:dyDescent="0.2">
      <c r="A38" s="297"/>
      <c r="B38" s="298"/>
      <c r="C38" s="303"/>
      <c r="D38" s="17"/>
      <c r="E38" s="247"/>
      <c r="F38" s="247"/>
      <c r="G38" s="18"/>
      <c r="H38" s="300"/>
      <c r="I38" s="248">
        <f t="shared" si="12"/>
        <v>12</v>
      </c>
      <c r="J38" s="280"/>
      <c r="K38" s="186"/>
      <c r="L38" s="250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1"/>
        <v>0</v>
      </c>
      <c r="P38" s="302"/>
    </row>
    <row r="39" spans="1:16" ht="14.25" customHeight="1" x14ac:dyDescent="0.2">
      <c r="A39" s="297">
        <v>43668</v>
      </c>
      <c r="B39" s="298" t="s">
        <v>163</v>
      </c>
      <c r="C39" s="303" t="s">
        <v>52</v>
      </c>
      <c r="D39" s="17" t="s">
        <v>360</v>
      </c>
      <c r="E39" s="247" t="s">
        <v>584</v>
      </c>
      <c r="F39" s="247">
        <v>0.8</v>
      </c>
      <c r="G39" s="18">
        <v>0.7</v>
      </c>
      <c r="H39" s="300"/>
      <c r="I39" s="248">
        <f>336-(M39*L39+F39*N39)</f>
        <v>4</v>
      </c>
      <c r="J39" s="280" t="s">
        <v>70</v>
      </c>
      <c r="K39" s="186"/>
      <c r="L39" s="250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415</v>
      </c>
      <c r="O39" s="188">
        <f t="shared" si="1"/>
        <v>290.5</v>
      </c>
      <c r="P39" s="302">
        <f>(O39+O40+O41)/420*100%</f>
        <v>0.69166666666666665</v>
      </c>
    </row>
    <row r="40" spans="1:16" ht="14.25" customHeight="1" x14ac:dyDescent="0.2">
      <c r="A40" s="297"/>
      <c r="B40" s="298"/>
      <c r="C40" s="303"/>
      <c r="D40" s="17"/>
      <c r="E40" s="247"/>
      <c r="F40" s="247"/>
      <c r="G40" s="18"/>
      <c r="H40" s="300"/>
      <c r="I40" s="248">
        <f t="shared" si="12"/>
        <v>4</v>
      </c>
      <c r="J40" s="280"/>
      <c r="K40" s="186"/>
      <c r="L40" s="250">
        <v>0</v>
      </c>
      <c r="M40" s="188">
        <f>SUMPRODUCT((D40=[1]程序注册表!$C$2:$C$2999)*(E40=[1]程序注册表!$F$2:$F$2999)*([1]程序注册表!$U$2:$U$2999))</f>
        <v>0</v>
      </c>
      <c r="N40" s="188">
        <f>SUMPRODUCT((D40=[1]程序注册表!$C$2:$C$2999)*(E40=[1]程序注册表!$F$2:$F$2999)*([1]程序注册表!$X$2:$X$2999))</f>
        <v>0</v>
      </c>
      <c r="O40" s="188">
        <f t="shared" si="1"/>
        <v>0</v>
      </c>
      <c r="P40" s="302"/>
    </row>
    <row r="41" spans="1:16" ht="14.25" customHeight="1" x14ac:dyDescent="0.2">
      <c r="A41" s="297"/>
      <c r="B41" s="298"/>
      <c r="C41" s="303"/>
      <c r="D41" s="17"/>
      <c r="E41" s="247"/>
      <c r="F41" s="247"/>
      <c r="G41" s="18"/>
      <c r="H41" s="300"/>
      <c r="I41" s="248">
        <f t="shared" si="12"/>
        <v>4</v>
      </c>
      <c r="J41" s="280"/>
      <c r="K41" s="186" t="s">
        <v>55</v>
      </c>
      <c r="L41" s="250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1"/>
        <v>0</v>
      </c>
      <c r="P41" s="302"/>
    </row>
    <row r="42" spans="1:16" ht="14.25" customHeight="1" x14ac:dyDescent="0.2">
      <c r="A42" s="297">
        <v>43668</v>
      </c>
      <c r="B42" s="298" t="s">
        <v>163</v>
      </c>
      <c r="C42" s="299" t="s">
        <v>53</v>
      </c>
      <c r="D42" s="17" t="s">
        <v>67</v>
      </c>
      <c r="E42" s="247" t="s">
        <v>66</v>
      </c>
      <c r="F42" s="247">
        <v>9</v>
      </c>
      <c r="G42" s="18">
        <v>9</v>
      </c>
      <c r="H42" s="300"/>
      <c r="I42" s="246">
        <f t="shared" ref="I42" si="13">420-(M42*L42+F42*N42)</f>
        <v>-3</v>
      </c>
      <c r="J42" s="280" t="s">
        <v>54</v>
      </c>
      <c r="K42" s="186"/>
      <c r="L42" s="250">
        <v>0</v>
      </c>
      <c r="M42" s="188">
        <f>SUMPRODUCT((D42=[1]程序注册表!$C$2:$C$2999)*(E42=[1]程序注册表!$F$2:$F$2999)*([1]程序注册表!$U$2:$U$2999))</f>
        <v>60</v>
      </c>
      <c r="N42" s="188">
        <f>SUMPRODUCT((D42=[1]程序注册表!$C$2:$C$2999)*(E42=[1]程序注册表!$F$2:$F$2999)*([1]程序注册表!$X$2:$X$2999))</f>
        <v>47</v>
      </c>
      <c r="O42" s="188">
        <f t="shared" si="1"/>
        <v>423</v>
      </c>
      <c r="P42" s="302">
        <f>(O42+O43+O44+O45+O46+O47)/840*100%</f>
        <v>1.0035714285714286</v>
      </c>
    </row>
    <row r="43" spans="1:16" ht="14.25" customHeight="1" x14ac:dyDescent="0.2">
      <c r="A43" s="297"/>
      <c r="B43" s="298"/>
      <c r="C43" s="299"/>
      <c r="D43" s="15"/>
      <c r="E43" s="247"/>
      <c r="F43" s="247"/>
      <c r="G43" s="18"/>
      <c r="H43" s="300"/>
      <c r="I43" s="246">
        <f t="shared" ref="I43:I44" si="14">I42-(M43*L43+F43*N43)</f>
        <v>-3</v>
      </c>
      <c r="J43" s="280"/>
      <c r="K43" s="186"/>
      <c r="L43" s="250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1"/>
        <v>0</v>
      </c>
      <c r="P43" s="302"/>
    </row>
    <row r="44" spans="1:16" ht="14.25" customHeight="1" x14ac:dyDescent="0.2">
      <c r="A44" s="297"/>
      <c r="B44" s="298"/>
      <c r="C44" s="299"/>
      <c r="D44" s="17"/>
      <c r="E44" s="247"/>
      <c r="F44" s="247"/>
      <c r="G44" s="18"/>
      <c r="H44" s="300"/>
      <c r="I44" s="246">
        <f t="shared" si="14"/>
        <v>-3</v>
      </c>
      <c r="J44" s="280"/>
      <c r="K44" s="186"/>
      <c r="L44" s="250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1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47" t="s">
        <v>42</v>
      </c>
      <c r="F45" s="247">
        <v>14</v>
      </c>
      <c r="G45" s="18">
        <v>14</v>
      </c>
      <c r="H45" s="300"/>
      <c r="I45" s="246">
        <f t="shared" ref="I45" si="15">420-(M45*L45+F45*N45)</f>
        <v>0</v>
      </c>
      <c r="J45" s="280"/>
      <c r="K45" s="186"/>
      <c r="L45" s="250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1"/>
        <v>420</v>
      </c>
      <c r="P45" s="302"/>
    </row>
    <row r="46" spans="1:16" ht="14.25" customHeight="1" x14ac:dyDescent="0.2">
      <c r="A46" s="297"/>
      <c r="B46" s="298"/>
      <c r="C46" s="299"/>
      <c r="D46" s="15"/>
      <c r="E46" s="247"/>
      <c r="F46" s="247"/>
      <c r="G46" s="18"/>
      <c r="H46" s="300"/>
      <c r="I46" s="246">
        <f t="shared" ref="I46:I47" si="16">I45-(M46*L46+F46*N46)</f>
        <v>0</v>
      </c>
      <c r="J46" s="280"/>
      <c r="K46" s="186"/>
      <c r="L46" s="250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1"/>
        <v>0</v>
      </c>
      <c r="P46" s="302"/>
    </row>
    <row r="47" spans="1:16" ht="14.25" customHeight="1" x14ac:dyDescent="0.2">
      <c r="A47" s="297"/>
      <c r="B47" s="298"/>
      <c r="C47" s="299"/>
      <c r="D47" s="17"/>
      <c r="E47" s="247"/>
      <c r="F47" s="247"/>
      <c r="G47" s="18"/>
      <c r="H47" s="300"/>
      <c r="I47" s="246">
        <f t="shared" si="16"/>
        <v>0</v>
      </c>
      <c r="J47" s="280"/>
      <c r="K47" s="186"/>
      <c r="L47" s="250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1"/>
        <v>0</v>
      </c>
      <c r="P47" s="302"/>
    </row>
    <row r="48" spans="1:16" ht="14.25" customHeight="1" x14ac:dyDescent="0.2">
      <c r="A48" s="297">
        <v>43668</v>
      </c>
      <c r="B48" s="298" t="s">
        <v>163</v>
      </c>
      <c r="C48" s="299" t="s">
        <v>58</v>
      </c>
      <c r="D48" s="15" t="s">
        <v>1182</v>
      </c>
      <c r="E48" s="247" t="s">
        <v>68</v>
      </c>
      <c r="F48" s="247">
        <v>22</v>
      </c>
      <c r="G48" s="18">
        <v>22</v>
      </c>
      <c r="H48" s="300"/>
      <c r="I48" s="246">
        <f t="shared" ref="I48" si="17">420-(M48*L48+F48*N48)</f>
        <v>2</v>
      </c>
      <c r="J48" s="280" t="s">
        <v>92</v>
      </c>
      <c r="K48" s="186"/>
      <c r="L48" s="250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19</v>
      </c>
      <c r="O48" s="188">
        <f t="shared" si="1"/>
        <v>418</v>
      </c>
      <c r="P48" s="302">
        <f>(O48+O49+O50+O51+O52+O53)/840*100%</f>
        <v>0.99047619047619051</v>
      </c>
    </row>
    <row r="49" spans="1:16" ht="14.25" customHeight="1" x14ac:dyDescent="0.2">
      <c r="A49" s="297"/>
      <c r="B49" s="298"/>
      <c r="C49" s="299"/>
      <c r="D49" s="15"/>
      <c r="E49" s="247"/>
      <c r="F49" s="247"/>
      <c r="G49" s="18"/>
      <c r="H49" s="300"/>
      <c r="I49" s="246">
        <f t="shared" ref="I49:I50" si="18">I48-(M49*L49+F49*N49)</f>
        <v>2</v>
      </c>
      <c r="J49" s="280"/>
      <c r="K49" s="186"/>
      <c r="L49" s="250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1"/>
        <v>0</v>
      </c>
      <c r="P49" s="302"/>
    </row>
    <row r="50" spans="1:16" ht="14.25" customHeight="1" x14ac:dyDescent="0.2">
      <c r="A50" s="297"/>
      <c r="B50" s="298"/>
      <c r="C50" s="299"/>
      <c r="D50" s="17"/>
      <c r="E50" s="247"/>
      <c r="F50" s="247"/>
      <c r="G50" s="18"/>
      <c r="H50" s="300"/>
      <c r="I50" s="246">
        <f t="shared" si="18"/>
        <v>2</v>
      </c>
      <c r="J50" s="280"/>
      <c r="K50" s="186"/>
      <c r="L50" s="250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1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47" t="s">
        <v>68</v>
      </c>
      <c r="F51" s="247">
        <v>36</v>
      </c>
      <c r="G51" s="18">
        <v>36</v>
      </c>
      <c r="H51" s="300"/>
      <c r="I51" s="246">
        <f t="shared" ref="I51" si="19">420-(M51*L51+F51*N51)</f>
        <v>6</v>
      </c>
      <c r="J51" s="280"/>
      <c r="K51" s="186"/>
      <c r="L51" s="250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1"/>
        <v>414</v>
      </c>
      <c r="P51" s="302"/>
    </row>
    <row r="52" spans="1:16" ht="14.25" customHeight="1" x14ac:dyDescent="0.2">
      <c r="A52" s="297"/>
      <c r="B52" s="298"/>
      <c r="C52" s="299"/>
      <c r="D52" s="15"/>
      <c r="E52" s="247"/>
      <c r="F52" s="247"/>
      <c r="G52" s="18"/>
      <c r="H52" s="300"/>
      <c r="I52" s="246">
        <f t="shared" ref="I52:I53" si="20">I51-(M52*L52+F52*N52)</f>
        <v>6</v>
      </c>
      <c r="J52" s="280"/>
      <c r="K52" s="186"/>
      <c r="L52" s="250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1"/>
        <v>0</v>
      </c>
      <c r="P52" s="302"/>
    </row>
    <row r="53" spans="1:16" ht="14.25" customHeight="1" x14ac:dyDescent="0.2">
      <c r="A53" s="297"/>
      <c r="B53" s="298"/>
      <c r="C53" s="299"/>
      <c r="D53" s="15"/>
      <c r="E53" s="247"/>
      <c r="F53" s="247"/>
      <c r="G53" s="248"/>
      <c r="H53" s="300"/>
      <c r="I53" s="246">
        <f t="shared" si="20"/>
        <v>6</v>
      </c>
      <c r="J53" s="280"/>
      <c r="K53" s="186"/>
      <c r="L53" s="250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1"/>
        <v>0</v>
      </c>
      <c r="P53" s="302"/>
    </row>
    <row r="54" spans="1:16" ht="14.25" customHeight="1" x14ac:dyDescent="0.2">
      <c r="A54" s="297">
        <v>43668</v>
      </c>
      <c r="B54" s="298" t="s">
        <v>163</v>
      </c>
      <c r="C54" s="299" t="s">
        <v>61</v>
      </c>
      <c r="D54" s="15" t="s">
        <v>1182</v>
      </c>
      <c r="E54" s="247" t="s">
        <v>66</v>
      </c>
      <c r="F54" s="247"/>
      <c r="G54" s="18">
        <v>17</v>
      </c>
      <c r="H54" s="300"/>
      <c r="I54" s="246">
        <f t="shared" ref="I54" si="21">420-(M54*L54+F54*N54)</f>
        <v>420</v>
      </c>
      <c r="J54" s="280" t="s">
        <v>91</v>
      </c>
      <c r="K54" s="186"/>
      <c r="L54" s="250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31</v>
      </c>
      <c r="O54" s="188">
        <f t="shared" si="1"/>
        <v>527</v>
      </c>
      <c r="P54" s="302">
        <f>(O54+O55+O56)/420*100%</f>
        <v>1.2547619047619047</v>
      </c>
    </row>
    <row r="55" spans="1:16" ht="14.25" customHeight="1" x14ac:dyDescent="0.2">
      <c r="A55" s="297"/>
      <c r="B55" s="298"/>
      <c r="C55" s="299"/>
      <c r="D55" s="17"/>
      <c r="E55" s="247"/>
      <c r="F55" s="247"/>
      <c r="G55" s="18"/>
      <c r="H55" s="300"/>
      <c r="I55" s="246">
        <f t="shared" ref="I55:I56" si="22">I54-(M55*L55+F55*N55)</f>
        <v>420</v>
      </c>
      <c r="J55" s="280"/>
      <c r="K55" s="186"/>
      <c r="L55" s="250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1"/>
        <v>0</v>
      </c>
      <c r="P55" s="302"/>
    </row>
    <row r="56" spans="1:16" ht="14.25" customHeight="1" x14ac:dyDescent="0.2">
      <c r="A56" s="297"/>
      <c r="B56" s="298"/>
      <c r="C56" s="299"/>
      <c r="D56" s="17"/>
      <c r="E56" s="247"/>
      <c r="F56" s="247"/>
      <c r="G56" s="18"/>
      <c r="H56" s="300"/>
      <c r="I56" s="246">
        <f t="shared" si="22"/>
        <v>420</v>
      </c>
      <c r="J56" s="280"/>
      <c r="K56" s="186"/>
      <c r="L56" s="250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1"/>
        <v>0</v>
      </c>
      <c r="P56" s="302"/>
    </row>
    <row r="57" spans="1:16" ht="14.25" customHeight="1" x14ac:dyDescent="0.2">
      <c r="A57" s="190"/>
      <c r="D57" s="192"/>
      <c r="J57" s="194"/>
      <c r="L57" s="250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1"/>
        <v>0</v>
      </c>
      <c r="P57" s="195"/>
    </row>
    <row r="58" spans="1:16" ht="14.25" customHeight="1" x14ac:dyDescent="0.2">
      <c r="A58" s="190"/>
      <c r="D58" s="192"/>
      <c r="J58" s="194"/>
      <c r="L58" s="250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1"/>
        <v>0</v>
      </c>
      <c r="P58" s="195"/>
    </row>
    <row r="59" spans="1:16" ht="14.25" customHeight="1" x14ac:dyDescent="0.2">
      <c r="A59" s="190"/>
      <c r="D59" s="192"/>
      <c r="J59" s="194"/>
      <c r="L59" s="250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1"/>
        <v>0</v>
      </c>
      <c r="P59" s="195"/>
    </row>
    <row r="60" spans="1:16" ht="14.25" customHeight="1" x14ac:dyDescent="0.2">
      <c r="A60" s="190"/>
      <c r="D60" s="192"/>
      <c r="J60" s="194"/>
      <c r="L60" s="250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1"/>
        <v>0</v>
      </c>
      <c r="P60" s="195"/>
    </row>
    <row r="61" spans="1:16" ht="17.25" customHeight="1" x14ac:dyDescent="0.2">
      <c r="A61" s="190"/>
      <c r="D61" s="192"/>
      <c r="J61" s="194"/>
      <c r="L61" s="250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1"/>
        <v>0</v>
      </c>
      <c r="P61" s="195"/>
    </row>
    <row r="62" spans="1:16" ht="15" customHeight="1" x14ac:dyDescent="0.2">
      <c r="A62" s="190"/>
      <c r="D62" s="192"/>
      <c r="J62" s="194"/>
      <c r="L62" s="250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1"/>
        <v>0</v>
      </c>
      <c r="P62" s="195"/>
    </row>
    <row r="63" spans="1:16" ht="15" customHeight="1" x14ac:dyDescent="0.2">
      <c r="A63" s="190"/>
      <c r="D63" s="192"/>
      <c r="J63" s="194"/>
      <c r="L63" s="250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1"/>
        <v>0</v>
      </c>
      <c r="P63" s="195"/>
    </row>
    <row r="64" spans="1:16" ht="15" customHeight="1" x14ac:dyDescent="0.2">
      <c r="A64" s="190"/>
      <c r="D64" s="192"/>
      <c r="J64" s="194"/>
      <c r="L64" s="250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1"/>
        <v>0</v>
      </c>
      <c r="P64" s="195"/>
    </row>
    <row r="65" spans="1:16" ht="15" customHeight="1" x14ac:dyDescent="0.2">
      <c r="A65" s="190"/>
      <c r="D65" s="192"/>
      <c r="J65" s="194"/>
      <c r="L65" s="250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1"/>
        <v>0</v>
      </c>
      <c r="P65" s="195"/>
    </row>
    <row r="66" spans="1:16" ht="15" customHeight="1" x14ac:dyDescent="0.2">
      <c r="A66" s="190"/>
      <c r="D66" s="192"/>
      <c r="J66" s="194"/>
      <c r="L66" s="250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1"/>
        <v>0</v>
      </c>
      <c r="P66" s="195"/>
    </row>
    <row r="67" spans="1:16" ht="15" customHeight="1" x14ac:dyDescent="0.2">
      <c r="A67" s="190"/>
      <c r="D67" s="192"/>
      <c r="J67" s="194"/>
      <c r="L67" s="250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si="1"/>
        <v>0</v>
      </c>
      <c r="P67" s="195"/>
    </row>
    <row r="68" spans="1:16" ht="15" customHeight="1" x14ac:dyDescent="0.2">
      <c r="A68" s="190"/>
      <c r="D68" s="192"/>
      <c r="J68" s="194"/>
      <c r="L68" s="250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ref="O68:O131" si="23">N68*G68+M68*L68</f>
        <v>0</v>
      </c>
      <c r="P68" s="195"/>
    </row>
    <row r="69" spans="1:16" ht="15" customHeight="1" x14ac:dyDescent="0.2">
      <c r="A69" s="190"/>
      <c r="D69" s="192"/>
      <c r="J69" s="194"/>
      <c r="L69" s="250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3"/>
        <v>0</v>
      </c>
      <c r="P69" s="195"/>
    </row>
    <row r="70" spans="1:16" ht="15" customHeight="1" x14ac:dyDescent="0.2">
      <c r="A70" s="190"/>
      <c r="D70" s="192"/>
      <c r="J70" s="194"/>
      <c r="L70" s="250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3"/>
        <v>0</v>
      </c>
      <c r="P70" s="195"/>
    </row>
    <row r="71" spans="1:16" ht="15" customHeight="1" x14ac:dyDescent="0.2">
      <c r="A71" s="190"/>
      <c r="D71" s="192"/>
      <c r="J71" s="194"/>
      <c r="L71" s="250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3"/>
        <v>0</v>
      </c>
      <c r="P71" s="195"/>
    </row>
    <row r="72" spans="1:16" ht="15" customHeight="1" x14ac:dyDescent="0.2">
      <c r="A72" s="190"/>
      <c r="D72" s="192"/>
      <c r="J72" s="194"/>
      <c r="L72" s="250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3"/>
        <v>0</v>
      </c>
      <c r="P72" s="195"/>
    </row>
    <row r="73" spans="1:16" ht="15" customHeight="1" x14ac:dyDescent="0.2">
      <c r="A73" s="190"/>
      <c r="D73" s="192"/>
      <c r="J73" s="194"/>
      <c r="L73" s="250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3"/>
        <v>0</v>
      </c>
      <c r="P73" s="195"/>
    </row>
    <row r="74" spans="1:16" ht="15" customHeight="1" x14ac:dyDescent="0.2">
      <c r="A74" s="190"/>
      <c r="D74" s="192"/>
      <c r="J74" s="194"/>
      <c r="L74" s="250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3"/>
        <v>0</v>
      </c>
      <c r="P74" s="195"/>
    </row>
    <row r="75" spans="1:16" ht="15" customHeight="1" x14ac:dyDescent="0.2">
      <c r="A75" s="190"/>
      <c r="D75" s="192"/>
      <c r="J75" s="194"/>
      <c r="L75" s="250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3"/>
        <v>0</v>
      </c>
      <c r="P75" s="195"/>
    </row>
    <row r="76" spans="1:16" ht="15" customHeight="1" x14ac:dyDescent="0.2">
      <c r="A76" s="190"/>
      <c r="D76" s="192"/>
      <c r="J76" s="194"/>
      <c r="L76" s="250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3"/>
        <v>0</v>
      </c>
      <c r="P76" s="195"/>
    </row>
    <row r="77" spans="1:16" ht="15" customHeight="1" x14ac:dyDescent="0.2">
      <c r="A77" s="190"/>
      <c r="D77" s="192"/>
      <c r="J77" s="194"/>
      <c r="L77" s="250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3"/>
        <v>0</v>
      </c>
      <c r="P77" s="195"/>
    </row>
    <row r="78" spans="1:16" ht="15" customHeight="1" x14ac:dyDescent="0.2">
      <c r="A78" s="190"/>
      <c r="D78" s="192"/>
      <c r="J78" s="194"/>
      <c r="L78" s="250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3"/>
        <v>0</v>
      </c>
      <c r="P78" s="195"/>
    </row>
    <row r="79" spans="1:16" ht="15" customHeight="1" x14ac:dyDescent="0.2">
      <c r="A79" s="190"/>
      <c r="D79" s="192"/>
      <c r="J79" s="194"/>
      <c r="L79" s="250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3"/>
        <v>0</v>
      </c>
      <c r="P79" s="195"/>
    </row>
    <row r="80" spans="1:16" ht="15" customHeight="1" x14ac:dyDescent="0.2">
      <c r="A80" s="190"/>
      <c r="D80" s="192"/>
      <c r="J80" s="194"/>
      <c r="L80" s="250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3"/>
        <v>0</v>
      </c>
      <c r="P80" s="195"/>
    </row>
    <row r="81" spans="1:16" ht="15" customHeight="1" x14ac:dyDescent="0.2">
      <c r="A81" s="190"/>
      <c r="D81" s="192"/>
      <c r="J81" s="194"/>
      <c r="L81" s="250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3"/>
        <v>0</v>
      </c>
      <c r="P81" s="195"/>
    </row>
    <row r="82" spans="1:16" ht="15" customHeight="1" x14ac:dyDescent="0.2">
      <c r="A82" s="190"/>
      <c r="D82" s="192"/>
      <c r="J82" s="194"/>
      <c r="L82" s="250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3"/>
        <v>0</v>
      </c>
      <c r="P82" s="195"/>
    </row>
    <row r="83" spans="1:16" ht="15" customHeight="1" x14ac:dyDescent="0.2">
      <c r="A83" s="190"/>
      <c r="D83" s="192"/>
      <c r="J83" s="194"/>
      <c r="L83" s="250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3"/>
        <v>0</v>
      </c>
      <c r="P83" s="195"/>
    </row>
    <row r="84" spans="1:16" ht="15" customHeight="1" x14ac:dyDescent="0.2">
      <c r="A84" s="190"/>
      <c r="D84" s="192"/>
      <c r="J84" s="194"/>
      <c r="L84" s="250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3"/>
        <v>0</v>
      </c>
      <c r="P84" s="195"/>
    </row>
    <row r="85" spans="1:16" ht="15" customHeight="1" x14ac:dyDescent="0.2">
      <c r="A85" s="190"/>
      <c r="D85" s="192"/>
      <c r="J85" s="194"/>
      <c r="L85" s="250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3"/>
        <v>0</v>
      </c>
      <c r="P85" s="195"/>
    </row>
    <row r="86" spans="1:16" ht="15" customHeight="1" x14ac:dyDescent="0.2">
      <c r="A86" s="190"/>
      <c r="D86" s="192"/>
      <c r="J86" s="194"/>
      <c r="L86" s="250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3"/>
        <v>0</v>
      </c>
      <c r="P86" s="195"/>
    </row>
    <row r="87" spans="1:16" ht="15" customHeight="1" x14ac:dyDescent="0.2">
      <c r="A87" s="190"/>
      <c r="D87" s="192"/>
      <c r="J87" s="194"/>
      <c r="L87" s="250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3"/>
        <v>0</v>
      </c>
      <c r="P87" s="195"/>
    </row>
    <row r="88" spans="1:16" ht="15" customHeight="1" x14ac:dyDescent="0.2">
      <c r="A88" s="190"/>
      <c r="D88" s="192"/>
      <c r="J88" s="194"/>
      <c r="L88" s="250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3"/>
        <v>0</v>
      </c>
      <c r="P88" s="195"/>
    </row>
    <row r="89" spans="1:16" ht="15" customHeight="1" x14ac:dyDescent="0.2">
      <c r="A89" s="190"/>
      <c r="D89" s="192"/>
      <c r="J89" s="194"/>
      <c r="L89" s="250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3"/>
        <v>0</v>
      </c>
      <c r="P89" s="195"/>
    </row>
    <row r="90" spans="1:16" ht="15" customHeight="1" x14ac:dyDescent="0.2">
      <c r="A90" s="190"/>
      <c r="D90" s="192"/>
      <c r="J90" s="194"/>
      <c r="L90" s="250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3"/>
        <v>0</v>
      </c>
      <c r="P90" s="195"/>
    </row>
    <row r="91" spans="1:16" ht="15" customHeight="1" x14ac:dyDescent="0.2">
      <c r="A91" s="190"/>
      <c r="D91" s="192"/>
      <c r="J91" s="194"/>
      <c r="L91" s="250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3"/>
        <v>0</v>
      </c>
      <c r="P91" s="195"/>
    </row>
    <row r="92" spans="1:16" ht="15" customHeight="1" x14ac:dyDescent="0.2">
      <c r="A92" s="190"/>
      <c r="D92" s="192"/>
      <c r="J92" s="194"/>
      <c r="L92" s="250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3"/>
        <v>0</v>
      </c>
      <c r="P92" s="195"/>
    </row>
    <row r="93" spans="1:16" ht="15" customHeight="1" x14ac:dyDescent="0.2">
      <c r="A93" s="190"/>
      <c r="D93" s="192"/>
      <c r="J93" s="194"/>
      <c r="L93" s="250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3"/>
        <v>0</v>
      </c>
      <c r="P93" s="195"/>
    </row>
    <row r="94" spans="1:16" ht="15" customHeight="1" x14ac:dyDescent="0.2">
      <c r="A94" s="190"/>
      <c r="D94" s="192"/>
      <c r="J94" s="194"/>
      <c r="L94" s="250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3"/>
        <v>0</v>
      </c>
      <c r="P94" s="195"/>
    </row>
    <row r="95" spans="1:16" ht="15" customHeight="1" x14ac:dyDescent="0.2">
      <c r="A95" s="190"/>
      <c r="D95" s="192"/>
      <c r="J95" s="194"/>
      <c r="L95" s="250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3"/>
        <v>0</v>
      </c>
      <c r="P95" s="195"/>
    </row>
    <row r="96" spans="1:16" ht="15" customHeight="1" x14ac:dyDescent="0.2">
      <c r="A96" s="190"/>
      <c r="D96" s="192"/>
      <c r="J96" s="194"/>
      <c r="L96" s="250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3"/>
        <v>0</v>
      </c>
      <c r="P96" s="195"/>
    </row>
    <row r="97" spans="1:16" ht="15" customHeight="1" x14ac:dyDescent="0.2">
      <c r="A97" s="190"/>
      <c r="D97" s="192"/>
      <c r="J97" s="194"/>
      <c r="L97" s="250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3"/>
        <v>0</v>
      </c>
      <c r="P97" s="195"/>
    </row>
    <row r="98" spans="1:16" ht="15" customHeight="1" x14ac:dyDescent="0.2">
      <c r="A98" s="190"/>
      <c r="D98" s="192"/>
      <c r="J98" s="194"/>
      <c r="L98" s="250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3"/>
        <v>0</v>
      </c>
      <c r="P98" s="195"/>
    </row>
    <row r="99" spans="1:16" ht="15" customHeight="1" x14ac:dyDescent="0.2">
      <c r="A99" s="190"/>
      <c r="D99" s="192"/>
      <c r="J99" s="194"/>
      <c r="L99" s="250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3"/>
        <v>0</v>
      </c>
      <c r="P99" s="195"/>
    </row>
    <row r="100" spans="1:16" ht="15" customHeight="1" x14ac:dyDescent="0.2">
      <c r="A100" s="190"/>
      <c r="D100" s="192"/>
      <c r="J100" s="194"/>
      <c r="L100" s="250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3"/>
        <v>0</v>
      </c>
      <c r="P100" s="195"/>
    </row>
    <row r="101" spans="1:16" ht="15" customHeight="1" x14ac:dyDescent="0.2">
      <c r="A101" s="190"/>
      <c r="D101" s="192"/>
      <c r="J101" s="194"/>
      <c r="L101" s="250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3"/>
        <v>0</v>
      </c>
      <c r="P101" s="195"/>
    </row>
    <row r="102" spans="1:16" ht="15" customHeight="1" x14ac:dyDescent="0.2">
      <c r="A102" s="190"/>
      <c r="D102" s="192"/>
      <c r="J102" s="194"/>
      <c r="L102" s="250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3"/>
        <v>0</v>
      </c>
      <c r="P102" s="195"/>
    </row>
    <row r="103" spans="1:16" ht="15" customHeight="1" x14ac:dyDescent="0.2">
      <c r="A103" s="190"/>
      <c r="D103" s="192"/>
      <c r="J103" s="194"/>
      <c r="L103" s="250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3"/>
        <v>0</v>
      </c>
      <c r="P103" s="195"/>
    </row>
    <row r="104" spans="1:16" ht="15" customHeight="1" x14ac:dyDescent="0.2">
      <c r="A104" s="190"/>
      <c r="D104" s="192"/>
      <c r="J104" s="194"/>
      <c r="L104" s="250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3"/>
        <v>0</v>
      </c>
      <c r="P104" s="195"/>
    </row>
    <row r="105" spans="1:16" ht="15" customHeight="1" x14ac:dyDescent="0.2">
      <c r="A105" s="190"/>
      <c r="D105" s="192"/>
      <c r="J105" s="194"/>
      <c r="L105" s="250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3"/>
        <v>0</v>
      </c>
      <c r="P105" s="195"/>
    </row>
    <row r="106" spans="1:16" ht="15" customHeight="1" x14ac:dyDescent="0.2">
      <c r="A106" s="190"/>
      <c r="D106" s="192"/>
      <c r="J106" s="194"/>
      <c r="L106" s="250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3"/>
        <v>0</v>
      </c>
      <c r="P106" s="195"/>
    </row>
    <row r="107" spans="1:16" ht="15" customHeight="1" x14ac:dyDescent="0.2">
      <c r="A107" s="190"/>
      <c r="D107" s="192"/>
      <c r="J107" s="194"/>
      <c r="L107" s="250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3"/>
        <v>0</v>
      </c>
      <c r="P107" s="195"/>
    </row>
    <row r="108" spans="1:16" ht="15" customHeight="1" x14ac:dyDescent="0.2">
      <c r="A108" s="190"/>
      <c r="D108" s="192"/>
      <c r="J108" s="194"/>
      <c r="L108" s="250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3"/>
        <v>0</v>
      </c>
      <c r="P108" s="195"/>
    </row>
    <row r="109" spans="1:16" ht="15" customHeight="1" x14ac:dyDescent="0.2">
      <c r="A109" s="190"/>
      <c r="D109" s="192"/>
      <c r="J109" s="194"/>
      <c r="L109" s="250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3"/>
        <v>0</v>
      </c>
      <c r="P109" s="195"/>
    </row>
    <row r="110" spans="1:16" ht="15" customHeight="1" x14ac:dyDescent="0.2">
      <c r="A110" s="190"/>
      <c r="D110" s="192"/>
      <c r="J110" s="194"/>
      <c r="L110" s="250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3"/>
        <v>0</v>
      </c>
      <c r="P110" s="195"/>
    </row>
    <row r="111" spans="1:16" ht="15" customHeight="1" x14ac:dyDescent="0.2">
      <c r="A111" s="190"/>
      <c r="D111" s="192"/>
      <c r="J111" s="194"/>
      <c r="L111" s="250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3"/>
        <v>0</v>
      </c>
      <c r="P111" s="195"/>
    </row>
    <row r="112" spans="1:16" ht="15" customHeight="1" x14ac:dyDescent="0.2">
      <c r="A112" s="190"/>
      <c r="D112" s="192"/>
      <c r="J112" s="194"/>
      <c r="L112" s="250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3"/>
        <v>0</v>
      </c>
      <c r="P112" s="195"/>
    </row>
    <row r="113" spans="1:16" ht="15" customHeight="1" x14ac:dyDescent="0.2">
      <c r="A113" s="190"/>
      <c r="D113" s="192"/>
      <c r="J113" s="194"/>
      <c r="L113" s="250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3"/>
        <v>0</v>
      </c>
      <c r="P113" s="195"/>
    </row>
    <row r="114" spans="1:16" ht="15" customHeight="1" x14ac:dyDescent="0.2">
      <c r="A114" s="190"/>
      <c r="D114" s="192"/>
      <c r="J114" s="194"/>
      <c r="L114" s="250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3"/>
        <v>0</v>
      </c>
      <c r="P114" s="195"/>
    </row>
    <row r="115" spans="1:16" ht="15" customHeight="1" x14ac:dyDescent="0.2">
      <c r="A115" s="190"/>
      <c r="D115" s="192"/>
      <c r="J115" s="194"/>
      <c r="L115" s="250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3"/>
        <v>0</v>
      </c>
      <c r="P115" s="195"/>
    </row>
    <row r="116" spans="1:16" ht="15" customHeight="1" x14ac:dyDescent="0.2">
      <c r="A116" s="190"/>
      <c r="D116" s="192"/>
      <c r="J116" s="194"/>
      <c r="L116" s="250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3"/>
        <v>0</v>
      </c>
      <c r="P116" s="195"/>
    </row>
    <row r="117" spans="1:16" ht="15" customHeight="1" x14ac:dyDescent="0.2">
      <c r="A117" s="190"/>
      <c r="D117" s="192"/>
      <c r="J117" s="194"/>
      <c r="L117" s="250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3"/>
        <v>0</v>
      </c>
      <c r="P117" s="195"/>
    </row>
    <row r="118" spans="1:16" ht="15" customHeight="1" x14ac:dyDescent="0.2">
      <c r="A118" s="190"/>
      <c r="D118" s="192"/>
      <c r="J118" s="194"/>
      <c r="L118" s="250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3"/>
        <v>0</v>
      </c>
      <c r="P118" s="195"/>
    </row>
    <row r="119" spans="1:16" ht="15" customHeight="1" x14ac:dyDescent="0.2">
      <c r="A119" s="190"/>
      <c r="D119" s="192"/>
      <c r="J119" s="194"/>
      <c r="L119" s="250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3"/>
        <v>0</v>
      </c>
      <c r="P119" s="195"/>
    </row>
    <row r="120" spans="1:16" x14ac:dyDescent="0.2">
      <c r="A120" s="190"/>
      <c r="D120" s="192"/>
      <c r="J120" s="194"/>
      <c r="L120" s="250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3"/>
        <v>0</v>
      </c>
      <c r="P120" s="195"/>
    </row>
    <row r="121" spans="1:16" x14ac:dyDescent="0.2">
      <c r="A121" s="190"/>
      <c r="D121" s="192"/>
      <c r="J121" s="194"/>
      <c r="L121" s="250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3"/>
        <v>0</v>
      </c>
      <c r="P121" s="195"/>
    </row>
    <row r="122" spans="1:16" x14ac:dyDescent="0.2">
      <c r="A122" s="190"/>
      <c r="D122" s="192"/>
      <c r="J122" s="194"/>
      <c r="L122" s="250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3"/>
        <v>0</v>
      </c>
      <c r="P122" s="195"/>
    </row>
    <row r="123" spans="1:16" x14ac:dyDescent="0.2">
      <c r="A123" s="190"/>
      <c r="D123" s="192"/>
      <c r="J123" s="194"/>
      <c r="L123" s="250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3"/>
        <v>0</v>
      </c>
      <c r="P123" s="195"/>
    </row>
    <row r="124" spans="1:16" x14ac:dyDescent="0.2">
      <c r="A124" s="190"/>
      <c r="D124" s="192"/>
      <c r="J124" s="194"/>
      <c r="L124" s="250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3"/>
        <v>0</v>
      </c>
      <c r="P124" s="195"/>
    </row>
    <row r="125" spans="1:16" x14ac:dyDescent="0.2">
      <c r="A125" s="190"/>
      <c r="D125" s="192"/>
      <c r="J125" s="194"/>
      <c r="L125" s="250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3"/>
        <v>0</v>
      </c>
      <c r="P125" s="195"/>
    </row>
    <row r="126" spans="1:16" x14ac:dyDescent="0.2">
      <c r="A126" s="190"/>
      <c r="D126" s="192"/>
      <c r="J126" s="194"/>
      <c r="L126" s="250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3"/>
        <v>0</v>
      </c>
      <c r="P126" s="195"/>
    </row>
    <row r="127" spans="1:16" x14ac:dyDescent="0.2">
      <c r="A127" s="190"/>
      <c r="D127" s="192"/>
      <c r="J127" s="194"/>
      <c r="L127" s="250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3"/>
        <v>0</v>
      </c>
      <c r="P127" s="195"/>
    </row>
    <row r="128" spans="1:16" x14ac:dyDescent="0.2">
      <c r="A128" s="190"/>
      <c r="D128" s="192"/>
      <c r="J128" s="194"/>
      <c r="L128" s="250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3"/>
        <v>0</v>
      </c>
      <c r="P128" s="195"/>
    </row>
    <row r="129" spans="1:16" x14ac:dyDescent="0.2">
      <c r="A129" s="190"/>
      <c r="D129" s="192"/>
      <c r="J129" s="194"/>
      <c r="L129" s="250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3"/>
        <v>0</v>
      </c>
      <c r="P129" s="195"/>
    </row>
    <row r="130" spans="1:16" x14ac:dyDescent="0.2">
      <c r="A130" s="190"/>
      <c r="D130" s="192"/>
      <c r="J130" s="194"/>
      <c r="L130" s="250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3"/>
        <v>0</v>
      </c>
      <c r="P130" s="195"/>
    </row>
    <row r="131" spans="1:16" x14ac:dyDescent="0.2">
      <c r="A131" s="190"/>
      <c r="D131" s="192"/>
      <c r="J131" s="194"/>
      <c r="L131" s="250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si="23"/>
        <v>0</v>
      </c>
      <c r="P131" s="195"/>
    </row>
    <row r="132" spans="1:16" x14ac:dyDescent="0.2">
      <c r="A132" s="190"/>
      <c r="D132" s="192"/>
      <c r="J132" s="194"/>
      <c r="L132" s="250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ref="O132:O195" si="24">N132*G132+M132*L132</f>
        <v>0</v>
      </c>
      <c r="P132" s="195"/>
    </row>
    <row r="133" spans="1:16" x14ac:dyDescent="0.2">
      <c r="A133" s="190"/>
      <c r="D133" s="192"/>
      <c r="J133" s="194"/>
      <c r="L133" s="250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4"/>
        <v>0</v>
      </c>
      <c r="P133" s="195"/>
    </row>
    <row r="134" spans="1:16" x14ac:dyDescent="0.2">
      <c r="A134" s="190"/>
      <c r="D134" s="192"/>
      <c r="J134" s="194"/>
      <c r="L134" s="250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4"/>
        <v>0</v>
      </c>
      <c r="P134" s="195"/>
    </row>
    <row r="135" spans="1:16" x14ac:dyDescent="0.2">
      <c r="A135" s="190"/>
      <c r="D135" s="192"/>
      <c r="J135" s="194"/>
      <c r="L135" s="250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4"/>
        <v>0</v>
      </c>
      <c r="P135" s="195"/>
    </row>
    <row r="136" spans="1:16" x14ac:dyDescent="0.2">
      <c r="A136" s="190"/>
      <c r="D136" s="192"/>
      <c r="J136" s="194"/>
      <c r="L136" s="250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4"/>
        <v>0</v>
      </c>
      <c r="P136" s="195"/>
    </row>
    <row r="137" spans="1:16" x14ac:dyDescent="0.2">
      <c r="A137" s="190"/>
      <c r="D137" s="192"/>
      <c r="J137" s="194"/>
      <c r="L137" s="250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4"/>
        <v>0</v>
      </c>
      <c r="P137" s="195"/>
    </row>
    <row r="138" spans="1:16" x14ac:dyDescent="0.2">
      <c r="A138" s="190"/>
      <c r="D138" s="192"/>
      <c r="J138" s="194"/>
      <c r="L138" s="250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4"/>
        <v>0</v>
      </c>
      <c r="P138" s="195"/>
    </row>
    <row r="139" spans="1:16" x14ac:dyDescent="0.2">
      <c r="A139" s="190"/>
      <c r="D139" s="192"/>
      <c r="J139" s="194"/>
      <c r="L139" s="250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4"/>
        <v>0</v>
      </c>
      <c r="P139" s="195"/>
    </row>
    <row r="140" spans="1:16" x14ac:dyDescent="0.2">
      <c r="A140" s="190"/>
      <c r="D140" s="192"/>
      <c r="J140" s="194"/>
      <c r="L140" s="250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4"/>
        <v>0</v>
      </c>
      <c r="P140" s="195"/>
    </row>
    <row r="141" spans="1:16" x14ac:dyDescent="0.2">
      <c r="A141" s="190"/>
      <c r="D141" s="192"/>
      <c r="J141" s="194"/>
      <c r="L141" s="250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4"/>
        <v>0</v>
      </c>
      <c r="P141" s="195"/>
    </row>
    <row r="142" spans="1:16" x14ac:dyDescent="0.2">
      <c r="A142" s="190"/>
      <c r="D142" s="192"/>
      <c r="J142" s="194"/>
      <c r="L142" s="250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4"/>
        <v>0</v>
      </c>
      <c r="P142" s="195"/>
    </row>
    <row r="143" spans="1:16" x14ac:dyDescent="0.2">
      <c r="A143" s="190"/>
      <c r="D143" s="192"/>
      <c r="J143" s="194"/>
      <c r="L143" s="250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4"/>
        <v>0</v>
      </c>
      <c r="P143" s="195"/>
    </row>
    <row r="144" spans="1:16" x14ac:dyDescent="0.2">
      <c r="A144" s="190"/>
      <c r="D144" s="192"/>
      <c r="J144" s="194"/>
      <c r="L144" s="250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4"/>
        <v>0</v>
      </c>
      <c r="P144" s="195"/>
    </row>
    <row r="145" spans="1:16" x14ac:dyDescent="0.2">
      <c r="A145" s="190"/>
      <c r="D145" s="192"/>
      <c r="J145" s="194"/>
      <c r="L145" s="250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4"/>
        <v>0</v>
      </c>
      <c r="P145" s="195"/>
    </row>
    <row r="146" spans="1:16" x14ac:dyDescent="0.2">
      <c r="A146" s="190"/>
      <c r="D146" s="192"/>
      <c r="J146" s="194"/>
      <c r="L146" s="250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4"/>
        <v>0</v>
      </c>
      <c r="P146" s="195"/>
    </row>
    <row r="147" spans="1:16" x14ac:dyDescent="0.2">
      <c r="A147" s="190"/>
      <c r="D147" s="192"/>
      <c r="J147" s="194"/>
      <c r="L147" s="250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4"/>
        <v>0</v>
      </c>
      <c r="P147" s="195"/>
    </row>
    <row r="148" spans="1:16" x14ac:dyDescent="0.2">
      <c r="A148" s="190"/>
      <c r="D148" s="192"/>
      <c r="J148" s="194"/>
      <c r="L148" s="250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4"/>
        <v>0</v>
      </c>
      <c r="P148" s="195"/>
    </row>
    <row r="149" spans="1:16" x14ac:dyDescent="0.2">
      <c r="A149" s="190"/>
      <c r="D149" s="192"/>
      <c r="J149" s="194"/>
      <c r="L149" s="250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4"/>
        <v>0</v>
      </c>
      <c r="P149" s="195"/>
    </row>
    <row r="150" spans="1:16" x14ac:dyDescent="0.2">
      <c r="A150" s="190"/>
      <c r="D150" s="192"/>
      <c r="J150" s="194"/>
      <c r="L150" s="250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4"/>
        <v>0</v>
      </c>
      <c r="P150" s="195"/>
    </row>
    <row r="151" spans="1:16" x14ac:dyDescent="0.2">
      <c r="A151" s="190"/>
      <c r="D151" s="192"/>
      <c r="J151" s="194"/>
      <c r="L151" s="250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4"/>
        <v>0</v>
      </c>
      <c r="P151" s="195"/>
    </row>
    <row r="152" spans="1:16" x14ac:dyDescent="0.2">
      <c r="A152" s="190"/>
      <c r="D152" s="192"/>
      <c r="J152" s="194"/>
      <c r="L152" s="250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4"/>
        <v>0</v>
      </c>
      <c r="P152" s="195"/>
    </row>
    <row r="153" spans="1:16" x14ac:dyDescent="0.2">
      <c r="A153" s="190"/>
      <c r="D153" s="192"/>
      <c r="J153" s="194"/>
      <c r="L153" s="250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4"/>
        <v>0</v>
      </c>
      <c r="P153" s="195"/>
    </row>
    <row r="154" spans="1:16" x14ac:dyDescent="0.2">
      <c r="A154" s="190"/>
      <c r="D154" s="192"/>
      <c r="J154" s="194"/>
      <c r="L154" s="250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4"/>
        <v>0</v>
      </c>
      <c r="P154" s="195"/>
    </row>
    <row r="155" spans="1:16" x14ac:dyDescent="0.2">
      <c r="A155" s="190"/>
      <c r="D155" s="192"/>
      <c r="J155" s="194"/>
      <c r="L155" s="250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4"/>
        <v>0</v>
      </c>
      <c r="P155" s="195"/>
    </row>
    <row r="156" spans="1:16" x14ac:dyDescent="0.2">
      <c r="A156" s="190"/>
      <c r="D156" s="192"/>
      <c r="J156" s="194"/>
      <c r="L156" s="250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4"/>
        <v>0</v>
      </c>
      <c r="P156" s="195"/>
    </row>
    <row r="157" spans="1:16" x14ac:dyDescent="0.2">
      <c r="A157" s="190"/>
      <c r="D157" s="192"/>
      <c r="J157" s="194"/>
      <c r="L157" s="250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4"/>
        <v>0</v>
      </c>
      <c r="P157" s="195"/>
    </row>
    <row r="158" spans="1:16" x14ac:dyDescent="0.2">
      <c r="A158" s="190"/>
      <c r="D158" s="192"/>
      <c r="J158" s="194"/>
      <c r="L158" s="250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4"/>
        <v>0</v>
      </c>
      <c r="P158" s="195"/>
    </row>
    <row r="159" spans="1:16" x14ac:dyDescent="0.2">
      <c r="A159" s="190"/>
      <c r="D159" s="192"/>
      <c r="J159" s="194"/>
      <c r="L159" s="250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4"/>
        <v>0</v>
      </c>
      <c r="P159" s="195"/>
    </row>
    <row r="160" spans="1:16" x14ac:dyDescent="0.2">
      <c r="A160" s="190"/>
      <c r="D160" s="192"/>
      <c r="J160" s="194"/>
      <c r="L160" s="250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4"/>
        <v>0</v>
      </c>
      <c r="P160" s="195"/>
    </row>
    <row r="161" spans="1:16" x14ac:dyDescent="0.2">
      <c r="A161" s="190"/>
      <c r="D161" s="192"/>
      <c r="J161" s="194"/>
      <c r="L161" s="250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4"/>
        <v>0</v>
      </c>
      <c r="P161" s="195"/>
    </row>
    <row r="162" spans="1:16" x14ac:dyDescent="0.2">
      <c r="A162" s="190"/>
      <c r="D162" s="192"/>
      <c r="J162" s="194"/>
      <c r="L162" s="250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4"/>
        <v>0</v>
      </c>
      <c r="P162" s="195"/>
    </row>
    <row r="163" spans="1:16" x14ac:dyDescent="0.2">
      <c r="A163" s="190"/>
      <c r="D163" s="192"/>
      <c r="J163" s="194"/>
      <c r="L163" s="250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4"/>
        <v>0</v>
      </c>
      <c r="P163" s="195"/>
    </row>
    <row r="164" spans="1:16" x14ac:dyDescent="0.2">
      <c r="A164" s="190"/>
      <c r="D164" s="192"/>
      <c r="J164" s="194"/>
      <c r="L164" s="250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4"/>
        <v>0</v>
      </c>
      <c r="P164" s="195"/>
    </row>
    <row r="165" spans="1:16" x14ac:dyDescent="0.2">
      <c r="A165" s="190"/>
      <c r="D165" s="192"/>
      <c r="J165" s="194"/>
      <c r="L165" s="250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4"/>
        <v>0</v>
      </c>
      <c r="P165" s="195"/>
    </row>
    <row r="166" spans="1:16" x14ac:dyDescent="0.2">
      <c r="A166" s="190"/>
      <c r="D166" s="192"/>
      <c r="J166" s="194"/>
      <c r="L166" s="250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4"/>
        <v>0</v>
      </c>
      <c r="P166" s="195"/>
    </row>
    <row r="167" spans="1:16" x14ac:dyDescent="0.2">
      <c r="A167" s="190"/>
      <c r="D167" s="192"/>
      <c r="J167" s="194"/>
      <c r="L167" s="250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4"/>
        <v>0</v>
      </c>
      <c r="P167" s="195"/>
    </row>
    <row r="168" spans="1:16" x14ac:dyDescent="0.2">
      <c r="A168" s="190"/>
      <c r="D168" s="192"/>
      <c r="J168" s="194"/>
      <c r="L168" s="250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4"/>
        <v>0</v>
      </c>
      <c r="P168" s="195"/>
    </row>
    <row r="169" spans="1:16" x14ac:dyDescent="0.2">
      <c r="A169" s="190"/>
      <c r="D169" s="192"/>
      <c r="J169" s="194"/>
      <c r="L169" s="250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4"/>
        <v>0</v>
      </c>
      <c r="P169" s="195"/>
    </row>
    <row r="170" spans="1:16" x14ac:dyDescent="0.2">
      <c r="A170" s="190"/>
      <c r="D170" s="192"/>
      <c r="J170" s="194"/>
      <c r="L170" s="250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4"/>
        <v>0</v>
      </c>
      <c r="P170" s="195"/>
    </row>
    <row r="171" spans="1:16" x14ac:dyDescent="0.2">
      <c r="A171" s="190"/>
      <c r="D171" s="192"/>
      <c r="J171" s="194"/>
      <c r="L171" s="250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4"/>
        <v>0</v>
      </c>
      <c r="P171" s="195"/>
    </row>
    <row r="172" spans="1:16" x14ac:dyDescent="0.2">
      <c r="A172" s="190"/>
      <c r="D172" s="192"/>
      <c r="J172" s="194"/>
      <c r="L172" s="250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4"/>
        <v>0</v>
      </c>
      <c r="P172" s="195"/>
    </row>
    <row r="173" spans="1:16" x14ac:dyDescent="0.2">
      <c r="A173" s="190"/>
      <c r="D173" s="192"/>
      <c r="J173" s="194"/>
      <c r="L173" s="250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4"/>
        <v>0</v>
      </c>
      <c r="P173" s="195"/>
    </row>
    <row r="174" spans="1:16" x14ac:dyDescent="0.2">
      <c r="A174" s="190"/>
      <c r="D174" s="192"/>
      <c r="J174" s="194"/>
      <c r="L174" s="250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4"/>
        <v>0</v>
      </c>
      <c r="P174" s="195"/>
    </row>
    <row r="175" spans="1:16" x14ac:dyDescent="0.2">
      <c r="A175" s="190"/>
      <c r="D175" s="192"/>
      <c r="J175" s="194"/>
      <c r="L175" s="250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4"/>
        <v>0</v>
      </c>
      <c r="P175" s="195"/>
    </row>
    <row r="176" spans="1:16" x14ac:dyDescent="0.2">
      <c r="A176" s="190"/>
      <c r="D176" s="192"/>
      <c r="J176" s="194"/>
      <c r="L176" s="250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4"/>
        <v>0</v>
      </c>
      <c r="P176" s="195"/>
    </row>
    <row r="177" spans="1:16" x14ac:dyDescent="0.2">
      <c r="A177" s="190"/>
      <c r="D177" s="192"/>
      <c r="J177" s="194"/>
      <c r="L177" s="250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4"/>
        <v>0</v>
      </c>
      <c r="P177" s="195"/>
    </row>
    <row r="178" spans="1:16" x14ac:dyDescent="0.2">
      <c r="A178" s="190"/>
      <c r="D178" s="192"/>
      <c r="J178" s="194"/>
      <c r="L178" s="250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4"/>
        <v>0</v>
      </c>
      <c r="P178" s="195"/>
    </row>
    <row r="179" spans="1:16" x14ac:dyDescent="0.2">
      <c r="A179" s="190"/>
      <c r="D179" s="192"/>
      <c r="J179" s="194"/>
      <c r="L179" s="250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4"/>
        <v>0</v>
      </c>
      <c r="P179" s="195"/>
    </row>
    <row r="180" spans="1:16" x14ac:dyDescent="0.2">
      <c r="A180" s="190"/>
      <c r="D180" s="192"/>
      <c r="J180" s="194"/>
      <c r="L180" s="250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4"/>
        <v>0</v>
      </c>
      <c r="P180" s="195"/>
    </row>
    <row r="181" spans="1:16" x14ac:dyDescent="0.2">
      <c r="A181" s="190"/>
      <c r="D181" s="192"/>
      <c r="J181" s="194"/>
      <c r="L181" s="250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4"/>
        <v>0</v>
      </c>
      <c r="P181" s="195"/>
    </row>
    <row r="182" spans="1:16" x14ac:dyDescent="0.2">
      <c r="A182" s="190"/>
      <c r="D182" s="192"/>
      <c r="J182" s="194"/>
      <c r="L182" s="250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4"/>
        <v>0</v>
      </c>
      <c r="P182" s="195"/>
    </row>
    <row r="183" spans="1:16" x14ac:dyDescent="0.2">
      <c r="A183" s="190"/>
      <c r="D183" s="192"/>
      <c r="J183" s="194"/>
      <c r="L183" s="250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4"/>
        <v>0</v>
      </c>
      <c r="P183" s="195"/>
    </row>
    <row r="184" spans="1:16" x14ac:dyDescent="0.2">
      <c r="A184" s="190"/>
      <c r="D184" s="192"/>
      <c r="J184" s="194"/>
      <c r="L184" s="250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4"/>
        <v>0</v>
      </c>
      <c r="P184" s="195"/>
    </row>
    <row r="185" spans="1:16" x14ac:dyDescent="0.2">
      <c r="A185" s="190"/>
      <c r="D185" s="192"/>
      <c r="J185" s="194"/>
      <c r="L185" s="250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4"/>
        <v>0</v>
      </c>
      <c r="P185" s="195"/>
    </row>
    <row r="186" spans="1:16" x14ac:dyDescent="0.2">
      <c r="A186" s="190"/>
      <c r="D186" s="192"/>
      <c r="J186" s="194"/>
      <c r="L186" s="250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4"/>
        <v>0</v>
      </c>
      <c r="P186" s="195"/>
    </row>
    <row r="187" spans="1:16" x14ac:dyDescent="0.2">
      <c r="A187" s="190"/>
      <c r="D187" s="192"/>
      <c r="J187" s="194"/>
      <c r="L187" s="250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4"/>
        <v>0</v>
      </c>
      <c r="P187" s="195"/>
    </row>
    <row r="188" spans="1:16" x14ac:dyDescent="0.2">
      <c r="A188" s="190"/>
      <c r="D188" s="192"/>
      <c r="J188" s="194"/>
      <c r="L188" s="250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4"/>
        <v>0</v>
      </c>
      <c r="P188" s="195"/>
    </row>
    <row r="189" spans="1:16" x14ac:dyDescent="0.2">
      <c r="A189" s="190"/>
      <c r="D189" s="192"/>
      <c r="J189" s="194"/>
      <c r="L189" s="250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4"/>
        <v>0</v>
      </c>
      <c r="P189" s="195"/>
    </row>
    <row r="190" spans="1:16" x14ac:dyDescent="0.2">
      <c r="A190" s="190"/>
      <c r="D190" s="192"/>
      <c r="J190" s="194"/>
      <c r="L190" s="250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4"/>
        <v>0</v>
      </c>
      <c r="P190" s="195"/>
    </row>
    <row r="191" spans="1:16" x14ac:dyDescent="0.2">
      <c r="A191" s="190"/>
      <c r="D191" s="192"/>
      <c r="J191" s="194"/>
      <c r="L191" s="250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4"/>
        <v>0</v>
      </c>
      <c r="P191" s="195"/>
    </row>
    <row r="192" spans="1:16" x14ac:dyDescent="0.2">
      <c r="A192" s="190"/>
      <c r="D192" s="192"/>
      <c r="J192" s="194"/>
      <c r="L192" s="250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4"/>
        <v>0</v>
      </c>
      <c r="P192" s="195"/>
    </row>
    <row r="193" spans="1:16" x14ac:dyDescent="0.2">
      <c r="A193" s="190"/>
      <c r="D193" s="192"/>
      <c r="J193" s="194"/>
      <c r="L193" s="250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4"/>
        <v>0</v>
      </c>
      <c r="P193" s="195"/>
    </row>
    <row r="194" spans="1:16" x14ac:dyDescent="0.2">
      <c r="A194" s="190"/>
      <c r="D194" s="192"/>
      <c r="J194" s="194"/>
      <c r="L194" s="250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4"/>
        <v>0</v>
      </c>
      <c r="P194" s="195"/>
    </row>
    <row r="195" spans="1:16" x14ac:dyDescent="0.2">
      <c r="A195" s="190"/>
      <c r="D195" s="192"/>
      <c r="J195" s="194"/>
      <c r="L195" s="250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si="24"/>
        <v>0</v>
      </c>
      <c r="P195" s="195"/>
    </row>
    <row r="196" spans="1:16" x14ac:dyDescent="0.2">
      <c r="A196" s="190"/>
      <c r="D196" s="192"/>
      <c r="J196" s="194"/>
      <c r="L196" s="250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ref="O196:O204" si="25">N196*G196+M196*L196</f>
        <v>0</v>
      </c>
      <c r="P196" s="195"/>
    </row>
    <row r="197" spans="1:16" x14ac:dyDescent="0.2">
      <c r="A197" s="190"/>
      <c r="D197" s="192"/>
      <c r="J197" s="194"/>
      <c r="L197" s="250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5"/>
        <v>0</v>
      </c>
      <c r="P197" s="195"/>
    </row>
    <row r="198" spans="1:16" x14ac:dyDescent="0.2">
      <c r="A198" s="190"/>
      <c r="D198" s="192"/>
      <c r="J198" s="194"/>
      <c r="L198" s="250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5"/>
        <v>0</v>
      </c>
      <c r="P198" s="195"/>
    </row>
    <row r="199" spans="1:16" x14ac:dyDescent="0.2">
      <c r="A199" s="190"/>
      <c r="D199" s="192"/>
      <c r="J199" s="194"/>
      <c r="L199" s="250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5"/>
        <v>0</v>
      </c>
      <c r="P199" s="195"/>
    </row>
    <row r="200" spans="1:16" x14ac:dyDescent="0.2">
      <c r="A200" s="190"/>
      <c r="D200" s="192"/>
      <c r="J200" s="194"/>
      <c r="L200" s="250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5"/>
        <v>0</v>
      </c>
      <c r="P200" s="195"/>
    </row>
    <row r="201" spans="1:16" x14ac:dyDescent="0.2">
      <c r="A201" s="190"/>
      <c r="D201" s="192"/>
      <c r="J201" s="194"/>
      <c r="L201" s="250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5"/>
        <v>0</v>
      </c>
      <c r="P201" s="195"/>
    </row>
    <row r="202" spans="1:16" x14ac:dyDescent="0.2">
      <c r="A202" s="190"/>
      <c r="D202" s="192"/>
      <c r="J202" s="194"/>
      <c r="L202" s="250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5"/>
        <v>0</v>
      </c>
      <c r="P202" s="195"/>
    </row>
    <row r="203" spans="1:16" x14ac:dyDescent="0.2">
      <c r="A203" s="190"/>
      <c r="D203" s="192"/>
      <c r="J203" s="194"/>
      <c r="L203" s="250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5"/>
        <v>0</v>
      </c>
      <c r="P203" s="195"/>
    </row>
    <row r="204" spans="1:16" x14ac:dyDescent="0.2">
      <c r="A204" s="190"/>
      <c r="D204" s="192"/>
      <c r="J204" s="194"/>
      <c r="L204" s="250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5"/>
        <v>0</v>
      </c>
      <c r="P204" s="195"/>
    </row>
    <row r="205" spans="1:16" x14ac:dyDescent="0.2">
      <c r="A205" s="190"/>
      <c r="D205" s="192"/>
      <c r="J205" s="194"/>
      <c r="L205" s="250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ref="O205:O232" si="26">N205*G205+M205*L205</f>
        <v>0</v>
      </c>
      <c r="P205" s="195"/>
    </row>
    <row r="206" spans="1:16" x14ac:dyDescent="0.2">
      <c r="A206" s="190"/>
      <c r="D206" s="192"/>
      <c r="J206" s="194"/>
      <c r="L206" s="250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6"/>
        <v>0</v>
      </c>
      <c r="P206" s="195"/>
    </row>
    <row r="207" spans="1:16" x14ac:dyDescent="0.2">
      <c r="A207" s="190"/>
      <c r="D207" s="192"/>
      <c r="J207" s="194"/>
      <c r="L207" s="250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6"/>
        <v>0</v>
      </c>
      <c r="P207" s="195"/>
    </row>
    <row r="208" spans="1:16" x14ac:dyDescent="0.2">
      <c r="A208" s="190"/>
      <c r="D208" s="192"/>
      <c r="J208" s="194"/>
      <c r="L208" s="250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6"/>
        <v>0</v>
      </c>
      <c r="P208" s="195"/>
    </row>
    <row r="209" spans="1:16" x14ac:dyDescent="0.2">
      <c r="A209" s="190"/>
      <c r="D209" s="192"/>
      <c r="J209" s="194"/>
      <c r="L209" s="250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6"/>
        <v>0</v>
      </c>
      <c r="P209" s="195"/>
    </row>
    <row r="210" spans="1:16" x14ac:dyDescent="0.2">
      <c r="A210" s="190"/>
      <c r="D210" s="192"/>
      <c r="J210" s="194"/>
      <c r="L210" s="250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6"/>
        <v>0</v>
      </c>
      <c r="P210" s="195"/>
    </row>
    <row r="211" spans="1:16" x14ac:dyDescent="0.2">
      <c r="A211" s="190"/>
      <c r="D211" s="192"/>
      <c r="J211" s="194"/>
      <c r="L211" s="250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6"/>
        <v>0</v>
      </c>
      <c r="P211" s="195"/>
    </row>
    <row r="212" spans="1:16" x14ac:dyDescent="0.2">
      <c r="A212" s="190"/>
      <c r="D212" s="192"/>
      <c r="J212" s="194"/>
      <c r="L212" s="250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6"/>
        <v>0</v>
      </c>
      <c r="P212" s="195"/>
    </row>
    <row r="213" spans="1:16" x14ac:dyDescent="0.2">
      <c r="A213" s="190"/>
      <c r="D213" s="192"/>
      <c r="J213" s="194"/>
      <c r="L213" s="250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6"/>
        <v>0</v>
      </c>
      <c r="P213" s="195"/>
    </row>
    <row r="214" spans="1:16" x14ac:dyDescent="0.2">
      <c r="A214" s="190"/>
      <c r="D214" s="192"/>
      <c r="J214" s="194"/>
      <c r="L214" s="250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6"/>
        <v>0</v>
      </c>
      <c r="P214" s="195"/>
    </row>
    <row r="215" spans="1:16" x14ac:dyDescent="0.2">
      <c r="A215" s="190"/>
      <c r="D215" s="192"/>
      <c r="J215" s="194"/>
      <c r="L215" s="250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6"/>
        <v>0</v>
      </c>
      <c r="P215" s="195"/>
    </row>
    <row r="216" spans="1:16" x14ac:dyDescent="0.2">
      <c r="A216" s="190"/>
      <c r="D216" s="192"/>
      <c r="J216" s="194"/>
      <c r="L216" s="250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6"/>
        <v>0</v>
      </c>
      <c r="P216" s="195"/>
    </row>
    <row r="217" spans="1:16" x14ac:dyDescent="0.2">
      <c r="A217" s="190"/>
      <c r="D217" s="192"/>
      <c r="J217" s="194"/>
      <c r="L217" s="250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6"/>
        <v>0</v>
      </c>
      <c r="P217" s="195"/>
    </row>
    <row r="218" spans="1:16" x14ac:dyDescent="0.2">
      <c r="A218" s="190"/>
      <c r="D218" s="192"/>
      <c r="J218" s="194"/>
      <c r="L218" s="250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6"/>
        <v>0</v>
      </c>
      <c r="P218" s="195"/>
    </row>
    <row r="219" spans="1:16" x14ac:dyDescent="0.2">
      <c r="A219" s="190"/>
      <c r="D219" s="192"/>
      <c r="J219" s="194"/>
      <c r="L219" s="250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6"/>
        <v>0</v>
      </c>
      <c r="P219" s="195"/>
    </row>
    <row r="220" spans="1:16" x14ac:dyDescent="0.2">
      <c r="A220" s="190"/>
      <c r="D220" s="192"/>
      <c r="J220" s="194"/>
      <c r="L220" s="250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6"/>
        <v>0</v>
      </c>
      <c r="P220" s="195"/>
    </row>
    <row r="221" spans="1:16" x14ac:dyDescent="0.2">
      <c r="A221" s="190"/>
      <c r="D221" s="192"/>
      <c r="J221" s="194"/>
      <c r="L221" s="250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6"/>
        <v>0</v>
      </c>
      <c r="P221" s="195"/>
    </row>
    <row r="222" spans="1:16" x14ac:dyDescent="0.2">
      <c r="A222" s="190"/>
      <c r="D222" s="192"/>
      <c r="J222" s="194"/>
      <c r="L222" s="250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6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6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6"/>
        <v>0</v>
      </c>
      <c r="P224" s="195"/>
    </row>
    <row r="225" spans="1:16" x14ac:dyDescent="0.2">
      <c r="A225" s="190"/>
      <c r="D225" s="192"/>
      <c r="J225" s="194"/>
      <c r="L225" s="250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6"/>
        <v>0</v>
      </c>
      <c r="P225" s="195"/>
    </row>
    <row r="226" spans="1:16" x14ac:dyDescent="0.2">
      <c r="A226" s="190"/>
      <c r="D226" s="192"/>
      <c r="J226" s="194"/>
      <c r="L226" s="250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6"/>
        <v>0</v>
      </c>
      <c r="P226" s="195"/>
    </row>
    <row r="227" spans="1:16" x14ac:dyDescent="0.2">
      <c r="A227" s="190"/>
      <c r="D227" s="192"/>
      <c r="J227" s="194"/>
      <c r="L227" s="250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6"/>
        <v>0</v>
      </c>
      <c r="P227" s="195"/>
    </row>
    <row r="228" spans="1:16" x14ac:dyDescent="0.2">
      <c r="A228" s="190"/>
      <c r="D228" s="192"/>
      <c r="J228" s="194"/>
      <c r="L228" s="250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6"/>
        <v>0</v>
      </c>
      <c r="P228" s="195"/>
    </row>
    <row r="229" spans="1:16" x14ac:dyDescent="0.2">
      <c r="A229" s="190"/>
      <c r="D229" s="192"/>
      <c r="J229" s="194"/>
      <c r="L229" s="250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6"/>
        <v>0</v>
      </c>
      <c r="P229" s="195"/>
    </row>
    <row r="230" spans="1:16" x14ac:dyDescent="0.2">
      <c r="A230" s="190"/>
      <c r="D230" s="192"/>
      <c r="J230" s="194"/>
      <c r="L230" s="250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6"/>
        <v>0</v>
      </c>
      <c r="P230" s="195"/>
    </row>
    <row r="231" spans="1:16" x14ac:dyDescent="0.2">
      <c r="A231" s="190"/>
      <c r="D231" s="192"/>
      <c r="J231" s="194"/>
      <c r="L231" s="250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6"/>
        <v>0</v>
      </c>
      <c r="P231" s="195"/>
    </row>
    <row r="232" spans="1:16" x14ac:dyDescent="0.2">
      <c r="A232" s="190"/>
      <c r="D232" s="192"/>
      <c r="L232" s="250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6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59" priority="9" operator="greaterThan">
      <formula>0</formula>
    </cfRule>
    <cfRule type="cellIs" dxfId="58" priority="10" operator="lessThanOrEqual">
      <formula>0</formula>
    </cfRule>
  </conditionalFormatting>
  <conditionalFormatting sqref="I3:I5">
    <cfRule type="cellIs" dxfId="57" priority="7" operator="greaterThan">
      <formula>0</formula>
    </cfRule>
    <cfRule type="cellIs" dxfId="56" priority="8" operator="lessThanOrEqual">
      <formula>0</formula>
    </cfRule>
  </conditionalFormatting>
  <conditionalFormatting sqref="I6:I20">
    <cfRule type="cellIs" dxfId="55" priority="5" operator="greaterThan">
      <formula>0</formula>
    </cfRule>
    <cfRule type="cellIs" dxfId="54" priority="6" operator="lessThanOrEqual">
      <formula>0</formula>
    </cfRule>
  </conditionalFormatting>
  <conditionalFormatting sqref="I42:I56">
    <cfRule type="cellIs" dxfId="53" priority="3" operator="greaterThan">
      <formula>0</formula>
    </cfRule>
    <cfRule type="cellIs" dxfId="52" priority="4" operator="lessThanOrEqual">
      <formula>0</formula>
    </cfRule>
  </conditionalFormatting>
  <conditionalFormatting sqref="I21:I41">
    <cfRule type="cellIs" dxfId="51" priority="1" operator="greaterThan">
      <formula>0</formula>
    </cfRule>
    <cfRule type="cellIs" dxfId="5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3F081-2B25-433B-B08B-46D66BBEF8BC}">
  <dimension ref="A1:P247"/>
  <sheetViews>
    <sheetView topLeftCell="A7" workbookViewId="0">
      <selection activeCell="K23" sqref="K23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54" t="s">
        <v>2</v>
      </c>
      <c r="C2" s="255" t="s">
        <v>3</v>
      </c>
      <c r="D2" s="254" t="s">
        <v>4</v>
      </c>
      <c r="E2" s="255" t="s">
        <v>5</v>
      </c>
      <c r="F2" s="255" t="s">
        <v>6</v>
      </c>
      <c r="G2" s="255" t="s">
        <v>7</v>
      </c>
      <c r="H2" s="255" t="s">
        <v>8</v>
      </c>
      <c r="I2" s="255" t="s">
        <v>9</v>
      </c>
      <c r="J2" s="251" t="s">
        <v>10</v>
      </c>
      <c r="K2" s="254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43669</v>
      </c>
      <c r="B3" s="298" t="s">
        <v>129</v>
      </c>
      <c r="C3" s="305" t="s">
        <v>18</v>
      </c>
      <c r="D3" s="15" t="s">
        <v>965</v>
      </c>
      <c r="E3" s="253" t="s">
        <v>24</v>
      </c>
      <c r="F3" s="253">
        <v>7</v>
      </c>
      <c r="G3" s="254">
        <v>5</v>
      </c>
      <c r="H3" s="300"/>
      <c r="I3" s="252">
        <f>420-(M3*L3+F3*N3)</f>
        <v>-84</v>
      </c>
      <c r="J3" s="280" t="s">
        <v>1205</v>
      </c>
      <c r="K3" s="186" t="s">
        <v>1246</v>
      </c>
      <c r="L3" s="256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:O66" si="0">N3*G3+M3*L3</f>
        <v>360</v>
      </c>
      <c r="P3" s="302">
        <f>(O3+O4+O5+O6+O7+O8)/840*100%</f>
        <v>0.99523809523809526</v>
      </c>
    </row>
    <row r="4" spans="1:16" ht="14.25" customHeight="1" x14ac:dyDescent="0.2">
      <c r="A4" s="297"/>
      <c r="B4" s="298"/>
      <c r="C4" s="305"/>
      <c r="D4" s="15"/>
      <c r="E4" s="253"/>
      <c r="F4" s="253"/>
      <c r="G4" s="254"/>
      <c r="H4" s="300"/>
      <c r="I4" s="252">
        <f>I3-(M4*L4+F4*N4)</f>
        <v>-84</v>
      </c>
      <c r="J4" s="280"/>
      <c r="K4" s="186"/>
      <c r="L4" s="256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53"/>
      <c r="F5" s="253"/>
      <c r="G5" s="254"/>
      <c r="H5" s="300"/>
      <c r="I5" s="252">
        <f>I4-(M5*L5+F5*N5)</f>
        <v>-84</v>
      </c>
      <c r="J5" s="280"/>
      <c r="K5" s="186"/>
      <c r="L5" s="256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15" t="s">
        <v>271</v>
      </c>
      <c r="E6" s="253" t="s">
        <v>30</v>
      </c>
      <c r="F6" s="253">
        <v>6</v>
      </c>
      <c r="G6" s="254">
        <v>6</v>
      </c>
      <c r="H6" s="300"/>
      <c r="I6" s="252">
        <f t="shared" ref="I6" si="1">420-(M6*L6+F6*N6)</f>
        <v>216</v>
      </c>
      <c r="J6" s="280"/>
      <c r="K6" s="186"/>
      <c r="L6" s="256">
        <v>1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29</v>
      </c>
      <c r="O6" s="188">
        <f t="shared" si="0"/>
        <v>204</v>
      </c>
      <c r="P6" s="302"/>
    </row>
    <row r="7" spans="1:16" ht="14.25" customHeight="1" x14ac:dyDescent="0.2">
      <c r="A7" s="297"/>
      <c r="B7" s="298"/>
      <c r="C7" s="305"/>
      <c r="D7" s="52" t="s">
        <v>1247</v>
      </c>
      <c r="E7" s="253" t="s">
        <v>1248</v>
      </c>
      <c r="F7" s="253">
        <v>7</v>
      </c>
      <c r="G7" s="254">
        <v>7</v>
      </c>
      <c r="H7" s="300"/>
      <c r="I7" s="252">
        <f t="shared" ref="I7:I8" si="2">I6-(M7*L7+F7*N7)</f>
        <v>46</v>
      </c>
      <c r="J7" s="280"/>
      <c r="K7" s="186" t="s">
        <v>1250</v>
      </c>
      <c r="L7" s="256">
        <v>1</v>
      </c>
      <c r="M7" s="188">
        <v>30</v>
      </c>
      <c r="N7" s="188">
        <v>20</v>
      </c>
      <c r="O7" s="188">
        <f t="shared" si="0"/>
        <v>170</v>
      </c>
      <c r="P7" s="302"/>
    </row>
    <row r="8" spans="1:16" ht="14.25" customHeight="1" x14ac:dyDescent="0.2">
      <c r="A8" s="297"/>
      <c r="B8" s="298"/>
      <c r="C8" s="305"/>
      <c r="D8" s="245" t="s">
        <v>1242</v>
      </c>
      <c r="E8" s="253" t="s">
        <v>1249</v>
      </c>
      <c r="F8" s="253">
        <v>4</v>
      </c>
      <c r="G8" s="254">
        <v>4</v>
      </c>
      <c r="H8" s="300"/>
      <c r="I8" s="252">
        <f t="shared" si="2"/>
        <v>-56</v>
      </c>
      <c r="J8" s="280"/>
      <c r="K8" s="186"/>
      <c r="L8" s="256">
        <v>1</v>
      </c>
      <c r="M8" s="188">
        <f>SUMPRODUCT((D8=[1]程序注册表!$C$2:$C$2999)*(E8=[1]程序注册表!$F$2:$F$2999)*([1]程序注册表!$U$2:$U$2999))</f>
        <v>30</v>
      </c>
      <c r="N8" s="188">
        <f>SUMPRODUCT((D8=[1]程序注册表!$C$2:$C$2999)*(E8=[1]程序注册表!$F$2:$F$2999)*([1]程序注册表!$X$2:$X$2999))</f>
        <v>18</v>
      </c>
      <c r="O8" s="188">
        <f t="shared" si="0"/>
        <v>102</v>
      </c>
      <c r="P8" s="302"/>
    </row>
    <row r="9" spans="1:16" ht="14.25" customHeight="1" x14ac:dyDescent="0.2">
      <c r="A9" s="297">
        <v>43669</v>
      </c>
      <c r="B9" s="298" t="s">
        <v>129</v>
      </c>
      <c r="C9" s="305" t="s">
        <v>25</v>
      </c>
      <c r="D9" s="245"/>
      <c r="E9" s="253"/>
      <c r="F9" s="253"/>
      <c r="G9" s="254"/>
      <c r="H9" s="300"/>
      <c r="I9" s="252">
        <f t="shared" ref="I9" si="3">420-(M9*L9+F9*N9)</f>
        <v>420</v>
      </c>
      <c r="J9" s="280" t="s">
        <v>73</v>
      </c>
      <c r="K9" s="186"/>
      <c r="L9" s="256">
        <v>0</v>
      </c>
      <c r="M9" s="188">
        <f>SUMPRODUCT((D9=[1]程序注册表!$C$2:$C$2999)*(E9=[1]程序注册表!$F$2:$F$2999)*([1]程序注册表!$U$2:$U$2999))</f>
        <v>0</v>
      </c>
      <c r="N9" s="188">
        <f>SUMPRODUCT((D9=[1]程序注册表!$C$2:$C$2999)*(E9=[1]程序注册表!$F$2:$F$2999)*([1]程序注册表!$X$2:$X$2999))</f>
        <v>0</v>
      </c>
      <c r="O9" s="188">
        <f t="shared" si="0"/>
        <v>0</v>
      </c>
      <c r="P9" s="302">
        <f>(O9+O10+O11+O12+O13+O14)/840*100%</f>
        <v>0.6166666666666667</v>
      </c>
    </row>
    <row r="10" spans="1:16" ht="14.25" customHeight="1" x14ac:dyDescent="0.2">
      <c r="A10" s="297"/>
      <c r="B10" s="298"/>
      <c r="C10" s="305"/>
      <c r="D10" s="245" t="s">
        <v>983</v>
      </c>
      <c r="E10" s="253" t="s">
        <v>66</v>
      </c>
      <c r="F10" s="253">
        <v>10.5</v>
      </c>
      <c r="G10" s="254">
        <v>8</v>
      </c>
      <c r="H10" s="300"/>
      <c r="I10" s="252">
        <f t="shared" ref="I10:I11" si="4">I9-(M10*L10+F10*N10)</f>
        <v>0</v>
      </c>
      <c r="J10" s="280"/>
      <c r="K10" s="186" t="s">
        <v>1251</v>
      </c>
      <c r="L10" s="256">
        <v>0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40</v>
      </c>
      <c r="O10" s="188">
        <f t="shared" si="0"/>
        <v>320</v>
      </c>
      <c r="P10" s="302"/>
    </row>
    <row r="11" spans="1:16" ht="14.25" customHeight="1" x14ac:dyDescent="0.2">
      <c r="A11" s="297"/>
      <c r="B11" s="298"/>
      <c r="C11" s="305"/>
      <c r="D11" s="15"/>
      <c r="E11" s="253"/>
      <c r="F11" s="253"/>
      <c r="G11" s="254"/>
      <c r="H11" s="300"/>
      <c r="I11" s="252">
        <f t="shared" si="4"/>
        <v>0</v>
      </c>
      <c r="J11" s="280"/>
      <c r="K11" s="186"/>
      <c r="L11" s="256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15" t="s">
        <v>983</v>
      </c>
      <c r="E12" s="253" t="s">
        <v>68</v>
      </c>
      <c r="F12" s="253">
        <v>11</v>
      </c>
      <c r="G12" s="254">
        <v>11</v>
      </c>
      <c r="H12" s="300"/>
      <c r="I12" s="252">
        <f t="shared" ref="I12" si="5">420-(M12*L12+F12*N12)</f>
        <v>222</v>
      </c>
      <c r="J12" s="280"/>
      <c r="K12" s="186" t="s">
        <v>1252</v>
      </c>
      <c r="L12" s="256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18</v>
      </c>
      <c r="O12" s="188">
        <f t="shared" si="0"/>
        <v>198</v>
      </c>
      <c r="P12" s="302"/>
    </row>
    <row r="13" spans="1:16" ht="14.25" customHeight="1" x14ac:dyDescent="0.2">
      <c r="A13" s="297"/>
      <c r="B13" s="298"/>
      <c r="C13" s="305"/>
      <c r="D13" s="245"/>
      <c r="E13" s="253"/>
      <c r="F13" s="253"/>
      <c r="G13" s="254"/>
      <c r="H13" s="300"/>
      <c r="I13" s="252">
        <f t="shared" ref="I13:I14" si="6">I12-(M13*L13+F13*N13)</f>
        <v>222</v>
      </c>
      <c r="J13" s="280"/>
      <c r="K13" s="186"/>
      <c r="L13" s="256">
        <v>1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5"/>
      <c r="E14" s="253"/>
      <c r="F14" s="253"/>
      <c r="G14" s="254"/>
      <c r="H14" s="300"/>
      <c r="I14" s="252">
        <f t="shared" si="6"/>
        <v>222</v>
      </c>
      <c r="J14" s="280"/>
      <c r="K14" s="186"/>
      <c r="L14" s="256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43669</v>
      </c>
      <c r="B15" s="298" t="s">
        <v>129</v>
      </c>
      <c r="C15" s="305" t="s">
        <v>31</v>
      </c>
      <c r="D15" s="17" t="s">
        <v>83</v>
      </c>
      <c r="E15" s="253" t="s">
        <v>33</v>
      </c>
      <c r="F15" s="253">
        <v>30</v>
      </c>
      <c r="G15" s="254">
        <v>30</v>
      </c>
      <c r="H15" s="300"/>
      <c r="I15" s="252">
        <f t="shared" ref="I15" si="7">420-(M15*L15+F15*N15)</f>
        <v>90</v>
      </c>
      <c r="J15" s="280" t="s">
        <v>74</v>
      </c>
      <c r="K15" s="186" t="s">
        <v>1253</v>
      </c>
      <c r="L15" s="256">
        <v>0</v>
      </c>
      <c r="M15" s="188">
        <f>SUMPRODUCT((D15=[1]程序注册表!$C$2:$C$2999)*(E15=[1]程序注册表!$F$2:$F$2999)*([1]程序注册表!$U$2:$U$2999))</f>
        <v>60</v>
      </c>
      <c r="N15" s="188">
        <f>SUMPRODUCT((D15=[1]程序注册表!$C$2:$C$2999)*(E15=[1]程序注册表!$F$2:$F$2999)*([1]程序注册表!$X$2:$X$2999))</f>
        <v>11</v>
      </c>
      <c r="O15" s="188">
        <f t="shared" si="0"/>
        <v>330</v>
      </c>
      <c r="P15" s="302">
        <f>(O15+O16+O17+O18+O19+O20)/840*100%</f>
        <v>0.8214285714285714</v>
      </c>
    </row>
    <row r="16" spans="1:16" ht="14.25" customHeight="1" x14ac:dyDescent="0.2">
      <c r="A16" s="297"/>
      <c r="B16" s="298"/>
      <c r="C16" s="305"/>
      <c r="D16" s="17"/>
      <c r="E16" s="253"/>
      <c r="F16" s="253"/>
      <c r="G16" s="254"/>
      <c r="H16" s="300"/>
      <c r="I16" s="252">
        <f t="shared" ref="I16:I17" si="8">I15-(M16*L16+F16*N16)</f>
        <v>90</v>
      </c>
      <c r="J16" s="280"/>
      <c r="K16" s="186"/>
      <c r="L16" s="256">
        <v>0</v>
      </c>
      <c r="M16" s="188">
        <f>SUMPRODUCT((D16=[1]程序注册表!$C$2:$C$2999)*(E16=[1]程序注册表!$F$2:$F$2999)*([1]程序注册表!$U$2:$U$2999))</f>
        <v>0</v>
      </c>
      <c r="N16" s="188">
        <v>40</v>
      </c>
      <c r="O16" s="188">
        <f t="shared" si="0"/>
        <v>0</v>
      </c>
      <c r="P16" s="302"/>
    </row>
    <row r="17" spans="1:16" ht="14.25" customHeight="1" x14ac:dyDescent="0.2">
      <c r="A17" s="297"/>
      <c r="B17" s="298"/>
      <c r="C17" s="305"/>
      <c r="D17" s="17"/>
      <c r="E17" s="253"/>
      <c r="F17" s="253"/>
      <c r="G17" s="254"/>
      <c r="H17" s="300"/>
      <c r="I17" s="252">
        <f t="shared" si="8"/>
        <v>90</v>
      </c>
      <c r="J17" s="280"/>
      <c r="K17" s="186"/>
      <c r="L17" s="256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53" t="s">
        <v>24</v>
      </c>
      <c r="F18" s="253">
        <v>6</v>
      </c>
      <c r="G18" s="254">
        <v>6</v>
      </c>
      <c r="H18" s="300"/>
      <c r="I18" s="252">
        <f t="shared" ref="I18" si="9">420-(M18*L18+F18*N18)</f>
        <v>60</v>
      </c>
      <c r="J18" s="280"/>
      <c r="K18" s="186" t="s">
        <v>1254</v>
      </c>
      <c r="L18" s="256">
        <v>0</v>
      </c>
      <c r="M18" s="188">
        <f>SUMPRODUCT((D18=[1]程序注册表!$C$2:$C$2999)*(E18=[1]程序注册表!$F$2:$F$2999)*([1]程序注册表!$U$2:$U$2999))</f>
        <v>5</v>
      </c>
      <c r="N18" s="188">
        <f>SUMPRODUCT((D18=[1]程序注册表!$C$2:$C$2999)*(E18=[1]程序注册表!$F$2:$F$2999)*([1]程序注册表!$X$2:$X$2999))</f>
        <v>60</v>
      </c>
      <c r="O18" s="188">
        <f t="shared" si="0"/>
        <v>360</v>
      </c>
      <c r="P18" s="302"/>
    </row>
    <row r="19" spans="1:16" ht="14.25" customHeight="1" x14ac:dyDescent="0.2">
      <c r="A19" s="297"/>
      <c r="B19" s="298"/>
      <c r="C19" s="305"/>
      <c r="D19" s="17"/>
      <c r="E19" s="253"/>
      <c r="F19" s="253"/>
      <c r="G19" s="254"/>
      <c r="H19" s="300"/>
      <c r="I19" s="252">
        <f t="shared" ref="I19:I20" si="10">I18-(M19*L19+F19*N19)</f>
        <v>60</v>
      </c>
      <c r="J19" s="280"/>
      <c r="K19" s="186"/>
      <c r="L19" s="256">
        <v>0</v>
      </c>
      <c r="M19" s="188">
        <f>SUMPRODUCT((D19=[1]程序注册表!$C$2:$C$2999)*(E19=[1]程序注册表!$F$2:$F$2999)*([1]程序注册表!$U$2:$U$2999))</f>
        <v>0</v>
      </c>
      <c r="N19" s="188">
        <v>40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53"/>
      <c r="F20" s="253"/>
      <c r="G20" s="254"/>
      <c r="H20" s="300"/>
      <c r="I20" s="252">
        <f t="shared" si="10"/>
        <v>60</v>
      </c>
      <c r="J20" s="280"/>
      <c r="K20" s="186"/>
      <c r="L20" s="256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43669</v>
      </c>
      <c r="B21" s="298" t="s">
        <v>129</v>
      </c>
      <c r="C21" s="304" t="s">
        <v>36</v>
      </c>
      <c r="D21" s="17" t="s">
        <v>1159</v>
      </c>
      <c r="E21" s="253" t="s">
        <v>65</v>
      </c>
      <c r="F21" s="253">
        <v>6</v>
      </c>
      <c r="G21" s="18">
        <v>5.5</v>
      </c>
      <c r="H21" s="300"/>
      <c r="I21" s="254">
        <f>336-(M21*L21+F21*N21)</f>
        <v>6</v>
      </c>
      <c r="J21" s="280" t="s">
        <v>75</v>
      </c>
      <c r="K21" s="186" t="s">
        <v>1255</v>
      </c>
      <c r="L21" s="256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302.5</v>
      </c>
      <c r="P21" s="302">
        <f>(O21+O22+O23+O24+O25+O26)/840*100%</f>
        <v>0.54107142857142854</v>
      </c>
    </row>
    <row r="22" spans="1:16" ht="14.25" customHeight="1" x14ac:dyDescent="0.2">
      <c r="A22" s="297"/>
      <c r="B22" s="298"/>
      <c r="C22" s="304"/>
      <c r="D22" s="17"/>
      <c r="E22" s="253"/>
      <c r="F22" s="253"/>
      <c r="G22" s="18"/>
      <c r="H22" s="300"/>
      <c r="I22" s="254">
        <f t="shared" ref="I22:I41" si="11">I21-(M22*L22+F22*N22)</f>
        <v>6</v>
      </c>
      <c r="J22" s="280"/>
      <c r="K22" s="186"/>
      <c r="L22" s="256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53"/>
      <c r="F23" s="253"/>
      <c r="G23" s="18"/>
      <c r="H23" s="300"/>
      <c r="I23" s="254">
        <f t="shared" si="11"/>
        <v>6</v>
      </c>
      <c r="J23" s="280"/>
      <c r="K23" s="186"/>
      <c r="L23" s="256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53" t="s">
        <v>68</v>
      </c>
      <c r="F24" s="253">
        <v>3.5</v>
      </c>
      <c r="G24" s="18">
        <v>1.6</v>
      </c>
      <c r="H24" s="300"/>
      <c r="I24" s="254">
        <f>336-(M24*L24+F24*N24)</f>
        <v>3.5</v>
      </c>
      <c r="J24" s="280"/>
      <c r="K24" s="186" t="s">
        <v>1256</v>
      </c>
      <c r="L24" s="256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152</v>
      </c>
      <c r="P24" s="302"/>
    </row>
    <row r="25" spans="1:16" ht="14.25" customHeight="1" x14ac:dyDescent="0.2">
      <c r="A25" s="297"/>
      <c r="B25" s="298"/>
      <c r="C25" s="304"/>
      <c r="D25" s="17"/>
      <c r="E25" s="253"/>
      <c r="F25" s="253"/>
      <c r="G25" s="18"/>
      <c r="H25" s="300"/>
      <c r="I25" s="254">
        <f t="shared" si="11"/>
        <v>3.5</v>
      </c>
      <c r="J25" s="280"/>
      <c r="K25" s="186"/>
      <c r="L25" s="256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53"/>
      <c r="F26" s="253"/>
      <c r="G26" s="18"/>
      <c r="H26" s="300"/>
      <c r="I26" s="254">
        <f t="shared" si="11"/>
        <v>3.5</v>
      </c>
      <c r="J26" s="280"/>
      <c r="K26" s="186"/>
      <c r="L26" s="256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43669</v>
      </c>
      <c r="B27" s="298" t="s">
        <v>129</v>
      </c>
      <c r="C27" s="303" t="s">
        <v>43</v>
      </c>
      <c r="D27" s="17" t="s">
        <v>360</v>
      </c>
      <c r="E27" s="253" t="s">
        <v>42</v>
      </c>
      <c r="F27" s="253">
        <v>1.8</v>
      </c>
      <c r="G27" s="18">
        <v>1.5</v>
      </c>
      <c r="H27" s="300"/>
      <c r="I27" s="254">
        <f>336-(M27*L27+F27*N27)</f>
        <v>-4.1999999999999886</v>
      </c>
      <c r="J27" s="280" t="s">
        <v>76</v>
      </c>
      <c r="K27" s="186" t="s">
        <v>1257</v>
      </c>
      <c r="L27" s="256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189</v>
      </c>
      <c r="O27" s="188">
        <f t="shared" si="0"/>
        <v>283.5</v>
      </c>
      <c r="P27" s="302">
        <f>(O27+O28+O29+O30+O31+O32)/840*100%</f>
        <v>0.70654761904761909</v>
      </c>
    </row>
    <row r="28" spans="1:16" ht="14.25" customHeight="1" x14ac:dyDescent="0.2">
      <c r="A28" s="297"/>
      <c r="B28" s="298"/>
      <c r="C28" s="303"/>
      <c r="D28" s="17"/>
      <c r="E28" s="253"/>
      <c r="F28" s="253"/>
      <c r="G28" s="18"/>
      <c r="H28" s="300"/>
      <c r="I28" s="254">
        <f t="shared" si="11"/>
        <v>-4.1999999999999886</v>
      </c>
      <c r="J28" s="280"/>
      <c r="K28" s="186"/>
      <c r="L28" s="256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53"/>
      <c r="F29" s="253"/>
      <c r="G29" s="18"/>
      <c r="H29" s="300"/>
      <c r="I29" s="254">
        <f t="shared" si="11"/>
        <v>-4.1999999999999886</v>
      </c>
      <c r="J29" s="280"/>
      <c r="K29" s="186"/>
      <c r="L29" s="256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53" t="s">
        <v>24</v>
      </c>
      <c r="F30" s="253">
        <v>2.5</v>
      </c>
      <c r="G30" s="18">
        <v>2.5</v>
      </c>
      <c r="H30" s="300"/>
      <c r="I30" s="254">
        <f>336-(M30*L30+F30*N30)</f>
        <v>26</v>
      </c>
      <c r="J30" s="280"/>
      <c r="K30" s="186"/>
      <c r="L30" s="256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53"/>
      <c r="F31" s="253"/>
      <c r="G31" s="18"/>
      <c r="H31" s="300"/>
      <c r="I31" s="254">
        <f t="shared" si="11"/>
        <v>26</v>
      </c>
      <c r="J31" s="280"/>
      <c r="K31" s="186"/>
      <c r="L31" s="256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53"/>
      <c r="F32" s="253"/>
      <c r="G32" s="18"/>
      <c r="H32" s="300"/>
      <c r="I32" s="254">
        <f t="shared" si="11"/>
        <v>26</v>
      </c>
      <c r="J32" s="280"/>
      <c r="K32" s="186"/>
      <c r="L32" s="256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43669</v>
      </c>
      <c r="B33" s="298" t="s">
        <v>129</v>
      </c>
      <c r="C33" s="303" t="s">
        <v>48</v>
      </c>
      <c r="D33" s="17" t="s">
        <v>360</v>
      </c>
      <c r="E33" s="253" t="s">
        <v>184</v>
      </c>
      <c r="F33" s="253">
        <v>1.4</v>
      </c>
      <c r="G33" s="18">
        <v>1.4</v>
      </c>
      <c r="H33" s="300"/>
      <c r="I33" s="254">
        <f>336-(M33*L33+F33*N33)</f>
        <v>-5.5999999999999659</v>
      </c>
      <c r="J33" s="280" t="s">
        <v>77</v>
      </c>
      <c r="K33" s="186"/>
      <c r="L33" s="256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341.59999999999997</v>
      </c>
      <c r="P33" s="302">
        <f>(O33+O34+O35+O36+O37+O38)/840*100%</f>
        <v>0.7923809523809523</v>
      </c>
    </row>
    <row r="34" spans="1:16" ht="14.25" customHeight="1" x14ac:dyDescent="0.2">
      <c r="A34" s="297"/>
      <c r="B34" s="298"/>
      <c r="C34" s="303"/>
      <c r="D34" s="17"/>
      <c r="E34" s="253"/>
      <c r="F34" s="253"/>
      <c r="G34" s="18"/>
      <c r="H34" s="300"/>
      <c r="I34" s="254">
        <f t="shared" si="11"/>
        <v>-5.5999999999999659</v>
      </c>
      <c r="J34" s="280"/>
      <c r="K34" s="186"/>
      <c r="L34" s="256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53"/>
      <c r="F35" s="253"/>
      <c r="G35" s="18"/>
      <c r="H35" s="300"/>
      <c r="I35" s="254">
        <f t="shared" si="11"/>
        <v>-5.5999999999999659</v>
      </c>
      <c r="J35" s="280"/>
      <c r="K35" s="186"/>
      <c r="L35" s="256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53" t="s">
        <v>33</v>
      </c>
      <c r="F36" s="253">
        <v>1.2</v>
      </c>
      <c r="G36" s="18">
        <v>1.2</v>
      </c>
      <c r="H36" s="300"/>
      <c r="I36" s="254">
        <f>336-(M36*L36+F36*N36)</f>
        <v>12</v>
      </c>
      <c r="J36" s="280"/>
      <c r="K36" s="186"/>
      <c r="L36" s="256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324</v>
      </c>
      <c r="P36" s="302"/>
    </row>
    <row r="37" spans="1:16" ht="14.25" customHeight="1" x14ac:dyDescent="0.2">
      <c r="A37" s="297"/>
      <c r="B37" s="298"/>
      <c r="C37" s="303"/>
      <c r="D37" s="17"/>
      <c r="E37" s="253"/>
      <c r="F37" s="253"/>
      <c r="G37" s="18"/>
      <c r="H37" s="300"/>
      <c r="I37" s="254">
        <f t="shared" si="11"/>
        <v>12</v>
      </c>
      <c r="J37" s="280"/>
      <c r="K37" s="186"/>
      <c r="L37" s="256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53"/>
      <c r="F38" s="253"/>
      <c r="G38" s="18"/>
      <c r="H38" s="300"/>
      <c r="I38" s="254">
        <f t="shared" si="11"/>
        <v>12</v>
      </c>
      <c r="J38" s="280"/>
      <c r="K38" s="186"/>
      <c r="L38" s="256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43669</v>
      </c>
      <c r="B39" s="298" t="s">
        <v>670</v>
      </c>
      <c r="C39" s="303" t="s">
        <v>52</v>
      </c>
      <c r="D39" s="17" t="s">
        <v>360</v>
      </c>
      <c r="E39" s="253" t="s">
        <v>584</v>
      </c>
      <c r="F39" s="253">
        <v>0.7</v>
      </c>
      <c r="G39" s="18">
        <v>0.7</v>
      </c>
      <c r="H39" s="300"/>
      <c r="I39" s="254">
        <f>336-(M39*L39+F39*N39)</f>
        <v>45.5</v>
      </c>
      <c r="J39" s="280" t="s">
        <v>90</v>
      </c>
      <c r="K39" s="186"/>
      <c r="L39" s="256">
        <v>0</v>
      </c>
      <c r="M39" s="188">
        <f>SUMPRODUCT((D39=[1]程序注册表!$C$2:$C$2999)*(E39=[1]程序注册表!$F$2:$F$2999)*([1]程序注册表!$U$2:$U$2999))</f>
        <v>60</v>
      </c>
      <c r="N39" s="188">
        <f>SUMPRODUCT((D39=[1]程序注册表!$C$2:$C$2999)*(E39=[1]程序注册表!$F$2:$F$2999)*([1]程序注册表!$X$2:$X$2999))</f>
        <v>415</v>
      </c>
      <c r="O39" s="188">
        <f t="shared" si="0"/>
        <v>290.5</v>
      </c>
      <c r="P39" s="302">
        <f>(O39+O40+O41)/420*100%</f>
        <v>0.76309523809523805</v>
      </c>
    </row>
    <row r="40" spans="1:16" ht="14.25" customHeight="1" x14ac:dyDescent="0.2">
      <c r="A40" s="297"/>
      <c r="B40" s="298"/>
      <c r="C40" s="303"/>
      <c r="D40" s="17" t="s">
        <v>922</v>
      </c>
      <c r="E40" s="253" t="s">
        <v>65</v>
      </c>
      <c r="F40" s="253"/>
      <c r="G40" s="18"/>
      <c r="H40" s="300"/>
      <c r="I40" s="254">
        <f t="shared" si="11"/>
        <v>15.5</v>
      </c>
      <c r="J40" s="280"/>
      <c r="K40" s="186"/>
      <c r="L40" s="256">
        <v>1</v>
      </c>
      <c r="M40" s="188">
        <f>SUMPRODUCT((D40=[1]程序注册表!$C$2:$C$2999)*(E40=[1]程序注册表!$F$2:$F$2999)*([1]程序注册表!$U$2:$U$2999))</f>
        <v>30</v>
      </c>
      <c r="N40" s="188">
        <f>SUMPRODUCT((D40=[1]程序注册表!$C$2:$C$2999)*(E40=[1]程序注册表!$F$2:$F$2999)*([1]程序注册表!$X$2:$X$2999))</f>
        <v>86</v>
      </c>
      <c r="O40" s="188">
        <f t="shared" si="0"/>
        <v>30</v>
      </c>
      <c r="P40" s="302"/>
    </row>
    <row r="41" spans="1:16" ht="14.25" customHeight="1" x14ac:dyDescent="0.2">
      <c r="A41" s="297"/>
      <c r="B41" s="298"/>
      <c r="C41" s="303"/>
      <c r="D41" s="17"/>
      <c r="E41" s="253"/>
      <c r="F41" s="253"/>
      <c r="G41" s="18"/>
      <c r="H41" s="300"/>
      <c r="I41" s="254">
        <f t="shared" si="11"/>
        <v>15.5</v>
      </c>
      <c r="J41" s="280"/>
      <c r="K41" s="186" t="s">
        <v>55</v>
      </c>
      <c r="L41" s="256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43669</v>
      </c>
      <c r="B42" s="298" t="s">
        <v>129</v>
      </c>
      <c r="C42" s="299" t="s">
        <v>53</v>
      </c>
      <c r="D42" s="15" t="s">
        <v>1225</v>
      </c>
      <c r="E42" s="253" t="s">
        <v>65</v>
      </c>
      <c r="F42" s="253">
        <v>1</v>
      </c>
      <c r="G42" s="18">
        <v>1</v>
      </c>
      <c r="H42" s="300"/>
      <c r="I42" s="252">
        <f t="shared" ref="I42" si="12">420-(M42*L42+F42*N42)</f>
        <v>385</v>
      </c>
      <c r="J42" s="280" t="s">
        <v>105</v>
      </c>
      <c r="K42" s="186" t="s">
        <v>1258</v>
      </c>
      <c r="L42" s="256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35</v>
      </c>
      <c r="O42" s="188">
        <f t="shared" si="0"/>
        <v>35</v>
      </c>
      <c r="P42" s="302">
        <f>(O42+O43+O44+O45+O46+O47)/840*100%</f>
        <v>0.81666666666666665</v>
      </c>
    </row>
    <row r="43" spans="1:16" ht="14.25" customHeight="1" x14ac:dyDescent="0.2">
      <c r="A43" s="297"/>
      <c r="B43" s="298"/>
      <c r="C43" s="299"/>
      <c r="D43" s="15" t="s">
        <v>23</v>
      </c>
      <c r="E43" s="253" t="s">
        <v>21</v>
      </c>
      <c r="F43" s="253">
        <v>12</v>
      </c>
      <c r="G43" s="18">
        <v>7</v>
      </c>
      <c r="H43" s="300"/>
      <c r="I43" s="252">
        <f t="shared" ref="I43:I44" si="13">I42-(M43*L43+F43*N43)</f>
        <v>-11</v>
      </c>
      <c r="J43" s="280"/>
      <c r="K43" s="186" t="s">
        <v>1259</v>
      </c>
      <c r="L43" s="256">
        <v>0</v>
      </c>
      <c r="M43" s="188">
        <f>SUMPRODUCT((D43=[1]程序注册表!$C$2:$C$2999)*(E43=[1]程序注册表!$F$2:$F$2999)*([1]程序注册表!$U$2:$U$2999))</f>
        <v>30</v>
      </c>
      <c r="N43" s="188">
        <f>SUMPRODUCT((D43=[1]程序注册表!$C$2:$C$2999)*(E43=[1]程序注册表!$F$2:$F$2999)*([1]程序注册表!$X$2:$X$2999))</f>
        <v>33</v>
      </c>
      <c r="O43" s="188">
        <f t="shared" si="0"/>
        <v>231</v>
      </c>
      <c r="P43" s="302"/>
    </row>
    <row r="44" spans="1:16" ht="14.25" customHeight="1" x14ac:dyDescent="0.2">
      <c r="A44" s="297"/>
      <c r="B44" s="298"/>
      <c r="C44" s="299"/>
      <c r="D44" s="17"/>
      <c r="E44" s="253"/>
      <c r="F44" s="253"/>
      <c r="G44" s="18"/>
      <c r="H44" s="300"/>
      <c r="I44" s="252">
        <f t="shared" si="13"/>
        <v>-11</v>
      </c>
      <c r="J44" s="280"/>
      <c r="K44" s="186" t="s">
        <v>1257</v>
      </c>
      <c r="L44" s="256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53" t="s">
        <v>42</v>
      </c>
      <c r="F45" s="253">
        <v>14</v>
      </c>
      <c r="G45" s="18">
        <v>14</v>
      </c>
      <c r="H45" s="300"/>
      <c r="I45" s="252">
        <f t="shared" ref="I45" si="14">420-(M45*L45+F45*N45)</f>
        <v>0</v>
      </c>
      <c r="J45" s="280"/>
      <c r="K45" s="186"/>
      <c r="L45" s="256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0"/>
        <v>420</v>
      </c>
      <c r="P45" s="302"/>
    </row>
    <row r="46" spans="1:16" ht="14.25" customHeight="1" x14ac:dyDescent="0.2">
      <c r="A46" s="297"/>
      <c r="B46" s="298"/>
      <c r="C46" s="299"/>
      <c r="D46" s="15"/>
      <c r="E46" s="253"/>
      <c r="F46" s="253"/>
      <c r="G46" s="18"/>
      <c r="H46" s="300"/>
      <c r="I46" s="252">
        <f t="shared" ref="I46:I47" si="15">I45-(M46*L46+F46*N46)</f>
        <v>0</v>
      </c>
      <c r="J46" s="280"/>
      <c r="K46" s="186"/>
      <c r="L46" s="256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53"/>
      <c r="F47" s="253"/>
      <c r="G47" s="18"/>
      <c r="H47" s="300"/>
      <c r="I47" s="252">
        <f t="shared" si="15"/>
        <v>0</v>
      </c>
      <c r="J47" s="280"/>
      <c r="K47" s="186"/>
      <c r="L47" s="256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43669</v>
      </c>
      <c r="B48" s="298" t="s">
        <v>129</v>
      </c>
      <c r="C48" s="299" t="s">
        <v>58</v>
      </c>
      <c r="D48" s="245" t="s">
        <v>1226</v>
      </c>
      <c r="E48" s="253" t="s">
        <v>68</v>
      </c>
      <c r="F48" s="253">
        <v>16</v>
      </c>
      <c r="G48" s="18">
        <v>17</v>
      </c>
      <c r="H48" s="300"/>
      <c r="I48" s="252">
        <f t="shared" ref="I48" si="16">420-(M48*L48+F48*N48)</f>
        <v>6</v>
      </c>
      <c r="J48" s="280" t="s">
        <v>152</v>
      </c>
      <c r="K48" s="186"/>
      <c r="L48" s="256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24</v>
      </c>
      <c r="O48" s="188">
        <f t="shared" si="0"/>
        <v>438</v>
      </c>
      <c r="P48" s="302">
        <f>(O48+O49+O50+O51+O52+O53)/840*100%</f>
        <v>0.95952380952380956</v>
      </c>
    </row>
    <row r="49" spans="1:16" ht="14.25" customHeight="1" x14ac:dyDescent="0.2">
      <c r="A49" s="297"/>
      <c r="B49" s="298"/>
      <c r="C49" s="299"/>
      <c r="D49" s="15"/>
      <c r="E49" s="253"/>
      <c r="F49" s="253"/>
      <c r="G49" s="18"/>
      <c r="H49" s="300"/>
      <c r="I49" s="252">
        <f t="shared" ref="I49:I50" si="17">I48-(M49*L49+F49*N49)</f>
        <v>6</v>
      </c>
      <c r="J49" s="280"/>
      <c r="K49" s="186"/>
      <c r="L49" s="256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53"/>
      <c r="F50" s="253"/>
      <c r="G50" s="18"/>
      <c r="H50" s="300"/>
      <c r="I50" s="252">
        <f t="shared" si="17"/>
        <v>6</v>
      </c>
      <c r="J50" s="280"/>
      <c r="K50" s="186"/>
      <c r="L50" s="256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53" t="s">
        <v>68</v>
      </c>
      <c r="F51" s="253">
        <v>36</v>
      </c>
      <c r="G51" s="18">
        <v>32</v>
      </c>
      <c r="H51" s="300"/>
      <c r="I51" s="252">
        <f t="shared" ref="I51" si="18">420-(M51*L51+F51*N51)</f>
        <v>6</v>
      </c>
      <c r="J51" s="280"/>
      <c r="K51" s="186" t="s">
        <v>1260</v>
      </c>
      <c r="L51" s="256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0"/>
        <v>368</v>
      </c>
      <c r="P51" s="302"/>
    </row>
    <row r="52" spans="1:16" ht="14.25" customHeight="1" x14ac:dyDescent="0.2">
      <c r="A52" s="297"/>
      <c r="B52" s="298"/>
      <c r="C52" s="299"/>
      <c r="D52" s="15"/>
      <c r="E52" s="253"/>
      <c r="F52" s="253"/>
      <c r="G52" s="18"/>
      <c r="H52" s="300"/>
      <c r="I52" s="252">
        <f t="shared" ref="I52:I53" si="19">I51-(M52*L52+F52*N52)</f>
        <v>6</v>
      </c>
      <c r="J52" s="280"/>
      <c r="K52" s="186"/>
      <c r="L52" s="256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5"/>
      <c r="E53" s="253"/>
      <c r="F53" s="253"/>
      <c r="G53" s="254"/>
      <c r="H53" s="300"/>
      <c r="I53" s="252">
        <f t="shared" si="19"/>
        <v>6</v>
      </c>
      <c r="J53" s="280"/>
      <c r="K53" s="186"/>
      <c r="L53" s="256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43669</v>
      </c>
      <c r="B54" s="298" t="s">
        <v>670</v>
      </c>
      <c r="C54" s="299" t="s">
        <v>61</v>
      </c>
      <c r="D54" s="15" t="s">
        <v>1182</v>
      </c>
      <c r="E54" s="253" t="s">
        <v>66</v>
      </c>
      <c r="F54" s="253">
        <v>14</v>
      </c>
      <c r="G54" s="18">
        <v>15</v>
      </c>
      <c r="H54" s="300"/>
      <c r="I54" s="252">
        <f t="shared" ref="I54" si="20">420-(M54*L54+F54*N54)</f>
        <v>-14</v>
      </c>
      <c r="J54" s="280" t="s">
        <v>288</v>
      </c>
      <c r="K54" s="186"/>
      <c r="L54" s="256">
        <v>0</v>
      </c>
      <c r="M54" s="188">
        <f>SUMPRODUCT((D54=[1]程序注册表!$C$2:$C$2999)*(E54=[1]程序注册表!$F$2:$F$2999)*([1]程序注册表!$U$2:$U$2999))</f>
        <v>30</v>
      </c>
      <c r="N54" s="188">
        <f>SUMPRODUCT((D54=[1]程序注册表!$C$2:$C$2999)*(E54=[1]程序注册表!$F$2:$F$2999)*([1]程序注册表!$X$2:$X$2999))</f>
        <v>31</v>
      </c>
      <c r="O54" s="188">
        <f t="shared" si="0"/>
        <v>465</v>
      </c>
      <c r="P54" s="302">
        <f>(O54+O55+O56)/420*100%</f>
        <v>1.1071428571428572</v>
      </c>
    </row>
    <row r="55" spans="1:16" ht="14.25" customHeight="1" x14ac:dyDescent="0.2">
      <c r="A55" s="297"/>
      <c r="B55" s="298"/>
      <c r="C55" s="299"/>
      <c r="D55" s="17"/>
      <c r="E55" s="253"/>
      <c r="F55" s="253"/>
      <c r="G55" s="18"/>
      <c r="H55" s="300"/>
      <c r="I55" s="252">
        <f t="shared" ref="I55:I56" si="21">I54-(M55*L55+F55*N55)</f>
        <v>-14</v>
      </c>
      <c r="J55" s="280"/>
      <c r="K55" s="186"/>
      <c r="L55" s="256">
        <v>0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253"/>
      <c r="F56" s="253"/>
      <c r="G56" s="18"/>
      <c r="H56" s="300"/>
      <c r="I56" s="252">
        <f t="shared" si="21"/>
        <v>-14</v>
      </c>
      <c r="J56" s="280"/>
      <c r="K56" s="186"/>
      <c r="L56" s="256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56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56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56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56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56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56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56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56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56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56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56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2">N67*G67+M67*L67</f>
        <v>0</v>
      </c>
      <c r="P67" s="195"/>
    </row>
    <row r="68" spans="1:16" ht="15" customHeight="1" x14ac:dyDescent="0.2">
      <c r="A68" s="190"/>
      <c r="D68" s="192"/>
      <c r="J68" s="23"/>
      <c r="L68" s="256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2"/>
        <v>0</v>
      </c>
      <c r="P68" s="195"/>
    </row>
    <row r="69" spans="1:16" ht="15" customHeight="1" x14ac:dyDescent="0.2">
      <c r="A69" s="190"/>
      <c r="D69" s="192"/>
      <c r="J69" s="23"/>
      <c r="L69" s="256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2"/>
        <v>0</v>
      </c>
      <c r="P69" s="195"/>
    </row>
    <row r="70" spans="1:16" ht="15" customHeight="1" x14ac:dyDescent="0.2">
      <c r="A70" s="190"/>
      <c r="D70" s="192"/>
      <c r="J70" s="23"/>
      <c r="L70" s="256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2"/>
        <v>0</v>
      </c>
      <c r="P70" s="195"/>
    </row>
    <row r="71" spans="1:16" ht="15" customHeight="1" x14ac:dyDescent="0.2">
      <c r="A71" s="190"/>
      <c r="D71" s="192"/>
      <c r="J71" s="23"/>
      <c r="L71" s="256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2"/>
        <v>0</v>
      </c>
      <c r="P71" s="195"/>
    </row>
    <row r="72" spans="1:16" ht="15" customHeight="1" x14ac:dyDescent="0.2">
      <c r="A72" s="190"/>
      <c r="D72" s="192"/>
      <c r="J72" s="23"/>
      <c r="L72" s="256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2"/>
        <v>0</v>
      </c>
      <c r="P72" s="195"/>
    </row>
    <row r="73" spans="1:16" ht="15" customHeight="1" x14ac:dyDescent="0.2">
      <c r="A73" s="190"/>
      <c r="D73" s="192"/>
      <c r="J73" s="23"/>
      <c r="L73" s="256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2"/>
        <v>0</v>
      </c>
      <c r="P73" s="195"/>
    </row>
    <row r="74" spans="1:16" ht="15" customHeight="1" x14ac:dyDescent="0.2">
      <c r="A74" s="190"/>
      <c r="D74" s="192"/>
      <c r="J74" s="23"/>
      <c r="L74" s="256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2"/>
        <v>0</v>
      </c>
      <c r="P74" s="195"/>
    </row>
    <row r="75" spans="1:16" ht="15" customHeight="1" x14ac:dyDescent="0.2">
      <c r="A75" s="190"/>
      <c r="D75" s="192"/>
      <c r="J75" s="23"/>
      <c r="L75" s="256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2"/>
        <v>0</v>
      </c>
      <c r="P75" s="195"/>
    </row>
    <row r="76" spans="1:16" ht="15" customHeight="1" x14ac:dyDescent="0.2">
      <c r="A76" s="190"/>
      <c r="D76" s="192"/>
      <c r="J76" s="23"/>
      <c r="L76" s="256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2"/>
        <v>0</v>
      </c>
      <c r="P76" s="195"/>
    </row>
    <row r="77" spans="1:16" ht="15" customHeight="1" x14ac:dyDescent="0.2">
      <c r="A77" s="190"/>
      <c r="D77" s="192"/>
      <c r="J77" s="23"/>
      <c r="L77" s="256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2"/>
        <v>0</v>
      </c>
      <c r="P77" s="195"/>
    </row>
    <row r="78" spans="1:16" ht="15" customHeight="1" x14ac:dyDescent="0.2">
      <c r="A78" s="190"/>
      <c r="D78" s="192"/>
      <c r="J78" s="23"/>
      <c r="L78" s="256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2"/>
        <v>0</v>
      </c>
      <c r="P78" s="195"/>
    </row>
    <row r="79" spans="1:16" ht="15" customHeight="1" x14ac:dyDescent="0.2">
      <c r="A79" s="190"/>
      <c r="D79" s="192"/>
      <c r="J79" s="23"/>
      <c r="L79" s="256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2"/>
        <v>0</v>
      </c>
      <c r="P79" s="195"/>
    </row>
    <row r="80" spans="1:16" ht="15" customHeight="1" x14ac:dyDescent="0.2">
      <c r="A80" s="190"/>
      <c r="D80" s="192"/>
      <c r="J80" s="23"/>
      <c r="L80" s="256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2"/>
        <v>0</v>
      </c>
      <c r="P80" s="195"/>
    </row>
    <row r="81" spans="1:16" ht="15" customHeight="1" x14ac:dyDescent="0.2">
      <c r="A81" s="190"/>
      <c r="D81" s="192"/>
      <c r="J81" s="23"/>
      <c r="L81" s="256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2"/>
        <v>0</v>
      </c>
      <c r="P81" s="195"/>
    </row>
    <row r="82" spans="1:16" ht="15" customHeight="1" x14ac:dyDescent="0.2">
      <c r="A82" s="190"/>
      <c r="D82" s="192"/>
      <c r="J82" s="23"/>
      <c r="L82" s="256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2"/>
        <v>0</v>
      </c>
      <c r="P82" s="195"/>
    </row>
    <row r="83" spans="1:16" ht="15" customHeight="1" x14ac:dyDescent="0.2">
      <c r="A83" s="190"/>
      <c r="D83" s="192"/>
      <c r="J83" s="23"/>
      <c r="L83" s="256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2"/>
        <v>0</v>
      </c>
      <c r="P83" s="195"/>
    </row>
    <row r="84" spans="1:16" ht="15" customHeight="1" x14ac:dyDescent="0.2">
      <c r="A84" s="190"/>
      <c r="D84" s="192"/>
      <c r="J84" s="23"/>
      <c r="L84" s="256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2"/>
        <v>0</v>
      </c>
      <c r="P84" s="195"/>
    </row>
    <row r="85" spans="1:16" ht="15" customHeight="1" x14ac:dyDescent="0.2">
      <c r="A85" s="190"/>
      <c r="D85" s="192"/>
      <c r="J85" s="23"/>
      <c r="L85" s="256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2"/>
        <v>0</v>
      </c>
      <c r="P85" s="195"/>
    </row>
    <row r="86" spans="1:16" ht="15" customHeight="1" x14ac:dyDescent="0.2">
      <c r="A86" s="190"/>
      <c r="D86" s="192"/>
      <c r="J86" s="23"/>
      <c r="L86" s="256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2"/>
        <v>0</v>
      </c>
      <c r="P86" s="195"/>
    </row>
    <row r="87" spans="1:16" ht="15" customHeight="1" x14ac:dyDescent="0.2">
      <c r="A87" s="190"/>
      <c r="D87" s="192"/>
      <c r="J87" s="23"/>
      <c r="L87" s="256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2"/>
        <v>0</v>
      </c>
      <c r="P87" s="195"/>
    </row>
    <row r="88" spans="1:16" ht="15" customHeight="1" x14ac:dyDescent="0.2">
      <c r="A88" s="190"/>
      <c r="D88" s="192"/>
      <c r="J88" s="23"/>
      <c r="L88" s="256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2"/>
        <v>0</v>
      </c>
      <c r="P88" s="195"/>
    </row>
    <row r="89" spans="1:16" ht="15" customHeight="1" x14ac:dyDescent="0.2">
      <c r="A89" s="190"/>
      <c r="D89" s="192"/>
      <c r="J89" s="23"/>
      <c r="L89" s="256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2"/>
        <v>0</v>
      </c>
      <c r="P89" s="195"/>
    </row>
    <row r="90" spans="1:16" ht="15" customHeight="1" x14ac:dyDescent="0.2">
      <c r="A90" s="190"/>
      <c r="D90" s="192"/>
      <c r="J90" s="23"/>
      <c r="L90" s="256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2"/>
        <v>0</v>
      </c>
      <c r="P90" s="195"/>
    </row>
    <row r="91" spans="1:16" ht="15" customHeight="1" x14ac:dyDescent="0.2">
      <c r="A91" s="190"/>
      <c r="D91" s="192"/>
      <c r="J91" s="23"/>
      <c r="L91" s="256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2"/>
        <v>0</v>
      </c>
      <c r="P91" s="195"/>
    </row>
    <row r="92" spans="1:16" ht="15" customHeight="1" x14ac:dyDescent="0.2">
      <c r="A92" s="190"/>
      <c r="D92" s="192"/>
      <c r="J92" s="23"/>
      <c r="L92" s="256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2"/>
        <v>0</v>
      </c>
      <c r="P92" s="195"/>
    </row>
    <row r="93" spans="1:16" ht="15" customHeight="1" x14ac:dyDescent="0.2">
      <c r="A93" s="190"/>
      <c r="D93" s="192"/>
      <c r="J93" s="23"/>
      <c r="L93" s="256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2"/>
        <v>0</v>
      </c>
      <c r="P93" s="195"/>
    </row>
    <row r="94" spans="1:16" ht="15" customHeight="1" x14ac:dyDescent="0.2">
      <c r="A94" s="190"/>
      <c r="D94" s="192"/>
      <c r="J94" s="23"/>
      <c r="L94" s="256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2"/>
        <v>0</v>
      </c>
      <c r="P94" s="195"/>
    </row>
    <row r="95" spans="1:16" ht="15" customHeight="1" x14ac:dyDescent="0.2">
      <c r="A95" s="190"/>
      <c r="D95" s="192"/>
      <c r="J95" s="23"/>
      <c r="L95" s="256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2"/>
        <v>0</v>
      </c>
      <c r="P95" s="195"/>
    </row>
    <row r="96" spans="1:16" ht="15" customHeight="1" x14ac:dyDescent="0.2">
      <c r="A96" s="190"/>
      <c r="D96" s="192"/>
      <c r="J96" s="23"/>
      <c r="L96" s="256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2"/>
        <v>0</v>
      </c>
      <c r="P96" s="195"/>
    </row>
    <row r="97" spans="1:16" ht="15" customHeight="1" x14ac:dyDescent="0.2">
      <c r="A97" s="190"/>
      <c r="D97" s="192"/>
      <c r="J97" s="23"/>
      <c r="L97" s="256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2"/>
        <v>0</v>
      </c>
      <c r="P97" s="195"/>
    </row>
    <row r="98" spans="1:16" ht="15" customHeight="1" x14ac:dyDescent="0.2">
      <c r="A98" s="190"/>
      <c r="D98" s="192"/>
      <c r="J98" s="23"/>
      <c r="L98" s="256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2"/>
        <v>0</v>
      </c>
      <c r="P98" s="195"/>
    </row>
    <row r="99" spans="1:16" ht="15" customHeight="1" x14ac:dyDescent="0.2">
      <c r="A99" s="190"/>
      <c r="D99" s="192"/>
      <c r="J99" s="23"/>
      <c r="L99" s="256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2"/>
        <v>0</v>
      </c>
      <c r="P99" s="195"/>
    </row>
    <row r="100" spans="1:16" ht="15" customHeight="1" x14ac:dyDescent="0.2">
      <c r="A100" s="190"/>
      <c r="D100" s="192"/>
      <c r="J100" s="23"/>
      <c r="L100" s="256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2"/>
        <v>0</v>
      </c>
      <c r="P100" s="195"/>
    </row>
    <row r="101" spans="1:16" ht="15" customHeight="1" x14ac:dyDescent="0.2">
      <c r="A101" s="190"/>
      <c r="D101" s="192"/>
      <c r="J101" s="23"/>
      <c r="L101" s="256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2"/>
        <v>0</v>
      </c>
      <c r="P101" s="195"/>
    </row>
    <row r="102" spans="1:16" ht="15" customHeight="1" x14ac:dyDescent="0.2">
      <c r="A102" s="190"/>
      <c r="D102" s="192"/>
      <c r="J102" s="23"/>
      <c r="L102" s="256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2"/>
        <v>0</v>
      </c>
      <c r="P102" s="195"/>
    </row>
    <row r="103" spans="1:16" ht="15" customHeight="1" x14ac:dyDescent="0.2">
      <c r="A103" s="190"/>
      <c r="D103" s="192"/>
      <c r="J103" s="23"/>
      <c r="L103" s="256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2"/>
        <v>0</v>
      </c>
      <c r="P103" s="195"/>
    </row>
    <row r="104" spans="1:16" ht="15" customHeight="1" x14ac:dyDescent="0.2">
      <c r="A104" s="190"/>
      <c r="D104" s="192"/>
      <c r="J104" s="23"/>
      <c r="L104" s="256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2"/>
        <v>0</v>
      </c>
      <c r="P104" s="195"/>
    </row>
    <row r="105" spans="1:16" ht="15" customHeight="1" x14ac:dyDescent="0.2">
      <c r="A105" s="190"/>
      <c r="D105" s="192"/>
      <c r="J105" s="23"/>
      <c r="L105" s="256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2"/>
        <v>0</v>
      </c>
      <c r="P105" s="195"/>
    </row>
    <row r="106" spans="1:16" ht="15" customHeight="1" x14ac:dyDescent="0.2">
      <c r="A106" s="190"/>
      <c r="D106" s="192"/>
      <c r="J106" s="23"/>
      <c r="L106" s="256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2"/>
        <v>0</v>
      </c>
      <c r="P106" s="195"/>
    </row>
    <row r="107" spans="1:16" ht="15" customHeight="1" x14ac:dyDescent="0.2">
      <c r="A107" s="190"/>
      <c r="D107" s="192"/>
      <c r="J107" s="23"/>
      <c r="L107" s="256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2"/>
        <v>0</v>
      </c>
      <c r="P107" s="195"/>
    </row>
    <row r="108" spans="1:16" ht="15" customHeight="1" x14ac:dyDescent="0.2">
      <c r="A108" s="190"/>
      <c r="D108" s="192"/>
      <c r="J108" s="23"/>
      <c r="L108" s="256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2"/>
        <v>0</v>
      </c>
      <c r="P108" s="195"/>
    </row>
    <row r="109" spans="1:16" ht="15" customHeight="1" x14ac:dyDescent="0.2">
      <c r="A109" s="190"/>
      <c r="D109" s="192"/>
      <c r="J109" s="23"/>
      <c r="L109" s="256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2"/>
        <v>0</v>
      </c>
      <c r="P109" s="195"/>
    </row>
    <row r="110" spans="1:16" ht="15" customHeight="1" x14ac:dyDescent="0.2">
      <c r="A110" s="190"/>
      <c r="D110" s="192"/>
      <c r="J110" s="23"/>
      <c r="L110" s="256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2"/>
        <v>0</v>
      </c>
      <c r="P110" s="195"/>
    </row>
    <row r="111" spans="1:16" ht="15" customHeight="1" x14ac:dyDescent="0.2">
      <c r="A111" s="190"/>
      <c r="D111" s="192"/>
      <c r="J111" s="23"/>
      <c r="L111" s="256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2"/>
        <v>0</v>
      </c>
      <c r="P111" s="195"/>
    </row>
    <row r="112" spans="1:16" ht="15" customHeight="1" x14ac:dyDescent="0.2">
      <c r="A112" s="190"/>
      <c r="D112" s="192"/>
      <c r="J112" s="23"/>
      <c r="L112" s="256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2"/>
        <v>0</v>
      </c>
      <c r="P112" s="195"/>
    </row>
    <row r="113" spans="1:16" ht="15" customHeight="1" x14ac:dyDescent="0.2">
      <c r="A113" s="190"/>
      <c r="D113" s="192"/>
      <c r="J113" s="23"/>
      <c r="L113" s="256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2"/>
        <v>0</v>
      </c>
      <c r="P113" s="195"/>
    </row>
    <row r="114" spans="1:16" ht="15" customHeight="1" x14ac:dyDescent="0.2">
      <c r="A114" s="190"/>
      <c r="D114" s="192"/>
      <c r="J114" s="23"/>
      <c r="L114" s="256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2"/>
        <v>0</v>
      </c>
      <c r="P114" s="195"/>
    </row>
    <row r="115" spans="1:16" ht="15" customHeight="1" x14ac:dyDescent="0.2">
      <c r="A115" s="190"/>
      <c r="D115" s="192"/>
      <c r="J115" s="23"/>
      <c r="L115" s="256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2"/>
        <v>0</v>
      </c>
      <c r="P115" s="195"/>
    </row>
    <row r="116" spans="1:16" ht="15" customHeight="1" x14ac:dyDescent="0.2">
      <c r="A116" s="190"/>
      <c r="D116" s="192"/>
      <c r="J116" s="23"/>
      <c r="L116" s="256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2"/>
        <v>0</v>
      </c>
      <c r="P116" s="195"/>
    </row>
    <row r="117" spans="1:16" ht="15" customHeight="1" x14ac:dyDescent="0.2">
      <c r="A117" s="190"/>
      <c r="D117" s="192"/>
      <c r="J117" s="23"/>
      <c r="L117" s="256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2"/>
        <v>0</v>
      </c>
      <c r="P117" s="195"/>
    </row>
    <row r="118" spans="1:16" ht="15" customHeight="1" x14ac:dyDescent="0.2">
      <c r="A118" s="190"/>
      <c r="D118" s="192"/>
      <c r="J118" s="23"/>
      <c r="L118" s="256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2"/>
        <v>0</v>
      </c>
      <c r="P118" s="195"/>
    </row>
    <row r="119" spans="1:16" ht="15" customHeight="1" x14ac:dyDescent="0.2">
      <c r="A119" s="190"/>
      <c r="D119" s="192"/>
      <c r="J119" s="23"/>
      <c r="L119" s="256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2"/>
        <v>0</v>
      </c>
      <c r="P119" s="195"/>
    </row>
    <row r="120" spans="1:16" x14ac:dyDescent="0.2">
      <c r="A120" s="190"/>
      <c r="D120" s="192"/>
      <c r="J120" s="23"/>
      <c r="L120" s="256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2"/>
        <v>0</v>
      </c>
      <c r="P120" s="195"/>
    </row>
    <row r="121" spans="1:16" x14ac:dyDescent="0.2">
      <c r="A121" s="190"/>
      <c r="D121" s="192"/>
      <c r="J121" s="23"/>
      <c r="L121" s="256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2"/>
        <v>0</v>
      </c>
      <c r="P121" s="195"/>
    </row>
    <row r="122" spans="1:16" x14ac:dyDescent="0.2">
      <c r="A122" s="190"/>
      <c r="D122" s="192"/>
      <c r="J122" s="23"/>
      <c r="L122" s="256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2"/>
        <v>0</v>
      </c>
      <c r="P122" s="195"/>
    </row>
    <row r="123" spans="1:16" x14ac:dyDescent="0.2">
      <c r="A123" s="190"/>
      <c r="D123" s="192"/>
      <c r="J123" s="23"/>
      <c r="L123" s="256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2"/>
        <v>0</v>
      </c>
      <c r="P123" s="195"/>
    </row>
    <row r="124" spans="1:16" x14ac:dyDescent="0.2">
      <c r="A124" s="190"/>
      <c r="D124" s="192"/>
      <c r="J124" s="23"/>
      <c r="L124" s="256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2"/>
        <v>0</v>
      </c>
      <c r="P124" s="195"/>
    </row>
    <row r="125" spans="1:16" x14ac:dyDescent="0.2">
      <c r="A125" s="190"/>
      <c r="D125" s="192"/>
      <c r="J125" s="23"/>
      <c r="L125" s="256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2"/>
        <v>0</v>
      </c>
      <c r="P125" s="195"/>
    </row>
    <row r="126" spans="1:16" x14ac:dyDescent="0.2">
      <c r="A126" s="190"/>
      <c r="D126" s="192"/>
      <c r="J126" s="23"/>
      <c r="L126" s="256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2"/>
        <v>0</v>
      </c>
      <c r="P126" s="195"/>
    </row>
    <row r="127" spans="1:16" x14ac:dyDescent="0.2">
      <c r="A127" s="190"/>
      <c r="D127" s="192"/>
      <c r="J127" s="23"/>
      <c r="L127" s="256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2"/>
        <v>0</v>
      </c>
      <c r="P127" s="195"/>
    </row>
    <row r="128" spans="1:16" x14ac:dyDescent="0.2">
      <c r="A128" s="190"/>
      <c r="D128" s="192"/>
      <c r="J128" s="23"/>
      <c r="L128" s="256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2"/>
        <v>0</v>
      </c>
      <c r="P128" s="195"/>
    </row>
    <row r="129" spans="1:16" x14ac:dyDescent="0.2">
      <c r="A129" s="190"/>
      <c r="D129" s="192"/>
      <c r="J129" s="23"/>
      <c r="L129" s="256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2"/>
        <v>0</v>
      </c>
      <c r="P129" s="195"/>
    </row>
    <row r="130" spans="1:16" x14ac:dyDescent="0.2">
      <c r="A130" s="190"/>
      <c r="D130" s="192"/>
      <c r="J130" s="23"/>
      <c r="L130" s="256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2"/>
        <v>0</v>
      </c>
      <c r="P130" s="195"/>
    </row>
    <row r="131" spans="1:16" x14ac:dyDescent="0.2">
      <c r="A131" s="190"/>
      <c r="D131" s="192"/>
      <c r="J131" s="23"/>
      <c r="L131" s="256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3">N131*G131+M131*L131</f>
        <v>0</v>
      </c>
      <c r="P131" s="195"/>
    </row>
    <row r="132" spans="1:16" x14ac:dyDescent="0.2">
      <c r="A132" s="190"/>
      <c r="D132" s="192"/>
      <c r="J132" s="23"/>
      <c r="L132" s="256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3"/>
        <v>0</v>
      </c>
      <c r="P132" s="195"/>
    </row>
    <row r="133" spans="1:16" x14ac:dyDescent="0.2">
      <c r="A133" s="190"/>
      <c r="D133" s="192"/>
      <c r="J133" s="23"/>
      <c r="L133" s="256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3"/>
        <v>0</v>
      </c>
      <c r="P133" s="195"/>
    </row>
    <row r="134" spans="1:16" x14ac:dyDescent="0.2">
      <c r="A134" s="190"/>
      <c r="D134" s="192"/>
      <c r="J134" s="23"/>
      <c r="L134" s="256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3"/>
        <v>0</v>
      </c>
      <c r="P134" s="195"/>
    </row>
    <row r="135" spans="1:16" x14ac:dyDescent="0.2">
      <c r="A135" s="190"/>
      <c r="D135" s="192"/>
      <c r="J135" s="23"/>
      <c r="L135" s="256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3"/>
        <v>0</v>
      </c>
      <c r="P135" s="195"/>
    </row>
    <row r="136" spans="1:16" x14ac:dyDescent="0.2">
      <c r="A136" s="190"/>
      <c r="D136" s="192"/>
      <c r="J136" s="23"/>
      <c r="L136" s="256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3"/>
        <v>0</v>
      </c>
      <c r="P136" s="195"/>
    </row>
    <row r="137" spans="1:16" x14ac:dyDescent="0.2">
      <c r="A137" s="190"/>
      <c r="D137" s="192"/>
      <c r="J137" s="23"/>
      <c r="L137" s="256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3"/>
        <v>0</v>
      </c>
      <c r="P137" s="195"/>
    </row>
    <row r="138" spans="1:16" x14ac:dyDescent="0.2">
      <c r="A138" s="190"/>
      <c r="D138" s="192"/>
      <c r="J138" s="23"/>
      <c r="L138" s="256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3"/>
        <v>0</v>
      </c>
      <c r="P138" s="195"/>
    </row>
    <row r="139" spans="1:16" x14ac:dyDescent="0.2">
      <c r="A139" s="190"/>
      <c r="D139" s="192"/>
      <c r="J139" s="23"/>
      <c r="L139" s="256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3"/>
        <v>0</v>
      </c>
      <c r="P139" s="195"/>
    </row>
    <row r="140" spans="1:16" x14ac:dyDescent="0.2">
      <c r="A140" s="190"/>
      <c r="D140" s="192"/>
      <c r="J140" s="23"/>
      <c r="L140" s="256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3"/>
        <v>0</v>
      </c>
      <c r="P140" s="195"/>
    </row>
    <row r="141" spans="1:16" x14ac:dyDescent="0.2">
      <c r="A141" s="190"/>
      <c r="D141" s="192"/>
      <c r="J141" s="23"/>
      <c r="L141" s="256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3"/>
        <v>0</v>
      </c>
      <c r="P141" s="195"/>
    </row>
    <row r="142" spans="1:16" x14ac:dyDescent="0.2">
      <c r="A142" s="190"/>
      <c r="D142" s="192"/>
      <c r="J142" s="23"/>
      <c r="L142" s="256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3"/>
        <v>0</v>
      </c>
      <c r="P142" s="195"/>
    </row>
    <row r="143" spans="1:16" x14ac:dyDescent="0.2">
      <c r="A143" s="190"/>
      <c r="D143" s="192"/>
      <c r="J143" s="23"/>
      <c r="L143" s="256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3"/>
        <v>0</v>
      </c>
      <c r="P143" s="195"/>
    </row>
    <row r="144" spans="1:16" x14ac:dyDescent="0.2">
      <c r="A144" s="190"/>
      <c r="D144" s="192"/>
      <c r="J144" s="23"/>
      <c r="L144" s="256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3"/>
        <v>0</v>
      </c>
      <c r="P144" s="195"/>
    </row>
    <row r="145" spans="1:16" x14ac:dyDescent="0.2">
      <c r="A145" s="190"/>
      <c r="D145" s="192"/>
      <c r="J145" s="23"/>
      <c r="L145" s="256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3"/>
        <v>0</v>
      </c>
      <c r="P145" s="195"/>
    </row>
    <row r="146" spans="1:16" x14ac:dyDescent="0.2">
      <c r="A146" s="190"/>
      <c r="D146" s="192"/>
      <c r="J146" s="23"/>
      <c r="L146" s="256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3"/>
        <v>0</v>
      </c>
      <c r="P146" s="195"/>
    </row>
    <row r="147" spans="1:16" x14ac:dyDescent="0.2">
      <c r="A147" s="190"/>
      <c r="D147" s="192"/>
      <c r="J147" s="23"/>
      <c r="L147" s="256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3"/>
        <v>0</v>
      </c>
      <c r="P147" s="195"/>
    </row>
    <row r="148" spans="1:16" x14ac:dyDescent="0.2">
      <c r="A148" s="190"/>
      <c r="D148" s="192"/>
      <c r="J148" s="23"/>
      <c r="L148" s="256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3"/>
        <v>0</v>
      </c>
      <c r="P148" s="195"/>
    </row>
    <row r="149" spans="1:16" x14ac:dyDescent="0.2">
      <c r="A149" s="190"/>
      <c r="D149" s="192"/>
      <c r="J149" s="23"/>
      <c r="L149" s="256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3"/>
        <v>0</v>
      </c>
      <c r="P149" s="195"/>
    </row>
    <row r="150" spans="1:16" x14ac:dyDescent="0.2">
      <c r="A150" s="190"/>
      <c r="D150" s="192"/>
      <c r="J150" s="23"/>
      <c r="L150" s="256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3"/>
        <v>0</v>
      </c>
      <c r="P150" s="195"/>
    </row>
    <row r="151" spans="1:16" x14ac:dyDescent="0.2">
      <c r="A151" s="190"/>
      <c r="D151" s="192"/>
      <c r="J151" s="23"/>
      <c r="L151" s="256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3"/>
        <v>0</v>
      </c>
      <c r="P151" s="195"/>
    </row>
    <row r="152" spans="1:16" x14ac:dyDescent="0.2">
      <c r="A152" s="190"/>
      <c r="D152" s="192"/>
      <c r="J152" s="23"/>
      <c r="L152" s="256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3"/>
        <v>0</v>
      </c>
      <c r="P152" s="195"/>
    </row>
    <row r="153" spans="1:16" x14ac:dyDescent="0.2">
      <c r="A153" s="190"/>
      <c r="D153" s="192"/>
      <c r="J153" s="23"/>
      <c r="L153" s="256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3"/>
        <v>0</v>
      </c>
      <c r="P153" s="195"/>
    </row>
    <row r="154" spans="1:16" x14ac:dyDescent="0.2">
      <c r="A154" s="190"/>
      <c r="D154" s="192"/>
      <c r="J154" s="23"/>
      <c r="L154" s="256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3"/>
        <v>0</v>
      </c>
      <c r="P154" s="195"/>
    </row>
    <row r="155" spans="1:16" x14ac:dyDescent="0.2">
      <c r="A155" s="190"/>
      <c r="D155" s="192"/>
      <c r="J155" s="23"/>
      <c r="L155" s="256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3"/>
        <v>0</v>
      </c>
      <c r="P155" s="195"/>
    </row>
    <row r="156" spans="1:16" x14ac:dyDescent="0.2">
      <c r="A156" s="190"/>
      <c r="D156" s="192"/>
      <c r="J156" s="23"/>
      <c r="L156" s="256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3"/>
        <v>0</v>
      </c>
      <c r="P156" s="195"/>
    </row>
    <row r="157" spans="1:16" x14ac:dyDescent="0.2">
      <c r="A157" s="190"/>
      <c r="D157" s="192"/>
      <c r="J157" s="23"/>
      <c r="L157" s="256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3"/>
        <v>0</v>
      </c>
      <c r="P157" s="195"/>
    </row>
    <row r="158" spans="1:16" x14ac:dyDescent="0.2">
      <c r="A158" s="190"/>
      <c r="D158" s="192"/>
      <c r="J158" s="23"/>
      <c r="L158" s="256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3"/>
        <v>0</v>
      </c>
      <c r="P158" s="195"/>
    </row>
    <row r="159" spans="1:16" x14ac:dyDescent="0.2">
      <c r="A159" s="190"/>
      <c r="D159" s="192"/>
      <c r="J159" s="23"/>
      <c r="L159" s="256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3"/>
        <v>0</v>
      </c>
      <c r="P159" s="195"/>
    </row>
    <row r="160" spans="1:16" x14ac:dyDescent="0.2">
      <c r="A160" s="190"/>
      <c r="D160" s="192"/>
      <c r="J160" s="23"/>
      <c r="L160" s="256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3"/>
        <v>0</v>
      </c>
      <c r="P160" s="195"/>
    </row>
    <row r="161" spans="1:16" x14ac:dyDescent="0.2">
      <c r="A161" s="190"/>
      <c r="D161" s="192"/>
      <c r="J161" s="23"/>
      <c r="L161" s="256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3"/>
        <v>0</v>
      </c>
      <c r="P161" s="195"/>
    </row>
    <row r="162" spans="1:16" x14ac:dyDescent="0.2">
      <c r="A162" s="190"/>
      <c r="D162" s="192"/>
      <c r="J162" s="23"/>
      <c r="L162" s="256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3"/>
        <v>0</v>
      </c>
      <c r="P162" s="195"/>
    </row>
    <row r="163" spans="1:16" x14ac:dyDescent="0.2">
      <c r="A163" s="190"/>
      <c r="D163" s="192"/>
      <c r="J163" s="23"/>
      <c r="L163" s="256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3"/>
        <v>0</v>
      </c>
      <c r="P163" s="195"/>
    </row>
    <row r="164" spans="1:16" x14ac:dyDescent="0.2">
      <c r="A164" s="190"/>
      <c r="D164" s="192"/>
      <c r="J164" s="23"/>
      <c r="L164" s="256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3"/>
        <v>0</v>
      </c>
      <c r="P164" s="195"/>
    </row>
    <row r="165" spans="1:16" x14ac:dyDescent="0.2">
      <c r="A165" s="190"/>
      <c r="D165" s="192"/>
      <c r="J165" s="23"/>
      <c r="L165" s="256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3"/>
        <v>0</v>
      </c>
      <c r="P165" s="195"/>
    </row>
    <row r="166" spans="1:16" x14ac:dyDescent="0.2">
      <c r="A166" s="190"/>
      <c r="D166" s="192"/>
      <c r="J166" s="23"/>
      <c r="L166" s="256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3"/>
        <v>0</v>
      </c>
      <c r="P166" s="195"/>
    </row>
    <row r="167" spans="1:16" x14ac:dyDescent="0.2">
      <c r="A167" s="190"/>
      <c r="D167" s="192"/>
      <c r="J167" s="23"/>
      <c r="L167" s="256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3"/>
        <v>0</v>
      </c>
      <c r="P167" s="195"/>
    </row>
    <row r="168" spans="1:16" x14ac:dyDescent="0.2">
      <c r="A168" s="190"/>
      <c r="D168" s="192"/>
      <c r="J168" s="23"/>
      <c r="L168" s="256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3"/>
        <v>0</v>
      </c>
      <c r="P168" s="195"/>
    </row>
    <row r="169" spans="1:16" x14ac:dyDescent="0.2">
      <c r="A169" s="190"/>
      <c r="D169" s="192"/>
      <c r="J169" s="23"/>
      <c r="L169" s="256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3"/>
        <v>0</v>
      </c>
      <c r="P169" s="195"/>
    </row>
    <row r="170" spans="1:16" x14ac:dyDescent="0.2">
      <c r="A170" s="190"/>
      <c r="D170" s="192"/>
      <c r="J170" s="23"/>
      <c r="L170" s="256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3"/>
        <v>0</v>
      </c>
      <c r="P170" s="195"/>
    </row>
    <row r="171" spans="1:16" x14ac:dyDescent="0.2">
      <c r="A171" s="190"/>
      <c r="D171" s="192"/>
      <c r="J171" s="23"/>
      <c r="L171" s="256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3"/>
        <v>0</v>
      </c>
      <c r="P171" s="195"/>
    </row>
    <row r="172" spans="1:16" x14ac:dyDescent="0.2">
      <c r="A172" s="190"/>
      <c r="D172" s="192"/>
      <c r="J172" s="23"/>
      <c r="L172" s="256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3"/>
        <v>0</v>
      </c>
      <c r="P172" s="195"/>
    </row>
    <row r="173" spans="1:16" x14ac:dyDescent="0.2">
      <c r="A173" s="190"/>
      <c r="D173" s="192"/>
      <c r="J173" s="23"/>
      <c r="L173" s="256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3"/>
        <v>0</v>
      </c>
      <c r="P173" s="195"/>
    </row>
    <row r="174" spans="1:16" x14ac:dyDescent="0.2">
      <c r="A174" s="190"/>
      <c r="D174" s="192"/>
      <c r="J174" s="23"/>
      <c r="L174" s="256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3"/>
        <v>0</v>
      </c>
      <c r="P174" s="195"/>
    </row>
    <row r="175" spans="1:16" x14ac:dyDescent="0.2">
      <c r="A175" s="190"/>
      <c r="D175" s="192"/>
      <c r="J175" s="23"/>
      <c r="L175" s="256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3"/>
        <v>0</v>
      </c>
      <c r="P175" s="195"/>
    </row>
    <row r="176" spans="1:16" x14ac:dyDescent="0.2">
      <c r="A176" s="190"/>
      <c r="D176" s="192"/>
      <c r="J176" s="23"/>
      <c r="L176" s="256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3"/>
        <v>0</v>
      </c>
      <c r="P176" s="195"/>
    </row>
    <row r="177" spans="1:16" x14ac:dyDescent="0.2">
      <c r="A177" s="190"/>
      <c r="D177" s="192"/>
      <c r="J177" s="23"/>
      <c r="L177" s="256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3"/>
        <v>0</v>
      </c>
      <c r="P177" s="195"/>
    </row>
    <row r="178" spans="1:16" x14ac:dyDescent="0.2">
      <c r="A178" s="190"/>
      <c r="D178" s="192"/>
      <c r="J178" s="23"/>
      <c r="L178" s="256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3"/>
        <v>0</v>
      </c>
      <c r="P178" s="195"/>
    </row>
    <row r="179" spans="1:16" x14ac:dyDescent="0.2">
      <c r="A179" s="190"/>
      <c r="D179" s="192"/>
      <c r="J179" s="23"/>
      <c r="L179" s="256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3"/>
        <v>0</v>
      </c>
      <c r="P179" s="195"/>
    </row>
    <row r="180" spans="1:16" x14ac:dyDescent="0.2">
      <c r="A180" s="190"/>
      <c r="D180" s="192"/>
      <c r="J180" s="23"/>
      <c r="L180" s="256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3"/>
        <v>0</v>
      </c>
      <c r="P180" s="195"/>
    </row>
    <row r="181" spans="1:16" x14ac:dyDescent="0.2">
      <c r="A181" s="190"/>
      <c r="D181" s="192"/>
      <c r="J181" s="23"/>
      <c r="L181" s="256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3"/>
        <v>0</v>
      </c>
      <c r="P181" s="195"/>
    </row>
    <row r="182" spans="1:16" x14ac:dyDescent="0.2">
      <c r="A182" s="190"/>
      <c r="D182" s="192"/>
      <c r="J182" s="23"/>
      <c r="L182" s="256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3"/>
        <v>0</v>
      </c>
      <c r="P182" s="195"/>
    </row>
    <row r="183" spans="1:16" x14ac:dyDescent="0.2">
      <c r="A183" s="190"/>
      <c r="D183" s="192"/>
      <c r="J183" s="23"/>
      <c r="L183" s="256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3"/>
        <v>0</v>
      </c>
      <c r="P183" s="195"/>
    </row>
    <row r="184" spans="1:16" x14ac:dyDescent="0.2">
      <c r="A184" s="190"/>
      <c r="D184" s="192"/>
      <c r="J184" s="23"/>
      <c r="L184" s="256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3"/>
        <v>0</v>
      </c>
      <c r="P184" s="195"/>
    </row>
    <row r="185" spans="1:16" x14ac:dyDescent="0.2">
      <c r="A185" s="190"/>
      <c r="D185" s="192"/>
      <c r="J185" s="23"/>
      <c r="L185" s="256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3"/>
        <v>0</v>
      </c>
      <c r="P185" s="195"/>
    </row>
    <row r="186" spans="1:16" x14ac:dyDescent="0.2">
      <c r="A186" s="190"/>
      <c r="D186" s="192"/>
      <c r="J186" s="23"/>
      <c r="L186" s="256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3"/>
        <v>0</v>
      </c>
      <c r="P186" s="195"/>
    </row>
    <row r="187" spans="1:16" x14ac:dyDescent="0.2">
      <c r="A187" s="190"/>
      <c r="D187" s="192"/>
      <c r="J187" s="23"/>
      <c r="L187" s="256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3"/>
        <v>0</v>
      </c>
      <c r="P187" s="195"/>
    </row>
    <row r="188" spans="1:16" x14ac:dyDescent="0.2">
      <c r="A188" s="190"/>
      <c r="D188" s="192"/>
      <c r="J188" s="23"/>
      <c r="L188" s="256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3"/>
        <v>0</v>
      </c>
      <c r="P188" s="195"/>
    </row>
    <row r="189" spans="1:16" x14ac:dyDescent="0.2">
      <c r="A189" s="190"/>
      <c r="D189" s="192"/>
      <c r="J189" s="23"/>
      <c r="L189" s="256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3"/>
        <v>0</v>
      </c>
      <c r="P189" s="195"/>
    </row>
    <row r="190" spans="1:16" x14ac:dyDescent="0.2">
      <c r="A190" s="190"/>
      <c r="D190" s="192"/>
      <c r="J190" s="23"/>
      <c r="L190" s="256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3"/>
        <v>0</v>
      </c>
      <c r="P190" s="195"/>
    </row>
    <row r="191" spans="1:16" x14ac:dyDescent="0.2">
      <c r="A191" s="190"/>
      <c r="D191" s="192"/>
      <c r="J191" s="23"/>
      <c r="L191" s="256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3"/>
        <v>0</v>
      </c>
      <c r="P191" s="195"/>
    </row>
    <row r="192" spans="1:16" x14ac:dyDescent="0.2">
      <c r="A192" s="190"/>
      <c r="D192" s="192"/>
      <c r="J192" s="23"/>
      <c r="L192" s="256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3"/>
        <v>0</v>
      </c>
      <c r="P192" s="195"/>
    </row>
    <row r="193" spans="1:16" x14ac:dyDescent="0.2">
      <c r="A193" s="190"/>
      <c r="D193" s="192"/>
      <c r="J193" s="23"/>
      <c r="L193" s="256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3"/>
        <v>0</v>
      </c>
      <c r="P193" s="195"/>
    </row>
    <row r="194" spans="1:16" x14ac:dyDescent="0.2">
      <c r="A194" s="190"/>
      <c r="D194" s="192"/>
      <c r="J194" s="23"/>
      <c r="L194" s="256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3"/>
        <v>0</v>
      </c>
      <c r="P194" s="195"/>
    </row>
    <row r="195" spans="1:16" x14ac:dyDescent="0.2">
      <c r="A195" s="190"/>
      <c r="D195" s="192"/>
      <c r="J195" s="23"/>
      <c r="L195" s="256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4">N195*G195+M195*L195</f>
        <v>0</v>
      </c>
      <c r="P195" s="195"/>
    </row>
    <row r="196" spans="1:16" x14ac:dyDescent="0.2">
      <c r="A196" s="190"/>
      <c r="D196" s="192"/>
      <c r="J196" s="23"/>
      <c r="L196" s="256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4"/>
        <v>0</v>
      </c>
      <c r="P196" s="195"/>
    </row>
    <row r="197" spans="1:16" x14ac:dyDescent="0.2">
      <c r="A197" s="190"/>
      <c r="D197" s="192"/>
      <c r="J197" s="23"/>
      <c r="L197" s="256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4"/>
        <v>0</v>
      </c>
      <c r="P197" s="195"/>
    </row>
    <row r="198" spans="1:16" x14ac:dyDescent="0.2">
      <c r="A198" s="190"/>
      <c r="D198" s="192"/>
      <c r="J198" s="23"/>
      <c r="L198" s="256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4"/>
        <v>0</v>
      </c>
      <c r="P198" s="195"/>
    </row>
    <row r="199" spans="1:16" x14ac:dyDescent="0.2">
      <c r="A199" s="190"/>
      <c r="D199" s="192"/>
      <c r="J199" s="23"/>
      <c r="L199" s="256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4"/>
        <v>0</v>
      </c>
      <c r="P199" s="195"/>
    </row>
    <row r="200" spans="1:16" x14ac:dyDescent="0.2">
      <c r="A200" s="190"/>
      <c r="D200" s="192"/>
      <c r="J200" s="23"/>
      <c r="L200" s="256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4"/>
        <v>0</v>
      </c>
      <c r="P200" s="195"/>
    </row>
    <row r="201" spans="1:16" x14ac:dyDescent="0.2">
      <c r="A201" s="190"/>
      <c r="D201" s="192"/>
      <c r="J201" s="23"/>
      <c r="L201" s="256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4"/>
        <v>0</v>
      </c>
      <c r="P201" s="195"/>
    </row>
    <row r="202" spans="1:16" x14ac:dyDescent="0.2">
      <c r="A202" s="190"/>
      <c r="D202" s="192"/>
      <c r="J202" s="23"/>
      <c r="L202" s="256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4"/>
        <v>0</v>
      </c>
      <c r="P202" s="195"/>
    </row>
    <row r="203" spans="1:16" x14ac:dyDescent="0.2">
      <c r="A203" s="190"/>
      <c r="D203" s="192"/>
      <c r="J203" s="23"/>
      <c r="L203" s="256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4"/>
        <v>0</v>
      </c>
      <c r="P203" s="195"/>
    </row>
    <row r="204" spans="1:16" x14ac:dyDescent="0.2">
      <c r="A204" s="190"/>
      <c r="D204" s="192"/>
      <c r="J204" s="23"/>
      <c r="L204" s="256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4"/>
        <v>0</v>
      </c>
      <c r="P204" s="195"/>
    </row>
    <row r="205" spans="1:16" x14ac:dyDescent="0.2">
      <c r="A205" s="190"/>
      <c r="D205" s="192"/>
      <c r="J205" s="23"/>
      <c r="L205" s="256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4"/>
        <v>0</v>
      </c>
      <c r="P205" s="195"/>
    </row>
    <row r="206" spans="1:16" x14ac:dyDescent="0.2">
      <c r="A206" s="190"/>
      <c r="D206" s="192"/>
      <c r="J206" s="23"/>
      <c r="L206" s="256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4"/>
        <v>0</v>
      </c>
      <c r="P206" s="195"/>
    </row>
    <row r="207" spans="1:16" x14ac:dyDescent="0.2">
      <c r="A207" s="190"/>
      <c r="D207" s="192"/>
      <c r="J207" s="23"/>
      <c r="L207" s="256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4"/>
        <v>0</v>
      </c>
      <c r="P207" s="195"/>
    </row>
    <row r="208" spans="1:16" x14ac:dyDescent="0.2">
      <c r="A208" s="190"/>
      <c r="D208" s="192"/>
      <c r="J208" s="23"/>
      <c r="L208" s="256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4"/>
        <v>0</v>
      </c>
      <c r="P208" s="195"/>
    </row>
    <row r="209" spans="1:16" x14ac:dyDescent="0.2">
      <c r="A209" s="190"/>
      <c r="D209" s="192"/>
      <c r="J209" s="23"/>
      <c r="L209" s="256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4"/>
        <v>0</v>
      </c>
      <c r="P209" s="195"/>
    </row>
    <row r="210" spans="1:16" x14ac:dyDescent="0.2">
      <c r="A210" s="190"/>
      <c r="D210" s="192"/>
      <c r="J210" s="23"/>
      <c r="L210" s="256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4"/>
        <v>0</v>
      </c>
      <c r="P210" s="195"/>
    </row>
    <row r="211" spans="1:16" x14ac:dyDescent="0.2">
      <c r="A211" s="190"/>
      <c r="D211" s="192"/>
      <c r="J211" s="23"/>
      <c r="L211" s="256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4"/>
        <v>0</v>
      </c>
      <c r="P211" s="195"/>
    </row>
    <row r="212" spans="1:16" x14ac:dyDescent="0.2">
      <c r="A212" s="190"/>
      <c r="D212" s="192"/>
      <c r="J212" s="23"/>
      <c r="L212" s="256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4"/>
        <v>0</v>
      </c>
      <c r="P212" s="195"/>
    </row>
    <row r="213" spans="1:16" x14ac:dyDescent="0.2">
      <c r="A213" s="190"/>
      <c r="D213" s="192"/>
      <c r="J213" s="23"/>
      <c r="L213" s="256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4"/>
        <v>0</v>
      </c>
      <c r="P213" s="195"/>
    </row>
    <row r="214" spans="1:16" x14ac:dyDescent="0.2">
      <c r="A214" s="190"/>
      <c r="D214" s="192"/>
      <c r="J214" s="23"/>
      <c r="L214" s="256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4"/>
        <v>0</v>
      </c>
      <c r="P214" s="195"/>
    </row>
    <row r="215" spans="1:16" x14ac:dyDescent="0.2">
      <c r="A215" s="190"/>
      <c r="D215" s="192"/>
      <c r="J215" s="23"/>
      <c r="L215" s="256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4"/>
        <v>0</v>
      </c>
      <c r="P215" s="195"/>
    </row>
    <row r="216" spans="1:16" x14ac:dyDescent="0.2">
      <c r="A216" s="190"/>
      <c r="D216" s="192"/>
      <c r="J216" s="23"/>
      <c r="L216" s="256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4"/>
        <v>0</v>
      </c>
      <c r="P216" s="195"/>
    </row>
    <row r="217" spans="1:16" x14ac:dyDescent="0.2">
      <c r="A217" s="190"/>
      <c r="D217" s="192"/>
      <c r="J217" s="23"/>
      <c r="L217" s="256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4"/>
        <v>0</v>
      </c>
      <c r="P217" s="195"/>
    </row>
    <row r="218" spans="1:16" x14ac:dyDescent="0.2">
      <c r="A218" s="190"/>
      <c r="D218" s="192"/>
      <c r="J218" s="23"/>
      <c r="L218" s="256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4"/>
        <v>0</v>
      </c>
      <c r="P218" s="195"/>
    </row>
    <row r="219" spans="1:16" x14ac:dyDescent="0.2">
      <c r="A219" s="190"/>
      <c r="D219" s="192"/>
      <c r="J219" s="23"/>
      <c r="L219" s="256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4"/>
        <v>0</v>
      </c>
      <c r="P219" s="195"/>
    </row>
    <row r="220" spans="1:16" x14ac:dyDescent="0.2">
      <c r="A220" s="190"/>
      <c r="D220" s="192"/>
      <c r="J220" s="23"/>
      <c r="L220" s="256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4"/>
        <v>0</v>
      </c>
      <c r="P220" s="195"/>
    </row>
    <row r="221" spans="1:16" x14ac:dyDescent="0.2">
      <c r="A221" s="190"/>
      <c r="D221" s="192"/>
      <c r="J221" s="23"/>
      <c r="L221" s="256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4"/>
        <v>0</v>
      </c>
      <c r="P221" s="195"/>
    </row>
    <row r="222" spans="1:16" x14ac:dyDescent="0.2">
      <c r="A222" s="190"/>
      <c r="D222" s="192"/>
      <c r="J222" s="23"/>
      <c r="L222" s="256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4"/>
        <v>0</v>
      </c>
      <c r="P222" s="195"/>
    </row>
    <row r="223" spans="1:16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4"/>
        <v>0</v>
      </c>
      <c r="P223" s="195"/>
    </row>
    <row r="224" spans="1:16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4"/>
        <v>0</v>
      </c>
      <c r="P224" s="195"/>
    </row>
    <row r="225" spans="1:16" x14ac:dyDescent="0.2">
      <c r="A225" s="190"/>
      <c r="D225" s="192"/>
      <c r="J225" s="23"/>
      <c r="L225" s="256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4"/>
        <v>0</v>
      </c>
      <c r="P225" s="195"/>
    </row>
    <row r="226" spans="1:16" x14ac:dyDescent="0.2">
      <c r="A226" s="190"/>
      <c r="D226" s="192"/>
      <c r="J226" s="23"/>
      <c r="L226" s="256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4"/>
        <v>0</v>
      </c>
      <c r="P226" s="195"/>
    </row>
    <row r="227" spans="1:16" x14ac:dyDescent="0.2">
      <c r="A227" s="190"/>
      <c r="D227" s="192"/>
      <c r="J227" s="23"/>
      <c r="L227" s="256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4"/>
        <v>0</v>
      </c>
      <c r="P227" s="195"/>
    </row>
    <row r="228" spans="1:16" x14ac:dyDescent="0.2">
      <c r="A228" s="190"/>
      <c r="D228" s="192"/>
      <c r="J228" s="23"/>
      <c r="L228" s="256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4"/>
        <v>0</v>
      </c>
      <c r="P228" s="195"/>
    </row>
    <row r="229" spans="1:16" x14ac:dyDescent="0.2">
      <c r="A229" s="190"/>
      <c r="D229" s="192"/>
      <c r="J229" s="23"/>
      <c r="L229" s="256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4"/>
        <v>0</v>
      </c>
      <c r="P229" s="195"/>
    </row>
    <row r="230" spans="1:16" x14ac:dyDescent="0.2">
      <c r="A230" s="190"/>
      <c r="D230" s="192"/>
      <c r="J230" s="23"/>
      <c r="L230" s="256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4"/>
        <v>0</v>
      </c>
      <c r="P230" s="195"/>
    </row>
    <row r="231" spans="1:16" x14ac:dyDescent="0.2">
      <c r="A231" s="190"/>
      <c r="D231" s="192"/>
      <c r="J231" s="23"/>
      <c r="L231" s="256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4"/>
        <v>0</v>
      </c>
      <c r="P231" s="195"/>
    </row>
    <row r="232" spans="1:16" x14ac:dyDescent="0.2">
      <c r="A232" s="190"/>
      <c r="D232" s="192"/>
      <c r="L232" s="256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49" priority="10" operator="greaterThan">
      <formula>0</formula>
    </cfRule>
    <cfRule type="cellIs" dxfId="48" priority="11" operator="lessThanOrEqual">
      <formula>0</formula>
    </cfRule>
  </conditionalFormatting>
  <conditionalFormatting sqref="I3:I5">
    <cfRule type="cellIs" dxfId="47" priority="8" operator="greaterThan">
      <formula>0</formula>
    </cfRule>
    <cfRule type="cellIs" dxfId="46" priority="9" operator="lessThanOrEqual">
      <formula>0</formula>
    </cfRule>
  </conditionalFormatting>
  <conditionalFormatting sqref="I6:I20">
    <cfRule type="cellIs" dxfId="45" priority="6" operator="greaterThan">
      <formula>0</formula>
    </cfRule>
    <cfRule type="cellIs" dxfId="44" priority="7" operator="lessThanOrEqual">
      <formula>0</formula>
    </cfRule>
  </conditionalFormatting>
  <conditionalFormatting sqref="I42:I56">
    <cfRule type="cellIs" dxfId="43" priority="4" operator="greaterThan">
      <formula>0</formula>
    </cfRule>
    <cfRule type="cellIs" dxfId="42" priority="5" operator="lessThanOrEqual">
      <formula>0</formula>
    </cfRule>
  </conditionalFormatting>
  <conditionalFormatting sqref="I21:I41">
    <cfRule type="cellIs" dxfId="41" priority="2" operator="greaterThan">
      <formula>0</formula>
    </cfRule>
    <cfRule type="cellIs" dxfId="40" priority="3" operator="lessThanOrEqual">
      <formula>0</formula>
    </cfRule>
  </conditionalFormatting>
  <pageMargins left="0.25" right="0.25" top="0.75" bottom="0.75" header="0.3" footer="0.3"/>
  <pageSetup paperSize="9"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17E21-7697-4B3E-A266-0C6901719743}">
  <dimension ref="A1:P247"/>
  <sheetViews>
    <sheetView topLeftCell="A10" workbookViewId="0">
      <selection activeCell="G24" sqref="G24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59" t="s">
        <v>2</v>
      </c>
      <c r="C2" s="260" t="s">
        <v>3</v>
      </c>
      <c r="D2" s="259" t="s">
        <v>4</v>
      </c>
      <c r="E2" s="260" t="s">
        <v>5</v>
      </c>
      <c r="F2" s="260" t="s">
        <v>6</v>
      </c>
      <c r="G2" s="260" t="s">
        <v>7</v>
      </c>
      <c r="H2" s="260" t="s">
        <v>8</v>
      </c>
      <c r="I2" s="260" t="s">
        <v>9</v>
      </c>
      <c r="J2" s="260" t="s">
        <v>10</v>
      </c>
      <c r="K2" s="259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43669</v>
      </c>
      <c r="B3" s="298" t="s">
        <v>151</v>
      </c>
      <c r="C3" s="305" t="s">
        <v>18</v>
      </c>
      <c r="D3" s="15" t="s">
        <v>965</v>
      </c>
      <c r="E3" s="258" t="s">
        <v>24</v>
      </c>
      <c r="F3" s="258">
        <v>3.5</v>
      </c>
      <c r="G3" s="259">
        <v>3.5</v>
      </c>
      <c r="H3" s="300"/>
      <c r="I3" s="257">
        <f>420-(M3*L3+F3*N3)</f>
        <v>168</v>
      </c>
      <c r="J3" s="307" t="s">
        <v>72</v>
      </c>
      <c r="K3" s="186"/>
      <c r="L3" s="261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72</v>
      </c>
      <c r="O3" s="188">
        <f t="shared" ref="O3:O66" si="0">N3*G3+M3*L3</f>
        <v>252</v>
      </c>
      <c r="P3" s="302">
        <f>(O3+O4+O5+O6+O7+O8)/840*100%</f>
        <v>0.99880952380952381</v>
      </c>
    </row>
    <row r="4" spans="1:16" ht="14.25" customHeight="1" x14ac:dyDescent="0.2">
      <c r="A4" s="297"/>
      <c r="B4" s="298"/>
      <c r="C4" s="305"/>
      <c r="D4" s="15" t="s">
        <v>23</v>
      </c>
      <c r="E4" s="258" t="s">
        <v>24</v>
      </c>
      <c r="F4" s="258">
        <v>3</v>
      </c>
      <c r="G4" s="259">
        <v>3</v>
      </c>
      <c r="H4" s="300"/>
      <c r="I4" s="257">
        <f>I3-(M4*L4+F4*N4)</f>
        <v>-39</v>
      </c>
      <c r="J4" s="308"/>
      <c r="K4" s="186"/>
      <c r="L4" s="261">
        <v>1</v>
      </c>
      <c r="M4" s="188">
        <f>SUMPRODUCT((D4=[1]程序注册表!$C$2:$C$2999)*(E4=[1]程序注册表!$F$2:$F$2999)*([1]程序注册表!$U$2:$U$2999))</f>
        <v>60</v>
      </c>
      <c r="N4" s="188">
        <f>SUMPRODUCT((D4=[1]程序注册表!$C$2:$C$2999)*(E4=[1]程序注册表!$F$2:$F$2999)*([1]程序注册表!$X$2:$X$2999))</f>
        <v>49</v>
      </c>
      <c r="O4" s="188">
        <f t="shared" si="0"/>
        <v>207</v>
      </c>
      <c r="P4" s="302"/>
    </row>
    <row r="5" spans="1:16" ht="14.25" customHeight="1" x14ac:dyDescent="0.2">
      <c r="A5" s="297"/>
      <c r="B5" s="298"/>
      <c r="C5" s="305"/>
      <c r="D5" s="15"/>
      <c r="E5" s="258"/>
      <c r="F5" s="258"/>
      <c r="G5" s="259"/>
      <c r="H5" s="300"/>
      <c r="I5" s="257">
        <f>I4-(M5*L5+F5*N5)</f>
        <v>-39</v>
      </c>
      <c r="J5" s="308"/>
      <c r="K5" s="186"/>
      <c r="L5" s="261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245" t="s">
        <v>1242</v>
      </c>
      <c r="E6" s="258" t="s">
        <v>42</v>
      </c>
      <c r="F6" s="258">
        <v>5</v>
      </c>
      <c r="G6" s="259">
        <v>5</v>
      </c>
      <c r="H6" s="300"/>
      <c r="I6" s="257">
        <f t="shared" ref="I6" si="1">420-(M6*L6+F6*N6)</f>
        <v>330</v>
      </c>
      <c r="J6" s="308"/>
      <c r="K6" s="186" t="s">
        <v>1261</v>
      </c>
      <c r="L6" s="261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18</v>
      </c>
      <c r="O6" s="188">
        <f t="shared" si="0"/>
        <v>90</v>
      </c>
      <c r="P6" s="302"/>
    </row>
    <row r="7" spans="1:16" ht="14.25" customHeight="1" x14ac:dyDescent="0.2">
      <c r="A7" s="297"/>
      <c r="B7" s="298"/>
      <c r="C7" s="305"/>
      <c r="D7" s="245" t="s">
        <v>1242</v>
      </c>
      <c r="E7" s="258" t="s">
        <v>21</v>
      </c>
      <c r="F7" s="258">
        <v>4</v>
      </c>
      <c r="G7" s="259">
        <v>4</v>
      </c>
      <c r="H7" s="300"/>
      <c r="I7" s="257">
        <f t="shared" ref="I7:I8" si="2">I6-(M7*L7+F7*N7)</f>
        <v>40</v>
      </c>
      <c r="J7" s="308"/>
      <c r="K7" s="186" t="s">
        <v>1255</v>
      </c>
      <c r="L7" s="261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65</v>
      </c>
      <c r="O7" s="188">
        <f t="shared" si="0"/>
        <v>290</v>
      </c>
      <c r="P7" s="302"/>
    </row>
    <row r="8" spans="1:16" ht="14.25" customHeight="1" x14ac:dyDescent="0.2">
      <c r="A8" s="297"/>
      <c r="B8" s="298"/>
      <c r="C8" s="305"/>
      <c r="D8" s="15"/>
      <c r="E8" s="258"/>
      <c r="F8" s="258"/>
      <c r="G8" s="259"/>
      <c r="H8" s="300"/>
      <c r="I8" s="257">
        <f t="shared" si="2"/>
        <v>40</v>
      </c>
      <c r="J8" s="309"/>
      <c r="K8" s="186"/>
      <c r="L8" s="261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43669</v>
      </c>
      <c r="B9" s="298" t="s">
        <v>151</v>
      </c>
      <c r="C9" s="305" t="s">
        <v>25</v>
      </c>
      <c r="D9" s="245"/>
      <c r="E9" s="258"/>
      <c r="F9" s="258"/>
      <c r="G9" s="259"/>
      <c r="H9" s="300"/>
      <c r="I9" s="257">
        <f t="shared" ref="I9" si="3">420-(M9*L9+F9*N9)</f>
        <v>420</v>
      </c>
      <c r="J9" s="307" t="s">
        <v>99</v>
      </c>
      <c r="K9" s="186"/>
      <c r="L9" s="261">
        <v>0</v>
      </c>
      <c r="M9" s="188">
        <f>SUMPRODUCT((D9=[1]程序注册表!$C$2:$C$2999)*(E9=[1]程序注册表!$F$2:$F$2999)*([1]程序注册表!$U$2:$U$2999))</f>
        <v>0</v>
      </c>
      <c r="N9" s="188">
        <f>SUMPRODUCT((D9=[1]程序注册表!$C$2:$C$2999)*(E9=[1]程序注册表!$F$2:$F$2999)*([1]程序注册表!$X$2:$X$2999))</f>
        <v>0</v>
      </c>
      <c r="O9" s="188">
        <f t="shared" si="0"/>
        <v>0</v>
      </c>
      <c r="P9" s="302">
        <f>(O9+O10+O11+O12+O13+O14)/840*100%</f>
        <v>0.5982142857142857</v>
      </c>
    </row>
    <row r="10" spans="1:16" ht="14.25" customHeight="1" x14ac:dyDescent="0.2">
      <c r="A10" s="297"/>
      <c r="B10" s="298"/>
      <c r="C10" s="305"/>
      <c r="D10" s="245" t="s">
        <v>983</v>
      </c>
      <c r="E10" s="258" t="s">
        <v>66</v>
      </c>
      <c r="F10" s="258">
        <v>10.5</v>
      </c>
      <c r="G10" s="259">
        <v>9</v>
      </c>
      <c r="H10" s="300"/>
      <c r="I10" s="257">
        <f t="shared" ref="I10:I11" si="4">I9-(M10*L10+F10*N10)</f>
        <v>0</v>
      </c>
      <c r="J10" s="308"/>
      <c r="K10" s="186" t="s">
        <v>1254</v>
      </c>
      <c r="L10" s="261">
        <v>0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40</v>
      </c>
      <c r="O10" s="188">
        <f t="shared" si="0"/>
        <v>360</v>
      </c>
      <c r="P10" s="302"/>
    </row>
    <row r="11" spans="1:16" ht="14.25" customHeight="1" x14ac:dyDescent="0.2">
      <c r="A11" s="297"/>
      <c r="B11" s="298"/>
      <c r="C11" s="305"/>
      <c r="D11" s="15"/>
      <c r="E11" s="258"/>
      <c r="F11" s="258"/>
      <c r="G11" s="259"/>
      <c r="H11" s="300"/>
      <c r="I11" s="257">
        <f t="shared" si="4"/>
        <v>0</v>
      </c>
      <c r="J11" s="308"/>
      <c r="K11" s="186"/>
      <c r="L11" s="261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245" t="s">
        <v>983</v>
      </c>
      <c r="E12" s="258" t="s">
        <v>1248</v>
      </c>
      <c r="F12" s="258">
        <v>2</v>
      </c>
      <c r="G12" s="259">
        <v>2</v>
      </c>
      <c r="H12" s="300"/>
      <c r="I12" s="257">
        <f t="shared" ref="I12" si="5">420-(M12*L12+F12*N12)</f>
        <v>420</v>
      </c>
      <c r="J12" s="308"/>
      <c r="K12" s="186" t="s">
        <v>1263</v>
      </c>
      <c r="L12" s="261">
        <v>1</v>
      </c>
      <c r="M12" s="188">
        <f>SUMPRODUCT((D12=[1]程序注册表!$C$2:$C$2999)*(E12=[1]程序注册表!$F$2:$F$2999)*([1]程序注册表!$U$2:$U$2999))</f>
        <v>0</v>
      </c>
      <c r="N12" s="188">
        <f>SUMPRODUCT((D12=[1]程序注册表!$C$2:$C$2999)*(E12=[1]程序注册表!$F$2:$F$2999)*([1]程序注册表!$X$2:$X$2999))</f>
        <v>0</v>
      </c>
      <c r="O12" s="188">
        <f t="shared" si="0"/>
        <v>0</v>
      </c>
      <c r="P12" s="302"/>
    </row>
    <row r="13" spans="1:16" ht="14.25" customHeight="1" x14ac:dyDescent="0.2">
      <c r="A13" s="297"/>
      <c r="B13" s="298"/>
      <c r="C13" s="305"/>
      <c r="D13" s="245" t="s">
        <v>602</v>
      </c>
      <c r="E13" s="264" t="s">
        <v>42</v>
      </c>
      <c r="F13" s="264"/>
      <c r="G13" s="259"/>
      <c r="H13" s="300"/>
      <c r="I13" s="257">
        <f t="shared" ref="I13:I14" si="6">I12-(M13*L13+F13*N13)</f>
        <v>390</v>
      </c>
      <c r="J13" s="308"/>
      <c r="K13" s="186" t="s">
        <v>1259</v>
      </c>
      <c r="L13" s="261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65</v>
      </c>
      <c r="O13" s="188">
        <f t="shared" si="0"/>
        <v>30</v>
      </c>
      <c r="P13" s="302"/>
    </row>
    <row r="14" spans="1:16" ht="14.25" customHeight="1" x14ac:dyDescent="0.2">
      <c r="A14" s="297"/>
      <c r="B14" s="298"/>
      <c r="C14" s="305"/>
      <c r="D14" s="216" t="s">
        <v>1243</v>
      </c>
      <c r="E14" s="264" t="s">
        <v>1244</v>
      </c>
      <c r="F14" s="264">
        <v>4</v>
      </c>
      <c r="G14" s="259">
        <v>2.5</v>
      </c>
      <c r="H14" s="300"/>
      <c r="I14" s="257">
        <f t="shared" si="6"/>
        <v>210</v>
      </c>
      <c r="J14" s="309"/>
      <c r="K14" s="186" t="s">
        <v>1262</v>
      </c>
      <c r="L14" s="261">
        <v>0</v>
      </c>
      <c r="M14" s="188">
        <f>SUMPRODUCT((D14=[1]程序注册表!$C$2:$C$2999)*(E14=[1]程序注册表!$F$2:$F$2999)*([1]程序注册表!$U$2:$U$2999))</f>
        <v>30</v>
      </c>
      <c r="N14" s="188">
        <f>SUMPRODUCT((D14=[1]程序注册表!$C$2:$C$2999)*(E14=[1]程序注册表!$F$2:$F$2999)*([1]程序注册表!$X$2:$X$2999))</f>
        <v>45</v>
      </c>
      <c r="O14" s="188">
        <f t="shared" si="0"/>
        <v>112.5</v>
      </c>
      <c r="P14" s="302"/>
    </row>
    <row r="15" spans="1:16" ht="14.25" customHeight="1" x14ac:dyDescent="0.2">
      <c r="A15" s="297">
        <v>43669</v>
      </c>
      <c r="B15" s="298" t="s">
        <v>151</v>
      </c>
      <c r="C15" s="305" t="s">
        <v>31</v>
      </c>
      <c r="D15" s="17" t="s">
        <v>83</v>
      </c>
      <c r="E15" s="258" t="s">
        <v>33</v>
      </c>
      <c r="F15" s="258">
        <v>36</v>
      </c>
      <c r="G15" s="259">
        <v>36</v>
      </c>
      <c r="H15" s="300"/>
      <c r="I15" s="257">
        <f t="shared" ref="I15" si="7">420-(M15*L15+F15*N15)</f>
        <v>24</v>
      </c>
      <c r="J15" s="307" t="s">
        <v>100</v>
      </c>
      <c r="K15" s="186"/>
      <c r="L15" s="261">
        <v>0</v>
      </c>
      <c r="M15" s="188">
        <f>SUMPRODUCT((D15=[1]程序注册表!$C$2:$C$2999)*(E15=[1]程序注册表!$F$2:$F$2999)*([1]程序注册表!$U$2:$U$2999))</f>
        <v>60</v>
      </c>
      <c r="N15" s="188">
        <f>SUMPRODUCT((D15=[1]程序注册表!$C$2:$C$2999)*(E15=[1]程序注册表!$F$2:$F$2999)*([1]程序注册表!$X$2:$X$2999))</f>
        <v>11</v>
      </c>
      <c r="O15" s="188">
        <f t="shared" si="0"/>
        <v>396</v>
      </c>
      <c r="P15" s="302">
        <f>(O15+O16+O17+O18+O19+O20)/840*100%</f>
        <v>0.94285714285714284</v>
      </c>
    </row>
    <row r="16" spans="1:16" ht="14.25" customHeight="1" x14ac:dyDescent="0.2">
      <c r="A16" s="297"/>
      <c r="B16" s="298"/>
      <c r="C16" s="305"/>
      <c r="D16" s="17"/>
      <c r="E16" s="258"/>
      <c r="F16" s="258"/>
      <c r="G16" s="259"/>
      <c r="H16" s="300"/>
      <c r="I16" s="257">
        <f t="shared" ref="I16:I17" si="8">I15-(M16*L16+F16*N16)</f>
        <v>24</v>
      </c>
      <c r="J16" s="308"/>
      <c r="K16" s="186"/>
      <c r="L16" s="261">
        <v>0</v>
      </c>
      <c r="M16" s="188">
        <f>SUMPRODUCT((D16=[1]程序注册表!$C$2:$C$2999)*(E16=[1]程序注册表!$F$2:$F$2999)*([1]程序注册表!$U$2:$U$2999))</f>
        <v>0</v>
      </c>
      <c r="N16" s="188">
        <v>40</v>
      </c>
      <c r="O16" s="188">
        <f t="shared" si="0"/>
        <v>0</v>
      </c>
      <c r="P16" s="302"/>
    </row>
    <row r="17" spans="1:16" ht="14.25" customHeight="1" x14ac:dyDescent="0.2">
      <c r="A17" s="297"/>
      <c r="B17" s="298"/>
      <c r="C17" s="305"/>
      <c r="D17" s="17"/>
      <c r="E17" s="258"/>
      <c r="F17" s="258"/>
      <c r="G17" s="259"/>
      <c r="H17" s="300"/>
      <c r="I17" s="257">
        <f t="shared" si="8"/>
        <v>24</v>
      </c>
      <c r="J17" s="308"/>
      <c r="K17" s="186"/>
      <c r="L17" s="261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7" t="s">
        <v>83</v>
      </c>
      <c r="E18" s="258" t="s">
        <v>33</v>
      </c>
      <c r="F18" s="258">
        <v>36</v>
      </c>
      <c r="G18" s="259">
        <v>36</v>
      </c>
      <c r="H18" s="300"/>
      <c r="I18" s="257">
        <f t="shared" ref="I18" si="9">420-(M18*L18+F18*N18)</f>
        <v>24</v>
      </c>
      <c r="J18" s="308"/>
      <c r="K18" s="186"/>
      <c r="L18" s="261">
        <v>0</v>
      </c>
      <c r="M18" s="188">
        <f>SUMPRODUCT((D18=[1]程序注册表!$C$2:$C$2999)*(E18=[1]程序注册表!$F$2:$F$2999)*([1]程序注册表!$U$2:$U$2999))</f>
        <v>60</v>
      </c>
      <c r="N18" s="188">
        <f>SUMPRODUCT((D18=[1]程序注册表!$C$2:$C$2999)*(E18=[1]程序注册表!$F$2:$F$2999)*([1]程序注册表!$X$2:$X$2999))</f>
        <v>11</v>
      </c>
      <c r="O18" s="188">
        <f t="shared" si="0"/>
        <v>396</v>
      </c>
      <c r="P18" s="302"/>
    </row>
    <row r="19" spans="1:16" ht="14.25" customHeight="1" x14ac:dyDescent="0.2">
      <c r="A19" s="297"/>
      <c r="B19" s="298"/>
      <c r="C19" s="305"/>
      <c r="D19" s="17"/>
      <c r="E19" s="258"/>
      <c r="F19" s="258"/>
      <c r="G19" s="259"/>
      <c r="H19" s="300"/>
      <c r="I19" s="257">
        <f t="shared" ref="I19:I20" si="10">I18-(M19*L19+F19*N19)</f>
        <v>24</v>
      </c>
      <c r="J19" s="308"/>
      <c r="K19" s="186"/>
      <c r="L19" s="261">
        <v>0</v>
      </c>
      <c r="M19" s="188">
        <f>SUMPRODUCT((D19=[1]程序注册表!$C$2:$C$2999)*(E19=[1]程序注册表!$F$2:$F$2999)*([1]程序注册表!$U$2:$U$2999))</f>
        <v>0</v>
      </c>
      <c r="N19" s="188">
        <v>40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58"/>
      <c r="F20" s="258"/>
      <c r="G20" s="259"/>
      <c r="H20" s="300"/>
      <c r="I20" s="257">
        <f t="shared" si="10"/>
        <v>24</v>
      </c>
      <c r="J20" s="309"/>
      <c r="K20" s="186"/>
      <c r="L20" s="261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43669</v>
      </c>
      <c r="B21" s="298" t="s">
        <v>151</v>
      </c>
      <c r="C21" s="304" t="s">
        <v>36</v>
      </c>
      <c r="D21" s="17" t="s">
        <v>1159</v>
      </c>
      <c r="E21" s="258" t="s">
        <v>65</v>
      </c>
      <c r="F21" s="258">
        <v>7</v>
      </c>
      <c r="G21" s="18">
        <v>7</v>
      </c>
      <c r="H21" s="300"/>
      <c r="I21" s="259">
        <f>336-(M21*L21+F21*N21)</f>
        <v>-49</v>
      </c>
      <c r="J21" s="307" t="s">
        <v>101</v>
      </c>
      <c r="K21" s="186"/>
      <c r="L21" s="261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385</v>
      </c>
      <c r="P21" s="302">
        <f>(O21+O22+O23+O24+O25+O26)/840*100%</f>
        <v>0.63928571428571423</v>
      </c>
    </row>
    <row r="22" spans="1:16" ht="14.25" customHeight="1" x14ac:dyDescent="0.2">
      <c r="A22" s="297"/>
      <c r="B22" s="298"/>
      <c r="C22" s="304"/>
      <c r="D22" s="17"/>
      <c r="E22" s="258"/>
      <c r="F22" s="258"/>
      <c r="G22" s="18"/>
      <c r="H22" s="300"/>
      <c r="I22" s="259">
        <f t="shared" ref="I22:I41" si="11">I21-(M22*L22+F22*N22)</f>
        <v>-49</v>
      </c>
      <c r="J22" s="308"/>
      <c r="K22" s="186"/>
      <c r="L22" s="261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58"/>
      <c r="F23" s="258"/>
      <c r="G23" s="18"/>
      <c r="H23" s="300"/>
      <c r="I23" s="259">
        <f t="shared" si="11"/>
        <v>-49</v>
      </c>
      <c r="J23" s="308"/>
      <c r="K23" s="186"/>
      <c r="L23" s="261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58" t="s">
        <v>68</v>
      </c>
      <c r="F24" s="258">
        <v>3.5</v>
      </c>
      <c r="G24" s="18">
        <v>1.6</v>
      </c>
      <c r="H24" s="300"/>
      <c r="I24" s="259">
        <f>336-(M24*L24+F24*N24)</f>
        <v>3.5</v>
      </c>
      <c r="J24" s="308"/>
      <c r="K24" s="186" t="s">
        <v>1256</v>
      </c>
      <c r="L24" s="261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152</v>
      </c>
      <c r="P24" s="302"/>
    </row>
    <row r="25" spans="1:16" ht="14.25" customHeight="1" x14ac:dyDescent="0.2">
      <c r="A25" s="297"/>
      <c r="B25" s="298"/>
      <c r="C25" s="304"/>
      <c r="D25" s="17"/>
      <c r="E25" s="258"/>
      <c r="F25" s="258"/>
      <c r="G25" s="18"/>
      <c r="H25" s="300"/>
      <c r="I25" s="259">
        <f t="shared" si="11"/>
        <v>3.5</v>
      </c>
      <c r="J25" s="308"/>
      <c r="K25" s="186"/>
      <c r="L25" s="261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58"/>
      <c r="F26" s="258"/>
      <c r="G26" s="18"/>
      <c r="H26" s="300"/>
      <c r="I26" s="259">
        <f t="shared" si="11"/>
        <v>3.5</v>
      </c>
      <c r="J26" s="309"/>
      <c r="K26" s="186"/>
      <c r="L26" s="261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43669</v>
      </c>
      <c r="B27" s="298" t="s">
        <v>151</v>
      </c>
      <c r="C27" s="303" t="s">
        <v>43</v>
      </c>
      <c r="D27" s="17" t="s">
        <v>360</v>
      </c>
      <c r="E27" s="258" t="s">
        <v>42</v>
      </c>
      <c r="F27" s="258">
        <v>1.8</v>
      </c>
      <c r="G27" s="18">
        <v>1.5</v>
      </c>
      <c r="H27" s="300"/>
      <c r="I27" s="259">
        <f>336-(M27*L27+F27*N27)</f>
        <v>-4.1999999999999886</v>
      </c>
      <c r="J27" s="307" t="s">
        <v>102</v>
      </c>
      <c r="K27" s="186"/>
      <c r="L27" s="261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189</v>
      </c>
      <c r="O27" s="188">
        <f t="shared" si="0"/>
        <v>283.5</v>
      </c>
      <c r="P27" s="302">
        <f>(O27+O28+O29+O30+O31+O32)/840*100%</f>
        <v>0.70654761904761909</v>
      </c>
    </row>
    <row r="28" spans="1:16" ht="14.25" customHeight="1" x14ac:dyDescent="0.2">
      <c r="A28" s="297"/>
      <c r="B28" s="298"/>
      <c r="C28" s="303"/>
      <c r="D28" s="17"/>
      <c r="E28" s="258"/>
      <c r="F28" s="258"/>
      <c r="G28" s="18"/>
      <c r="H28" s="300"/>
      <c r="I28" s="259">
        <f t="shared" si="11"/>
        <v>-4.1999999999999886</v>
      </c>
      <c r="J28" s="308"/>
      <c r="K28" s="186"/>
      <c r="L28" s="261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58"/>
      <c r="F29" s="258"/>
      <c r="G29" s="18"/>
      <c r="H29" s="300"/>
      <c r="I29" s="259">
        <f t="shared" si="11"/>
        <v>-4.1999999999999886</v>
      </c>
      <c r="J29" s="308"/>
      <c r="K29" s="186"/>
      <c r="L29" s="261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58" t="s">
        <v>24</v>
      </c>
      <c r="F30" s="258">
        <v>2.5</v>
      </c>
      <c r="G30" s="18">
        <v>2.5</v>
      </c>
      <c r="H30" s="300"/>
      <c r="I30" s="259">
        <f>336-(M30*L30+F30*N30)</f>
        <v>26</v>
      </c>
      <c r="J30" s="308"/>
      <c r="K30" s="186"/>
      <c r="L30" s="261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58"/>
      <c r="F31" s="258"/>
      <c r="G31" s="18"/>
      <c r="H31" s="300"/>
      <c r="I31" s="259">
        <f t="shared" si="11"/>
        <v>26</v>
      </c>
      <c r="J31" s="308"/>
      <c r="K31" s="186"/>
      <c r="L31" s="261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58"/>
      <c r="F32" s="258"/>
      <c r="G32" s="18"/>
      <c r="H32" s="300"/>
      <c r="I32" s="259">
        <f t="shared" si="11"/>
        <v>26</v>
      </c>
      <c r="J32" s="309"/>
      <c r="K32" s="186"/>
      <c r="L32" s="261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43669</v>
      </c>
      <c r="B33" s="298" t="s">
        <v>151</v>
      </c>
      <c r="C33" s="303" t="s">
        <v>48</v>
      </c>
      <c r="D33" s="17" t="s">
        <v>360</v>
      </c>
      <c r="E33" s="258" t="s">
        <v>628</v>
      </c>
      <c r="F33" s="258">
        <v>1.5</v>
      </c>
      <c r="G33" s="18">
        <v>1.3</v>
      </c>
      <c r="H33" s="300"/>
      <c r="I33" s="259">
        <f>336-(M33*L33+F33*N33)</f>
        <v>-30</v>
      </c>
      <c r="J33" s="307" t="s">
        <v>103</v>
      </c>
      <c r="K33" s="186" t="s">
        <v>1264</v>
      </c>
      <c r="L33" s="261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317.2</v>
      </c>
      <c r="P33" s="302">
        <f>(O33+O34+O35+O36+O37+O38)/840*100%</f>
        <v>0.69904761904761914</v>
      </c>
    </row>
    <row r="34" spans="1:16" ht="14.25" customHeight="1" x14ac:dyDescent="0.2">
      <c r="A34" s="297"/>
      <c r="B34" s="298"/>
      <c r="C34" s="303"/>
      <c r="D34" s="17"/>
      <c r="E34" s="258"/>
      <c r="F34" s="258"/>
      <c r="G34" s="18"/>
      <c r="H34" s="300"/>
      <c r="I34" s="259">
        <f t="shared" si="11"/>
        <v>-30</v>
      </c>
      <c r="J34" s="308"/>
      <c r="K34" s="186"/>
      <c r="L34" s="261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58"/>
      <c r="F35" s="258"/>
      <c r="G35" s="18"/>
      <c r="H35" s="300"/>
      <c r="I35" s="259">
        <f t="shared" si="11"/>
        <v>-30</v>
      </c>
      <c r="J35" s="308"/>
      <c r="K35" s="186"/>
      <c r="L35" s="261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58" t="s">
        <v>33</v>
      </c>
      <c r="F36" s="258">
        <v>1.2</v>
      </c>
      <c r="G36" s="18">
        <v>1</v>
      </c>
      <c r="H36" s="300"/>
      <c r="I36" s="259">
        <f>336-(M36*L36+F36*N36)</f>
        <v>12</v>
      </c>
      <c r="J36" s="308"/>
      <c r="K36" s="186" t="s">
        <v>1265</v>
      </c>
      <c r="L36" s="261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270</v>
      </c>
      <c r="P36" s="302"/>
    </row>
    <row r="37" spans="1:16" ht="14.25" customHeight="1" x14ac:dyDescent="0.2">
      <c r="A37" s="297"/>
      <c r="B37" s="298"/>
      <c r="C37" s="303"/>
      <c r="D37" s="17"/>
      <c r="E37" s="258"/>
      <c r="F37" s="258"/>
      <c r="G37" s="18"/>
      <c r="H37" s="300"/>
      <c r="I37" s="259">
        <f t="shared" si="11"/>
        <v>12</v>
      </c>
      <c r="J37" s="308"/>
      <c r="K37" s="186"/>
      <c r="L37" s="261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58"/>
      <c r="F38" s="258"/>
      <c r="G38" s="18"/>
      <c r="H38" s="300"/>
      <c r="I38" s="259">
        <f t="shared" si="11"/>
        <v>12</v>
      </c>
      <c r="J38" s="309"/>
      <c r="K38" s="186"/>
      <c r="L38" s="261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43669</v>
      </c>
      <c r="B39" s="298" t="s">
        <v>953</v>
      </c>
      <c r="C39" s="303" t="s">
        <v>52</v>
      </c>
      <c r="D39" s="17"/>
      <c r="E39" s="258"/>
      <c r="F39" s="258"/>
      <c r="G39" s="18"/>
      <c r="H39" s="300"/>
      <c r="I39" s="259">
        <f>336-(M39*L39+F39*N39)</f>
        <v>336</v>
      </c>
      <c r="J39" s="307" t="s">
        <v>104</v>
      </c>
      <c r="K39" s="186"/>
      <c r="L39" s="261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0.81904761904761902</v>
      </c>
    </row>
    <row r="40" spans="1:16" ht="14.25" customHeight="1" x14ac:dyDescent="0.2">
      <c r="A40" s="297"/>
      <c r="B40" s="298"/>
      <c r="C40" s="303"/>
      <c r="D40" s="17" t="s">
        <v>922</v>
      </c>
      <c r="E40" s="258" t="s">
        <v>65</v>
      </c>
      <c r="F40" s="258">
        <v>4</v>
      </c>
      <c r="G40" s="18">
        <v>4</v>
      </c>
      <c r="H40" s="300"/>
      <c r="I40" s="259">
        <f t="shared" si="11"/>
        <v>-8</v>
      </c>
      <c r="J40" s="308"/>
      <c r="K40" s="186"/>
      <c r="L40" s="261">
        <v>0</v>
      </c>
      <c r="M40" s="188">
        <f>SUMPRODUCT((D40=[1]程序注册表!$C$2:$C$2999)*(E40=[1]程序注册表!$F$2:$F$2999)*([1]程序注册表!$U$2:$U$2999))</f>
        <v>30</v>
      </c>
      <c r="N40" s="188">
        <f>SUMPRODUCT((D40=[1]程序注册表!$C$2:$C$2999)*(E40=[1]程序注册表!$F$2:$F$2999)*([1]程序注册表!$X$2:$X$2999))</f>
        <v>86</v>
      </c>
      <c r="O40" s="188">
        <f t="shared" si="0"/>
        <v>344</v>
      </c>
      <c r="P40" s="302"/>
    </row>
    <row r="41" spans="1:16" ht="14.25" customHeight="1" x14ac:dyDescent="0.2">
      <c r="A41" s="297"/>
      <c r="B41" s="298"/>
      <c r="C41" s="303"/>
      <c r="D41" s="17"/>
      <c r="E41" s="258"/>
      <c r="F41" s="258"/>
      <c r="G41" s="18"/>
      <c r="H41" s="300"/>
      <c r="I41" s="259">
        <f t="shared" si="11"/>
        <v>-8</v>
      </c>
      <c r="J41" s="309"/>
      <c r="K41" s="186" t="s">
        <v>55</v>
      </c>
      <c r="L41" s="261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43669</v>
      </c>
      <c r="B42" s="298" t="s">
        <v>151</v>
      </c>
      <c r="C42" s="299" t="s">
        <v>53</v>
      </c>
      <c r="D42" s="15"/>
      <c r="E42" s="258"/>
      <c r="F42" s="258"/>
      <c r="G42" s="18"/>
      <c r="H42" s="300"/>
      <c r="I42" s="257">
        <f t="shared" ref="I42" si="12">420-(M42*L42+F42*N42)</f>
        <v>420</v>
      </c>
      <c r="J42" s="307" t="s">
        <v>78</v>
      </c>
      <c r="K42" s="186"/>
      <c r="L42" s="261">
        <v>0</v>
      </c>
      <c r="M42" s="188">
        <f>SUMPRODUCT((D42=[1]程序注册表!$C$2:$C$2999)*(E42=[1]程序注册表!$F$2:$F$2999)*([1]程序注册表!$U$2:$U$2999))</f>
        <v>0</v>
      </c>
      <c r="N42" s="188">
        <f>SUMPRODUCT((D42=[1]程序注册表!$C$2:$C$2999)*(E42=[1]程序注册表!$F$2:$F$2999)*([1]程序注册表!$X$2:$X$2999))</f>
        <v>0</v>
      </c>
      <c r="O42" s="188">
        <f t="shared" si="0"/>
        <v>0</v>
      </c>
      <c r="P42" s="302">
        <f>(O42+O43+O44+O45+O46+O47)/840*100%</f>
        <v>0.97142857142857142</v>
      </c>
    </row>
    <row r="43" spans="1:16" ht="14.25" customHeight="1" x14ac:dyDescent="0.2">
      <c r="A43" s="297"/>
      <c r="B43" s="298"/>
      <c r="C43" s="299"/>
      <c r="D43" s="15" t="s">
        <v>23</v>
      </c>
      <c r="E43" s="258" t="s">
        <v>21</v>
      </c>
      <c r="F43" s="258">
        <v>12</v>
      </c>
      <c r="G43" s="18">
        <v>12</v>
      </c>
      <c r="H43" s="300"/>
      <c r="I43" s="257">
        <f t="shared" ref="I43:I44" si="13">I42-(M43*L43+F43*N43)</f>
        <v>24</v>
      </c>
      <c r="J43" s="308"/>
      <c r="K43" s="186"/>
      <c r="L43" s="261">
        <v>0</v>
      </c>
      <c r="M43" s="188">
        <f>SUMPRODUCT((D43=[1]程序注册表!$C$2:$C$2999)*(E43=[1]程序注册表!$F$2:$F$2999)*([1]程序注册表!$U$2:$U$2999))</f>
        <v>30</v>
      </c>
      <c r="N43" s="188">
        <f>SUMPRODUCT((D43=[1]程序注册表!$C$2:$C$2999)*(E43=[1]程序注册表!$F$2:$F$2999)*([1]程序注册表!$X$2:$X$2999))</f>
        <v>33</v>
      </c>
      <c r="O43" s="188">
        <f t="shared" si="0"/>
        <v>396</v>
      </c>
      <c r="P43" s="302"/>
    </row>
    <row r="44" spans="1:16" ht="14.25" customHeight="1" x14ac:dyDescent="0.2">
      <c r="A44" s="297"/>
      <c r="B44" s="298"/>
      <c r="C44" s="299"/>
      <c r="D44" s="17"/>
      <c r="E44" s="258"/>
      <c r="F44" s="258"/>
      <c r="G44" s="18"/>
      <c r="H44" s="300"/>
      <c r="I44" s="257">
        <f t="shared" si="13"/>
        <v>24</v>
      </c>
      <c r="J44" s="308"/>
      <c r="K44" s="186"/>
      <c r="L44" s="261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58" t="s">
        <v>42</v>
      </c>
      <c r="F45" s="258">
        <v>14</v>
      </c>
      <c r="G45" s="18">
        <v>14</v>
      </c>
      <c r="H45" s="300"/>
      <c r="I45" s="257">
        <f t="shared" ref="I45" si="14">420-(M45*L45+F45*N45)</f>
        <v>0</v>
      </c>
      <c r="J45" s="308"/>
      <c r="K45" s="186"/>
      <c r="L45" s="261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0"/>
        <v>420</v>
      </c>
      <c r="P45" s="302"/>
    </row>
    <row r="46" spans="1:16" ht="14.25" customHeight="1" x14ac:dyDescent="0.2">
      <c r="A46" s="297"/>
      <c r="B46" s="298"/>
      <c r="C46" s="299"/>
      <c r="D46" s="15"/>
      <c r="E46" s="258"/>
      <c r="F46" s="258"/>
      <c r="G46" s="18"/>
      <c r="H46" s="300"/>
      <c r="I46" s="257">
        <f t="shared" ref="I46:I47" si="15">I45-(M46*L46+F46*N46)</f>
        <v>0</v>
      </c>
      <c r="J46" s="308"/>
      <c r="K46" s="186"/>
      <c r="L46" s="261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58"/>
      <c r="F47" s="258"/>
      <c r="G47" s="18"/>
      <c r="H47" s="300"/>
      <c r="I47" s="257">
        <f t="shared" si="15"/>
        <v>0</v>
      </c>
      <c r="J47" s="309"/>
      <c r="K47" s="186"/>
      <c r="L47" s="261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43669</v>
      </c>
      <c r="B48" s="298" t="s">
        <v>151</v>
      </c>
      <c r="C48" s="299" t="s">
        <v>58</v>
      </c>
      <c r="D48" s="245" t="s">
        <v>1226</v>
      </c>
      <c r="E48" s="258" t="s">
        <v>68</v>
      </c>
      <c r="F48" s="258">
        <v>16</v>
      </c>
      <c r="G48" s="18">
        <v>18</v>
      </c>
      <c r="H48" s="300"/>
      <c r="I48" s="257">
        <f t="shared" ref="I48" si="16">420-(M48*L48+F48*N48)</f>
        <v>6</v>
      </c>
      <c r="J48" s="307" t="s">
        <v>106</v>
      </c>
      <c r="K48" s="186"/>
      <c r="L48" s="261">
        <v>1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24</v>
      </c>
      <c r="O48" s="188">
        <f t="shared" si="0"/>
        <v>462</v>
      </c>
      <c r="P48" s="302">
        <f>(O48+O49+O50+O51+O52+O53)/840*100%</f>
        <v>0.98809523809523814</v>
      </c>
    </row>
    <row r="49" spans="1:16" ht="14.25" customHeight="1" x14ac:dyDescent="0.2">
      <c r="A49" s="297"/>
      <c r="B49" s="298"/>
      <c r="C49" s="299"/>
      <c r="D49" s="15"/>
      <c r="E49" s="258"/>
      <c r="F49" s="258"/>
      <c r="G49" s="18"/>
      <c r="H49" s="300"/>
      <c r="I49" s="257">
        <f t="shared" ref="I49:I50" si="17">I48-(M49*L49+F49*N49)</f>
        <v>6</v>
      </c>
      <c r="J49" s="308"/>
      <c r="K49" s="186"/>
      <c r="L49" s="261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58"/>
      <c r="F50" s="258"/>
      <c r="G50" s="18"/>
      <c r="H50" s="300"/>
      <c r="I50" s="257">
        <f t="shared" si="17"/>
        <v>6</v>
      </c>
      <c r="J50" s="308"/>
      <c r="K50" s="186"/>
      <c r="L50" s="261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58" t="s">
        <v>68</v>
      </c>
      <c r="F51" s="258">
        <v>36</v>
      </c>
      <c r="G51" s="18">
        <v>32</v>
      </c>
      <c r="H51" s="300"/>
      <c r="I51" s="257">
        <f t="shared" ref="I51" si="18">420-(M51*L51+F51*N51)</f>
        <v>6</v>
      </c>
      <c r="J51" s="308"/>
      <c r="K51" s="186" t="s">
        <v>1266</v>
      </c>
      <c r="L51" s="261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0"/>
        <v>368</v>
      </c>
      <c r="P51" s="302"/>
    </row>
    <row r="52" spans="1:16" ht="14.25" customHeight="1" x14ac:dyDescent="0.2">
      <c r="A52" s="297"/>
      <c r="B52" s="298"/>
      <c r="C52" s="299"/>
      <c r="D52" s="15"/>
      <c r="E52" s="258"/>
      <c r="F52" s="258"/>
      <c r="G52" s="18"/>
      <c r="H52" s="300"/>
      <c r="I52" s="257">
        <f t="shared" ref="I52:I53" si="19">I51-(M52*L52+F52*N52)</f>
        <v>6</v>
      </c>
      <c r="J52" s="308"/>
      <c r="K52" s="186"/>
      <c r="L52" s="261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5"/>
      <c r="E53" s="258"/>
      <c r="F53" s="258"/>
      <c r="G53" s="259"/>
      <c r="H53" s="300"/>
      <c r="I53" s="257">
        <f t="shared" si="19"/>
        <v>6</v>
      </c>
      <c r="J53" s="309"/>
      <c r="K53" s="186"/>
      <c r="L53" s="261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43669</v>
      </c>
      <c r="B54" s="298" t="s">
        <v>953</v>
      </c>
      <c r="C54" s="299" t="s">
        <v>61</v>
      </c>
      <c r="D54" s="15"/>
      <c r="E54" s="258"/>
      <c r="F54" s="258"/>
      <c r="G54" s="18"/>
      <c r="H54" s="300"/>
      <c r="I54" s="257">
        <f t="shared" ref="I54" si="20">420-(M54*L54+F54*N54)</f>
        <v>420</v>
      </c>
      <c r="J54" s="307" t="s">
        <v>27</v>
      </c>
      <c r="K54" s="186"/>
      <c r="L54" s="261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1.2023809523809523</v>
      </c>
    </row>
    <row r="55" spans="1:16" ht="14.25" customHeight="1" x14ac:dyDescent="0.2">
      <c r="A55" s="297"/>
      <c r="B55" s="298"/>
      <c r="C55" s="299"/>
      <c r="D55" s="245" t="s">
        <v>1226</v>
      </c>
      <c r="E55" s="258" t="s">
        <v>66</v>
      </c>
      <c r="F55" s="258">
        <v>16</v>
      </c>
      <c r="G55" s="18">
        <v>19</v>
      </c>
      <c r="H55" s="300"/>
      <c r="I55" s="257">
        <f t="shared" ref="I55:I56" si="21">I54-(M55*L55+F55*N55)</f>
        <v>-10</v>
      </c>
      <c r="J55" s="308"/>
      <c r="K55" s="186"/>
      <c r="L55" s="261">
        <v>1</v>
      </c>
      <c r="M55" s="188">
        <f>SUMPRODUCT((D55=[1]程序注册表!$C$2:$C$2999)*(E55=[1]程序注册表!$F$2:$F$2999)*([1]程序注册表!$U$2:$U$2999))</f>
        <v>30</v>
      </c>
      <c r="N55" s="188">
        <f>SUMPRODUCT((D55=[1]程序注册表!$C$2:$C$2999)*(E55=[1]程序注册表!$F$2:$F$2999)*([1]程序注册表!$X$2:$X$2999))</f>
        <v>25</v>
      </c>
      <c r="O55" s="188">
        <f t="shared" si="0"/>
        <v>505</v>
      </c>
      <c r="P55" s="302"/>
    </row>
    <row r="56" spans="1:16" ht="14.25" customHeight="1" x14ac:dyDescent="0.2">
      <c r="A56" s="297"/>
      <c r="B56" s="298"/>
      <c r="C56" s="299"/>
      <c r="D56" s="17"/>
      <c r="E56" s="258"/>
      <c r="F56" s="258"/>
      <c r="G56" s="18"/>
      <c r="H56" s="300"/>
      <c r="I56" s="257">
        <f t="shared" si="21"/>
        <v>-10</v>
      </c>
      <c r="J56" s="309"/>
      <c r="K56" s="186"/>
      <c r="L56" s="261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194"/>
      <c r="L57" s="261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194"/>
      <c r="L58" s="261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194"/>
      <c r="L59" s="261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194"/>
      <c r="L60" s="261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194"/>
      <c r="L61" s="261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194"/>
      <c r="L62" s="261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194"/>
      <c r="L63" s="261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194"/>
      <c r="L64" s="261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194"/>
      <c r="L65" s="261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194"/>
      <c r="L66" s="261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194"/>
      <c r="L67" s="261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2">N67*G67+M67*L67</f>
        <v>0</v>
      </c>
      <c r="P67" s="195"/>
    </row>
    <row r="68" spans="1:16" ht="15" customHeight="1" x14ac:dyDescent="0.2">
      <c r="A68" s="190"/>
      <c r="D68" s="192"/>
      <c r="J68" s="194"/>
      <c r="L68" s="261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2"/>
        <v>0</v>
      </c>
      <c r="P68" s="195"/>
    </row>
    <row r="69" spans="1:16" ht="15" customHeight="1" x14ac:dyDescent="0.2">
      <c r="A69" s="190"/>
      <c r="D69" s="192"/>
      <c r="J69" s="194"/>
      <c r="L69" s="261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2"/>
        <v>0</v>
      </c>
      <c r="P69" s="195"/>
    </row>
    <row r="70" spans="1:16" ht="15" customHeight="1" x14ac:dyDescent="0.2">
      <c r="A70" s="190"/>
      <c r="D70" s="192"/>
      <c r="J70" s="194"/>
      <c r="L70" s="261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2"/>
        <v>0</v>
      </c>
      <c r="P70" s="195"/>
    </row>
    <row r="71" spans="1:16" ht="15" customHeight="1" x14ac:dyDescent="0.2">
      <c r="A71" s="190"/>
      <c r="D71" s="192"/>
      <c r="J71" s="194"/>
      <c r="L71" s="261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2"/>
        <v>0</v>
      </c>
      <c r="P71" s="195"/>
    </row>
    <row r="72" spans="1:16" ht="15" customHeight="1" x14ac:dyDescent="0.2">
      <c r="A72" s="190"/>
      <c r="D72" s="192"/>
      <c r="J72" s="194"/>
      <c r="L72" s="261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2"/>
        <v>0</v>
      </c>
      <c r="P72" s="195"/>
    </row>
    <row r="73" spans="1:16" ht="15" customHeight="1" x14ac:dyDescent="0.2">
      <c r="A73" s="190"/>
      <c r="D73" s="192"/>
      <c r="J73" s="194"/>
      <c r="L73" s="261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2"/>
        <v>0</v>
      </c>
      <c r="P73" s="195"/>
    </row>
    <row r="74" spans="1:16" ht="15" customHeight="1" x14ac:dyDescent="0.2">
      <c r="A74" s="190"/>
      <c r="D74" s="192"/>
      <c r="J74" s="194"/>
      <c r="L74" s="261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2"/>
        <v>0</v>
      </c>
      <c r="P74" s="195"/>
    </row>
    <row r="75" spans="1:16" ht="15" customHeight="1" x14ac:dyDescent="0.2">
      <c r="A75" s="190"/>
      <c r="D75" s="192"/>
      <c r="J75" s="194"/>
      <c r="L75" s="261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2"/>
        <v>0</v>
      </c>
      <c r="P75" s="195"/>
    </row>
    <row r="76" spans="1:16" ht="15" customHeight="1" x14ac:dyDescent="0.2">
      <c r="A76" s="190"/>
      <c r="D76" s="192"/>
      <c r="J76" s="194"/>
      <c r="L76" s="261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2"/>
        <v>0</v>
      </c>
      <c r="P76" s="195"/>
    </row>
    <row r="77" spans="1:16" ht="15" customHeight="1" x14ac:dyDescent="0.2">
      <c r="A77" s="190"/>
      <c r="D77" s="192"/>
      <c r="J77" s="194"/>
      <c r="L77" s="261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2"/>
        <v>0</v>
      </c>
      <c r="P77" s="195"/>
    </row>
    <row r="78" spans="1:16" ht="15" customHeight="1" x14ac:dyDescent="0.2">
      <c r="A78" s="190"/>
      <c r="D78" s="192"/>
      <c r="J78" s="194"/>
      <c r="L78" s="261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2"/>
        <v>0</v>
      </c>
      <c r="P78" s="195"/>
    </row>
    <row r="79" spans="1:16" ht="15" customHeight="1" x14ac:dyDescent="0.2">
      <c r="A79" s="190"/>
      <c r="D79" s="192"/>
      <c r="J79" s="194"/>
      <c r="L79" s="261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2"/>
        <v>0</v>
      </c>
      <c r="P79" s="195"/>
    </row>
    <row r="80" spans="1:16" ht="15" customHeight="1" x14ac:dyDescent="0.2">
      <c r="A80" s="190"/>
      <c r="D80" s="192"/>
      <c r="J80" s="194"/>
      <c r="L80" s="261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2"/>
        <v>0</v>
      </c>
      <c r="P80" s="195"/>
    </row>
    <row r="81" spans="1:16" ht="15" customHeight="1" x14ac:dyDescent="0.2">
      <c r="A81" s="190"/>
      <c r="D81" s="192"/>
      <c r="J81" s="194"/>
      <c r="L81" s="261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2"/>
        <v>0</v>
      </c>
      <c r="P81" s="195"/>
    </row>
    <row r="82" spans="1:16" ht="15" customHeight="1" x14ac:dyDescent="0.2">
      <c r="A82" s="190"/>
      <c r="D82" s="192"/>
      <c r="J82" s="194"/>
      <c r="L82" s="261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2"/>
        <v>0</v>
      </c>
      <c r="P82" s="195"/>
    </row>
    <row r="83" spans="1:16" ht="15" customHeight="1" x14ac:dyDescent="0.2">
      <c r="A83" s="190"/>
      <c r="D83" s="192"/>
      <c r="J83" s="194"/>
      <c r="L83" s="261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2"/>
        <v>0</v>
      </c>
      <c r="P83" s="195"/>
    </row>
    <row r="84" spans="1:16" ht="15" customHeight="1" x14ac:dyDescent="0.2">
      <c r="A84" s="190"/>
      <c r="D84" s="192"/>
      <c r="J84" s="194"/>
      <c r="L84" s="261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2"/>
        <v>0</v>
      </c>
      <c r="P84" s="195"/>
    </row>
    <row r="85" spans="1:16" ht="15" customHeight="1" x14ac:dyDescent="0.2">
      <c r="A85" s="190"/>
      <c r="D85" s="192"/>
      <c r="J85" s="194"/>
      <c r="L85" s="261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2"/>
        <v>0</v>
      </c>
      <c r="P85" s="195"/>
    </row>
    <row r="86" spans="1:16" ht="15" customHeight="1" x14ac:dyDescent="0.2">
      <c r="A86" s="190"/>
      <c r="D86" s="192"/>
      <c r="J86" s="194"/>
      <c r="L86" s="261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2"/>
        <v>0</v>
      </c>
      <c r="P86" s="195"/>
    </row>
    <row r="87" spans="1:16" ht="15" customHeight="1" x14ac:dyDescent="0.2">
      <c r="A87" s="190"/>
      <c r="D87" s="192"/>
      <c r="J87" s="194"/>
      <c r="L87" s="261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2"/>
        <v>0</v>
      </c>
      <c r="P87" s="195"/>
    </row>
    <row r="88" spans="1:16" ht="15" customHeight="1" x14ac:dyDescent="0.2">
      <c r="A88" s="190"/>
      <c r="D88" s="192"/>
      <c r="J88" s="194"/>
      <c r="L88" s="261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2"/>
        <v>0</v>
      </c>
      <c r="P88" s="195"/>
    </row>
    <row r="89" spans="1:16" ht="15" customHeight="1" x14ac:dyDescent="0.2">
      <c r="A89" s="190"/>
      <c r="D89" s="192"/>
      <c r="J89" s="194"/>
      <c r="L89" s="261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2"/>
        <v>0</v>
      </c>
      <c r="P89" s="195"/>
    </row>
    <row r="90" spans="1:16" ht="15" customHeight="1" x14ac:dyDescent="0.2">
      <c r="A90" s="190"/>
      <c r="D90" s="192"/>
      <c r="J90" s="194"/>
      <c r="L90" s="261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2"/>
        <v>0</v>
      </c>
      <c r="P90" s="195"/>
    </row>
    <row r="91" spans="1:16" ht="15" customHeight="1" x14ac:dyDescent="0.2">
      <c r="A91" s="190"/>
      <c r="D91" s="192"/>
      <c r="J91" s="194"/>
      <c r="L91" s="261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2"/>
        <v>0</v>
      </c>
      <c r="P91" s="195"/>
    </row>
    <row r="92" spans="1:16" ht="15" customHeight="1" x14ac:dyDescent="0.2">
      <c r="A92" s="190"/>
      <c r="D92" s="192"/>
      <c r="J92" s="194"/>
      <c r="L92" s="261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2"/>
        <v>0</v>
      </c>
      <c r="P92" s="195"/>
    </row>
    <row r="93" spans="1:16" ht="15" customHeight="1" x14ac:dyDescent="0.2">
      <c r="A93" s="190"/>
      <c r="D93" s="192"/>
      <c r="J93" s="194"/>
      <c r="L93" s="261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2"/>
        <v>0</v>
      </c>
      <c r="P93" s="195"/>
    </row>
    <row r="94" spans="1:16" ht="15" customHeight="1" x14ac:dyDescent="0.2">
      <c r="A94" s="190"/>
      <c r="D94" s="192"/>
      <c r="J94" s="194"/>
      <c r="L94" s="261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2"/>
        <v>0</v>
      </c>
      <c r="P94" s="195"/>
    </row>
    <row r="95" spans="1:16" ht="15" customHeight="1" x14ac:dyDescent="0.2">
      <c r="A95" s="190"/>
      <c r="D95" s="192"/>
      <c r="J95" s="194"/>
      <c r="L95" s="261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2"/>
        <v>0</v>
      </c>
      <c r="P95" s="195"/>
    </row>
    <row r="96" spans="1:16" ht="15" customHeight="1" x14ac:dyDescent="0.2">
      <c r="A96" s="190"/>
      <c r="D96" s="192"/>
      <c r="J96" s="194"/>
      <c r="L96" s="261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2"/>
        <v>0</v>
      </c>
      <c r="P96" s="195"/>
    </row>
    <row r="97" spans="1:16" ht="15" customHeight="1" x14ac:dyDescent="0.2">
      <c r="A97" s="190"/>
      <c r="D97" s="192"/>
      <c r="J97" s="194"/>
      <c r="L97" s="261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2"/>
        <v>0</v>
      </c>
      <c r="P97" s="195"/>
    </row>
    <row r="98" spans="1:16" ht="15" customHeight="1" x14ac:dyDescent="0.2">
      <c r="A98" s="190"/>
      <c r="D98" s="192"/>
      <c r="J98" s="194"/>
      <c r="L98" s="261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2"/>
        <v>0</v>
      </c>
      <c r="P98" s="195"/>
    </row>
    <row r="99" spans="1:16" ht="15" customHeight="1" x14ac:dyDescent="0.2">
      <c r="A99" s="190"/>
      <c r="D99" s="192"/>
      <c r="J99" s="194"/>
      <c r="L99" s="261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2"/>
        <v>0</v>
      </c>
      <c r="P99" s="195"/>
    </row>
    <row r="100" spans="1:16" ht="15" customHeight="1" x14ac:dyDescent="0.2">
      <c r="A100" s="190"/>
      <c r="D100" s="192"/>
      <c r="J100" s="194"/>
      <c r="L100" s="261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2"/>
        <v>0</v>
      </c>
      <c r="P100" s="195"/>
    </row>
    <row r="101" spans="1:16" ht="15" customHeight="1" x14ac:dyDescent="0.2">
      <c r="A101" s="190"/>
      <c r="D101" s="192"/>
      <c r="J101" s="194"/>
      <c r="L101" s="261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2"/>
        <v>0</v>
      </c>
      <c r="P101" s="195"/>
    </row>
    <row r="102" spans="1:16" ht="15" customHeight="1" x14ac:dyDescent="0.2">
      <c r="A102" s="190"/>
      <c r="D102" s="192"/>
      <c r="J102" s="194"/>
      <c r="L102" s="261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2"/>
        <v>0</v>
      </c>
      <c r="P102" s="195"/>
    </row>
    <row r="103" spans="1:16" ht="15" customHeight="1" x14ac:dyDescent="0.2">
      <c r="A103" s="190"/>
      <c r="D103" s="192"/>
      <c r="J103" s="194"/>
      <c r="L103" s="261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2"/>
        <v>0</v>
      </c>
      <c r="P103" s="195"/>
    </row>
    <row r="104" spans="1:16" ht="15" customHeight="1" x14ac:dyDescent="0.2">
      <c r="A104" s="190"/>
      <c r="D104" s="192"/>
      <c r="J104" s="194"/>
      <c r="L104" s="261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2"/>
        <v>0</v>
      </c>
      <c r="P104" s="195"/>
    </row>
    <row r="105" spans="1:16" ht="15" customHeight="1" x14ac:dyDescent="0.2">
      <c r="A105" s="190"/>
      <c r="D105" s="192"/>
      <c r="J105" s="194"/>
      <c r="L105" s="261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2"/>
        <v>0</v>
      </c>
      <c r="P105" s="195"/>
    </row>
    <row r="106" spans="1:16" ht="15" customHeight="1" x14ac:dyDescent="0.2">
      <c r="A106" s="190"/>
      <c r="D106" s="192"/>
      <c r="J106" s="194"/>
      <c r="L106" s="261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2"/>
        <v>0</v>
      </c>
      <c r="P106" s="195"/>
    </row>
    <row r="107" spans="1:16" ht="15" customHeight="1" x14ac:dyDescent="0.2">
      <c r="A107" s="190"/>
      <c r="D107" s="192"/>
      <c r="J107" s="194"/>
      <c r="L107" s="261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2"/>
        <v>0</v>
      </c>
      <c r="P107" s="195"/>
    </row>
    <row r="108" spans="1:16" ht="15" customHeight="1" x14ac:dyDescent="0.2">
      <c r="A108" s="190"/>
      <c r="D108" s="192"/>
      <c r="J108" s="194"/>
      <c r="L108" s="261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2"/>
        <v>0</v>
      </c>
      <c r="P108" s="195"/>
    </row>
    <row r="109" spans="1:16" ht="15" customHeight="1" x14ac:dyDescent="0.2">
      <c r="A109" s="190"/>
      <c r="D109" s="192"/>
      <c r="J109" s="194"/>
      <c r="L109" s="261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2"/>
        <v>0</v>
      </c>
      <c r="P109" s="195"/>
    </row>
    <row r="110" spans="1:16" ht="15" customHeight="1" x14ac:dyDescent="0.2">
      <c r="A110" s="190"/>
      <c r="D110" s="192"/>
      <c r="J110" s="194"/>
      <c r="L110" s="261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2"/>
        <v>0</v>
      </c>
      <c r="P110" s="195"/>
    </row>
    <row r="111" spans="1:16" ht="15" customHeight="1" x14ac:dyDescent="0.2">
      <c r="A111" s="190"/>
      <c r="D111" s="192"/>
      <c r="J111" s="194"/>
      <c r="L111" s="261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2"/>
        <v>0</v>
      </c>
      <c r="P111" s="195"/>
    </row>
    <row r="112" spans="1:16" ht="15" customHeight="1" x14ac:dyDescent="0.2">
      <c r="A112" s="190"/>
      <c r="D112" s="192"/>
      <c r="J112" s="194"/>
      <c r="L112" s="261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2"/>
        <v>0</v>
      </c>
      <c r="P112" s="195"/>
    </row>
    <row r="113" spans="1:16" ht="15" customHeight="1" x14ac:dyDescent="0.2">
      <c r="A113" s="190"/>
      <c r="D113" s="192"/>
      <c r="J113" s="194"/>
      <c r="L113" s="261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2"/>
        <v>0</v>
      </c>
      <c r="P113" s="195"/>
    </row>
    <row r="114" spans="1:16" ht="15" customHeight="1" x14ac:dyDescent="0.2">
      <c r="A114" s="190"/>
      <c r="D114" s="192"/>
      <c r="J114" s="194"/>
      <c r="L114" s="261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2"/>
        <v>0</v>
      </c>
      <c r="P114" s="195"/>
    </row>
    <row r="115" spans="1:16" ht="15" customHeight="1" x14ac:dyDescent="0.2">
      <c r="A115" s="190"/>
      <c r="D115" s="192"/>
      <c r="J115" s="194"/>
      <c r="L115" s="261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2"/>
        <v>0</v>
      </c>
      <c r="P115" s="195"/>
    </row>
    <row r="116" spans="1:16" ht="15" customHeight="1" x14ac:dyDescent="0.2">
      <c r="A116" s="190"/>
      <c r="D116" s="192"/>
      <c r="J116" s="194"/>
      <c r="L116" s="261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2"/>
        <v>0</v>
      </c>
      <c r="P116" s="195"/>
    </row>
    <row r="117" spans="1:16" ht="15" customHeight="1" x14ac:dyDescent="0.2">
      <c r="A117" s="190"/>
      <c r="D117" s="192"/>
      <c r="J117" s="194"/>
      <c r="L117" s="261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2"/>
        <v>0</v>
      </c>
      <c r="P117" s="195"/>
    </row>
    <row r="118" spans="1:16" ht="15" customHeight="1" x14ac:dyDescent="0.2">
      <c r="A118" s="190"/>
      <c r="D118" s="192"/>
      <c r="J118" s="194"/>
      <c r="L118" s="261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2"/>
        <v>0</v>
      </c>
      <c r="P118" s="195"/>
    </row>
    <row r="119" spans="1:16" ht="15" customHeight="1" x14ac:dyDescent="0.2">
      <c r="A119" s="190"/>
      <c r="D119" s="192"/>
      <c r="J119" s="194"/>
      <c r="L119" s="261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2"/>
        <v>0</v>
      </c>
      <c r="P119" s="195"/>
    </row>
    <row r="120" spans="1:16" x14ac:dyDescent="0.2">
      <c r="A120" s="190"/>
      <c r="D120" s="192"/>
      <c r="J120" s="194"/>
      <c r="L120" s="261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2"/>
        <v>0</v>
      </c>
      <c r="P120" s="195"/>
    </row>
    <row r="121" spans="1:16" x14ac:dyDescent="0.2">
      <c r="A121" s="190"/>
      <c r="D121" s="192"/>
      <c r="J121" s="194"/>
      <c r="L121" s="261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2"/>
        <v>0</v>
      </c>
      <c r="P121" s="195"/>
    </row>
    <row r="122" spans="1:16" x14ac:dyDescent="0.2">
      <c r="A122" s="190"/>
      <c r="D122" s="192"/>
      <c r="J122" s="194"/>
      <c r="L122" s="261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2"/>
        <v>0</v>
      </c>
      <c r="P122" s="195"/>
    </row>
    <row r="123" spans="1:16" x14ac:dyDescent="0.2">
      <c r="A123" s="190"/>
      <c r="D123" s="192"/>
      <c r="J123" s="194"/>
      <c r="L123" s="261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2"/>
        <v>0</v>
      </c>
      <c r="P123" s="195"/>
    </row>
    <row r="124" spans="1:16" x14ac:dyDescent="0.2">
      <c r="A124" s="190"/>
      <c r="D124" s="192"/>
      <c r="J124" s="194"/>
      <c r="L124" s="261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2"/>
        <v>0</v>
      </c>
      <c r="P124" s="195"/>
    </row>
    <row r="125" spans="1:16" x14ac:dyDescent="0.2">
      <c r="A125" s="190"/>
      <c r="D125" s="192"/>
      <c r="J125" s="194"/>
      <c r="L125" s="261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2"/>
        <v>0</v>
      </c>
      <c r="P125" s="195"/>
    </row>
    <row r="126" spans="1:16" x14ac:dyDescent="0.2">
      <c r="A126" s="190"/>
      <c r="D126" s="192"/>
      <c r="J126" s="194"/>
      <c r="L126" s="261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2"/>
        <v>0</v>
      </c>
      <c r="P126" s="195"/>
    </row>
    <row r="127" spans="1:16" x14ac:dyDescent="0.2">
      <c r="A127" s="190"/>
      <c r="D127" s="192"/>
      <c r="J127" s="194"/>
      <c r="L127" s="261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2"/>
        <v>0</v>
      </c>
      <c r="P127" s="195"/>
    </row>
    <row r="128" spans="1:16" x14ac:dyDescent="0.2">
      <c r="A128" s="190"/>
      <c r="D128" s="192"/>
      <c r="J128" s="194"/>
      <c r="L128" s="261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2"/>
        <v>0</v>
      </c>
      <c r="P128" s="195"/>
    </row>
    <row r="129" spans="1:16" x14ac:dyDescent="0.2">
      <c r="A129" s="190"/>
      <c r="D129" s="192"/>
      <c r="J129" s="194"/>
      <c r="L129" s="261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2"/>
        <v>0</v>
      </c>
      <c r="P129" s="195"/>
    </row>
    <row r="130" spans="1:16" x14ac:dyDescent="0.2">
      <c r="A130" s="190"/>
      <c r="D130" s="192"/>
      <c r="J130" s="194"/>
      <c r="L130" s="261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2"/>
        <v>0</v>
      </c>
      <c r="P130" s="195"/>
    </row>
    <row r="131" spans="1:16" x14ac:dyDescent="0.2">
      <c r="A131" s="190"/>
      <c r="D131" s="192"/>
      <c r="J131" s="194"/>
      <c r="L131" s="261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3">N131*G131+M131*L131</f>
        <v>0</v>
      </c>
      <c r="P131" s="195"/>
    </row>
    <row r="132" spans="1:16" x14ac:dyDescent="0.2">
      <c r="A132" s="190"/>
      <c r="D132" s="192"/>
      <c r="J132" s="194"/>
      <c r="L132" s="261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3"/>
        <v>0</v>
      </c>
      <c r="P132" s="195"/>
    </row>
    <row r="133" spans="1:16" x14ac:dyDescent="0.2">
      <c r="A133" s="190"/>
      <c r="D133" s="192"/>
      <c r="J133" s="194"/>
      <c r="L133" s="261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3"/>
        <v>0</v>
      </c>
      <c r="P133" s="195"/>
    </row>
    <row r="134" spans="1:16" x14ac:dyDescent="0.2">
      <c r="A134" s="190"/>
      <c r="D134" s="192"/>
      <c r="J134" s="194"/>
      <c r="L134" s="261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3"/>
        <v>0</v>
      </c>
      <c r="P134" s="195"/>
    </row>
    <row r="135" spans="1:16" x14ac:dyDescent="0.2">
      <c r="A135" s="190"/>
      <c r="D135" s="192"/>
      <c r="J135" s="194"/>
      <c r="L135" s="261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3"/>
        <v>0</v>
      </c>
      <c r="P135" s="195"/>
    </row>
    <row r="136" spans="1:16" x14ac:dyDescent="0.2">
      <c r="A136" s="190"/>
      <c r="D136" s="192"/>
      <c r="J136" s="194"/>
      <c r="L136" s="261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3"/>
        <v>0</v>
      </c>
      <c r="P136" s="195"/>
    </row>
    <row r="137" spans="1:16" x14ac:dyDescent="0.2">
      <c r="A137" s="190"/>
      <c r="D137" s="192"/>
      <c r="J137" s="194"/>
      <c r="L137" s="261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3"/>
        <v>0</v>
      </c>
      <c r="P137" s="195"/>
    </row>
    <row r="138" spans="1:16" x14ac:dyDescent="0.2">
      <c r="A138" s="190"/>
      <c r="D138" s="192"/>
      <c r="J138" s="194"/>
      <c r="L138" s="261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3"/>
        <v>0</v>
      </c>
      <c r="P138" s="195"/>
    </row>
    <row r="139" spans="1:16" x14ac:dyDescent="0.2">
      <c r="A139" s="190"/>
      <c r="D139" s="192"/>
      <c r="J139" s="194"/>
      <c r="L139" s="261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3"/>
        <v>0</v>
      </c>
      <c r="P139" s="195"/>
    </row>
    <row r="140" spans="1:16" x14ac:dyDescent="0.2">
      <c r="A140" s="190"/>
      <c r="D140" s="192"/>
      <c r="J140" s="194"/>
      <c r="L140" s="261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3"/>
        <v>0</v>
      </c>
      <c r="P140" s="195"/>
    </row>
    <row r="141" spans="1:16" x14ac:dyDescent="0.2">
      <c r="A141" s="190"/>
      <c r="D141" s="192"/>
      <c r="J141" s="194"/>
      <c r="L141" s="261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3"/>
        <v>0</v>
      </c>
      <c r="P141" s="195"/>
    </row>
    <row r="142" spans="1:16" x14ac:dyDescent="0.2">
      <c r="A142" s="190"/>
      <c r="D142" s="192"/>
      <c r="J142" s="194"/>
      <c r="L142" s="261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3"/>
        <v>0</v>
      </c>
      <c r="P142" s="195"/>
    </row>
    <row r="143" spans="1:16" x14ac:dyDescent="0.2">
      <c r="A143" s="190"/>
      <c r="D143" s="192"/>
      <c r="J143" s="194"/>
      <c r="L143" s="261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3"/>
        <v>0</v>
      </c>
      <c r="P143" s="195"/>
    </row>
    <row r="144" spans="1:16" x14ac:dyDescent="0.2">
      <c r="A144" s="190"/>
      <c r="D144" s="192"/>
      <c r="J144" s="194"/>
      <c r="L144" s="261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3"/>
        <v>0</v>
      </c>
      <c r="P144" s="195"/>
    </row>
    <row r="145" spans="1:16" x14ac:dyDescent="0.2">
      <c r="A145" s="190"/>
      <c r="D145" s="192"/>
      <c r="J145" s="194"/>
      <c r="L145" s="261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3"/>
        <v>0</v>
      </c>
      <c r="P145" s="195"/>
    </row>
    <row r="146" spans="1:16" x14ac:dyDescent="0.2">
      <c r="A146" s="190"/>
      <c r="D146" s="192"/>
      <c r="J146" s="194"/>
      <c r="L146" s="261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3"/>
        <v>0</v>
      </c>
      <c r="P146" s="195"/>
    </row>
    <row r="147" spans="1:16" x14ac:dyDescent="0.2">
      <c r="A147" s="190"/>
      <c r="D147" s="192"/>
      <c r="J147" s="194"/>
      <c r="L147" s="261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3"/>
        <v>0</v>
      </c>
      <c r="P147" s="195"/>
    </row>
    <row r="148" spans="1:16" x14ac:dyDescent="0.2">
      <c r="A148" s="190"/>
      <c r="D148" s="192"/>
      <c r="J148" s="194"/>
      <c r="L148" s="261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3"/>
        <v>0</v>
      </c>
      <c r="P148" s="195"/>
    </row>
    <row r="149" spans="1:16" x14ac:dyDescent="0.2">
      <c r="A149" s="190"/>
      <c r="D149" s="192"/>
      <c r="J149" s="194"/>
      <c r="L149" s="261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3"/>
        <v>0</v>
      </c>
      <c r="P149" s="195"/>
    </row>
    <row r="150" spans="1:16" x14ac:dyDescent="0.2">
      <c r="A150" s="190"/>
      <c r="D150" s="192"/>
      <c r="J150" s="194"/>
      <c r="L150" s="261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3"/>
        <v>0</v>
      </c>
      <c r="P150" s="195"/>
    </row>
    <row r="151" spans="1:16" x14ac:dyDescent="0.2">
      <c r="A151" s="190"/>
      <c r="D151" s="192"/>
      <c r="J151" s="194"/>
      <c r="L151" s="261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3"/>
        <v>0</v>
      </c>
      <c r="P151" s="195"/>
    </row>
    <row r="152" spans="1:16" x14ac:dyDescent="0.2">
      <c r="A152" s="190"/>
      <c r="D152" s="192"/>
      <c r="J152" s="194"/>
      <c r="L152" s="261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3"/>
        <v>0</v>
      </c>
      <c r="P152" s="195"/>
    </row>
    <row r="153" spans="1:16" x14ac:dyDescent="0.2">
      <c r="A153" s="190"/>
      <c r="D153" s="192"/>
      <c r="J153" s="194"/>
      <c r="L153" s="261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3"/>
        <v>0</v>
      </c>
      <c r="P153" s="195"/>
    </row>
    <row r="154" spans="1:16" x14ac:dyDescent="0.2">
      <c r="A154" s="190"/>
      <c r="D154" s="192"/>
      <c r="J154" s="194"/>
      <c r="L154" s="261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3"/>
        <v>0</v>
      </c>
      <c r="P154" s="195"/>
    </row>
    <row r="155" spans="1:16" x14ac:dyDescent="0.2">
      <c r="A155" s="190"/>
      <c r="D155" s="192"/>
      <c r="J155" s="194"/>
      <c r="L155" s="261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3"/>
        <v>0</v>
      </c>
      <c r="P155" s="195"/>
    </row>
    <row r="156" spans="1:16" x14ac:dyDescent="0.2">
      <c r="A156" s="190"/>
      <c r="D156" s="192"/>
      <c r="J156" s="194"/>
      <c r="L156" s="261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3"/>
        <v>0</v>
      </c>
      <c r="P156" s="195"/>
    </row>
    <row r="157" spans="1:16" x14ac:dyDescent="0.2">
      <c r="A157" s="190"/>
      <c r="D157" s="192"/>
      <c r="J157" s="194"/>
      <c r="L157" s="261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3"/>
        <v>0</v>
      </c>
      <c r="P157" s="195"/>
    </row>
    <row r="158" spans="1:16" x14ac:dyDescent="0.2">
      <c r="A158" s="190"/>
      <c r="D158" s="192"/>
      <c r="J158" s="194"/>
      <c r="L158" s="261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3"/>
        <v>0</v>
      </c>
      <c r="P158" s="195"/>
    </row>
    <row r="159" spans="1:16" x14ac:dyDescent="0.2">
      <c r="A159" s="190"/>
      <c r="D159" s="192"/>
      <c r="J159" s="194"/>
      <c r="L159" s="261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3"/>
        <v>0</v>
      </c>
      <c r="P159" s="195"/>
    </row>
    <row r="160" spans="1:16" x14ac:dyDescent="0.2">
      <c r="A160" s="190"/>
      <c r="D160" s="192"/>
      <c r="J160" s="194"/>
      <c r="L160" s="261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3"/>
        <v>0</v>
      </c>
      <c r="P160" s="195"/>
    </row>
    <row r="161" spans="1:16" x14ac:dyDescent="0.2">
      <c r="A161" s="190"/>
      <c r="D161" s="192"/>
      <c r="J161" s="194"/>
      <c r="L161" s="261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3"/>
        <v>0</v>
      </c>
      <c r="P161" s="195"/>
    </row>
    <row r="162" spans="1:16" x14ac:dyDescent="0.2">
      <c r="A162" s="190"/>
      <c r="D162" s="192"/>
      <c r="J162" s="194"/>
      <c r="L162" s="261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3"/>
        <v>0</v>
      </c>
      <c r="P162" s="195"/>
    </row>
    <row r="163" spans="1:16" x14ac:dyDescent="0.2">
      <c r="A163" s="190"/>
      <c r="D163" s="192"/>
      <c r="J163" s="194"/>
      <c r="L163" s="261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3"/>
        <v>0</v>
      </c>
      <c r="P163" s="195"/>
    </row>
    <row r="164" spans="1:16" x14ac:dyDescent="0.2">
      <c r="A164" s="190"/>
      <c r="D164" s="192"/>
      <c r="J164" s="194"/>
      <c r="L164" s="261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3"/>
        <v>0</v>
      </c>
      <c r="P164" s="195"/>
    </row>
    <row r="165" spans="1:16" x14ac:dyDescent="0.2">
      <c r="A165" s="190"/>
      <c r="D165" s="192"/>
      <c r="J165" s="194"/>
      <c r="L165" s="261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3"/>
        <v>0</v>
      </c>
      <c r="P165" s="195"/>
    </row>
    <row r="166" spans="1:16" x14ac:dyDescent="0.2">
      <c r="A166" s="190"/>
      <c r="D166" s="192"/>
      <c r="J166" s="194"/>
      <c r="L166" s="261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3"/>
        <v>0</v>
      </c>
      <c r="P166" s="195"/>
    </row>
    <row r="167" spans="1:16" x14ac:dyDescent="0.2">
      <c r="A167" s="190"/>
      <c r="D167" s="192"/>
      <c r="J167" s="194"/>
      <c r="L167" s="261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3"/>
        <v>0</v>
      </c>
      <c r="P167" s="195"/>
    </row>
    <row r="168" spans="1:16" x14ac:dyDescent="0.2">
      <c r="A168" s="190"/>
      <c r="D168" s="192"/>
      <c r="J168" s="194"/>
      <c r="L168" s="261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3"/>
        <v>0</v>
      </c>
      <c r="P168" s="195"/>
    </row>
    <row r="169" spans="1:16" x14ac:dyDescent="0.2">
      <c r="A169" s="190"/>
      <c r="D169" s="192"/>
      <c r="J169" s="194"/>
      <c r="L169" s="261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3"/>
        <v>0</v>
      </c>
      <c r="P169" s="195"/>
    </row>
    <row r="170" spans="1:16" x14ac:dyDescent="0.2">
      <c r="A170" s="190"/>
      <c r="D170" s="192"/>
      <c r="J170" s="194"/>
      <c r="L170" s="261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3"/>
        <v>0</v>
      </c>
      <c r="P170" s="195"/>
    </row>
    <row r="171" spans="1:16" x14ac:dyDescent="0.2">
      <c r="A171" s="190"/>
      <c r="D171" s="192"/>
      <c r="J171" s="194"/>
      <c r="L171" s="261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3"/>
        <v>0</v>
      </c>
      <c r="P171" s="195"/>
    </row>
    <row r="172" spans="1:16" x14ac:dyDescent="0.2">
      <c r="A172" s="190"/>
      <c r="D172" s="192"/>
      <c r="J172" s="194"/>
      <c r="L172" s="261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3"/>
        <v>0</v>
      </c>
      <c r="P172" s="195"/>
    </row>
    <row r="173" spans="1:16" x14ac:dyDescent="0.2">
      <c r="A173" s="190"/>
      <c r="D173" s="192"/>
      <c r="J173" s="194"/>
      <c r="L173" s="261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3"/>
        <v>0</v>
      </c>
      <c r="P173" s="195"/>
    </row>
    <row r="174" spans="1:16" x14ac:dyDescent="0.2">
      <c r="A174" s="190"/>
      <c r="D174" s="192"/>
      <c r="J174" s="194"/>
      <c r="L174" s="261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3"/>
        <v>0</v>
      </c>
      <c r="P174" s="195"/>
    </row>
    <row r="175" spans="1:16" x14ac:dyDescent="0.2">
      <c r="A175" s="190"/>
      <c r="D175" s="192"/>
      <c r="J175" s="194"/>
      <c r="L175" s="261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3"/>
        <v>0</v>
      </c>
      <c r="P175" s="195"/>
    </row>
    <row r="176" spans="1:16" x14ac:dyDescent="0.2">
      <c r="A176" s="190"/>
      <c r="D176" s="192"/>
      <c r="J176" s="194"/>
      <c r="L176" s="261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3"/>
        <v>0</v>
      </c>
      <c r="P176" s="195"/>
    </row>
    <row r="177" spans="1:16" x14ac:dyDescent="0.2">
      <c r="A177" s="190"/>
      <c r="D177" s="192"/>
      <c r="J177" s="194"/>
      <c r="L177" s="261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3"/>
        <v>0</v>
      </c>
      <c r="P177" s="195"/>
    </row>
    <row r="178" spans="1:16" x14ac:dyDescent="0.2">
      <c r="A178" s="190"/>
      <c r="D178" s="192"/>
      <c r="J178" s="194"/>
      <c r="L178" s="261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3"/>
        <v>0</v>
      </c>
      <c r="P178" s="195"/>
    </row>
    <row r="179" spans="1:16" x14ac:dyDescent="0.2">
      <c r="A179" s="190"/>
      <c r="D179" s="192"/>
      <c r="J179" s="194"/>
      <c r="L179" s="261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3"/>
        <v>0</v>
      </c>
      <c r="P179" s="195"/>
    </row>
    <row r="180" spans="1:16" x14ac:dyDescent="0.2">
      <c r="A180" s="190"/>
      <c r="D180" s="192"/>
      <c r="J180" s="194"/>
      <c r="L180" s="261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3"/>
        <v>0</v>
      </c>
      <c r="P180" s="195"/>
    </row>
    <row r="181" spans="1:16" x14ac:dyDescent="0.2">
      <c r="A181" s="190"/>
      <c r="D181" s="192"/>
      <c r="J181" s="194"/>
      <c r="L181" s="261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3"/>
        <v>0</v>
      </c>
      <c r="P181" s="195"/>
    </row>
    <row r="182" spans="1:16" x14ac:dyDescent="0.2">
      <c r="A182" s="190"/>
      <c r="D182" s="192"/>
      <c r="J182" s="194"/>
      <c r="L182" s="261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3"/>
        <v>0</v>
      </c>
      <c r="P182" s="195"/>
    </row>
    <row r="183" spans="1:16" x14ac:dyDescent="0.2">
      <c r="A183" s="190"/>
      <c r="D183" s="192"/>
      <c r="J183" s="194"/>
      <c r="L183" s="261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3"/>
        <v>0</v>
      </c>
      <c r="P183" s="195"/>
    </row>
    <row r="184" spans="1:16" x14ac:dyDescent="0.2">
      <c r="A184" s="190"/>
      <c r="D184" s="192"/>
      <c r="J184" s="194"/>
      <c r="L184" s="261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3"/>
        <v>0</v>
      </c>
      <c r="P184" s="195"/>
    </row>
    <row r="185" spans="1:16" x14ac:dyDescent="0.2">
      <c r="A185" s="190"/>
      <c r="D185" s="192"/>
      <c r="J185" s="194"/>
      <c r="L185" s="261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3"/>
        <v>0</v>
      </c>
      <c r="P185" s="195"/>
    </row>
    <row r="186" spans="1:16" x14ac:dyDescent="0.2">
      <c r="A186" s="190"/>
      <c r="D186" s="192"/>
      <c r="J186" s="194"/>
      <c r="L186" s="261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3"/>
        <v>0</v>
      </c>
      <c r="P186" s="195"/>
    </row>
    <row r="187" spans="1:16" x14ac:dyDescent="0.2">
      <c r="A187" s="190"/>
      <c r="D187" s="192"/>
      <c r="J187" s="194"/>
      <c r="L187" s="261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3"/>
        <v>0</v>
      </c>
      <c r="P187" s="195"/>
    </row>
    <row r="188" spans="1:16" x14ac:dyDescent="0.2">
      <c r="A188" s="190"/>
      <c r="D188" s="192"/>
      <c r="J188" s="194"/>
      <c r="L188" s="261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3"/>
        <v>0</v>
      </c>
      <c r="P188" s="195"/>
    </row>
    <row r="189" spans="1:16" x14ac:dyDescent="0.2">
      <c r="A189" s="190"/>
      <c r="D189" s="192"/>
      <c r="J189" s="194"/>
      <c r="L189" s="261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3"/>
        <v>0</v>
      </c>
      <c r="P189" s="195"/>
    </row>
    <row r="190" spans="1:16" x14ac:dyDescent="0.2">
      <c r="A190" s="190"/>
      <c r="D190" s="192"/>
      <c r="J190" s="194"/>
      <c r="L190" s="261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3"/>
        <v>0</v>
      </c>
      <c r="P190" s="195"/>
    </row>
    <row r="191" spans="1:16" x14ac:dyDescent="0.2">
      <c r="A191" s="190"/>
      <c r="D191" s="192"/>
      <c r="J191" s="194"/>
      <c r="L191" s="261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3"/>
        <v>0</v>
      </c>
      <c r="P191" s="195"/>
    </row>
    <row r="192" spans="1:16" x14ac:dyDescent="0.2">
      <c r="A192" s="190"/>
      <c r="D192" s="192"/>
      <c r="J192" s="194"/>
      <c r="L192" s="261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3"/>
        <v>0</v>
      </c>
      <c r="P192" s="195"/>
    </row>
    <row r="193" spans="1:16" x14ac:dyDescent="0.2">
      <c r="A193" s="190"/>
      <c r="D193" s="192"/>
      <c r="J193" s="194"/>
      <c r="L193" s="261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3"/>
        <v>0</v>
      </c>
      <c r="P193" s="195"/>
    </row>
    <row r="194" spans="1:16" x14ac:dyDescent="0.2">
      <c r="A194" s="190"/>
      <c r="D194" s="192"/>
      <c r="J194" s="194"/>
      <c r="L194" s="261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3"/>
        <v>0</v>
      </c>
      <c r="P194" s="195"/>
    </row>
    <row r="195" spans="1:16" x14ac:dyDescent="0.2">
      <c r="A195" s="190"/>
      <c r="D195" s="192"/>
      <c r="J195" s="194"/>
      <c r="L195" s="261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4">N195*G195+M195*L195</f>
        <v>0</v>
      </c>
      <c r="P195" s="195"/>
    </row>
    <row r="196" spans="1:16" x14ac:dyDescent="0.2">
      <c r="A196" s="190"/>
      <c r="D196" s="192"/>
      <c r="J196" s="194"/>
      <c r="L196" s="261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4"/>
        <v>0</v>
      </c>
      <c r="P196" s="195"/>
    </row>
    <row r="197" spans="1:16" x14ac:dyDescent="0.2">
      <c r="A197" s="190"/>
      <c r="D197" s="192"/>
      <c r="J197" s="194"/>
      <c r="L197" s="261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4"/>
        <v>0</v>
      </c>
      <c r="P197" s="195"/>
    </row>
    <row r="198" spans="1:16" x14ac:dyDescent="0.2">
      <c r="A198" s="190"/>
      <c r="D198" s="192"/>
      <c r="J198" s="194"/>
      <c r="L198" s="261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4"/>
        <v>0</v>
      </c>
      <c r="P198" s="195"/>
    </row>
    <row r="199" spans="1:16" x14ac:dyDescent="0.2">
      <c r="A199" s="190"/>
      <c r="D199" s="192"/>
      <c r="J199" s="194"/>
      <c r="L199" s="261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4"/>
        <v>0</v>
      </c>
      <c r="P199" s="195"/>
    </row>
    <row r="200" spans="1:16" x14ac:dyDescent="0.2">
      <c r="A200" s="190"/>
      <c r="D200" s="192"/>
      <c r="J200" s="194"/>
      <c r="L200" s="261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4"/>
        <v>0</v>
      </c>
      <c r="P200" s="195"/>
    </row>
    <row r="201" spans="1:16" x14ac:dyDescent="0.2">
      <c r="A201" s="190"/>
      <c r="D201" s="192"/>
      <c r="J201" s="194"/>
      <c r="L201" s="261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4"/>
        <v>0</v>
      </c>
      <c r="P201" s="195"/>
    </row>
    <row r="202" spans="1:16" x14ac:dyDescent="0.2">
      <c r="A202" s="190"/>
      <c r="D202" s="192"/>
      <c r="J202" s="194"/>
      <c r="L202" s="261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4"/>
        <v>0</v>
      </c>
      <c r="P202" s="195"/>
    </row>
    <row r="203" spans="1:16" x14ac:dyDescent="0.2">
      <c r="A203" s="190"/>
      <c r="D203" s="192"/>
      <c r="J203" s="194"/>
      <c r="L203" s="261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4"/>
        <v>0</v>
      </c>
      <c r="P203" s="195"/>
    </row>
    <row r="204" spans="1:16" x14ac:dyDescent="0.2">
      <c r="A204" s="190"/>
      <c r="D204" s="192"/>
      <c r="J204" s="194"/>
      <c r="L204" s="261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4"/>
        <v>0</v>
      </c>
      <c r="P204" s="195"/>
    </row>
    <row r="205" spans="1:16" x14ac:dyDescent="0.2">
      <c r="A205" s="190"/>
      <c r="D205" s="192"/>
      <c r="J205" s="194"/>
      <c r="L205" s="261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4"/>
        <v>0</v>
      </c>
      <c r="P205" s="195"/>
    </row>
    <row r="206" spans="1:16" x14ac:dyDescent="0.2">
      <c r="A206" s="190"/>
      <c r="D206" s="192"/>
      <c r="J206" s="194"/>
      <c r="L206" s="261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4"/>
        <v>0</v>
      </c>
      <c r="P206" s="195"/>
    </row>
    <row r="207" spans="1:16" x14ac:dyDescent="0.2">
      <c r="A207" s="190"/>
      <c r="D207" s="192"/>
      <c r="J207" s="194"/>
      <c r="L207" s="261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4"/>
        <v>0</v>
      </c>
      <c r="P207" s="195"/>
    </row>
    <row r="208" spans="1:16" x14ac:dyDescent="0.2">
      <c r="A208" s="190"/>
      <c r="D208" s="192"/>
      <c r="J208" s="194"/>
      <c r="L208" s="261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4"/>
        <v>0</v>
      </c>
      <c r="P208" s="195"/>
    </row>
    <row r="209" spans="1:16" x14ac:dyDescent="0.2">
      <c r="A209" s="190"/>
      <c r="D209" s="192"/>
      <c r="J209" s="194"/>
      <c r="L209" s="261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4"/>
        <v>0</v>
      </c>
      <c r="P209" s="195"/>
    </row>
    <row r="210" spans="1:16" x14ac:dyDescent="0.2">
      <c r="A210" s="190"/>
      <c r="D210" s="192"/>
      <c r="J210" s="194"/>
      <c r="L210" s="261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4"/>
        <v>0</v>
      </c>
      <c r="P210" s="195"/>
    </row>
    <row r="211" spans="1:16" x14ac:dyDescent="0.2">
      <c r="A211" s="190"/>
      <c r="D211" s="192"/>
      <c r="J211" s="194"/>
      <c r="L211" s="261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4"/>
        <v>0</v>
      </c>
      <c r="P211" s="195"/>
    </row>
    <row r="212" spans="1:16" x14ac:dyDescent="0.2">
      <c r="A212" s="190"/>
      <c r="D212" s="192"/>
      <c r="J212" s="194"/>
      <c r="L212" s="261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4"/>
        <v>0</v>
      </c>
      <c r="P212" s="195"/>
    </row>
    <row r="213" spans="1:16" x14ac:dyDescent="0.2">
      <c r="A213" s="190"/>
      <c r="D213" s="192"/>
      <c r="J213" s="194"/>
      <c r="L213" s="261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4"/>
        <v>0</v>
      </c>
      <c r="P213" s="195"/>
    </row>
    <row r="214" spans="1:16" x14ac:dyDescent="0.2">
      <c r="A214" s="190"/>
      <c r="D214" s="192"/>
      <c r="J214" s="194"/>
      <c r="L214" s="261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4"/>
        <v>0</v>
      </c>
      <c r="P214" s="195"/>
    </row>
    <row r="215" spans="1:16" x14ac:dyDescent="0.2">
      <c r="A215" s="190"/>
      <c r="D215" s="192"/>
      <c r="J215" s="194"/>
      <c r="L215" s="261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4"/>
        <v>0</v>
      </c>
      <c r="P215" s="195"/>
    </row>
    <row r="216" spans="1:16" x14ac:dyDescent="0.2">
      <c r="A216" s="190"/>
      <c r="D216" s="192"/>
      <c r="J216" s="194"/>
      <c r="L216" s="261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4"/>
        <v>0</v>
      </c>
      <c r="P216" s="195"/>
    </row>
    <row r="217" spans="1:16" x14ac:dyDescent="0.2">
      <c r="A217" s="190"/>
      <c r="D217" s="192"/>
      <c r="J217" s="194"/>
      <c r="L217" s="261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4"/>
        <v>0</v>
      </c>
      <c r="P217" s="195"/>
    </row>
    <row r="218" spans="1:16" x14ac:dyDescent="0.2">
      <c r="A218" s="190"/>
      <c r="D218" s="192"/>
      <c r="J218" s="194"/>
      <c r="L218" s="261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4"/>
        <v>0</v>
      </c>
      <c r="P218" s="195"/>
    </row>
    <row r="219" spans="1:16" x14ac:dyDescent="0.2">
      <c r="A219" s="190"/>
      <c r="D219" s="192"/>
      <c r="J219" s="194"/>
      <c r="L219" s="261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4"/>
        <v>0</v>
      </c>
      <c r="P219" s="195"/>
    </row>
    <row r="220" spans="1:16" x14ac:dyDescent="0.2">
      <c r="A220" s="190"/>
      <c r="D220" s="192"/>
      <c r="J220" s="194"/>
      <c r="L220" s="261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4"/>
        <v>0</v>
      </c>
      <c r="P220" s="195"/>
    </row>
    <row r="221" spans="1:16" x14ac:dyDescent="0.2">
      <c r="A221" s="190"/>
      <c r="D221" s="192"/>
      <c r="J221" s="194"/>
      <c r="L221" s="261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4"/>
        <v>0</v>
      </c>
      <c r="P221" s="195"/>
    </row>
    <row r="222" spans="1:16" x14ac:dyDescent="0.2">
      <c r="A222" s="190"/>
      <c r="D222" s="192"/>
      <c r="J222" s="194"/>
      <c r="L222" s="261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4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4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4"/>
        <v>0</v>
      </c>
      <c r="P224" s="195"/>
    </row>
    <row r="225" spans="1:16" x14ac:dyDescent="0.2">
      <c r="A225" s="190"/>
      <c r="D225" s="192"/>
      <c r="J225" s="194"/>
      <c r="L225" s="261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4"/>
        <v>0</v>
      </c>
      <c r="P225" s="195"/>
    </row>
    <row r="226" spans="1:16" x14ac:dyDescent="0.2">
      <c r="A226" s="190"/>
      <c r="D226" s="192"/>
      <c r="J226" s="194"/>
      <c r="L226" s="261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4"/>
        <v>0</v>
      </c>
      <c r="P226" s="195"/>
    </row>
    <row r="227" spans="1:16" x14ac:dyDescent="0.2">
      <c r="A227" s="190"/>
      <c r="D227" s="192"/>
      <c r="J227" s="194"/>
      <c r="L227" s="261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4"/>
        <v>0</v>
      </c>
      <c r="P227" s="195"/>
    </row>
    <row r="228" spans="1:16" x14ac:dyDescent="0.2">
      <c r="A228" s="190"/>
      <c r="D228" s="192"/>
      <c r="J228" s="194"/>
      <c r="L228" s="261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4"/>
        <v>0</v>
      </c>
      <c r="P228" s="195"/>
    </row>
    <row r="229" spans="1:16" x14ac:dyDescent="0.2">
      <c r="A229" s="190"/>
      <c r="D229" s="192"/>
      <c r="J229" s="194"/>
      <c r="L229" s="261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4"/>
        <v>0</v>
      </c>
      <c r="P229" s="195"/>
    </row>
    <row r="230" spans="1:16" x14ac:dyDescent="0.2">
      <c r="A230" s="190"/>
      <c r="D230" s="192"/>
      <c r="J230" s="194"/>
      <c r="L230" s="261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4"/>
        <v>0</v>
      </c>
      <c r="P230" s="195"/>
    </row>
    <row r="231" spans="1:16" x14ac:dyDescent="0.2">
      <c r="A231" s="190"/>
      <c r="D231" s="192"/>
      <c r="J231" s="194"/>
      <c r="L231" s="261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4"/>
        <v>0</v>
      </c>
      <c r="P231" s="195"/>
    </row>
    <row r="232" spans="1:16" x14ac:dyDescent="0.2">
      <c r="A232" s="190"/>
      <c r="D232" s="192"/>
      <c r="L232" s="261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4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1:K1"/>
    <mergeCell ref="A3:A8"/>
    <mergeCell ref="B3:B8"/>
    <mergeCell ref="C3:C5"/>
    <mergeCell ref="H3:H5"/>
    <mergeCell ref="J3:J8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5:A20"/>
    <mergeCell ref="B15:B20"/>
    <mergeCell ref="C15:C17"/>
    <mergeCell ref="H15:H17"/>
    <mergeCell ref="P15:P20"/>
    <mergeCell ref="C18:C20"/>
    <mergeCell ref="H18:H20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A42:A47"/>
    <mergeCell ref="B42:B47"/>
    <mergeCell ref="C42:C44"/>
    <mergeCell ref="H42:H44"/>
    <mergeCell ref="J42:J47"/>
    <mergeCell ref="P42:P47"/>
    <mergeCell ref="C45:C47"/>
    <mergeCell ref="H45:H47"/>
    <mergeCell ref="J39:J41"/>
    <mergeCell ref="P54:P56"/>
    <mergeCell ref="P48:P53"/>
    <mergeCell ref="A48:A53"/>
    <mergeCell ref="B48:B53"/>
    <mergeCell ref="C48:C50"/>
    <mergeCell ref="H48:H50"/>
    <mergeCell ref="J48:J53"/>
    <mergeCell ref="C51:C53"/>
    <mergeCell ref="H51:H53"/>
    <mergeCell ref="A54:A56"/>
    <mergeCell ref="B54:B56"/>
    <mergeCell ref="C54:C56"/>
    <mergeCell ref="H54:H56"/>
    <mergeCell ref="J54:J56"/>
  </mergeCells>
  <phoneticPr fontId="2" type="noConversion"/>
  <conditionalFormatting sqref="I2">
    <cfRule type="cellIs" dxfId="39" priority="9" operator="greaterThan">
      <formula>0</formula>
    </cfRule>
    <cfRule type="cellIs" dxfId="38" priority="10" operator="lessThanOrEqual">
      <formula>0</formula>
    </cfRule>
  </conditionalFormatting>
  <conditionalFormatting sqref="I3:I5">
    <cfRule type="cellIs" dxfId="37" priority="7" operator="greaterThan">
      <formula>0</formula>
    </cfRule>
    <cfRule type="cellIs" dxfId="36" priority="8" operator="lessThanOrEqual">
      <formula>0</formula>
    </cfRule>
  </conditionalFormatting>
  <conditionalFormatting sqref="I6:I20">
    <cfRule type="cellIs" dxfId="35" priority="5" operator="greaterThan">
      <formula>0</formula>
    </cfRule>
    <cfRule type="cellIs" dxfId="34" priority="6" operator="lessThanOrEqual">
      <formula>0</formula>
    </cfRule>
  </conditionalFormatting>
  <conditionalFormatting sqref="I42:I56">
    <cfRule type="cellIs" dxfId="33" priority="3" operator="greaterThan">
      <formula>0</formula>
    </cfRule>
    <cfRule type="cellIs" dxfId="32" priority="4" operator="lessThanOrEqual">
      <formula>0</formula>
    </cfRule>
  </conditionalFormatting>
  <conditionalFormatting sqref="I21:I41">
    <cfRule type="cellIs" dxfId="31" priority="1" operator="greaterThan">
      <formula>0</formula>
    </cfRule>
    <cfRule type="cellIs" dxfId="30" priority="2" operator="lessThanOrEqual">
      <formula>0</formula>
    </cfRule>
  </conditionalFormatting>
  <pageMargins left="0.25" right="0.25" top="0.75" bottom="0.75" header="0.3" footer="0.3"/>
  <pageSetup paperSize="9" orientation="portrait" verticalDpi="0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6332D-BF62-484E-A3C2-A2A89FF6A9DE}">
  <sheetPr>
    <pageSetUpPr fitToPage="1"/>
  </sheetPr>
  <dimension ref="A1:P247"/>
  <sheetViews>
    <sheetView topLeftCell="A19" workbookViewId="0">
      <selection activeCell="K41" sqref="K41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197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65" t="s">
        <v>2</v>
      </c>
      <c r="C2" s="266" t="s">
        <v>3</v>
      </c>
      <c r="D2" s="265" t="s">
        <v>4</v>
      </c>
      <c r="E2" s="266" t="s">
        <v>5</v>
      </c>
      <c r="F2" s="266" t="s">
        <v>6</v>
      </c>
      <c r="G2" s="266" t="s">
        <v>7</v>
      </c>
      <c r="H2" s="266" t="s">
        <v>8</v>
      </c>
      <c r="I2" s="266" t="s">
        <v>9</v>
      </c>
      <c r="J2" s="266" t="s">
        <v>10</v>
      </c>
      <c r="K2" s="265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43669</v>
      </c>
      <c r="B3" s="298" t="s">
        <v>163</v>
      </c>
      <c r="C3" s="305" t="s">
        <v>18</v>
      </c>
      <c r="D3" s="15" t="s">
        <v>23</v>
      </c>
      <c r="E3" s="264" t="s">
        <v>24</v>
      </c>
      <c r="F3" s="264">
        <v>9</v>
      </c>
      <c r="G3" s="265">
        <v>8.5</v>
      </c>
      <c r="H3" s="300"/>
      <c r="I3" s="263">
        <f>420-(M3*L3+F3*N3)</f>
        <v>-21</v>
      </c>
      <c r="J3" s="280" t="s">
        <v>19</v>
      </c>
      <c r="K3" s="186"/>
      <c r="L3" s="267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49</v>
      </c>
      <c r="O3" s="188">
        <f t="shared" ref="O3:O66" si="0">N3*G3+M3*L3</f>
        <v>416.5</v>
      </c>
      <c r="P3" s="302">
        <f>(O3+O4+O5+O6+O7+O8)/840*100%</f>
        <v>1.0553571428571429</v>
      </c>
    </row>
    <row r="4" spans="1:16" ht="14.25" customHeight="1" x14ac:dyDescent="0.2">
      <c r="A4" s="297"/>
      <c r="B4" s="298"/>
      <c r="C4" s="305"/>
      <c r="D4" s="15"/>
      <c r="E4" s="264"/>
      <c r="F4" s="264"/>
      <c r="G4" s="265"/>
      <c r="H4" s="300"/>
      <c r="I4" s="263">
        <f>I3-(M4*L4+F4*N4)</f>
        <v>-21</v>
      </c>
      <c r="J4" s="280"/>
      <c r="K4" s="186"/>
      <c r="L4" s="267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64"/>
      <c r="F5" s="264"/>
      <c r="G5" s="265"/>
      <c r="H5" s="300"/>
      <c r="I5" s="263">
        <f>I4-(M5*L5+F5*N5)</f>
        <v>-21</v>
      </c>
      <c r="J5" s="280"/>
      <c r="K5" s="186"/>
      <c r="L5" s="267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245" t="s">
        <v>1242</v>
      </c>
      <c r="E6" s="264" t="s">
        <v>21</v>
      </c>
      <c r="F6" s="264">
        <v>4</v>
      </c>
      <c r="G6" s="265">
        <v>4</v>
      </c>
      <c r="H6" s="300"/>
      <c r="I6" s="263">
        <f t="shared" ref="I6" si="1">420-(M6*L6+F6*N6)</f>
        <v>160</v>
      </c>
      <c r="J6" s="280"/>
      <c r="K6" s="186"/>
      <c r="L6" s="267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65</v>
      </c>
      <c r="O6" s="188">
        <f t="shared" si="0"/>
        <v>260</v>
      </c>
      <c r="P6" s="302"/>
    </row>
    <row r="7" spans="1:16" ht="14.25" customHeight="1" x14ac:dyDescent="0.2">
      <c r="A7" s="297"/>
      <c r="B7" s="298"/>
      <c r="C7" s="305"/>
      <c r="D7" s="245" t="s">
        <v>1242</v>
      </c>
      <c r="E7" s="264" t="s">
        <v>24</v>
      </c>
      <c r="F7" s="264">
        <v>4</v>
      </c>
      <c r="G7" s="265">
        <v>5</v>
      </c>
      <c r="H7" s="300"/>
      <c r="I7" s="263">
        <f t="shared" ref="I7:I8" si="2">I6-(M7*L7+F7*N7)</f>
        <v>-14</v>
      </c>
      <c r="J7" s="280"/>
      <c r="K7" s="186"/>
      <c r="L7" s="267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36</v>
      </c>
      <c r="O7" s="188">
        <f t="shared" si="0"/>
        <v>210</v>
      </c>
      <c r="P7" s="302"/>
    </row>
    <row r="8" spans="1:16" ht="14.25" customHeight="1" x14ac:dyDescent="0.2">
      <c r="A8" s="297"/>
      <c r="B8" s="298"/>
      <c r="C8" s="305"/>
      <c r="D8" s="15"/>
      <c r="E8" s="264"/>
      <c r="F8" s="264"/>
      <c r="G8" s="265"/>
      <c r="H8" s="300"/>
      <c r="I8" s="263">
        <f t="shared" si="2"/>
        <v>-14</v>
      </c>
      <c r="J8" s="280"/>
      <c r="K8" s="186"/>
      <c r="L8" s="267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43669</v>
      </c>
      <c r="B9" s="298" t="s">
        <v>163</v>
      </c>
      <c r="C9" s="305" t="s">
        <v>25</v>
      </c>
      <c r="D9" s="245"/>
      <c r="E9" s="264"/>
      <c r="F9" s="264"/>
      <c r="G9" s="265"/>
      <c r="H9" s="300"/>
      <c r="I9" s="263">
        <f t="shared" ref="I9" si="3">420-(M9*L9+F9*N9)</f>
        <v>420</v>
      </c>
      <c r="J9" s="280" t="s">
        <v>27</v>
      </c>
      <c r="K9" s="186"/>
      <c r="L9" s="267">
        <v>0</v>
      </c>
      <c r="M9" s="188">
        <f>SUMPRODUCT((D9=[1]程序注册表!$C$2:$C$2999)*(E9=[1]程序注册表!$F$2:$F$2999)*([1]程序注册表!$U$2:$U$2999))</f>
        <v>0</v>
      </c>
      <c r="N9" s="188">
        <f>SUMPRODUCT((D9=[1]程序注册表!$C$2:$C$2999)*(E9=[1]程序注册表!$F$2:$F$2999)*([1]程序注册表!$X$2:$X$2999))</f>
        <v>0</v>
      </c>
      <c r="O9" s="188">
        <f t="shared" si="0"/>
        <v>0</v>
      </c>
      <c r="P9" s="302">
        <f>(O9+O10+O11+O12+O13+O14)/840*100%</f>
        <v>0.9017857142857143</v>
      </c>
    </row>
    <row r="10" spans="1:16" ht="14.25" customHeight="1" x14ac:dyDescent="0.2">
      <c r="A10" s="297"/>
      <c r="B10" s="298"/>
      <c r="C10" s="305"/>
      <c r="D10" s="245" t="s">
        <v>983</v>
      </c>
      <c r="E10" s="264" t="s">
        <v>66</v>
      </c>
      <c r="F10" s="264">
        <v>10.5</v>
      </c>
      <c r="G10" s="265">
        <v>10.5</v>
      </c>
      <c r="H10" s="300"/>
      <c r="I10" s="263">
        <f t="shared" ref="I10:I11" si="4">I9-(M10*L10+F10*N10)</f>
        <v>0</v>
      </c>
      <c r="J10" s="280"/>
      <c r="K10" s="186"/>
      <c r="L10" s="267">
        <v>0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40</v>
      </c>
      <c r="O10" s="188">
        <f t="shared" si="0"/>
        <v>420</v>
      </c>
      <c r="P10" s="302"/>
    </row>
    <row r="11" spans="1:16" ht="14.25" customHeight="1" x14ac:dyDescent="0.2">
      <c r="A11" s="297"/>
      <c r="B11" s="298"/>
      <c r="C11" s="305"/>
      <c r="D11" s="15"/>
      <c r="E11" s="264"/>
      <c r="F11" s="264"/>
      <c r="G11" s="265"/>
      <c r="H11" s="300"/>
      <c r="I11" s="263">
        <f t="shared" si="4"/>
        <v>0</v>
      </c>
      <c r="J11" s="280"/>
      <c r="K11" s="186"/>
      <c r="L11" s="267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216" t="s">
        <v>1243</v>
      </c>
      <c r="E12" s="264" t="s">
        <v>1244</v>
      </c>
      <c r="F12" s="264">
        <v>9.5</v>
      </c>
      <c r="G12" s="265">
        <v>7.5</v>
      </c>
      <c r="H12" s="300"/>
      <c r="I12" s="263">
        <f>420-(M12*L12+F12*N12)</f>
        <v>-7.5</v>
      </c>
      <c r="J12" s="280"/>
      <c r="K12" s="186"/>
      <c r="L12" s="267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45</v>
      </c>
      <c r="O12" s="188">
        <f t="shared" si="0"/>
        <v>337.5</v>
      </c>
      <c r="P12" s="302"/>
    </row>
    <row r="13" spans="1:16" ht="14.25" customHeight="1" x14ac:dyDescent="0.2">
      <c r="A13" s="297"/>
      <c r="B13" s="298"/>
      <c r="C13" s="305"/>
      <c r="D13" s="216"/>
      <c r="E13" s="264"/>
      <c r="F13" s="264"/>
      <c r="G13" s="265"/>
      <c r="H13" s="300"/>
      <c r="I13" s="263">
        <f>I12-(M13*L13+F13*N13)</f>
        <v>-7.5</v>
      </c>
      <c r="J13" s="280"/>
      <c r="K13" s="186"/>
      <c r="L13" s="267">
        <v>0</v>
      </c>
      <c r="M13" s="188">
        <f>SUMPRODUCT((D13=[1]程序注册表!$C$2:$C$2999)*(E13=[1]程序注册表!$F$2:$F$2999)*([1]程序注册表!$U$2:$U$2999))</f>
        <v>0</v>
      </c>
      <c r="N13" s="188">
        <f>SUMPRODUCT((D13=[1]程序注册表!$C$2:$C$2999)*(E13=[1]程序注册表!$F$2:$F$2999)*([1]程序注册表!$X$2:$X$2999))</f>
        <v>0</v>
      </c>
      <c r="O13" s="188">
        <f t="shared" si="0"/>
        <v>0</v>
      </c>
      <c r="P13" s="302"/>
    </row>
    <row r="14" spans="1:16" ht="14.25" customHeight="1" x14ac:dyDescent="0.2">
      <c r="A14" s="297"/>
      <c r="B14" s="298"/>
      <c r="C14" s="305"/>
      <c r="D14" s="15"/>
      <c r="E14" s="264"/>
      <c r="F14" s="264"/>
      <c r="G14" s="265"/>
      <c r="H14" s="300"/>
      <c r="I14" s="263">
        <f t="shared" ref="I14" si="5">I13-(M14*L14+F14*N14)</f>
        <v>-7.5</v>
      </c>
      <c r="J14" s="280"/>
      <c r="K14" s="186"/>
      <c r="L14" s="267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43669</v>
      </c>
      <c r="B15" s="298" t="s">
        <v>163</v>
      </c>
      <c r="C15" s="305" t="s">
        <v>31</v>
      </c>
      <c r="D15" s="17" t="s">
        <v>83</v>
      </c>
      <c r="E15" s="264" t="s">
        <v>33</v>
      </c>
      <c r="F15" s="264">
        <v>9</v>
      </c>
      <c r="G15" s="265">
        <v>10</v>
      </c>
      <c r="H15" s="300"/>
      <c r="I15" s="263">
        <f t="shared" ref="I15" si="6">420-(M15*L15+F15*N15)</f>
        <v>321</v>
      </c>
      <c r="J15" s="280" t="s">
        <v>34</v>
      </c>
      <c r="K15" s="186"/>
      <c r="L15" s="267">
        <v>0</v>
      </c>
      <c r="M15" s="188">
        <f>SUMPRODUCT((D15=[1]程序注册表!$C$2:$C$2999)*(E15=[1]程序注册表!$F$2:$F$2999)*([1]程序注册表!$U$2:$U$2999))</f>
        <v>60</v>
      </c>
      <c r="N15" s="188">
        <f>SUMPRODUCT((D15=[1]程序注册表!$C$2:$C$2999)*(E15=[1]程序注册表!$F$2:$F$2999)*([1]程序注册表!$X$2:$X$2999))</f>
        <v>11</v>
      </c>
      <c r="O15" s="188">
        <f t="shared" si="0"/>
        <v>110</v>
      </c>
      <c r="P15" s="302">
        <f>(O15+O16+O17+O18+O19+O20)/840*100%</f>
        <v>0.97738095238095235</v>
      </c>
    </row>
    <row r="16" spans="1:16" ht="14.25" customHeight="1" x14ac:dyDescent="0.2">
      <c r="A16" s="297"/>
      <c r="B16" s="298"/>
      <c r="C16" s="305"/>
      <c r="D16" s="1" t="s">
        <v>1245</v>
      </c>
      <c r="E16" s="264" t="s">
        <v>68</v>
      </c>
      <c r="F16" s="264">
        <v>7</v>
      </c>
      <c r="G16" s="265">
        <v>7</v>
      </c>
      <c r="H16" s="300"/>
      <c r="I16" s="263">
        <f t="shared" ref="I16:I17" si="7">I15-(M16*L16+F16*N16)</f>
        <v>11</v>
      </c>
      <c r="J16" s="280"/>
      <c r="K16" s="186"/>
      <c r="L16" s="267">
        <v>1</v>
      </c>
      <c r="M16" s="188">
        <f>SUMPRODUCT((D16=[1]程序注册表!$C$2:$C$2999)*(E16=[1]程序注册表!$F$2:$F$2999)*([1]程序注册表!$U$2:$U$2999))</f>
        <v>30</v>
      </c>
      <c r="N16" s="188">
        <v>40</v>
      </c>
      <c r="O16" s="188">
        <f t="shared" si="0"/>
        <v>310</v>
      </c>
      <c r="P16" s="302"/>
    </row>
    <row r="17" spans="1:16" ht="14.25" customHeight="1" x14ac:dyDescent="0.2">
      <c r="A17" s="297"/>
      <c r="B17" s="298"/>
      <c r="C17" s="305"/>
      <c r="D17" s="17"/>
      <c r="E17" s="264"/>
      <c r="F17" s="264"/>
      <c r="G17" s="265"/>
      <c r="H17" s="300"/>
      <c r="I17" s="263">
        <f t="shared" si="7"/>
        <v>11</v>
      </c>
      <c r="J17" s="280"/>
      <c r="K17" s="186"/>
      <c r="L17" s="267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" t="s">
        <v>285</v>
      </c>
      <c r="E18" s="264" t="s">
        <v>30</v>
      </c>
      <c r="F18" s="264">
        <v>7</v>
      </c>
      <c r="G18" s="265">
        <v>7</v>
      </c>
      <c r="H18" s="300"/>
      <c r="I18" s="263">
        <f t="shared" ref="I18" si="8">420-(M18*L18+F18*N18)</f>
        <v>259</v>
      </c>
      <c r="J18" s="280"/>
      <c r="K18" s="186"/>
      <c r="L18" s="267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23</v>
      </c>
      <c r="O18" s="188">
        <f t="shared" si="0"/>
        <v>161</v>
      </c>
      <c r="P18" s="302"/>
    </row>
    <row r="19" spans="1:16" ht="14.25" customHeight="1" x14ac:dyDescent="0.2">
      <c r="A19" s="297"/>
      <c r="B19" s="298"/>
      <c r="C19" s="305"/>
      <c r="D19" s="1" t="s">
        <v>285</v>
      </c>
      <c r="E19" s="268" t="s">
        <v>135</v>
      </c>
      <c r="F19" s="264"/>
      <c r="G19" s="265">
        <v>6</v>
      </c>
      <c r="H19" s="300"/>
      <c r="I19" s="263">
        <f t="shared" ref="I19:I20" si="9">I18-(M19*L19+F19*N19)</f>
        <v>259</v>
      </c>
      <c r="J19" s="280"/>
      <c r="K19" s="186"/>
      <c r="L19" s="267">
        <v>0</v>
      </c>
      <c r="M19" s="188">
        <f>SUMPRODUCT((D19=[1]程序注册表!$C$2:$C$2999)*(E19=[1]程序注册表!$F$2:$F$2999)*([1]程序注册表!$U$2:$U$2999))</f>
        <v>30</v>
      </c>
      <c r="N19" s="188">
        <v>40</v>
      </c>
      <c r="O19" s="188">
        <f t="shared" si="0"/>
        <v>240</v>
      </c>
      <c r="P19" s="302"/>
    </row>
    <row r="20" spans="1:16" ht="14.25" customHeight="1" x14ac:dyDescent="0.2">
      <c r="A20" s="297"/>
      <c r="B20" s="298"/>
      <c r="C20" s="305"/>
      <c r="D20" s="17"/>
      <c r="E20" s="264"/>
      <c r="F20" s="264"/>
      <c r="G20" s="265"/>
      <c r="H20" s="300"/>
      <c r="I20" s="263">
        <f t="shared" si="9"/>
        <v>259</v>
      </c>
      <c r="J20" s="280"/>
      <c r="K20" s="186"/>
      <c r="L20" s="267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43669</v>
      </c>
      <c r="B21" s="298" t="s">
        <v>163</v>
      </c>
      <c r="C21" s="304" t="s">
        <v>36</v>
      </c>
      <c r="D21" s="17" t="s">
        <v>1159</v>
      </c>
      <c r="E21" s="264" t="s">
        <v>65</v>
      </c>
      <c r="F21" s="264">
        <v>7</v>
      </c>
      <c r="G21" s="18">
        <v>7</v>
      </c>
      <c r="H21" s="300"/>
      <c r="I21" s="265">
        <f>336-(M21*L21+F21*N21)</f>
        <v>-49</v>
      </c>
      <c r="J21" s="280" t="s">
        <v>38</v>
      </c>
      <c r="K21" s="186"/>
      <c r="L21" s="267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385</v>
      </c>
      <c r="P21" s="302">
        <f>(O21+O22+O23+O24+O25+O26)/840*100%</f>
        <v>0.63928571428571423</v>
      </c>
    </row>
    <row r="22" spans="1:16" ht="14.25" customHeight="1" x14ac:dyDescent="0.2">
      <c r="A22" s="297"/>
      <c r="B22" s="298"/>
      <c r="C22" s="304"/>
      <c r="D22" s="17"/>
      <c r="E22" s="264"/>
      <c r="F22" s="264"/>
      <c r="G22" s="18"/>
      <c r="H22" s="300"/>
      <c r="I22" s="265">
        <f t="shared" ref="I22:I41" si="10">I21-(M22*L22+F22*N22)</f>
        <v>-49</v>
      </c>
      <c r="J22" s="280"/>
      <c r="K22" s="186"/>
      <c r="L22" s="267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64"/>
      <c r="F23" s="264"/>
      <c r="G23" s="18"/>
      <c r="H23" s="300"/>
      <c r="I23" s="265">
        <f t="shared" si="10"/>
        <v>-49</v>
      </c>
      <c r="J23" s="280"/>
      <c r="K23" s="186"/>
      <c r="L23" s="267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64" t="s">
        <v>68</v>
      </c>
      <c r="F24" s="264">
        <v>3.5</v>
      </c>
      <c r="G24" s="18">
        <v>1.6</v>
      </c>
      <c r="H24" s="300"/>
      <c r="I24" s="265">
        <f>336-(M24*L24+F24*N24)</f>
        <v>3.5</v>
      </c>
      <c r="J24" s="280"/>
      <c r="K24" s="186" t="s">
        <v>1271</v>
      </c>
      <c r="L24" s="267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152</v>
      </c>
      <c r="P24" s="302"/>
    </row>
    <row r="25" spans="1:16" ht="14.25" customHeight="1" x14ac:dyDescent="0.2">
      <c r="A25" s="297"/>
      <c r="B25" s="298"/>
      <c r="C25" s="304"/>
      <c r="D25" s="17"/>
      <c r="E25" s="264"/>
      <c r="F25" s="264"/>
      <c r="G25" s="18"/>
      <c r="H25" s="300"/>
      <c r="I25" s="265">
        <f t="shared" si="10"/>
        <v>3.5</v>
      </c>
      <c r="J25" s="280"/>
      <c r="K25" s="186"/>
      <c r="L25" s="267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64"/>
      <c r="F26" s="264"/>
      <c r="G26" s="18"/>
      <c r="H26" s="300"/>
      <c r="I26" s="265">
        <f t="shared" si="10"/>
        <v>3.5</v>
      </c>
      <c r="J26" s="280"/>
      <c r="K26" s="186"/>
      <c r="L26" s="267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43669</v>
      </c>
      <c r="B27" s="298" t="s">
        <v>163</v>
      </c>
      <c r="C27" s="303" t="s">
        <v>43</v>
      </c>
      <c r="D27" s="17" t="s">
        <v>360</v>
      </c>
      <c r="E27" s="264" t="s">
        <v>42</v>
      </c>
      <c r="F27" s="264">
        <v>1.8</v>
      </c>
      <c r="G27" s="18">
        <v>1.5</v>
      </c>
      <c r="H27" s="300"/>
      <c r="I27" s="265">
        <f>336-(M27*L27+F27*N27)</f>
        <v>-4.1999999999999886</v>
      </c>
      <c r="J27" s="280" t="s">
        <v>49</v>
      </c>
      <c r="K27" s="186"/>
      <c r="L27" s="267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189</v>
      </c>
      <c r="O27" s="188">
        <f t="shared" si="0"/>
        <v>283.5</v>
      </c>
      <c r="P27" s="302">
        <f>(O27+O28+O29+O30+O31+O32)/840*100%</f>
        <v>0.70654761904761909</v>
      </c>
    </row>
    <row r="28" spans="1:16" ht="14.25" customHeight="1" x14ac:dyDescent="0.2">
      <c r="A28" s="297"/>
      <c r="B28" s="298"/>
      <c r="C28" s="303"/>
      <c r="D28" s="17"/>
      <c r="E28" s="264"/>
      <c r="F28" s="264"/>
      <c r="G28" s="18"/>
      <c r="H28" s="300"/>
      <c r="I28" s="265">
        <f t="shared" si="10"/>
        <v>-4.1999999999999886</v>
      </c>
      <c r="J28" s="280"/>
      <c r="K28" s="186"/>
      <c r="L28" s="267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64"/>
      <c r="F29" s="264"/>
      <c r="G29" s="18"/>
      <c r="H29" s="300"/>
      <c r="I29" s="265">
        <f t="shared" si="10"/>
        <v>-4.1999999999999886</v>
      </c>
      <c r="J29" s="280"/>
      <c r="K29" s="186"/>
      <c r="L29" s="267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64" t="s">
        <v>24</v>
      </c>
      <c r="F30" s="264">
        <v>2.5</v>
      </c>
      <c r="G30" s="18">
        <v>2.5</v>
      </c>
      <c r="H30" s="300"/>
      <c r="I30" s="265">
        <f>336-(M30*L30+F30*N30)</f>
        <v>26</v>
      </c>
      <c r="J30" s="280"/>
      <c r="K30" s="186"/>
      <c r="L30" s="267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310</v>
      </c>
      <c r="P30" s="302"/>
    </row>
    <row r="31" spans="1:16" ht="14.25" customHeight="1" x14ac:dyDescent="0.2">
      <c r="A31" s="297"/>
      <c r="B31" s="298"/>
      <c r="C31" s="303"/>
      <c r="D31" s="37"/>
      <c r="E31" s="264"/>
      <c r="F31" s="264"/>
      <c r="G31" s="18"/>
      <c r="H31" s="300"/>
      <c r="I31" s="265">
        <f t="shared" si="10"/>
        <v>26</v>
      </c>
      <c r="J31" s="280"/>
      <c r="K31" s="186"/>
      <c r="L31" s="267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64"/>
      <c r="F32" s="264"/>
      <c r="G32" s="18"/>
      <c r="H32" s="300"/>
      <c r="I32" s="265">
        <f t="shared" si="10"/>
        <v>26</v>
      </c>
      <c r="J32" s="280"/>
      <c r="K32" s="186"/>
      <c r="L32" s="267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43669</v>
      </c>
      <c r="B33" s="298" t="s">
        <v>163</v>
      </c>
      <c r="C33" s="303" t="s">
        <v>48</v>
      </c>
      <c r="D33" s="17" t="s">
        <v>360</v>
      </c>
      <c r="E33" s="264" t="s">
        <v>628</v>
      </c>
      <c r="F33" s="264">
        <v>1.5</v>
      </c>
      <c r="G33" s="18">
        <v>1.3</v>
      </c>
      <c r="H33" s="300"/>
      <c r="I33" s="265">
        <f>336-(M33*L33+F33*N33)</f>
        <v>-30</v>
      </c>
      <c r="J33" s="280" t="s">
        <v>45</v>
      </c>
      <c r="K33" s="186"/>
      <c r="L33" s="267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317.2</v>
      </c>
      <c r="P33" s="302">
        <f>(O33+O34+O35+O36+O37+O38)/840*100%</f>
        <v>0.76333333333333342</v>
      </c>
    </row>
    <row r="34" spans="1:16" ht="14.25" customHeight="1" x14ac:dyDescent="0.2">
      <c r="A34" s="297"/>
      <c r="B34" s="298"/>
      <c r="C34" s="303"/>
      <c r="D34" s="17"/>
      <c r="E34" s="264"/>
      <c r="F34" s="264"/>
      <c r="G34" s="18"/>
      <c r="H34" s="300"/>
      <c r="I34" s="265">
        <f t="shared" si="10"/>
        <v>-30</v>
      </c>
      <c r="J34" s="280"/>
      <c r="K34" s="186" t="s">
        <v>1272</v>
      </c>
      <c r="L34" s="267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64"/>
      <c r="F35" s="264"/>
      <c r="G35" s="18"/>
      <c r="H35" s="300"/>
      <c r="I35" s="265">
        <f t="shared" si="10"/>
        <v>-30</v>
      </c>
      <c r="J35" s="280"/>
      <c r="K35" s="186"/>
      <c r="L35" s="267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64" t="s">
        <v>33</v>
      </c>
      <c r="F36" s="264">
        <v>1.2</v>
      </c>
      <c r="G36" s="18">
        <v>1.2</v>
      </c>
      <c r="H36" s="300"/>
      <c r="I36" s="265">
        <f>336-(M36*L36+F36*N36)</f>
        <v>12</v>
      </c>
      <c r="J36" s="280"/>
      <c r="K36" s="186"/>
      <c r="L36" s="267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324</v>
      </c>
      <c r="P36" s="302"/>
    </row>
    <row r="37" spans="1:16" ht="14.25" customHeight="1" x14ac:dyDescent="0.2">
      <c r="A37" s="297"/>
      <c r="B37" s="298"/>
      <c r="C37" s="303"/>
      <c r="D37" s="17"/>
      <c r="E37" s="264"/>
      <c r="F37" s="264"/>
      <c r="G37" s="18"/>
      <c r="H37" s="300"/>
      <c r="I37" s="265">
        <f t="shared" si="10"/>
        <v>12</v>
      </c>
      <c r="J37" s="280"/>
      <c r="K37" s="186"/>
      <c r="L37" s="267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64"/>
      <c r="F38" s="264"/>
      <c r="G38" s="18"/>
      <c r="H38" s="300"/>
      <c r="I38" s="265">
        <f t="shared" si="10"/>
        <v>12</v>
      </c>
      <c r="J38" s="280"/>
      <c r="K38" s="186"/>
      <c r="L38" s="267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43669</v>
      </c>
      <c r="B39" s="298" t="s">
        <v>565</v>
      </c>
      <c r="C39" s="303" t="s">
        <v>52</v>
      </c>
      <c r="D39" s="17"/>
      <c r="E39" s="264"/>
      <c r="F39" s="264"/>
      <c r="G39" s="18"/>
      <c r="H39" s="300"/>
      <c r="I39" s="265">
        <f>336-(M39*L39+F39*N39)</f>
        <v>336</v>
      </c>
      <c r="J39" s="280" t="s">
        <v>70</v>
      </c>
      <c r="K39" s="186"/>
      <c r="L39" s="267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0.71666666666666667</v>
      </c>
    </row>
    <row r="40" spans="1:16" ht="14.25" customHeight="1" x14ac:dyDescent="0.2">
      <c r="A40" s="297"/>
      <c r="B40" s="298"/>
      <c r="C40" s="303"/>
      <c r="D40" s="17" t="s">
        <v>922</v>
      </c>
      <c r="E40" s="264" t="s">
        <v>65</v>
      </c>
      <c r="F40" s="264">
        <v>4</v>
      </c>
      <c r="G40" s="18">
        <v>3.5</v>
      </c>
      <c r="H40" s="300"/>
      <c r="I40" s="265">
        <f t="shared" si="10"/>
        <v>-8</v>
      </c>
      <c r="J40" s="280"/>
      <c r="K40" s="186"/>
      <c r="L40" s="267">
        <v>0</v>
      </c>
      <c r="M40" s="188">
        <f>SUMPRODUCT((D40=[1]程序注册表!$C$2:$C$2999)*(E40=[1]程序注册表!$F$2:$F$2999)*([1]程序注册表!$U$2:$U$2999))</f>
        <v>30</v>
      </c>
      <c r="N40" s="188">
        <f>SUMPRODUCT((D40=[1]程序注册表!$C$2:$C$2999)*(E40=[1]程序注册表!$F$2:$F$2999)*([1]程序注册表!$X$2:$X$2999))</f>
        <v>86</v>
      </c>
      <c r="O40" s="188">
        <f t="shared" si="0"/>
        <v>301</v>
      </c>
      <c r="P40" s="302"/>
    </row>
    <row r="41" spans="1:16" ht="14.25" customHeight="1" x14ac:dyDescent="0.2">
      <c r="A41" s="297"/>
      <c r="B41" s="298"/>
      <c r="C41" s="303"/>
      <c r="D41" s="17"/>
      <c r="E41" s="264"/>
      <c r="F41" s="264"/>
      <c r="G41" s="18"/>
      <c r="H41" s="300"/>
      <c r="I41" s="265">
        <f t="shared" si="10"/>
        <v>-8</v>
      </c>
      <c r="J41" s="280"/>
      <c r="K41" s="186" t="s">
        <v>55</v>
      </c>
      <c r="L41" s="267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43669</v>
      </c>
      <c r="B42" s="298" t="s">
        <v>163</v>
      </c>
      <c r="C42" s="299" t="s">
        <v>53</v>
      </c>
      <c r="D42" s="15" t="s">
        <v>23</v>
      </c>
      <c r="E42" s="264" t="s">
        <v>21</v>
      </c>
      <c r="F42" s="264">
        <v>12</v>
      </c>
      <c r="G42" s="18">
        <v>12</v>
      </c>
      <c r="H42" s="300"/>
      <c r="I42" s="263">
        <f t="shared" ref="I42" si="11">420-(M42*L42+F42*N42)</f>
        <v>24</v>
      </c>
      <c r="J42" s="280" t="s">
        <v>54</v>
      </c>
      <c r="K42" s="186"/>
      <c r="L42" s="267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33</v>
      </c>
      <c r="O42" s="188">
        <f t="shared" si="0"/>
        <v>396</v>
      </c>
      <c r="P42" s="302">
        <f>(O42+O43+O44+O45+O46+O47)/840*100%</f>
        <v>0.97142857142857142</v>
      </c>
    </row>
    <row r="43" spans="1:16" ht="14.25" customHeight="1" x14ac:dyDescent="0.2">
      <c r="A43" s="297"/>
      <c r="B43" s="298"/>
      <c r="C43" s="299"/>
      <c r="D43" s="15"/>
      <c r="E43" s="264"/>
      <c r="F43" s="264"/>
      <c r="G43" s="18"/>
      <c r="H43" s="300"/>
      <c r="I43" s="263">
        <f t="shared" ref="I43:I44" si="12">I42-(M43*L43+F43*N43)</f>
        <v>24</v>
      </c>
      <c r="J43" s="280"/>
      <c r="K43" s="186"/>
      <c r="L43" s="267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98"/>
      <c r="C44" s="299"/>
      <c r="D44" s="17"/>
      <c r="E44" s="264"/>
      <c r="F44" s="264"/>
      <c r="G44" s="18"/>
      <c r="H44" s="300"/>
      <c r="I44" s="263">
        <f t="shared" si="12"/>
        <v>24</v>
      </c>
      <c r="J44" s="280"/>
      <c r="K44" s="186"/>
      <c r="L44" s="267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64" t="s">
        <v>42</v>
      </c>
      <c r="F45" s="264">
        <v>14</v>
      </c>
      <c r="G45" s="18">
        <v>14</v>
      </c>
      <c r="H45" s="300"/>
      <c r="I45" s="263">
        <f t="shared" ref="I45" si="13">420-(M45*L45+F45*N45)</f>
        <v>0</v>
      </c>
      <c r="J45" s="280"/>
      <c r="K45" s="186"/>
      <c r="L45" s="267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0"/>
        <v>420</v>
      </c>
      <c r="P45" s="302"/>
    </row>
    <row r="46" spans="1:16" ht="14.25" customHeight="1" x14ac:dyDescent="0.2">
      <c r="A46" s="297"/>
      <c r="B46" s="298"/>
      <c r="C46" s="299"/>
      <c r="D46" s="15"/>
      <c r="E46" s="264"/>
      <c r="F46" s="264"/>
      <c r="G46" s="18"/>
      <c r="H46" s="300"/>
      <c r="I46" s="263">
        <f t="shared" ref="I46:I47" si="14">I45-(M46*L46+F46*N46)</f>
        <v>0</v>
      </c>
      <c r="J46" s="280"/>
      <c r="K46" s="186"/>
      <c r="L46" s="267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64"/>
      <c r="F47" s="264"/>
      <c r="G47" s="18"/>
      <c r="H47" s="300"/>
      <c r="I47" s="263">
        <f t="shared" si="14"/>
        <v>0</v>
      </c>
      <c r="J47" s="280"/>
      <c r="K47" s="186"/>
      <c r="L47" s="267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43669</v>
      </c>
      <c r="B48" s="298" t="s">
        <v>163</v>
      </c>
      <c r="C48" s="299" t="s">
        <v>58</v>
      </c>
      <c r="D48" s="245" t="s">
        <v>1226</v>
      </c>
      <c r="E48" s="264" t="s">
        <v>68</v>
      </c>
      <c r="F48" s="264">
        <v>20</v>
      </c>
      <c r="G48" s="18">
        <v>20</v>
      </c>
      <c r="H48" s="300"/>
      <c r="I48" s="263">
        <f t="shared" ref="I48" si="15">420-(M48*L48+F48*N48)</f>
        <v>-60</v>
      </c>
      <c r="J48" s="280" t="s">
        <v>91</v>
      </c>
      <c r="K48" s="186"/>
      <c r="L48" s="267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24</v>
      </c>
      <c r="O48" s="188">
        <f t="shared" si="0"/>
        <v>480</v>
      </c>
      <c r="P48" s="302">
        <f>(O48+O49+O50+O51+O52+O53)/840*100%</f>
        <v>1.0023809523809524</v>
      </c>
    </row>
    <row r="49" spans="1:16" ht="14.25" customHeight="1" x14ac:dyDescent="0.2">
      <c r="A49" s="297"/>
      <c r="B49" s="298"/>
      <c r="C49" s="299"/>
      <c r="D49" s="15"/>
      <c r="E49" s="264"/>
      <c r="F49" s="264"/>
      <c r="G49" s="18"/>
      <c r="H49" s="300"/>
      <c r="I49" s="263">
        <f t="shared" ref="I49:I50" si="16">I48-(M49*L49+F49*N49)</f>
        <v>-60</v>
      </c>
      <c r="J49" s="280"/>
      <c r="K49" s="186"/>
      <c r="L49" s="267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64"/>
      <c r="F50" s="264"/>
      <c r="G50" s="18"/>
      <c r="H50" s="300"/>
      <c r="I50" s="263">
        <f t="shared" si="16"/>
        <v>-60</v>
      </c>
      <c r="J50" s="280"/>
      <c r="K50" s="186"/>
      <c r="L50" s="267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64" t="s">
        <v>68</v>
      </c>
      <c r="F51" s="264">
        <v>26</v>
      </c>
      <c r="G51" s="18">
        <v>26</v>
      </c>
      <c r="H51" s="300"/>
      <c r="I51" s="263">
        <f t="shared" ref="I51" si="17">420-(M51*L51+F51*N51)</f>
        <v>121</v>
      </c>
      <c r="J51" s="280"/>
      <c r="K51" s="186"/>
      <c r="L51" s="267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0"/>
        <v>299</v>
      </c>
      <c r="P51" s="302"/>
    </row>
    <row r="52" spans="1:16" ht="14.25" customHeight="1" x14ac:dyDescent="0.2">
      <c r="A52" s="297"/>
      <c r="B52" s="298"/>
      <c r="C52" s="299"/>
      <c r="D52" s="17" t="s">
        <v>1268</v>
      </c>
      <c r="E52" s="264" t="s">
        <v>1269</v>
      </c>
      <c r="F52" s="264">
        <v>3</v>
      </c>
      <c r="G52" s="18">
        <v>3</v>
      </c>
      <c r="H52" s="300"/>
      <c r="I52" s="263">
        <f t="shared" ref="I52:I53" si="18">I51-(M52*L52+F52*N52)</f>
        <v>58</v>
      </c>
      <c r="J52" s="280"/>
      <c r="K52" s="186"/>
      <c r="L52" s="267">
        <v>0</v>
      </c>
      <c r="M52" s="188">
        <f>SUMPRODUCT((D52=[1]程序注册表!$C$2:$C$2999)*(E52=[1]程序注册表!$F$2:$F$2999)*([1]程序注册表!$U$2:$U$2999))</f>
        <v>30</v>
      </c>
      <c r="N52" s="188">
        <f>SUMPRODUCT((D52=[1]程序注册表!$C$2:$C$2999)*(E52=[1]程序注册表!$F$2:$F$2999)*([1]程序注册表!$X$2:$X$2999))</f>
        <v>21</v>
      </c>
      <c r="O52" s="188">
        <f t="shared" si="0"/>
        <v>63</v>
      </c>
      <c r="P52" s="302"/>
    </row>
    <row r="53" spans="1:16" ht="14.25" customHeight="1" x14ac:dyDescent="0.2">
      <c r="A53" s="297"/>
      <c r="B53" s="298"/>
      <c r="C53" s="299"/>
      <c r="D53" s="15"/>
      <c r="E53" s="264"/>
      <c r="F53" s="264"/>
      <c r="G53" s="265"/>
      <c r="H53" s="300"/>
      <c r="I53" s="263">
        <f t="shared" si="18"/>
        <v>58</v>
      </c>
      <c r="J53" s="280"/>
      <c r="K53" s="186"/>
      <c r="L53" s="267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43669</v>
      </c>
      <c r="B54" s="298" t="s">
        <v>565</v>
      </c>
      <c r="C54" s="299" t="s">
        <v>61</v>
      </c>
      <c r="D54" s="15"/>
      <c r="E54" s="264"/>
      <c r="F54" s="264"/>
      <c r="G54" s="18"/>
      <c r="H54" s="300"/>
      <c r="I54" s="263">
        <f t="shared" ref="I54" si="19">420-(M54*L54+F54*N54)</f>
        <v>420</v>
      </c>
      <c r="J54" s="280"/>
      <c r="K54" s="186" t="s">
        <v>1270</v>
      </c>
      <c r="L54" s="267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0</v>
      </c>
    </row>
    <row r="55" spans="1:16" ht="14.25" customHeight="1" x14ac:dyDescent="0.2">
      <c r="A55" s="297"/>
      <c r="B55" s="298"/>
      <c r="C55" s="299"/>
      <c r="D55" s="245"/>
      <c r="E55" s="264"/>
      <c r="F55" s="264"/>
      <c r="G55" s="18"/>
      <c r="H55" s="300"/>
      <c r="I55" s="263">
        <f t="shared" ref="I55:I56" si="20">I54-(M55*L55+F55*N55)</f>
        <v>420</v>
      </c>
      <c r="J55" s="280"/>
      <c r="K55" s="186"/>
      <c r="L55" s="267">
        <v>1</v>
      </c>
      <c r="M55" s="188">
        <f>SUMPRODUCT((D55=[1]程序注册表!$C$2:$C$2999)*(E55=[1]程序注册表!$F$2:$F$2999)*([1]程序注册表!$U$2:$U$2999))</f>
        <v>0</v>
      </c>
      <c r="N55" s="188">
        <f>SUMPRODUCT((D55=[1]程序注册表!$C$2:$C$2999)*(E55=[1]程序注册表!$F$2:$F$2999)*([1]程序注册表!$X$2:$X$2999))</f>
        <v>0</v>
      </c>
      <c r="O55" s="188">
        <f t="shared" si="0"/>
        <v>0</v>
      </c>
      <c r="P55" s="302"/>
    </row>
    <row r="56" spans="1:16" ht="14.25" customHeight="1" x14ac:dyDescent="0.2">
      <c r="A56" s="297"/>
      <c r="B56" s="298"/>
      <c r="C56" s="299"/>
      <c r="D56" s="17"/>
      <c r="E56" s="264"/>
      <c r="F56" s="264"/>
      <c r="G56" s="18"/>
      <c r="H56" s="300"/>
      <c r="I56" s="263">
        <f t="shared" si="20"/>
        <v>420</v>
      </c>
      <c r="J56" s="280"/>
      <c r="K56" s="186"/>
      <c r="L56" s="267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194"/>
      <c r="L57" s="267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194"/>
      <c r="L58" s="267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194"/>
      <c r="L59" s="267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194"/>
      <c r="L60" s="267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194"/>
      <c r="L61" s="267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194"/>
      <c r="L62" s="267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194"/>
      <c r="L63" s="267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194"/>
      <c r="L64" s="267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194"/>
      <c r="L65" s="267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194"/>
      <c r="L66" s="267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194"/>
      <c r="L67" s="267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1">N67*G67+M67*L67</f>
        <v>0</v>
      </c>
      <c r="P67" s="195"/>
    </row>
    <row r="68" spans="1:16" ht="15" customHeight="1" x14ac:dyDescent="0.2">
      <c r="A68" s="190"/>
      <c r="D68" s="192"/>
      <c r="J68" s="194"/>
      <c r="L68" s="267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1"/>
        <v>0</v>
      </c>
      <c r="P68" s="195"/>
    </row>
    <row r="69" spans="1:16" ht="15" customHeight="1" x14ac:dyDescent="0.2">
      <c r="A69" s="190"/>
      <c r="D69" s="192"/>
      <c r="J69" s="194"/>
      <c r="L69" s="267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1"/>
        <v>0</v>
      </c>
      <c r="P69" s="195"/>
    </row>
    <row r="70" spans="1:16" ht="15" customHeight="1" x14ac:dyDescent="0.2">
      <c r="A70" s="190"/>
      <c r="D70" s="192"/>
      <c r="J70" s="194"/>
      <c r="L70" s="267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1"/>
        <v>0</v>
      </c>
      <c r="P70" s="195"/>
    </row>
    <row r="71" spans="1:16" ht="15" customHeight="1" x14ac:dyDescent="0.2">
      <c r="A71" s="190"/>
      <c r="D71" s="192"/>
      <c r="J71" s="194"/>
      <c r="L71" s="267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1"/>
        <v>0</v>
      </c>
      <c r="P71" s="195"/>
    </row>
    <row r="72" spans="1:16" ht="15" customHeight="1" x14ac:dyDescent="0.2">
      <c r="A72" s="190"/>
      <c r="D72" s="192"/>
      <c r="J72" s="194"/>
      <c r="L72" s="267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1"/>
        <v>0</v>
      </c>
      <c r="P72" s="195"/>
    </row>
    <row r="73" spans="1:16" ht="15" customHeight="1" x14ac:dyDescent="0.2">
      <c r="A73" s="190"/>
      <c r="D73" s="192"/>
      <c r="J73" s="194"/>
      <c r="L73" s="267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1"/>
        <v>0</v>
      </c>
      <c r="P73" s="195"/>
    </row>
    <row r="74" spans="1:16" ht="15" customHeight="1" x14ac:dyDescent="0.2">
      <c r="A74" s="190"/>
      <c r="D74" s="192"/>
      <c r="J74" s="194"/>
      <c r="L74" s="267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1"/>
        <v>0</v>
      </c>
      <c r="P74" s="195"/>
    </row>
    <row r="75" spans="1:16" ht="15" customHeight="1" x14ac:dyDescent="0.2">
      <c r="A75" s="190"/>
      <c r="D75" s="192"/>
      <c r="J75" s="194"/>
      <c r="L75" s="267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1"/>
        <v>0</v>
      </c>
      <c r="P75" s="195"/>
    </row>
    <row r="76" spans="1:16" ht="15" customHeight="1" x14ac:dyDescent="0.2">
      <c r="A76" s="190"/>
      <c r="D76" s="192"/>
      <c r="J76" s="194"/>
      <c r="L76" s="267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1"/>
        <v>0</v>
      </c>
      <c r="P76" s="195"/>
    </row>
    <row r="77" spans="1:16" ht="15" customHeight="1" x14ac:dyDescent="0.2">
      <c r="A77" s="190"/>
      <c r="D77" s="192"/>
      <c r="J77" s="194"/>
      <c r="L77" s="267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1"/>
        <v>0</v>
      </c>
      <c r="P77" s="195"/>
    </row>
    <row r="78" spans="1:16" ht="15" customHeight="1" x14ac:dyDescent="0.2">
      <c r="A78" s="190"/>
      <c r="D78" s="192"/>
      <c r="J78" s="194"/>
      <c r="L78" s="267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1"/>
        <v>0</v>
      </c>
      <c r="P78" s="195"/>
    </row>
    <row r="79" spans="1:16" ht="15" customHeight="1" x14ac:dyDescent="0.2">
      <c r="A79" s="190"/>
      <c r="D79" s="192"/>
      <c r="J79" s="194"/>
      <c r="L79" s="267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1"/>
        <v>0</v>
      </c>
      <c r="P79" s="195"/>
    </row>
    <row r="80" spans="1:16" ht="15" customHeight="1" x14ac:dyDescent="0.2">
      <c r="A80" s="190"/>
      <c r="D80" s="192"/>
      <c r="J80" s="194"/>
      <c r="L80" s="267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1"/>
        <v>0</v>
      </c>
      <c r="P80" s="195"/>
    </row>
    <row r="81" spans="1:16" ht="15" customHeight="1" x14ac:dyDescent="0.2">
      <c r="A81" s="190"/>
      <c r="D81" s="192"/>
      <c r="J81" s="194"/>
      <c r="L81" s="267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1"/>
        <v>0</v>
      </c>
      <c r="P81" s="195"/>
    </row>
    <row r="82" spans="1:16" ht="15" customHeight="1" x14ac:dyDescent="0.2">
      <c r="A82" s="190"/>
      <c r="D82" s="192"/>
      <c r="J82" s="194"/>
      <c r="L82" s="267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1"/>
        <v>0</v>
      </c>
      <c r="P82" s="195"/>
    </row>
    <row r="83" spans="1:16" ht="15" customHeight="1" x14ac:dyDescent="0.2">
      <c r="A83" s="190"/>
      <c r="D83" s="192"/>
      <c r="J83" s="194"/>
      <c r="L83" s="267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1"/>
        <v>0</v>
      </c>
      <c r="P83" s="195"/>
    </row>
    <row r="84" spans="1:16" ht="15" customHeight="1" x14ac:dyDescent="0.2">
      <c r="A84" s="190"/>
      <c r="D84" s="192"/>
      <c r="J84" s="194"/>
      <c r="L84" s="267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1"/>
        <v>0</v>
      </c>
      <c r="P84" s="195"/>
    </row>
    <row r="85" spans="1:16" ht="15" customHeight="1" x14ac:dyDescent="0.2">
      <c r="A85" s="190"/>
      <c r="D85" s="192"/>
      <c r="J85" s="194"/>
      <c r="L85" s="267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1"/>
        <v>0</v>
      </c>
      <c r="P85" s="195"/>
    </row>
    <row r="86" spans="1:16" ht="15" customHeight="1" x14ac:dyDescent="0.2">
      <c r="A86" s="190"/>
      <c r="D86" s="192"/>
      <c r="J86" s="194"/>
      <c r="L86" s="267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1"/>
        <v>0</v>
      </c>
      <c r="P86" s="195"/>
    </row>
    <row r="87" spans="1:16" ht="15" customHeight="1" x14ac:dyDescent="0.2">
      <c r="A87" s="190"/>
      <c r="D87" s="192"/>
      <c r="J87" s="194"/>
      <c r="L87" s="267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1"/>
        <v>0</v>
      </c>
      <c r="P87" s="195"/>
    </row>
    <row r="88" spans="1:16" ht="15" customHeight="1" x14ac:dyDescent="0.2">
      <c r="A88" s="190"/>
      <c r="D88" s="192"/>
      <c r="J88" s="194"/>
      <c r="L88" s="267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1"/>
        <v>0</v>
      </c>
      <c r="P88" s="195"/>
    </row>
    <row r="89" spans="1:16" ht="15" customHeight="1" x14ac:dyDescent="0.2">
      <c r="A89" s="190"/>
      <c r="D89" s="192"/>
      <c r="J89" s="194"/>
      <c r="L89" s="267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1"/>
        <v>0</v>
      </c>
      <c r="P89" s="195"/>
    </row>
    <row r="90" spans="1:16" ht="15" customHeight="1" x14ac:dyDescent="0.2">
      <c r="A90" s="190"/>
      <c r="D90" s="192"/>
      <c r="J90" s="194"/>
      <c r="L90" s="267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1"/>
        <v>0</v>
      </c>
      <c r="P90" s="195"/>
    </row>
    <row r="91" spans="1:16" ht="15" customHeight="1" x14ac:dyDescent="0.2">
      <c r="A91" s="190"/>
      <c r="D91" s="192"/>
      <c r="J91" s="194"/>
      <c r="L91" s="267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1"/>
        <v>0</v>
      </c>
      <c r="P91" s="195"/>
    </row>
    <row r="92" spans="1:16" ht="15" customHeight="1" x14ac:dyDescent="0.2">
      <c r="A92" s="190"/>
      <c r="D92" s="192"/>
      <c r="J92" s="194"/>
      <c r="L92" s="267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1"/>
        <v>0</v>
      </c>
      <c r="P92" s="195"/>
    </row>
    <row r="93" spans="1:16" ht="15" customHeight="1" x14ac:dyDescent="0.2">
      <c r="A93" s="190"/>
      <c r="D93" s="192"/>
      <c r="J93" s="194"/>
      <c r="L93" s="267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1"/>
        <v>0</v>
      </c>
      <c r="P93" s="195"/>
    </row>
    <row r="94" spans="1:16" ht="15" customHeight="1" x14ac:dyDescent="0.2">
      <c r="A94" s="190"/>
      <c r="D94" s="192"/>
      <c r="J94" s="194"/>
      <c r="L94" s="267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1"/>
        <v>0</v>
      </c>
      <c r="P94" s="195"/>
    </row>
    <row r="95" spans="1:16" ht="15" customHeight="1" x14ac:dyDescent="0.2">
      <c r="A95" s="190"/>
      <c r="D95" s="192"/>
      <c r="J95" s="194"/>
      <c r="L95" s="267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1"/>
        <v>0</v>
      </c>
      <c r="P95" s="195"/>
    </row>
    <row r="96" spans="1:16" ht="15" customHeight="1" x14ac:dyDescent="0.2">
      <c r="A96" s="190"/>
      <c r="D96" s="192"/>
      <c r="J96" s="194"/>
      <c r="L96" s="267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1"/>
        <v>0</v>
      </c>
      <c r="P96" s="195"/>
    </row>
    <row r="97" spans="1:16" ht="15" customHeight="1" x14ac:dyDescent="0.2">
      <c r="A97" s="190"/>
      <c r="D97" s="192"/>
      <c r="J97" s="194"/>
      <c r="L97" s="267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1"/>
        <v>0</v>
      </c>
      <c r="P97" s="195"/>
    </row>
    <row r="98" spans="1:16" ht="15" customHeight="1" x14ac:dyDescent="0.2">
      <c r="A98" s="190"/>
      <c r="D98" s="192"/>
      <c r="J98" s="194"/>
      <c r="L98" s="267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1"/>
        <v>0</v>
      </c>
      <c r="P98" s="195"/>
    </row>
    <row r="99" spans="1:16" ht="15" customHeight="1" x14ac:dyDescent="0.2">
      <c r="A99" s="190"/>
      <c r="D99" s="192"/>
      <c r="J99" s="194"/>
      <c r="L99" s="267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1"/>
        <v>0</v>
      </c>
      <c r="P99" s="195"/>
    </row>
    <row r="100" spans="1:16" ht="15" customHeight="1" x14ac:dyDescent="0.2">
      <c r="A100" s="190"/>
      <c r="D100" s="192"/>
      <c r="J100" s="194"/>
      <c r="L100" s="267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1"/>
        <v>0</v>
      </c>
      <c r="P100" s="195"/>
    </row>
    <row r="101" spans="1:16" ht="15" customHeight="1" x14ac:dyDescent="0.2">
      <c r="A101" s="190"/>
      <c r="D101" s="192"/>
      <c r="J101" s="194"/>
      <c r="L101" s="267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1"/>
        <v>0</v>
      </c>
      <c r="P101" s="195"/>
    </row>
    <row r="102" spans="1:16" ht="15" customHeight="1" x14ac:dyDescent="0.2">
      <c r="A102" s="190"/>
      <c r="D102" s="192"/>
      <c r="J102" s="194"/>
      <c r="L102" s="267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1"/>
        <v>0</v>
      </c>
      <c r="P102" s="195"/>
    </row>
    <row r="103" spans="1:16" ht="15" customHeight="1" x14ac:dyDescent="0.2">
      <c r="A103" s="190"/>
      <c r="D103" s="192"/>
      <c r="J103" s="194"/>
      <c r="L103" s="267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1"/>
        <v>0</v>
      </c>
      <c r="P103" s="195"/>
    </row>
    <row r="104" spans="1:16" ht="15" customHeight="1" x14ac:dyDescent="0.2">
      <c r="A104" s="190"/>
      <c r="D104" s="192"/>
      <c r="J104" s="194"/>
      <c r="L104" s="267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1"/>
        <v>0</v>
      </c>
      <c r="P104" s="195"/>
    </row>
    <row r="105" spans="1:16" ht="15" customHeight="1" x14ac:dyDescent="0.2">
      <c r="A105" s="190"/>
      <c r="D105" s="192"/>
      <c r="J105" s="194"/>
      <c r="L105" s="267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1"/>
        <v>0</v>
      </c>
      <c r="P105" s="195"/>
    </row>
    <row r="106" spans="1:16" ht="15" customHeight="1" x14ac:dyDescent="0.2">
      <c r="A106" s="190"/>
      <c r="D106" s="192"/>
      <c r="J106" s="194"/>
      <c r="L106" s="267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1"/>
        <v>0</v>
      </c>
      <c r="P106" s="195"/>
    </row>
    <row r="107" spans="1:16" ht="15" customHeight="1" x14ac:dyDescent="0.2">
      <c r="A107" s="190"/>
      <c r="D107" s="192"/>
      <c r="J107" s="194"/>
      <c r="L107" s="267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1"/>
        <v>0</v>
      </c>
      <c r="P107" s="195"/>
    </row>
    <row r="108" spans="1:16" ht="15" customHeight="1" x14ac:dyDescent="0.2">
      <c r="A108" s="190"/>
      <c r="D108" s="192"/>
      <c r="J108" s="194"/>
      <c r="L108" s="267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1"/>
        <v>0</v>
      </c>
      <c r="P108" s="195"/>
    </row>
    <row r="109" spans="1:16" ht="15" customHeight="1" x14ac:dyDescent="0.2">
      <c r="A109" s="190"/>
      <c r="D109" s="192"/>
      <c r="J109" s="194"/>
      <c r="L109" s="267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1"/>
        <v>0</v>
      </c>
      <c r="P109" s="195"/>
    </row>
    <row r="110" spans="1:16" ht="15" customHeight="1" x14ac:dyDescent="0.2">
      <c r="A110" s="190"/>
      <c r="D110" s="192"/>
      <c r="J110" s="194"/>
      <c r="L110" s="267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1"/>
        <v>0</v>
      </c>
      <c r="P110" s="195"/>
    </row>
    <row r="111" spans="1:16" ht="15" customHeight="1" x14ac:dyDescent="0.2">
      <c r="A111" s="190"/>
      <c r="D111" s="192"/>
      <c r="J111" s="194"/>
      <c r="L111" s="267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1"/>
        <v>0</v>
      </c>
      <c r="P111" s="195"/>
    </row>
    <row r="112" spans="1:16" ht="15" customHeight="1" x14ac:dyDescent="0.2">
      <c r="A112" s="190"/>
      <c r="D112" s="192"/>
      <c r="J112" s="194"/>
      <c r="L112" s="267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1"/>
        <v>0</v>
      </c>
      <c r="P112" s="195"/>
    </row>
    <row r="113" spans="1:16" ht="15" customHeight="1" x14ac:dyDescent="0.2">
      <c r="A113" s="190"/>
      <c r="D113" s="192"/>
      <c r="J113" s="194"/>
      <c r="L113" s="267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1"/>
        <v>0</v>
      </c>
      <c r="P113" s="195"/>
    </row>
    <row r="114" spans="1:16" ht="15" customHeight="1" x14ac:dyDescent="0.2">
      <c r="A114" s="190"/>
      <c r="D114" s="192"/>
      <c r="J114" s="194"/>
      <c r="L114" s="267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1"/>
        <v>0</v>
      </c>
      <c r="P114" s="195"/>
    </row>
    <row r="115" spans="1:16" ht="15" customHeight="1" x14ac:dyDescent="0.2">
      <c r="A115" s="190"/>
      <c r="D115" s="192"/>
      <c r="J115" s="194"/>
      <c r="L115" s="267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1"/>
        <v>0</v>
      </c>
      <c r="P115" s="195"/>
    </row>
    <row r="116" spans="1:16" ht="15" customHeight="1" x14ac:dyDescent="0.2">
      <c r="A116" s="190"/>
      <c r="D116" s="192"/>
      <c r="J116" s="194"/>
      <c r="L116" s="267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1"/>
        <v>0</v>
      </c>
      <c r="P116" s="195"/>
    </row>
    <row r="117" spans="1:16" ht="15" customHeight="1" x14ac:dyDescent="0.2">
      <c r="A117" s="190"/>
      <c r="D117" s="192"/>
      <c r="J117" s="194"/>
      <c r="L117" s="267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1"/>
        <v>0</v>
      </c>
      <c r="P117" s="195"/>
    </row>
    <row r="118" spans="1:16" ht="15" customHeight="1" x14ac:dyDescent="0.2">
      <c r="A118" s="190"/>
      <c r="D118" s="192"/>
      <c r="J118" s="194"/>
      <c r="L118" s="267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1"/>
        <v>0</v>
      </c>
      <c r="P118" s="195"/>
    </row>
    <row r="119" spans="1:16" ht="15" customHeight="1" x14ac:dyDescent="0.2">
      <c r="A119" s="190"/>
      <c r="D119" s="192"/>
      <c r="J119" s="194"/>
      <c r="L119" s="267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1"/>
        <v>0</v>
      </c>
      <c r="P119" s="195"/>
    </row>
    <row r="120" spans="1:16" x14ac:dyDescent="0.2">
      <c r="A120" s="190"/>
      <c r="D120" s="192"/>
      <c r="J120" s="194"/>
      <c r="L120" s="267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1"/>
        <v>0</v>
      </c>
      <c r="P120" s="195"/>
    </row>
    <row r="121" spans="1:16" x14ac:dyDescent="0.2">
      <c r="A121" s="190"/>
      <c r="D121" s="192"/>
      <c r="J121" s="194"/>
      <c r="L121" s="267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1"/>
        <v>0</v>
      </c>
      <c r="P121" s="195"/>
    </row>
    <row r="122" spans="1:16" x14ac:dyDescent="0.2">
      <c r="A122" s="190"/>
      <c r="D122" s="192"/>
      <c r="J122" s="194"/>
      <c r="L122" s="267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1"/>
        <v>0</v>
      </c>
      <c r="P122" s="195"/>
    </row>
    <row r="123" spans="1:16" x14ac:dyDescent="0.2">
      <c r="A123" s="190"/>
      <c r="D123" s="192"/>
      <c r="J123" s="194"/>
      <c r="L123" s="267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1"/>
        <v>0</v>
      </c>
      <c r="P123" s="195"/>
    </row>
    <row r="124" spans="1:16" x14ac:dyDescent="0.2">
      <c r="A124" s="190"/>
      <c r="D124" s="192"/>
      <c r="J124" s="194"/>
      <c r="L124" s="267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1"/>
        <v>0</v>
      </c>
      <c r="P124" s="195"/>
    </row>
    <row r="125" spans="1:16" x14ac:dyDescent="0.2">
      <c r="A125" s="190"/>
      <c r="D125" s="192"/>
      <c r="J125" s="194"/>
      <c r="L125" s="267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1"/>
        <v>0</v>
      </c>
      <c r="P125" s="195"/>
    </row>
    <row r="126" spans="1:16" x14ac:dyDescent="0.2">
      <c r="A126" s="190"/>
      <c r="D126" s="192"/>
      <c r="J126" s="194"/>
      <c r="L126" s="267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1"/>
        <v>0</v>
      </c>
      <c r="P126" s="195"/>
    </row>
    <row r="127" spans="1:16" x14ac:dyDescent="0.2">
      <c r="A127" s="190"/>
      <c r="D127" s="192"/>
      <c r="J127" s="194"/>
      <c r="L127" s="267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1"/>
        <v>0</v>
      </c>
      <c r="P127" s="195"/>
    </row>
    <row r="128" spans="1:16" x14ac:dyDescent="0.2">
      <c r="A128" s="190"/>
      <c r="D128" s="192"/>
      <c r="J128" s="194"/>
      <c r="L128" s="267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1"/>
        <v>0</v>
      </c>
      <c r="P128" s="195"/>
    </row>
    <row r="129" spans="1:16" x14ac:dyDescent="0.2">
      <c r="A129" s="190"/>
      <c r="D129" s="192"/>
      <c r="J129" s="194"/>
      <c r="L129" s="267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1"/>
        <v>0</v>
      </c>
      <c r="P129" s="195"/>
    </row>
    <row r="130" spans="1:16" x14ac:dyDescent="0.2">
      <c r="A130" s="190"/>
      <c r="D130" s="192"/>
      <c r="J130" s="194"/>
      <c r="L130" s="267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1"/>
        <v>0</v>
      </c>
      <c r="P130" s="195"/>
    </row>
    <row r="131" spans="1:16" x14ac:dyDescent="0.2">
      <c r="A131" s="190"/>
      <c r="D131" s="192"/>
      <c r="J131" s="194"/>
      <c r="L131" s="267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2">N131*G131+M131*L131</f>
        <v>0</v>
      </c>
      <c r="P131" s="195"/>
    </row>
    <row r="132" spans="1:16" x14ac:dyDescent="0.2">
      <c r="A132" s="190"/>
      <c r="D132" s="192"/>
      <c r="J132" s="194"/>
      <c r="L132" s="267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2"/>
        <v>0</v>
      </c>
      <c r="P132" s="195"/>
    </row>
    <row r="133" spans="1:16" x14ac:dyDescent="0.2">
      <c r="A133" s="190"/>
      <c r="D133" s="192"/>
      <c r="J133" s="194"/>
      <c r="L133" s="267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2"/>
        <v>0</v>
      </c>
      <c r="P133" s="195"/>
    </row>
    <row r="134" spans="1:16" x14ac:dyDescent="0.2">
      <c r="A134" s="190"/>
      <c r="D134" s="192"/>
      <c r="J134" s="194"/>
      <c r="L134" s="267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2"/>
        <v>0</v>
      </c>
      <c r="P134" s="195"/>
    </row>
    <row r="135" spans="1:16" x14ac:dyDescent="0.2">
      <c r="A135" s="190"/>
      <c r="D135" s="192"/>
      <c r="J135" s="194"/>
      <c r="L135" s="267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2"/>
        <v>0</v>
      </c>
      <c r="P135" s="195"/>
    </row>
    <row r="136" spans="1:16" x14ac:dyDescent="0.2">
      <c r="A136" s="190"/>
      <c r="D136" s="192"/>
      <c r="J136" s="194"/>
      <c r="L136" s="267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2"/>
        <v>0</v>
      </c>
      <c r="P136" s="195"/>
    </row>
    <row r="137" spans="1:16" x14ac:dyDescent="0.2">
      <c r="A137" s="190"/>
      <c r="D137" s="192"/>
      <c r="J137" s="194"/>
      <c r="L137" s="267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2"/>
        <v>0</v>
      </c>
      <c r="P137" s="195"/>
    </row>
    <row r="138" spans="1:16" x14ac:dyDescent="0.2">
      <c r="A138" s="190"/>
      <c r="D138" s="192"/>
      <c r="J138" s="194"/>
      <c r="L138" s="267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2"/>
        <v>0</v>
      </c>
      <c r="P138" s="195"/>
    </row>
    <row r="139" spans="1:16" x14ac:dyDescent="0.2">
      <c r="A139" s="190"/>
      <c r="D139" s="192"/>
      <c r="J139" s="194"/>
      <c r="L139" s="267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2"/>
        <v>0</v>
      </c>
      <c r="P139" s="195"/>
    </row>
    <row r="140" spans="1:16" x14ac:dyDescent="0.2">
      <c r="A140" s="190"/>
      <c r="D140" s="192"/>
      <c r="J140" s="194"/>
      <c r="L140" s="267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2"/>
        <v>0</v>
      </c>
      <c r="P140" s="195"/>
    </row>
    <row r="141" spans="1:16" x14ac:dyDescent="0.2">
      <c r="A141" s="190"/>
      <c r="D141" s="192"/>
      <c r="J141" s="194"/>
      <c r="L141" s="267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2"/>
        <v>0</v>
      </c>
      <c r="P141" s="195"/>
    </row>
    <row r="142" spans="1:16" x14ac:dyDescent="0.2">
      <c r="A142" s="190"/>
      <c r="D142" s="192"/>
      <c r="J142" s="194"/>
      <c r="L142" s="267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2"/>
        <v>0</v>
      </c>
      <c r="P142" s="195"/>
    </row>
    <row r="143" spans="1:16" x14ac:dyDescent="0.2">
      <c r="A143" s="190"/>
      <c r="D143" s="192"/>
      <c r="J143" s="194"/>
      <c r="L143" s="267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2"/>
        <v>0</v>
      </c>
      <c r="P143" s="195"/>
    </row>
    <row r="144" spans="1:16" x14ac:dyDescent="0.2">
      <c r="A144" s="190"/>
      <c r="D144" s="192"/>
      <c r="J144" s="194"/>
      <c r="L144" s="267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2"/>
        <v>0</v>
      </c>
      <c r="P144" s="195"/>
    </row>
    <row r="145" spans="1:16" x14ac:dyDescent="0.2">
      <c r="A145" s="190"/>
      <c r="D145" s="192"/>
      <c r="J145" s="194"/>
      <c r="L145" s="267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2"/>
        <v>0</v>
      </c>
      <c r="P145" s="195"/>
    </row>
    <row r="146" spans="1:16" x14ac:dyDescent="0.2">
      <c r="A146" s="190"/>
      <c r="D146" s="192"/>
      <c r="J146" s="194"/>
      <c r="L146" s="267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2"/>
        <v>0</v>
      </c>
      <c r="P146" s="195"/>
    </row>
    <row r="147" spans="1:16" x14ac:dyDescent="0.2">
      <c r="A147" s="190"/>
      <c r="D147" s="192"/>
      <c r="J147" s="194"/>
      <c r="L147" s="267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2"/>
        <v>0</v>
      </c>
      <c r="P147" s="195"/>
    </row>
    <row r="148" spans="1:16" x14ac:dyDescent="0.2">
      <c r="A148" s="190"/>
      <c r="D148" s="192"/>
      <c r="J148" s="194"/>
      <c r="L148" s="267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2"/>
        <v>0</v>
      </c>
      <c r="P148" s="195"/>
    </row>
    <row r="149" spans="1:16" x14ac:dyDescent="0.2">
      <c r="A149" s="190"/>
      <c r="D149" s="192"/>
      <c r="J149" s="194"/>
      <c r="L149" s="267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2"/>
        <v>0</v>
      </c>
      <c r="P149" s="195"/>
    </row>
    <row r="150" spans="1:16" x14ac:dyDescent="0.2">
      <c r="A150" s="190"/>
      <c r="D150" s="192"/>
      <c r="J150" s="194"/>
      <c r="L150" s="267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2"/>
        <v>0</v>
      </c>
      <c r="P150" s="195"/>
    </row>
    <row r="151" spans="1:16" x14ac:dyDescent="0.2">
      <c r="A151" s="190"/>
      <c r="D151" s="192"/>
      <c r="J151" s="194"/>
      <c r="L151" s="267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2"/>
        <v>0</v>
      </c>
      <c r="P151" s="195"/>
    </row>
    <row r="152" spans="1:16" x14ac:dyDescent="0.2">
      <c r="A152" s="190"/>
      <c r="D152" s="192"/>
      <c r="J152" s="194"/>
      <c r="L152" s="267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2"/>
        <v>0</v>
      </c>
      <c r="P152" s="195"/>
    </row>
    <row r="153" spans="1:16" x14ac:dyDescent="0.2">
      <c r="A153" s="190"/>
      <c r="D153" s="192"/>
      <c r="J153" s="194"/>
      <c r="L153" s="267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2"/>
        <v>0</v>
      </c>
      <c r="P153" s="195"/>
    </row>
    <row r="154" spans="1:16" x14ac:dyDescent="0.2">
      <c r="A154" s="190"/>
      <c r="D154" s="192"/>
      <c r="J154" s="194"/>
      <c r="L154" s="267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2"/>
        <v>0</v>
      </c>
      <c r="P154" s="195"/>
    </row>
    <row r="155" spans="1:16" x14ac:dyDescent="0.2">
      <c r="A155" s="190"/>
      <c r="D155" s="192"/>
      <c r="J155" s="194"/>
      <c r="L155" s="267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2"/>
        <v>0</v>
      </c>
      <c r="P155" s="195"/>
    </row>
    <row r="156" spans="1:16" x14ac:dyDescent="0.2">
      <c r="A156" s="190"/>
      <c r="D156" s="192"/>
      <c r="J156" s="194"/>
      <c r="L156" s="267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2"/>
        <v>0</v>
      </c>
      <c r="P156" s="195"/>
    </row>
    <row r="157" spans="1:16" x14ac:dyDescent="0.2">
      <c r="A157" s="190"/>
      <c r="D157" s="192"/>
      <c r="J157" s="194"/>
      <c r="L157" s="267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2"/>
        <v>0</v>
      </c>
      <c r="P157" s="195"/>
    </row>
    <row r="158" spans="1:16" x14ac:dyDescent="0.2">
      <c r="A158" s="190"/>
      <c r="D158" s="192"/>
      <c r="J158" s="194"/>
      <c r="L158" s="267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2"/>
        <v>0</v>
      </c>
      <c r="P158" s="195"/>
    </row>
    <row r="159" spans="1:16" x14ac:dyDescent="0.2">
      <c r="A159" s="190"/>
      <c r="D159" s="192"/>
      <c r="J159" s="194"/>
      <c r="L159" s="267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2"/>
        <v>0</v>
      </c>
      <c r="P159" s="195"/>
    </row>
    <row r="160" spans="1:16" x14ac:dyDescent="0.2">
      <c r="A160" s="190"/>
      <c r="D160" s="192"/>
      <c r="J160" s="194"/>
      <c r="L160" s="267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2"/>
        <v>0</v>
      </c>
      <c r="P160" s="195"/>
    </row>
    <row r="161" spans="1:16" x14ac:dyDescent="0.2">
      <c r="A161" s="190"/>
      <c r="D161" s="192"/>
      <c r="J161" s="194"/>
      <c r="L161" s="267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2"/>
        <v>0</v>
      </c>
      <c r="P161" s="195"/>
    </row>
    <row r="162" spans="1:16" x14ac:dyDescent="0.2">
      <c r="A162" s="190"/>
      <c r="D162" s="192"/>
      <c r="J162" s="194"/>
      <c r="L162" s="267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2"/>
        <v>0</v>
      </c>
      <c r="P162" s="195"/>
    </row>
    <row r="163" spans="1:16" x14ac:dyDescent="0.2">
      <c r="A163" s="190"/>
      <c r="D163" s="192"/>
      <c r="J163" s="194"/>
      <c r="L163" s="267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2"/>
        <v>0</v>
      </c>
      <c r="P163" s="195"/>
    </row>
    <row r="164" spans="1:16" x14ac:dyDescent="0.2">
      <c r="A164" s="190"/>
      <c r="D164" s="192"/>
      <c r="J164" s="194"/>
      <c r="L164" s="267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2"/>
        <v>0</v>
      </c>
      <c r="P164" s="195"/>
    </row>
    <row r="165" spans="1:16" x14ac:dyDescent="0.2">
      <c r="A165" s="190"/>
      <c r="D165" s="192"/>
      <c r="J165" s="194"/>
      <c r="L165" s="267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2"/>
        <v>0</v>
      </c>
      <c r="P165" s="195"/>
    </row>
    <row r="166" spans="1:16" x14ac:dyDescent="0.2">
      <c r="A166" s="190"/>
      <c r="D166" s="192"/>
      <c r="J166" s="194"/>
      <c r="L166" s="267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2"/>
        <v>0</v>
      </c>
      <c r="P166" s="195"/>
    </row>
    <row r="167" spans="1:16" x14ac:dyDescent="0.2">
      <c r="A167" s="190"/>
      <c r="D167" s="192"/>
      <c r="J167" s="194"/>
      <c r="L167" s="267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2"/>
        <v>0</v>
      </c>
      <c r="P167" s="195"/>
    </row>
    <row r="168" spans="1:16" x14ac:dyDescent="0.2">
      <c r="A168" s="190"/>
      <c r="D168" s="192"/>
      <c r="J168" s="194"/>
      <c r="L168" s="267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2"/>
        <v>0</v>
      </c>
      <c r="P168" s="195"/>
    </row>
    <row r="169" spans="1:16" x14ac:dyDescent="0.2">
      <c r="A169" s="190"/>
      <c r="D169" s="192"/>
      <c r="J169" s="194"/>
      <c r="L169" s="267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2"/>
        <v>0</v>
      </c>
      <c r="P169" s="195"/>
    </row>
    <row r="170" spans="1:16" x14ac:dyDescent="0.2">
      <c r="A170" s="190"/>
      <c r="D170" s="192"/>
      <c r="J170" s="194"/>
      <c r="L170" s="267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2"/>
        <v>0</v>
      </c>
      <c r="P170" s="195"/>
    </row>
    <row r="171" spans="1:16" x14ac:dyDescent="0.2">
      <c r="A171" s="190"/>
      <c r="D171" s="192"/>
      <c r="J171" s="194"/>
      <c r="L171" s="267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2"/>
        <v>0</v>
      </c>
      <c r="P171" s="195"/>
    </row>
    <row r="172" spans="1:16" x14ac:dyDescent="0.2">
      <c r="A172" s="190"/>
      <c r="D172" s="192"/>
      <c r="J172" s="194"/>
      <c r="L172" s="267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2"/>
        <v>0</v>
      </c>
      <c r="P172" s="195"/>
    </row>
    <row r="173" spans="1:16" x14ac:dyDescent="0.2">
      <c r="A173" s="190"/>
      <c r="D173" s="192"/>
      <c r="J173" s="194"/>
      <c r="L173" s="267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2"/>
        <v>0</v>
      </c>
      <c r="P173" s="195"/>
    </row>
    <row r="174" spans="1:16" x14ac:dyDescent="0.2">
      <c r="A174" s="190"/>
      <c r="D174" s="192"/>
      <c r="J174" s="194"/>
      <c r="L174" s="267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2"/>
        <v>0</v>
      </c>
      <c r="P174" s="195"/>
    </row>
    <row r="175" spans="1:16" x14ac:dyDescent="0.2">
      <c r="A175" s="190"/>
      <c r="D175" s="192"/>
      <c r="J175" s="194"/>
      <c r="L175" s="267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2"/>
        <v>0</v>
      </c>
      <c r="P175" s="195"/>
    </row>
    <row r="176" spans="1:16" x14ac:dyDescent="0.2">
      <c r="A176" s="190"/>
      <c r="D176" s="192"/>
      <c r="J176" s="194"/>
      <c r="L176" s="267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2"/>
        <v>0</v>
      </c>
      <c r="P176" s="195"/>
    </row>
    <row r="177" spans="1:16" x14ac:dyDescent="0.2">
      <c r="A177" s="190"/>
      <c r="D177" s="192"/>
      <c r="J177" s="194"/>
      <c r="L177" s="267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2"/>
        <v>0</v>
      </c>
      <c r="P177" s="195"/>
    </row>
    <row r="178" spans="1:16" x14ac:dyDescent="0.2">
      <c r="A178" s="190"/>
      <c r="D178" s="192"/>
      <c r="J178" s="194"/>
      <c r="L178" s="267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2"/>
        <v>0</v>
      </c>
      <c r="P178" s="195"/>
    </row>
    <row r="179" spans="1:16" x14ac:dyDescent="0.2">
      <c r="A179" s="190"/>
      <c r="D179" s="192"/>
      <c r="J179" s="194"/>
      <c r="L179" s="267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2"/>
        <v>0</v>
      </c>
      <c r="P179" s="195"/>
    </row>
    <row r="180" spans="1:16" x14ac:dyDescent="0.2">
      <c r="A180" s="190"/>
      <c r="D180" s="192"/>
      <c r="J180" s="194"/>
      <c r="L180" s="267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2"/>
        <v>0</v>
      </c>
      <c r="P180" s="195"/>
    </row>
    <row r="181" spans="1:16" x14ac:dyDescent="0.2">
      <c r="A181" s="190"/>
      <c r="D181" s="192"/>
      <c r="J181" s="194"/>
      <c r="L181" s="267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2"/>
        <v>0</v>
      </c>
      <c r="P181" s="195"/>
    </row>
    <row r="182" spans="1:16" x14ac:dyDescent="0.2">
      <c r="A182" s="190"/>
      <c r="D182" s="192"/>
      <c r="J182" s="194"/>
      <c r="L182" s="267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2"/>
        <v>0</v>
      </c>
      <c r="P182" s="195"/>
    </row>
    <row r="183" spans="1:16" x14ac:dyDescent="0.2">
      <c r="A183" s="190"/>
      <c r="D183" s="192"/>
      <c r="J183" s="194"/>
      <c r="L183" s="267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2"/>
        <v>0</v>
      </c>
      <c r="P183" s="195"/>
    </row>
    <row r="184" spans="1:16" x14ac:dyDescent="0.2">
      <c r="A184" s="190"/>
      <c r="D184" s="192"/>
      <c r="J184" s="194"/>
      <c r="L184" s="267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2"/>
        <v>0</v>
      </c>
      <c r="P184" s="195"/>
    </row>
    <row r="185" spans="1:16" x14ac:dyDescent="0.2">
      <c r="A185" s="190"/>
      <c r="D185" s="192"/>
      <c r="J185" s="194"/>
      <c r="L185" s="267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2"/>
        <v>0</v>
      </c>
      <c r="P185" s="195"/>
    </row>
    <row r="186" spans="1:16" x14ac:dyDescent="0.2">
      <c r="A186" s="190"/>
      <c r="D186" s="192"/>
      <c r="J186" s="194"/>
      <c r="L186" s="267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2"/>
        <v>0</v>
      </c>
      <c r="P186" s="195"/>
    </row>
    <row r="187" spans="1:16" x14ac:dyDescent="0.2">
      <c r="A187" s="190"/>
      <c r="D187" s="192"/>
      <c r="J187" s="194"/>
      <c r="L187" s="267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2"/>
        <v>0</v>
      </c>
      <c r="P187" s="195"/>
    </row>
    <row r="188" spans="1:16" x14ac:dyDescent="0.2">
      <c r="A188" s="190"/>
      <c r="D188" s="192"/>
      <c r="J188" s="194"/>
      <c r="L188" s="267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2"/>
        <v>0</v>
      </c>
      <c r="P188" s="195"/>
    </row>
    <row r="189" spans="1:16" x14ac:dyDescent="0.2">
      <c r="A189" s="190"/>
      <c r="D189" s="192"/>
      <c r="J189" s="194"/>
      <c r="L189" s="267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2"/>
        <v>0</v>
      </c>
      <c r="P189" s="195"/>
    </row>
    <row r="190" spans="1:16" x14ac:dyDescent="0.2">
      <c r="A190" s="190"/>
      <c r="D190" s="192"/>
      <c r="J190" s="194"/>
      <c r="L190" s="267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2"/>
        <v>0</v>
      </c>
      <c r="P190" s="195"/>
    </row>
    <row r="191" spans="1:16" x14ac:dyDescent="0.2">
      <c r="A191" s="190"/>
      <c r="D191" s="192"/>
      <c r="J191" s="194"/>
      <c r="L191" s="267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2"/>
        <v>0</v>
      </c>
      <c r="P191" s="195"/>
    </row>
    <row r="192" spans="1:16" x14ac:dyDescent="0.2">
      <c r="A192" s="190"/>
      <c r="D192" s="192"/>
      <c r="J192" s="194"/>
      <c r="L192" s="267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2"/>
        <v>0</v>
      </c>
      <c r="P192" s="195"/>
    </row>
    <row r="193" spans="1:16" x14ac:dyDescent="0.2">
      <c r="A193" s="190"/>
      <c r="D193" s="192"/>
      <c r="J193" s="194"/>
      <c r="L193" s="267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2"/>
        <v>0</v>
      </c>
      <c r="P193" s="195"/>
    </row>
    <row r="194" spans="1:16" x14ac:dyDescent="0.2">
      <c r="A194" s="190"/>
      <c r="D194" s="192"/>
      <c r="J194" s="194"/>
      <c r="L194" s="267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2"/>
        <v>0</v>
      </c>
      <c r="P194" s="195"/>
    </row>
    <row r="195" spans="1:16" x14ac:dyDescent="0.2">
      <c r="A195" s="190"/>
      <c r="D195" s="192"/>
      <c r="J195" s="194"/>
      <c r="L195" s="267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3">N195*G195+M195*L195</f>
        <v>0</v>
      </c>
      <c r="P195" s="195"/>
    </row>
    <row r="196" spans="1:16" x14ac:dyDescent="0.2">
      <c r="A196" s="190"/>
      <c r="D196" s="192"/>
      <c r="J196" s="194"/>
      <c r="L196" s="267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3"/>
        <v>0</v>
      </c>
      <c r="P196" s="195"/>
    </row>
    <row r="197" spans="1:16" x14ac:dyDescent="0.2">
      <c r="A197" s="190"/>
      <c r="D197" s="192"/>
      <c r="J197" s="194"/>
      <c r="L197" s="267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3"/>
        <v>0</v>
      </c>
      <c r="P197" s="195"/>
    </row>
    <row r="198" spans="1:16" x14ac:dyDescent="0.2">
      <c r="A198" s="190"/>
      <c r="D198" s="192"/>
      <c r="J198" s="194"/>
      <c r="L198" s="267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3"/>
        <v>0</v>
      </c>
      <c r="P198" s="195"/>
    </row>
    <row r="199" spans="1:16" x14ac:dyDescent="0.2">
      <c r="A199" s="190"/>
      <c r="D199" s="192"/>
      <c r="J199" s="194"/>
      <c r="L199" s="267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3"/>
        <v>0</v>
      </c>
      <c r="P199" s="195"/>
    </row>
    <row r="200" spans="1:16" x14ac:dyDescent="0.2">
      <c r="A200" s="190"/>
      <c r="D200" s="192"/>
      <c r="J200" s="194"/>
      <c r="L200" s="267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3"/>
        <v>0</v>
      </c>
      <c r="P200" s="195"/>
    </row>
    <row r="201" spans="1:16" x14ac:dyDescent="0.2">
      <c r="A201" s="190"/>
      <c r="D201" s="192"/>
      <c r="J201" s="194"/>
      <c r="L201" s="267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3"/>
        <v>0</v>
      </c>
      <c r="P201" s="195"/>
    </row>
    <row r="202" spans="1:16" x14ac:dyDescent="0.2">
      <c r="A202" s="190"/>
      <c r="D202" s="192"/>
      <c r="J202" s="194"/>
      <c r="L202" s="267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3"/>
        <v>0</v>
      </c>
      <c r="P202" s="195"/>
    </row>
    <row r="203" spans="1:16" x14ac:dyDescent="0.2">
      <c r="A203" s="190"/>
      <c r="D203" s="192"/>
      <c r="J203" s="194"/>
      <c r="L203" s="267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3"/>
        <v>0</v>
      </c>
      <c r="P203" s="195"/>
    </row>
    <row r="204" spans="1:16" x14ac:dyDescent="0.2">
      <c r="A204" s="190"/>
      <c r="D204" s="192"/>
      <c r="J204" s="194"/>
      <c r="L204" s="267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3"/>
        <v>0</v>
      </c>
      <c r="P204" s="195"/>
    </row>
    <row r="205" spans="1:16" x14ac:dyDescent="0.2">
      <c r="A205" s="190"/>
      <c r="D205" s="192"/>
      <c r="J205" s="194"/>
      <c r="L205" s="267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3"/>
        <v>0</v>
      </c>
      <c r="P205" s="195"/>
    </row>
    <row r="206" spans="1:16" x14ac:dyDescent="0.2">
      <c r="A206" s="190"/>
      <c r="D206" s="192"/>
      <c r="J206" s="194"/>
      <c r="L206" s="267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3"/>
        <v>0</v>
      </c>
      <c r="P206" s="195"/>
    </row>
    <row r="207" spans="1:16" x14ac:dyDescent="0.2">
      <c r="A207" s="190"/>
      <c r="D207" s="192"/>
      <c r="J207" s="194"/>
      <c r="L207" s="267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3"/>
        <v>0</v>
      </c>
      <c r="P207" s="195"/>
    </row>
    <row r="208" spans="1:16" x14ac:dyDescent="0.2">
      <c r="A208" s="190"/>
      <c r="D208" s="192"/>
      <c r="J208" s="194"/>
      <c r="L208" s="267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3"/>
        <v>0</v>
      </c>
      <c r="P208" s="195"/>
    </row>
    <row r="209" spans="1:16" x14ac:dyDescent="0.2">
      <c r="A209" s="190"/>
      <c r="D209" s="192"/>
      <c r="J209" s="194"/>
      <c r="L209" s="267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3"/>
        <v>0</v>
      </c>
      <c r="P209" s="195"/>
    </row>
    <row r="210" spans="1:16" x14ac:dyDescent="0.2">
      <c r="A210" s="190"/>
      <c r="D210" s="192"/>
      <c r="J210" s="194"/>
      <c r="L210" s="267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3"/>
        <v>0</v>
      </c>
      <c r="P210" s="195"/>
    </row>
    <row r="211" spans="1:16" x14ac:dyDescent="0.2">
      <c r="A211" s="190"/>
      <c r="D211" s="192"/>
      <c r="J211" s="194"/>
      <c r="L211" s="267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3"/>
        <v>0</v>
      </c>
      <c r="P211" s="195"/>
    </row>
    <row r="212" spans="1:16" x14ac:dyDescent="0.2">
      <c r="A212" s="190"/>
      <c r="D212" s="192"/>
      <c r="J212" s="194"/>
      <c r="L212" s="267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3"/>
        <v>0</v>
      </c>
      <c r="P212" s="195"/>
    </row>
    <row r="213" spans="1:16" x14ac:dyDescent="0.2">
      <c r="A213" s="190"/>
      <c r="D213" s="192"/>
      <c r="J213" s="194"/>
      <c r="L213" s="267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3"/>
        <v>0</v>
      </c>
      <c r="P213" s="195"/>
    </row>
    <row r="214" spans="1:16" x14ac:dyDescent="0.2">
      <c r="A214" s="190"/>
      <c r="D214" s="192"/>
      <c r="J214" s="194"/>
      <c r="L214" s="267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3"/>
        <v>0</v>
      </c>
      <c r="P214" s="195"/>
    </row>
    <row r="215" spans="1:16" x14ac:dyDescent="0.2">
      <c r="A215" s="190"/>
      <c r="D215" s="192"/>
      <c r="J215" s="194"/>
      <c r="L215" s="267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3"/>
        <v>0</v>
      </c>
      <c r="P215" s="195"/>
    </row>
    <row r="216" spans="1:16" x14ac:dyDescent="0.2">
      <c r="A216" s="190"/>
      <c r="D216" s="192"/>
      <c r="J216" s="194"/>
      <c r="L216" s="267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3"/>
        <v>0</v>
      </c>
      <c r="P216" s="195"/>
    </row>
    <row r="217" spans="1:16" x14ac:dyDescent="0.2">
      <c r="A217" s="190"/>
      <c r="D217" s="192"/>
      <c r="J217" s="194"/>
      <c r="L217" s="267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3"/>
        <v>0</v>
      </c>
      <c r="P217" s="195"/>
    </row>
    <row r="218" spans="1:16" x14ac:dyDescent="0.2">
      <c r="A218" s="190"/>
      <c r="D218" s="192"/>
      <c r="J218" s="194"/>
      <c r="L218" s="267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3"/>
        <v>0</v>
      </c>
      <c r="P218" s="195"/>
    </row>
    <row r="219" spans="1:16" x14ac:dyDescent="0.2">
      <c r="A219" s="190"/>
      <c r="D219" s="192"/>
      <c r="J219" s="194"/>
      <c r="L219" s="267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3"/>
        <v>0</v>
      </c>
      <c r="P219" s="195"/>
    </row>
    <row r="220" spans="1:16" x14ac:dyDescent="0.2">
      <c r="A220" s="190"/>
      <c r="D220" s="192"/>
      <c r="J220" s="194"/>
      <c r="L220" s="267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3"/>
        <v>0</v>
      </c>
      <c r="P220" s="195"/>
    </row>
    <row r="221" spans="1:16" x14ac:dyDescent="0.2">
      <c r="A221" s="190"/>
      <c r="D221" s="192"/>
      <c r="J221" s="194"/>
      <c r="L221" s="267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3"/>
        <v>0</v>
      </c>
      <c r="P221" s="195"/>
    </row>
    <row r="222" spans="1:16" x14ac:dyDescent="0.2">
      <c r="A222" s="190"/>
      <c r="D222" s="192"/>
      <c r="J222" s="194"/>
      <c r="L222" s="267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3"/>
        <v>0</v>
      </c>
      <c r="P222" s="195"/>
    </row>
    <row r="223" spans="1:16" x14ac:dyDescent="0.2">
      <c r="A223" s="190"/>
      <c r="D223" s="192"/>
      <c r="J223" s="194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3"/>
        <v>0</v>
      </c>
      <c r="P223" s="195"/>
    </row>
    <row r="224" spans="1:16" x14ac:dyDescent="0.2">
      <c r="A224" s="190"/>
      <c r="D224" s="192"/>
      <c r="J224" s="194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3"/>
        <v>0</v>
      </c>
      <c r="P224" s="195"/>
    </row>
    <row r="225" spans="1:16" x14ac:dyDescent="0.2">
      <c r="A225" s="190"/>
      <c r="D225" s="192"/>
      <c r="J225" s="194"/>
      <c r="L225" s="267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3"/>
        <v>0</v>
      </c>
      <c r="P225" s="195"/>
    </row>
    <row r="226" spans="1:16" x14ac:dyDescent="0.2">
      <c r="A226" s="190"/>
      <c r="D226" s="192"/>
      <c r="J226" s="194"/>
      <c r="L226" s="267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3"/>
        <v>0</v>
      </c>
      <c r="P226" s="195"/>
    </row>
    <row r="227" spans="1:16" x14ac:dyDescent="0.2">
      <c r="A227" s="190"/>
      <c r="D227" s="192"/>
      <c r="J227" s="194"/>
      <c r="L227" s="267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3"/>
        <v>0</v>
      </c>
      <c r="P227" s="195"/>
    </row>
    <row r="228" spans="1:16" x14ac:dyDescent="0.2">
      <c r="A228" s="190"/>
      <c r="D228" s="192"/>
      <c r="J228" s="194"/>
      <c r="L228" s="267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3"/>
        <v>0</v>
      </c>
      <c r="P228" s="195"/>
    </row>
    <row r="229" spans="1:16" x14ac:dyDescent="0.2">
      <c r="A229" s="190"/>
      <c r="D229" s="192"/>
      <c r="J229" s="194"/>
      <c r="L229" s="267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3"/>
        <v>0</v>
      </c>
      <c r="P229" s="195"/>
    </row>
    <row r="230" spans="1:16" x14ac:dyDescent="0.2">
      <c r="A230" s="190"/>
      <c r="D230" s="192"/>
      <c r="J230" s="194"/>
      <c r="L230" s="267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3"/>
        <v>0</v>
      </c>
      <c r="P230" s="195"/>
    </row>
    <row r="231" spans="1:16" x14ac:dyDescent="0.2">
      <c r="A231" s="190"/>
      <c r="D231" s="192"/>
      <c r="J231" s="194"/>
      <c r="L231" s="267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3"/>
        <v>0</v>
      </c>
      <c r="P231" s="195"/>
    </row>
    <row r="232" spans="1:16" x14ac:dyDescent="0.2">
      <c r="A232" s="190"/>
      <c r="D232" s="192"/>
      <c r="L232" s="267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3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29" priority="10" operator="greaterThan">
      <formula>0</formula>
    </cfRule>
    <cfRule type="cellIs" dxfId="28" priority="11" operator="lessThanOrEqual">
      <formula>0</formula>
    </cfRule>
  </conditionalFormatting>
  <conditionalFormatting sqref="I3:I5">
    <cfRule type="cellIs" dxfId="27" priority="8" operator="greaterThan">
      <formula>0</formula>
    </cfRule>
    <cfRule type="cellIs" dxfId="26" priority="9" operator="lessThanOrEqual">
      <formula>0</formula>
    </cfRule>
  </conditionalFormatting>
  <conditionalFormatting sqref="I6:I20">
    <cfRule type="cellIs" dxfId="25" priority="6" operator="greaterThan">
      <formula>0</formula>
    </cfRule>
    <cfRule type="cellIs" dxfId="24" priority="7" operator="lessThanOrEqual">
      <formula>0</formula>
    </cfRule>
  </conditionalFormatting>
  <conditionalFormatting sqref="I42:I56">
    <cfRule type="cellIs" dxfId="23" priority="4" operator="greaterThan">
      <formula>0</formula>
    </cfRule>
    <cfRule type="cellIs" dxfId="22" priority="5" operator="lessThanOrEqual">
      <formula>0</formula>
    </cfRule>
  </conditionalFormatting>
  <conditionalFormatting sqref="I21:I41">
    <cfRule type="cellIs" dxfId="21" priority="2" operator="greaterThan">
      <formula>0</formula>
    </cfRule>
    <cfRule type="cellIs" dxfId="20" priority="3" operator="lessThanOrEqual">
      <formula>0</formula>
    </cfRule>
  </conditionalFormatting>
  <pageMargins left="0.7" right="0.7" top="0.75" bottom="0.75" header="0.3" footer="0.3"/>
  <pageSetup paperSize="9" scale="63" fitToHeight="0"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121FB-DDAF-4DBC-89AB-00C98324144A}">
  <sheetPr>
    <pageSetUpPr fitToPage="1"/>
  </sheetPr>
  <dimension ref="A1:P247"/>
  <sheetViews>
    <sheetView workbookViewId="0">
      <selection sqref="A1:XFD1048576"/>
    </sheetView>
  </sheetViews>
  <sheetFormatPr defaultRowHeight="12.7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80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65" t="s">
        <v>2</v>
      </c>
      <c r="C2" s="266" t="s">
        <v>3</v>
      </c>
      <c r="D2" s="265" t="s">
        <v>4</v>
      </c>
      <c r="E2" s="266" t="s">
        <v>5</v>
      </c>
      <c r="F2" s="266" t="s">
        <v>6</v>
      </c>
      <c r="G2" s="266" t="s">
        <v>7</v>
      </c>
      <c r="H2" s="266" t="s">
        <v>8</v>
      </c>
      <c r="I2" s="266" t="s">
        <v>9</v>
      </c>
      <c r="J2" s="262" t="s">
        <v>10</v>
      </c>
      <c r="K2" s="265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43670</v>
      </c>
      <c r="B3" s="298" t="s">
        <v>129</v>
      </c>
      <c r="C3" s="305" t="s">
        <v>18</v>
      </c>
      <c r="D3" s="15" t="s">
        <v>23</v>
      </c>
      <c r="E3" s="264" t="s">
        <v>24</v>
      </c>
      <c r="F3" s="264">
        <v>9</v>
      </c>
      <c r="G3" s="265"/>
      <c r="H3" s="300"/>
      <c r="I3" s="263">
        <f>420-(M3*L3+F3*N3)</f>
        <v>-21</v>
      </c>
      <c r="J3" s="280" t="s">
        <v>1205</v>
      </c>
      <c r="K3" s="186"/>
      <c r="L3" s="267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49</v>
      </c>
      <c r="O3" s="188">
        <f t="shared" ref="O3:O66" si="0">N3*G3+M3*L3</f>
        <v>0</v>
      </c>
      <c r="P3" s="302">
        <f>(O3+O4+O5+O6+O7+O8)/840*100%</f>
        <v>3.5714285714285712E-2</v>
      </c>
    </row>
    <row r="4" spans="1:16" ht="14.25" customHeight="1" x14ac:dyDescent="0.2">
      <c r="A4" s="297"/>
      <c r="B4" s="298"/>
      <c r="C4" s="305"/>
      <c r="D4" s="15"/>
      <c r="E4" s="264"/>
      <c r="F4" s="264"/>
      <c r="G4" s="265"/>
      <c r="H4" s="300"/>
      <c r="I4" s="263">
        <f>I3-(M4*L4+F4*N4)</f>
        <v>-21</v>
      </c>
      <c r="J4" s="280"/>
      <c r="K4" s="186"/>
      <c r="L4" s="267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64"/>
      <c r="F5" s="264"/>
      <c r="G5" s="265"/>
      <c r="H5" s="300"/>
      <c r="I5" s="263">
        <f>I4-(M5*L5+F5*N5)</f>
        <v>-21</v>
      </c>
      <c r="J5" s="280"/>
      <c r="K5" s="186"/>
      <c r="L5" s="267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245" t="s">
        <v>1242</v>
      </c>
      <c r="E6" s="264" t="s">
        <v>24</v>
      </c>
      <c r="F6" s="264">
        <v>6</v>
      </c>
      <c r="G6" s="265"/>
      <c r="H6" s="300"/>
      <c r="I6" s="263">
        <f t="shared" ref="I6" si="1">420-(M6*L6+F6*N6)</f>
        <v>204</v>
      </c>
      <c r="J6" s="280"/>
      <c r="K6" s="186"/>
      <c r="L6" s="267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36</v>
      </c>
      <c r="O6" s="188">
        <f t="shared" si="0"/>
        <v>0</v>
      </c>
      <c r="P6" s="302"/>
    </row>
    <row r="7" spans="1:16" ht="14.25" customHeight="1" x14ac:dyDescent="0.2">
      <c r="A7" s="297"/>
      <c r="B7" s="298"/>
      <c r="C7" s="305"/>
      <c r="D7" s="1" t="s">
        <v>1267</v>
      </c>
      <c r="E7" s="264" t="s">
        <v>42</v>
      </c>
      <c r="F7" s="264">
        <v>8</v>
      </c>
      <c r="G7" s="265"/>
      <c r="H7" s="300"/>
      <c r="I7" s="263">
        <f t="shared" ref="I7:I8" si="2">I6-(M7*L7+F7*N7)</f>
        <v>6</v>
      </c>
      <c r="J7" s="280"/>
      <c r="K7" s="186"/>
      <c r="L7" s="267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21</v>
      </c>
      <c r="O7" s="188">
        <f t="shared" si="0"/>
        <v>30</v>
      </c>
      <c r="P7" s="302"/>
    </row>
    <row r="8" spans="1:16" ht="14.25" customHeight="1" x14ac:dyDescent="0.2">
      <c r="A8" s="297"/>
      <c r="B8" s="298"/>
      <c r="C8" s="305"/>
      <c r="D8" s="15"/>
      <c r="E8" s="264"/>
      <c r="F8" s="264"/>
      <c r="G8" s="265"/>
      <c r="H8" s="300"/>
      <c r="I8" s="263">
        <f t="shared" si="2"/>
        <v>6</v>
      </c>
      <c r="J8" s="280"/>
      <c r="K8" s="186"/>
      <c r="L8" s="267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43670</v>
      </c>
      <c r="B9" s="298" t="s">
        <v>129</v>
      </c>
      <c r="C9" s="305" t="s">
        <v>25</v>
      </c>
      <c r="D9" s="245" t="s">
        <v>983</v>
      </c>
      <c r="E9" s="264" t="s">
        <v>66</v>
      </c>
      <c r="F9" s="264">
        <v>9</v>
      </c>
      <c r="G9" s="265"/>
      <c r="H9" s="300"/>
      <c r="I9" s="263">
        <f t="shared" ref="I9" si="3">420-(M9*L9+F9*N9)</f>
        <v>60</v>
      </c>
      <c r="J9" s="280" t="s">
        <v>73</v>
      </c>
      <c r="K9" s="186"/>
      <c r="L9" s="267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40</v>
      </c>
      <c r="O9" s="188">
        <f t="shared" si="0"/>
        <v>0</v>
      </c>
      <c r="P9" s="302">
        <f>(O9+O10+O11+O12+O13+O14)/840*100%</f>
        <v>0.10714285714285714</v>
      </c>
    </row>
    <row r="10" spans="1:16" ht="14.25" customHeight="1" x14ac:dyDescent="0.2">
      <c r="A10" s="297"/>
      <c r="B10" s="298"/>
      <c r="C10" s="305"/>
      <c r="D10" s="245" t="s">
        <v>983</v>
      </c>
      <c r="E10" s="264" t="s">
        <v>24</v>
      </c>
      <c r="F10" s="264"/>
      <c r="G10" s="265"/>
      <c r="H10" s="300"/>
      <c r="I10" s="263">
        <f t="shared" ref="I10:I11" si="4">I9-(M10*L10+F10*N10)</f>
        <v>0</v>
      </c>
      <c r="J10" s="280"/>
      <c r="K10" s="186"/>
      <c r="L10" s="267">
        <v>1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21</v>
      </c>
      <c r="O10" s="188">
        <f t="shared" si="0"/>
        <v>60</v>
      </c>
      <c r="P10" s="302"/>
    </row>
    <row r="11" spans="1:16" ht="14.25" customHeight="1" x14ac:dyDescent="0.2">
      <c r="A11" s="297"/>
      <c r="B11" s="298"/>
      <c r="C11" s="305"/>
      <c r="D11" s="15"/>
      <c r="E11" s="264"/>
      <c r="F11" s="264"/>
      <c r="G11" s="265"/>
      <c r="H11" s="300"/>
      <c r="I11" s="263">
        <f t="shared" si="4"/>
        <v>0</v>
      </c>
      <c r="J11" s="280"/>
      <c r="K11" s="186"/>
      <c r="L11" s="267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216" t="s">
        <v>1243</v>
      </c>
      <c r="E12" s="264" t="s">
        <v>1244</v>
      </c>
      <c r="F12" s="264">
        <v>2</v>
      </c>
      <c r="G12" s="265"/>
      <c r="H12" s="300"/>
      <c r="I12" s="263">
        <f>420-(M12*L12+F12*N12)</f>
        <v>330</v>
      </c>
      <c r="J12" s="280"/>
      <c r="K12" s="186"/>
      <c r="L12" s="267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45</v>
      </c>
      <c r="O12" s="188">
        <f t="shared" si="0"/>
        <v>0</v>
      </c>
      <c r="P12" s="302"/>
    </row>
    <row r="13" spans="1:16" ht="14.25" customHeight="1" x14ac:dyDescent="0.2">
      <c r="A13" s="297"/>
      <c r="B13" s="298"/>
      <c r="C13" s="305"/>
      <c r="D13" s="1" t="s">
        <v>1245</v>
      </c>
      <c r="E13" s="264" t="s">
        <v>42</v>
      </c>
      <c r="F13" s="264">
        <v>4.5</v>
      </c>
      <c r="G13" s="265"/>
      <c r="H13" s="300"/>
      <c r="I13" s="263">
        <f>I12-(M13*L13+F13*N13)</f>
        <v>3</v>
      </c>
      <c r="J13" s="280"/>
      <c r="K13" s="186"/>
      <c r="L13" s="267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66</v>
      </c>
      <c r="O13" s="188">
        <f t="shared" si="0"/>
        <v>30</v>
      </c>
      <c r="P13" s="302"/>
    </row>
    <row r="14" spans="1:16" ht="14.25" customHeight="1" x14ac:dyDescent="0.2">
      <c r="A14" s="297"/>
      <c r="B14" s="298"/>
      <c r="C14" s="305"/>
      <c r="D14" s="15"/>
      <c r="E14" s="264"/>
      <c r="F14" s="264"/>
      <c r="G14" s="265"/>
      <c r="H14" s="300"/>
      <c r="I14" s="263">
        <f t="shared" ref="I14" si="5">I13-(M14*L14+F14*N14)</f>
        <v>3</v>
      </c>
      <c r="J14" s="280"/>
      <c r="K14" s="186"/>
      <c r="L14" s="267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43670</v>
      </c>
      <c r="B15" s="298" t="s">
        <v>129</v>
      </c>
      <c r="C15" s="305" t="s">
        <v>31</v>
      </c>
      <c r="D15" s="15" t="s">
        <v>1091</v>
      </c>
      <c r="E15" s="264" t="s">
        <v>42</v>
      </c>
      <c r="F15" s="264">
        <v>17.5</v>
      </c>
      <c r="G15" s="265"/>
      <c r="H15" s="300"/>
      <c r="I15" s="263">
        <f t="shared" ref="I15" si="6">420-(M15*L15+F15*N15)</f>
        <v>0</v>
      </c>
      <c r="J15" s="280" t="s">
        <v>74</v>
      </c>
      <c r="K15" s="186"/>
      <c r="L15" s="267">
        <v>0</v>
      </c>
      <c r="M15" s="188">
        <f>SUMPRODUCT((D15=[1]程序注册表!$C$2:$C$2999)*(E15=[1]程序注册表!$F$2:$F$2999)*([1]程序注册表!$U$2:$U$2999))</f>
        <v>30</v>
      </c>
      <c r="N15" s="188">
        <f>SUMPRODUCT((D15=[1]程序注册表!$C$2:$C$2999)*(E15=[1]程序注册表!$F$2:$F$2999)*([1]程序注册表!$X$2:$X$2999))</f>
        <v>24</v>
      </c>
      <c r="O15" s="188">
        <f t="shared" si="0"/>
        <v>0</v>
      </c>
      <c r="P15" s="302">
        <f>(O15+O16+O17+O18+O19+O20)/840*100%</f>
        <v>0</v>
      </c>
    </row>
    <row r="16" spans="1:16" ht="14.25" customHeight="1" x14ac:dyDescent="0.2">
      <c r="A16" s="297"/>
      <c r="B16" s="298"/>
      <c r="C16" s="305"/>
      <c r="D16" s="1"/>
      <c r="E16" s="264"/>
      <c r="F16" s="264"/>
      <c r="G16" s="265"/>
      <c r="H16" s="300"/>
      <c r="I16" s="263">
        <f t="shared" ref="I16:I17" si="7">I15-(M16*L16+F16*N16)</f>
        <v>0</v>
      </c>
      <c r="J16" s="280"/>
      <c r="K16" s="186"/>
      <c r="L16" s="267">
        <v>0</v>
      </c>
      <c r="M16" s="188">
        <f>SUMPRODUCT((D16=[1]程序注册表!$C$2:$C$2999)*(E16=[1]程序注册表!$F$2:$F$2999)*([1]程序注册表!$U$2:$U$2999))</f>
        <v>0</v>
      </c>
      <c r="N16" s="188">
        <v>40</v>
      </c>
      <c r="O16" s="188">
        <f t="shared" si="0"/>
        <v>0</v>
      </c>
      <c r="P16" s="302"/>
    </row>
    <row r="17" spans="1:16" ht="14.25" customHeight="1" x14ac:dyDescent="0.2">
      <c r="A17" s="297"/>
      <c r="B17" s="298"/>
      <c r="C17" s="305"/>
      <c r="D17" s="17"/>
      <c r="E17" s="264"/>
      <c r="F17" s="264"/>
      <c r="G17" s="265"/>
      <c r="H17" s="300"/>
      <c r="I17" s="263">
        <f t="shared" si="7"/>
        <v>0</v>
      </c>
      <c r="J17" s="280"/>
      <c r="K17" s="186"/>
      <c r="L17" s="267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" t="s">
        <v>285</v>
      </c>
      <c r="E18" s="264" t="s">
        <v>30</v>
      </c>
      <c r="F18" s="264">
        <v>6</v>
      </c>
      <c r="G18" s="265"/>
      <c r="H18" s="300"/>
      <c r="I18" s="263">
        <f t="shared" ref="I18" si="8">420-(M18*L18+F18*N18)</f>
        <v>282</v>
      </c>
      <c r="J18" s="280"/>
      <c r="K18" s="186"/>
      <c r="L18" s="267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23</v>
      </c>
      <c r="O18" s="188">
        <f t="shared" si="0"/>
        <v>0</v>
      </c>
      <c r="P18" s="302"/>
    </row>
    <row r="19" spans="1:16" ht="14.25" customHeight="1" x14ac:dyDescent="0.2">
      <c r="A19" s="297"/>
      <c r="B19" s="298"/>
      <c r="C19" s="305"/>
      <c r="D19" s="1" t="s">
        <v>285</v>
      </c>
      <c r="E19" s="264" t="s">
        <v>135</v>
      </c>
      <c r="F19" s="264">
        <v>6</v>
      </c>
      <c r="G19" s="265"/>
      <c r="H19" s="300"/>
      <c r="I19" s="263">
        <f t="shared" ref="I19:I20" si="9">I18-(M19*L19+F19*N19)</f>
        <v>42</v>
      </c>
      <c r="J19" s="280"/>
      <c r="K19" s="186"/>
      <c r="L19" s="267">
        <v>0</v>
      </c>
      <c r="M19" s="188">
        <f>SUMPRODUCT((D19=[1]程序注册表!$C$2:$C$2999)*(E19=[1]程序注册表!$F$2:$F$2999)*([1]程序注册表!$U$2:$U$2999))</f>
        <v>30</v>
      </c>
      <c r="N19" s="188">
        <v>40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64"/>
      <c r="F20" s="264"/>
      <c r="G20" s="265"/>
      <c r="H20" s="300"/>
      <c r="I20" s="263">
        <f t="shared" si="9"/>
        <v>42</v>
      </c>
      <c r="J20" s="280"/>
      <c r="K20" s="186"/>
      <c r="L20" s="267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43670</v>
      </c>
      <c r="B21" s="298" t="s">
        <v>129</v>
      </c>
      <c r="C21" s="304" t="s">
        <v>36</v>
      </c>
      <c r="D21" s="17" t="s">
        <v>1159</v>
      </c>
      <c r="E21" s="264" t="s">
        <v>65</v>
      </c>
      <c r="F21" s="264">
        <v>7</v>
      </c>
      <c r="G21" s="18"/>
      <c r="H21" s="300"/>
      <c r="I21" s="265">
        <f>336-(M21*L21+F21*N21)</f>
        <v>-49</v>
      </c>
      <c r="J21" s="280" t="s">
        <v>75</v>
      </c>
      <c r="K21" s="186"/>
      <c r="L21" s="267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0</v>
      </c>
      <c r="P21" s="302">
        <f>(O21+O22+O23+O24+O25+O26)/840*100%</f>
        <v>0</v>
      </c>
    </row>
    <row r="22" spans="1:16" ht="14.25" customHeight="1" x14ac:dyDescent="0.2">
      <c r="A22" s="297"/>
      <c r="B22" s="298"/>
      <c r="C22" s="304"/>
      <c r="D22" s="17"/>
      <c r="E22" s="264"/>
      <c r="F22" s="264"/>
      <c r="G22" s="18"/>
      <c r="H22" s="300"/>
      <c r="I22" s="265">
        <f t="shared" ref="I22:I41" si="10">I21-(M22*L22+F22*N22)</f>
        <v>-49</v>
      </c>
      <c r="J22" s="280"/>
      <c r="K22" s="186"/>
      <c r="L22" s="267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64"/>
      <c r="F23" s="264"/>
      <c r="G23" s="18"/>
      <c r="H23" s="300"/>
      <c r="I23" s="265">
        <f t="shared" si="10"/>
        <v>-49</v>
      </c>
      <c r="J23" s="280"/>
      <c r="K23" s="186"/>
      <c r="L23" s="267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64" t="s">
        <v>68</v>
      </c>
      <c r="F24" s="264">
        <v>6</v>
      </c>
      <c r="G24" s="18"/>
      <c r="H24" s="300"/>
      <c r="I24" s="265">
        <f>336-(M24*L24+F24*N24)</f>
        <v>-234</v>
      </c>
      <c r="J24" s="280"/>
      <c r="K24" s="186"/>
      <c r="L24" s="267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0</v>
      </c>
      <c r="P24" s="302"/>
    </row>
    <row r="25" spans="1:16" ht="14.25" customHeight="1" x14ac:dyDescent="0.2">
      <c r="A25" s="297"/>
      <c r="B25" s="298"/>
      <c r="C25" s="304"/>
      <c r="D25" s="17"/>
      <c r="E25" s="264"/>
      <c r="F25" s="264"/>
      <c r="G25" s="18"/>
      <c r="H25" s="300"/>
      <c r="I25" s="265">
        <f t="shared" si="10"/>
        <v>-234</v>
      </c>
      <c r="J25" s="280"/>
      <c r="K25" s="186"/>
      <c r="L25" s="267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64"/>
      <c r="F26" s="264"/>
      <c r="G26" s="18"/>
      <c r="H26" s="300"/>
      <c r="I26" s="265">
        <f t="shared" si="10"/>
        <v>-234</v>
      </c>
      <c r="J26" s="280"/>
      <c r="K26" s="186"/>
      <c r="L26" s="267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43670</v>
      </c>
      <c r="B27" s="298" t="s">
        <v>129</v>
      </c>
      <c r="C27" s="303" t="s">
        <v>43</v>
      </c>
      <c r="D27" s="17" t="s">
        <v>360</v>
      </c>
      <c r="E27" s="264" t="s">
        <v>42</v>
      </c>
      <c r="F27" s="264">
        <v>1.8</v>
      </c>
      <c r="G27" s="18"/>
      <c r="H27" s="300"/>
      <c r="I27" s="265">
        <f>336-(M27*L27+F27*N27)</f>
        <v>-4.1999999999999886</v>
      </c>
      <c r="J27" s="280" t="s">
        <v>76</v>
      </c>
      <c r="K27" s="186"/>
      <c r="L27" s="267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189</v>
      </c>
      <c r="O27" s="188">
        <f t="shared" si="0"/>
        <v>0</v>
      </c>
      <c r="P27" s="302">
        <f>(O27+O28+O29+O30+O31+O32)/840*100%</f>
        <v>0</v>
      </c>
    </row>
    <row r="28" spans="1:16" ht="14.25" customHeight="1" x14ac:dyDescent="0.2">
      <c r="A28" s="297"/>
      <c r="B28" s="298"/>
      <c r="C28" s="303"/>
      <c r="D28" s="17"/>
      <c r="E28" s="264"/>
      <c r="F28" s="264"/>
      <c r="G28" s="18"/>
      <c r="H28" s="300"/>
      <c r="I28" s="265">
        <f t="shared" si="10"/>
        <v>-4.1999999999999886</v>
      </c>
      <c r="J28" s="280"/>
      <c r="K28" s="186"/>
      <c r="L28" s="267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64"/>
      <c r="F29" s="264"/>
      <c r="G29" s="18"/>
      <c r="H29" s="300"/>
      <c r="I29" s="265">
        <f t="shared" si="10"/>
        <v>-4.1999999999999886</v>
      </c>
      <c r="J29" s="280"/>
      <c r="K29" s="186"/>
      <c r="L29" s="267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64" t="s">
        <v>24</v>
      </c>
      <c r="F30" s="264">
        <v>2.5</v>
      </c>
      <c r="G30" s="18"/>
      <c r="H30" s="300"/>
      <c r="I30" s="265">
        <f>336-(M30*L30+F30*N30)</f>
        <v>26</v>
      </c>
      <c r="J30" s="280"/>
      <c r="K30" s="186"/>
      <c r="L30" s="267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0</v>
      </c>
      <c r="P30" s="302"/>
    </row>
    <row r="31" spans="1:16" ht="14.25" customHeight="1" x14ac:dyDescent="0.2">
      <c r="A31" s="297"/>
      <c r="B31" s="298"/>
      <c r="C31" s="303"/>
      <c r="D31" s="37"/>
      <c r="E31" s="264"/>
      <c r="F31" s="264"/>
      <c r="G31" s="18"/>
      <c r="H31" s="300"/>
      <c r="I31" s="265">
        <f t="shared" si="10"/>
        <v>26</v>
      </c>
      <c r="J31" s="280"/>
      <c r="K31" s="186"/>
      <c r="L31" s="267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64"/>
      <c r="F32" s="264"/>
      <c r="G32" s="18"/>
      <c r="H32" s="300"/>
      <c r="I32" s="265">
        <f t="shared" si="10"/>
        <v>26</v>
      </c>
      <c r="J32" s="280"/>
      <c r="K32" s="186"/>
      <c r="L32" s="267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43670</v>
      </c>
      <c r="B33" s="298" t="s">
        <v>129</v>
      </c>
      <c r="C33" s="303" t="s">
        <v>48</v>
      </c>
      <c r="D33" s="17" t="s">
        <v>360</v>
      </c>
      <c r="E33" s="264" t="s">
        <v>628</v>
      </c>
      <c r="F33" s="264">
        <v>1.5</v>
      </c>
      <c r="G33" s="18"/>
      <c r="H33" s="300"/>
      <c r="I33" s="265">
        <f>336-(M33*L33+F33*N33)</f>
        <v>-30</v>
      </c>
      <c r="J33" s="280" t="s">
        <v>77</v>
      </c>
      <c r="K33" s="186"/>
      <c r="L33" s="267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0</v>
      </c>
      <c r="P33" s="302">
        <f>(O33+O34+O35+O36+O37+O38)/840*100%</f>
        <v>0</v>
      </c>
    </row>
    <row r="34" spans="1:16" ht="14.25" customHeight="1" x14ac:dyDescent="0.2">
      <c r="A34" s="297"/>
      <c r="B34" s="298"/>
      <c r="C34" s="303"/>
      <c r="D34" s="17"/>
      <c r="E34" s="264"/>
      <c r="F34" s="264"/>
      <c r="G34" s="18"/>
      <c r="H34" s="300"/>
      <c r="I34" s="265">
        <f t="shared" si="10"/>
        <v>-30</v>
      </c>
      <c r="J34" s="280"/>
      <c r="K34" s="186"/>
      <c r="L34" s="267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64"/>
      <c r="F35" s="264"/>
      <c r="G35" s="18"/>
      <c r="H35" s="300"/>
      <c r="I35" s="265">
        <f t="shared" si="10"/>
        <v>-30</v>
      </c>
      <c r="J35" s="280"/>
      <c r="K35" s="186"/>
      <c r="L35" s="267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64" t="s">
        <v>33</v>
      </c>
      <c r="F36" s="264">
        <v>1.2</v>
      </c>
      <c r="G36" s="18"/>
      <c r="H36" s="300"/>
      <c r="I36" s="265">
        <f>336-(M36*L36+F36*N36)</f>
        <v>12</v>
      </c>
      <c r="J36" s="280"/>
      <c r="K36" s="186"/>
      <c r="L36" s="267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0</v>
      </c>
      <c r="P36" s="302"/>
    </row>
    <row r="37" spans="1:16" ht="14.25" customHeight="1" x14ac:dyDescent="0.2">
      <c r="A37" s="297"/>
      <c r="B37" s="298"/>
      <c r="C37" s="303"/>
      <c r="D37" s="17"/>
      <c r="E37" s="264"/>
      <c r="F37" s="264"/>
      <c r="G37" s="18"/>
      <c r="H37" s="300"/>
      <c r="I37" s="265">
        <f t="shared" si="10"/>
        <v>12</v>
      </c>
      <c r="J37" s="280"/>
      <c r="K37" s="186"/>
      <c r="L37" s="267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64"/>
      <c r="F38" s="264"/>
      <c r="G38" s="18"/>
      <c r="H38" s="300"/>
      <c r="I38" s="265">
        <f t="shared" si="10"/>
        <v>12</v>
      </c>
      <c r="J38" s="280"/>
      <c r="K38" s="186"/>
      <c r="L38" s="267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43670</v>
      </c>
      <c r="B39" s="298" t="s">
        <v>670</v>
      </c>
      <c r="C39" s="303" t="s">
        <v>52</v>
      </c>
      <c r="D39" s="17"/>
      <c r="E39" s="264"/>
      <c r="F39" s="264"/>
      <c r="G39" s="18"/>
      <c r="H39" s="300"/>
      <c r="I39" s="265">
        <f>336-(M39*L39+F39*N39)</f>
        <v>336</v>
      </c>
      <c r="J39" s="280" t="s">
        <v>90</v>
      </c>
      <c r="K39" s="186"/>
      <c r="L39" s="267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</v>
      </c>
    </row>
    <row r="40" spans="1:16" ht="14.25" customHeight="1" x14ac:dyDescent="0.2">
      <c r="A40" s="297"/>
      <c r="B40" s="298"/>
      <c r="C40" s="303"/>
      <c r="D40" s="17" t="s">
        <v>922</v>
      </c>
      <c r="E40" s="264" t="s">
        <v>65</v>
      </c>
      <c r="F40" s="264">
        <v>4</v>
      </c>
      <c r="G40" s="18"/>
      <c r="H40" s="300"/>
      <c r="I40" s="265">
        <f t="shared" si="10"/>
        <v>-8</v>
      </c>
      <c r="J40" s="280"/>
      <c r="K40" s="186"/>
      <c r="L40" s="267">
        <v>0</v>
      </c>
      <c r="M40" s="188">
        <f>SUMPRODUCT((D40=[1]程序注册表!$C$2:$C$2999)*(E40=[1]程序注册表!$F$2:$F$2999)*([1]程序注册表!$U$2:$U$2999))</f>
        <v>30</v>
      </c>
      <c r="N40" s="188">
        <f>SUMPRODUCT((D40=[1]程序注册表!$C$2:$C$2999)*(E40=[1]程序注册表!$F$2:$F$2999)*([1]程序注册表!$X$2:$X$2999))</f>
        <v>86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264"/>
      <c r="F41" s="264"/>
      <c r="G41" s="18"/>
      <c r="H41" s="300"/>
      <c r="I41" s="265">
        <f t="shared" si="10"/>
        <v>-8</v>
      </c>
      <c r="J41" s="280"/>
      <c r="K41" s="186" t="s">
        <v>55</v>
      </c>
      <c r="L41" s="267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43670</v>
      </c>
      <c r="B42" s="298" t="s">
        <v>129</v>
      </c>
      <c r="C42" s="299" t="s">
        <v>53</v>
      </c>
      <c r="D42" s="15" t="s">
        <v>23</v>
      </c>
      <c r="E42" s="264" t="s">
        <v>21</v>
      </c>
      <c r="F42" s="264">
        <v>12</v>
      </c>
      <c r="G42" s="18"/>
      <c r="H42" s="300"/>
      <c r="I42" s="263">
        <f t="shared" ref="I42" si="11">420-(M42*L42+F42*N42)</f>
        <v>24</v>
      </c>
      <c r="J42" s="280" t="s">
        <v>105</v>
      </c>
      <c r="K42" s="186"/>
      <c r="L42" s="267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33</v>
      </c>
      <c r="O42" s="188">
        <f t="shared" si="0"/>
        <v>0</v>
      </c>
      <c r="P42" s="302">
        <f>(O42+O43+O44+O45+O46+O47)/840*100%</f>
        <v>0</v>
      </c>
    </row>
    <row r="43" spans="1:16" ht="14.25" customHeight="1" x14ac:dyDescent="0.2">
      <c r="A43" s="297"/>
      <c r="B43" s="298"/>
      <c r="C43" s="299"/>
      <c r="D43" s="15"/>
      <c r="E43" s="264"/>
      <c r="F43" s="264"/>
      <c r="G43" s="18"/>
      <c r="H43" s="300"/>
      <c r="I43" s="263">
        <f t="shared" ref="I43:I44" si="12">I42-(M43*L43+F43*N43)</f>
        <v>24</v>
      </c>
      <c r="J43" s="280"/>
      <c r="K43" s="186"/>
      <c r="L43" s="267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98"/>
      <c r="C44" s="299"/>
      <c r="D44" s="17"/>
      <c r="E44" s="264"/>
      <c r="F44" s="264"/>
      <c r="G44" s="18"/>
      <c r="H44" s="300"/>
      <c r="I44" s="263">
        <f t="shared" si="12"/>
        <v>24</v>
      </c>
      <c r="J44" s="280"/>
      <c r="K44" s="186"/>
      <c r="L44" s="267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64" t="s">
        <v>42</v>
      </c>
      <c r="F45" s="264">
        <v>14</v>
      </c>
      <c r="G45" s="18"/>
      <c r="H45" s="300"/>
      <c r="I45" s="263">
        <f t="shared" ref="I45" si="13">420-(M45*L45+F45*N45)</f>
        <v>0</v>
      </c>
      <c r="J45" s="280"/>
      <c r="K45" s="186"/>
      <c r="L45" s="267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0"/>
        <v>0</v>
      </c>
      <c r="P45" s="302"/>
    </row>
    <row r="46" spans="1:16" ht="14.25" customHeight="1" x14ac:dyDescent="0.2">
      <c r="A46" s="297"/>
      <c r="B46" s="298"/>
      <c r="C46" s="299"/>
      <c r="D46" s="15"/>
      <c r="E46" s="264"/>
      <c r="F46" s="264"/>
      <c r="G46" s="18"/>
      <c r="H46" s="300"/>
      <c r="I46" s="263">
        <f t="shared" ref="I46:I47" si="14">I45-(M46*L46+F46*N46)</f>
        <v>0</v>
      </c>
      <c r="J46" s="280"/>
      <c r="K46" s="186"/>
      <c r="L46" s="267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64"/>
      <c r="F47" s="264"/>
      <c r="G47" s="18"/>
      <c r="H47" s="300"/>
      <c r="I47" s="263">
        <f t="shared" si="14"/>
        <v>0</v>
      </c>
      <c r="J47" s="280"/>
      <c r="K47" s="186"/>
      <c r="L47" s="267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43670</v>
      </c>
      <c r="B48" s="298" t="s">
        <v>129</v>
      </c>
      <c r="C48" s="299" t="s">
        <v>58</v>
      </c>
      <c r="D48" s="1" t="s">
        <v>690</v>
      </c>
      <c r="E48" s="264" t="s">
        <v>42</v>
      </c>
      <c r="F48" s="264">
        <v>20</v>
      </c>
      <c r="G48" s="18"/>
      <c r="H48" s="300"/>
      <c r="I48" s="263">
        <f t="shared" ref="I48" si="15">420-(M48*L48+F48*N48)</f>
        <v>0</v>
      </c>
      <c r="J48" s="280" t="s">
        <v>152</v>
      </c>
      <c r="K48" s="186"/>
      <c r="L48" s="267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21</v>
      </c>
      <c r="O48" s="188">
        <f t="shared" si="0"/>
        <v>0</v>
      </c>
      <c r="P48" s="302">
        <f>(O48+O49+O50+O51+O52+O53)/840*100%</f>
        <v>0</v>
      </c>
    </row>
    <row r="49" spans="1:16" ht="14.25" customHeight="1" x14ac:dyDescent="0.2">
      <c r="A49" s="297"/>
      <c r="B49" s="298"/>
      <c r="C49" s="299"/>
      <c r="D49" s="15"/>
      <c r="E49" s="264"/>
      <c r="F49" s="264"/>
      <c r="G49" s="18"/>
      <c r="H49" s="300"/>
      <c r="I49" s="263">
        <f t="shared" ref="I49:I50" si="16">I48-(M49*L49+F49*N49)</f>
        <v>0</v>
      </c>
      <c r="J49" s="280"/>
      <c r="K49" s="186"/>
      <c r="L49" s="267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64"/>
      <c r="F50" s="264"/>
      <c r="G50" s="18"/>
      <c r="H50" s="300"/>
      <c r="I50" s="263">
        <f t="shared" si="16"/>
        <v>0</v>
      </c>
      <c r="J50" s="280"/>
      <c r="K50" s="186"/>
      <c r="L50" s="267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64" t="s">
        <v>68</v>
      </c>
      <c r="F51" s="264">
        <v>36</v>
      </c>
      <c r="G51" s="18"/>
      <c r="H51" s="300"/>
      <c r="I51" s="263">
        <f t="shared" ref="I51" si="17">420-(M51*L51+F51*N51)</f>
        <v>6</v>
      </c>
      <c r="J51" s="280"/>
      <c r="K51" s="186"/>
      <c r="L51" s="267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0"/>
        <v>0</v>
      </c>
      <c r="P51" s="302"/>
    </row>
    <row r="52" spans="1:16" ht="14.25" customHeight="1" x14ac:dyDescent="0.2">
      <c r="A52" s="297"/>
      <c r="B52" s="298"/>
      <c r="C52" s="299"/>
      <c r="D52" s="15"/>
      <c r="E52" s="264"/>
      <c r="F52" s="264"/>
      <c r="G52" s="18"/>
      <c r="H52" s="300"/>
      <c r="I52" s="263">
        <f t="shared" ref="I52:I53" si="18">I51-(M52*L52+F52*N52)</f>
        <v>6</v>
      </c>
      <c r="J52" s="280"/>
      <c r="K52" s="186"/>
      <c r="L52" s="267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5"/>
      <c r="E53" s="264"/>
      <c r="F53" s="264"/>
      <c r="G53" s="265"/>
      <c r="H53" s="300"/>
      <c r="I53" s="263">
        <f t="shared" si="18"/>
        <v>6</v>
      </c>
      <c r="J53" s="280"/>
      <c r="K53" s="186"/>
      <c r="L53" s="267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43670</v>
      </c>
      <c r="B54" s="298" t="s">
        <v>670</v>
      </c>
      <c r="C54" s="299" t="s">
        <v>61</v>
      </c>
      <c r="D54" s="15"/>
      <c r="E54" s="264"/>
      <c r="F54" s="264"/>
      <c r="G54" s="18"/>
      <c r="H54" s="300"/>
      <c r="I54" s="263">
        <f t="shared" ref="I54" si="19">420-(M54*L54+F54*N54)</f>
        <v>420</v>
      </c>
      <c r="J54" s="280" t="s">
        <v>288</v>
      </c>
      <c r="K54" s="186"/>
      <c r="L54" s="267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7.1428571428571425E-2</v>
      </c>
    </row>
    <row r="55" spans="1:16" ht="14.25" customHeight="1" x14ac:dyDescent="0.2">
      <c r="A55" s="297"/>
      <c r="B55" s="298"/>
      <c r="C55" s="299"/>
      <c r="D55" s="245" t="s">
        <v>1226</v>
      </c>
      <c r="E55" s="264" t="s">
        <v>66</v>
      </c>
      <c r="F55" s="264"/>
      <c r="G55" s="18"/>
      <c r="H55" s="300"/>
      <c r="I55" s="263">
        <f t="shared" ref="I55:I56" si="20">I54-(M55*L55+F55*N55)</f>
        <v>390</v>
      </c>
      <c r="J55" s="280"/>
      <c r="K55" s="186"/>
      <c r="L55" s="267">
        <v>1</v>
      </c>
      <c r="M55" s="188">
        <f>SUMPRODUCT((D55=[1]程序注册表!$C$2:$C$2999)*(E55=[1]程序注册表!$F$2:$F$2999)*([1]程序注册表!$U$2:$U$2999))</f>
        <v>30</v>
      </c>
      <c r="N55" s="188">
        <f>SUMPRODUCT((D55=[1]程序注册表!$C$2:$C$2999)*(E55=[1]程序注册表!$F$2:$F$2999)*([1]程序注册表!$X$2:$X$2999))</f>
        <v>25</v>
      </c>
      <c r="O55" s="188">
        <f t="shared" si="0"/>
        <v>30</v>
      </c>
      <c r="P55" s="302"/>
    </row>
    <row r="56" spans="1:16" ht="14.25" customHeight="1" x14ac:dyDescent="0.2">
      <c r="A56" s="297"/>
      <c r="B56" s="298"/>
      <c r="C56" s="299"/>
      <c r="D56" s="17"/>
      <c r="E56" s="264"/>
      <c r="F56" s="264"/>
      <c r="G56" s="18"/>
      <c r="H56" s="300"/>
      <c r="I56" s="263">
        <f t="shared" si="20"/>
        <v>390</v>
      </c>
      <c r="J56" s="280"/>
      <c r="K56" s="186"/>
      <c r="L56" s="267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67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67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67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67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67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67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67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67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67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67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67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1">N67*G67+M67*L67</f>
        <v>0</v>
      </c>
      <c r="P67" s="195"/>
    </row>
    <row r="68" spans="1:16" ht="15" customHeight="1" x14ac:dyDescent="0.2">
      <c r="A68" s="190"/>
      <c r="D68" s="192"/>
      <c r="J68" s="23"/>
      <c r="L68" s="267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1"/>
        <v>0</v>
      </c>
      <c r="P68" s="195"/>
    </row>
    <row r="69" spans="1:16" ht="15" customHeight="1" x14ac:dyDescent="0.2">
      <c r="A69" s="190"/>
      <c r="D69" s="192"/>
      <c r="J69" s="23"/>
      <c r="L69" s="267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1"/>
        <v>0</v>
      </c>
      <c r="P69" s="195"/>
    </row>
    <row r="70" spans="1:16" ht="15" customHeight="1" x14ac:dyDescent="0.2">
      <c r="A70" s="190"/>
      <c r="D70" s="192"/>
      <c r="J70" s="23"/>
      <c r="L70" s="267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1"/>
        <v>0</v>
      </c>
      <c r="P70" s="195"/>
    </row>
    <row r="71" spans="1:16" ht="15" customHeight="1" x14ac:dyDescent="0.2">
      <c r="A71" s="190"/>
      <c r="D71" s="192"/>
      <c r="J71" s="23"/>
      <c r="L71" s="267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1"/>
        <v>0</v>
      </c>
      <c r="P71" s="195"/>
    </row>
    <row r="72" spans="1:16" ht="15" customHeight="1" x14ac:dyDescent="0.2">
      <c r="A72" s="190"/>
      <c r="D72" s="192"/>
      <c r="J72" s="23"/>
      <c r="L72" s="267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1"/>
        <v>0</v>
      </c>
      <c r="P72" s="195"/>
    </row>
    <row r="73" spans="1:16" ht="15" customHeight="1" x14ac:dyDescent="0.2">
      <c r="A73" s="190"/>
      <c r="D73" s="192"/>
      <c r="J73" s="23"/>
      <c r="L73" s="267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1"/>
        <v>0</v>
      </c>
      <c r="P73" s="195"/>
    </row>
    <row r="74" spans="1:16" ht="15" customHeight="1" x14ac:dyDescent="0.2">
      <c r="A74" s="190"/>
      <c r="D74" s="192"/>
      <c r="J74" s="23"/>
      <c r="L74" s="267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1"/>
        <v>0</v>
      </c>
      <c r="P74" s="195"/>
    </row>
    <row r="75" spans="1:16" ht="15" customHeight="1" x14ac:dyDescent="0.2">
      <c r="A75" s="190"/>
      <c r="D75" s="192"/>
      <c r="J75" s="23"/>
      <c r="L75" s="267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1"/>
        <v>0</v>
      </c>
      <c r="P75" s="195"/>
    </row>
    <row r="76" spans="1:16" ht="15" customHeight="1" x14ac:dyDescent="0.2">
      <c r="A76" s="190"/>
      <c r="D76" s="192"/>
      <c r="J76" s="23"/>
      <c r="L76" s="267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1"/>
        <v>0</v>
      </c>
      <c r="P76" s="195"/>
    </row>
    <row r="77" spans="1:16" ht="15" customHeight="1" x14ac:dyDescent="0.2">
      <c r="A77" s="190"/>
      <c r="D77" s="192"/>
      <c r="J77" s="23"/>
      <c r="L77" s="267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1"/>
        <v>0</v>
      </c>
      <c r="P77" s="195"/>
    </row>
    <row r="78" spans="1:16" ht="15" customHeight="1" x14ac:dyDescent="0.2">
      <c r="A78" s="190"/>
      <c r="D78" s="192"/>
      <c r="J78" s="23"/>
      <c r="L78" s="267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1"/>
        <v>0</v>
      </c>
      <c r="P78" s="195"/>
    </row>
    <row r="79" spans="1:16" ht="15" customHeight="1" x14ac:dyDescent="0.2">
      <c r="A79" s="190"/>
      <c r="D79" s="192"/>
      <c r="J79" s="23"/>
      <c r="L79" s="267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1"/>
        <v>0</v>
      </c>
      <c r="P79" s="195"/>
    </row>
    <row r="80" spans="1:16" ht="15" customHeight="1" x14ac:dyDescent="0.2">
      <c r="A80" s="190"/>
      <c r="D80" s="192"/>
      <c r="J80" s="23"/>
      <c r="L80" s="267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1"/>
        <v>0</v>
      </c>
      <c r="P80" s="195"/>
    </row>
    <row r="81" spans="1:16" ht="15" customHeight="1" x14ac:dyDescent="0.2">
      <c r="A81" s="190"/>
      <c r="D81" s="192"/>
      <c r="J81" s="23"/>
      <c r="L81" s="267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1"/>
        <v>0</v>
      </c>
      <c r="P81" s="195"/>
    </row>
    <row r="82" spans="1:16" ht="15" customHeight="1" x14ac:dyDescent="0.2">
      <c r="A82" s="190"/>
      <c r="D82" s="192"/>
      <c r="J82" s="23"/>
      <c r="L82" s="267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1"/>
        <v>0</v>
      </c>
      <c r="P82" s="195"/>
    </row>
    <row r="83" spans="1:16" ht="15" customHeight="1" x14ac:dyDescent="0.2">
      <c r="A83" s="190"/>
      <c r="D83" s="192"/>
      <c r="J83" s="23"/>
      <c r="L83" s="267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1"/>
        <v>0</v>
      </c>
      <c r="P83" s="195"/>
    </row>
    <row r="84" spans="1:16" ht="15" customHeight="1" x14ac:dyDescent="0.2">
      <c r="A84" s="190"/>
      <c r="D84" s="192"/>
      <c r="J84" s="23"/>
      <c r="L84" s="267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1"/>
        <v>0</v>
      </c>
      <c r="P84" s="195"/>
    </row>
    <row r="85" spans="1:16" ht="15" customHeight="1" x14ac:dyDescent="0.2">
      <c r="A85" s="190"/>
      <c r="D85" s="192"/>
      <c r="J85" s="23"/>
      <c r="L85" s="267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1"/>
        <v>0</v>
      </c>
      <c r="P85" s="195"/>
    </row>
    <row r="86" spans="1:16" ht="15" customHeight="1" x14ac:dyDescent="0.2">
      <c r="A86" s="190"/>
      <c r="D86" s="192"/>
      <c r="J86" s="23"/>
      <c r="L86" s="267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1"/>
        <v>0</v>
      </c>
      <c r="P86" s="195"/>
    </row>
    <row r="87" spans="1:16" ht="15" customHeight="1" x14ac:dyDescent="0.2">
      <c r="A87" s="190"/>
      <c r="D87" s="192"/>
      <c r="J87" s="23"/>
      <c r="L87" s="267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1"/>
        <v>0</v>
      </c>
      <c r="P87" s="195"/>
    </row>
    <row r="88" spans="1:16" ht="15" customHeight="1" x14ac:dyDescent="0.2">
      <c r="A88" s="190"/>
      <c r="D88" s="192"/>
      <c r="J88" s="23"/>
      <c r="L88" s="267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1"/>
        <v>0</v>
      </c>
      <c r="P88" s="195"/>
    </row>
    <row r="89" spans="1:16" ht="15" customHeight="1" x14ac:dyDescent="0.2">
      <c r="A89" s="190"/>
      <c r="D89" s="192"/>
      <c r="J89" s="23"/>
      <c r="L89" s="267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1"/>
        <v>0</v>
      </c>
      <c r="P89" s="195"/>
    </row>
    <row r="90" spans="1:16" ht="15" customHeight="1" x14ac:dyDescent="0.2">
      <c r="A90" s="190"/>
      <c r="D90" s="192"/>
      <c r="J90" s="23"/>
      <c r="L90" s="267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1"/>
        <v>0</v>
      </c>
      <c r="P90" s="195"/>
    </row>
    <row r="91" spans="1:16" ht="15" customHeight="1" x14ac:dyDescent="0.2">
      <c r="A91" s="190"/>
      <c r="D91" s="192"/>
      <c r="J91" s="23"/>
      <c r="L91" s="267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1"/>
        <v>0</v>
      </c>
      <c r="P91" s="195"/>
    </row>
    <row r="92" spans="1:16" ht="15" customHeight="1" x14ac:dyDescent="0.2">
      <c r="A92" s="190"/>
      <c r="D92" s="192"/>
      <c r="J92" s="23"/>
      <c r="L92" s="267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1"/>
        <v>0</v>
      </c>
      <c r="P92" s="195"/>
    </row>
    <row r="93" spans="1:16" ht="15" customHeight="1" x14ac:dyDescent="0.2">
      <c r="A93" s="190"/>
      <c r="D93" s="192"/>
      <c r="J93" s="23"/>
      <c r="L93" s="267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1"/>
        <v>0</v>
      </c>
      <c r="P93" s="195"/>
    </row>
    <row r="94" spans="1:16" ht="15" customHeight="1" x14ac:dyDescent="0.2">
      <c r="A94" s="190"/>
      <c r="D94" s="192"/>
      <c r="J94" s="23"/>
      <c r="L94" s="267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1"/>
        <v>0</v>
      </c>
      <c r="P94" s="195"/>
    </row>
    <row r="95" spans="1:16" ht="15" customHeight="1" x14ac:dyDescent="0.2">
      <c r="A95" s="190"/>
      <c r="D95" s="192"/>
      <c r="J95" s="23"/>
      <c r="L95" s="267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1"/>
        <v>0</v>
      </c>
      <c r="P95" s="195"/>
    </row>
    <row r="96" spans="1:16" ht="15" customHeight="1" x14ac:dyDescent="0.2">
      <c r="A96" s="190"/>
      <c r="D96" s="192"/>
      <c r="J96" s="23"/>
      <c r="L96" s="267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1"/>
        <v>0</v>
      </c>
      <c r="P96" s="195"/>
    </row>
    <row r="97" spans="1:16" ht="15" customHeight="1" x14ac:dyDescent="0.2">
      <c r="A97" s="190"/>
      <c r="D97" s="192"/>
      <c r="J97" s="23"/>
      <c r="L97" s="267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1"/>
        <v>0</v>
      </c>
      <c r="P97" s="195"/>
    </row>
    <row r="98" spans="1:16" ht="15" customHeight="1" x14ac:dyDescent="0.2">
      <c r="A98" s="190"/>
      <c r="D98" s="192"/>
      <c r="J98" s="23"/>
      <c r="L98" s="267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1"/>
        <v>0</v>
      </c>
      <c r="P98" s="195"/>
    </row>
    <row r="99" spans="1:16" ht="15" customHeight="1" x14ac:dyDescent="0.2">
      <c r="A99" s="190"/>
      <c r="D99" s="192"/>
      <c r="J99" s="23"/>
      <c r="L99" s="267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1"/>
        <v>0</v>
      </c>
      <c r="P99" s="195"/>
    </row>
    <row r="100" spans="1:16" ht="15" customHeight="1" x14ac:dyDescent="0.2">
      <c r="A100" s="190"/>
      <c r="D100" s="192"/>
      <c r="J100" s="23"/>
      <c r="L100" s="267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1"/>
        <v>0</v>
      </c>
      <c r="P100" s="195"/>
    </row>
    <row r="101" spans="1:16" ht="15" customHeight="1" x14ac:dyDescent="0.2">
      <c r="A101" s="190"/>
      <c r="D101" s="192"/>
      <c r="J101" s="23"/>
      <c r="L101" s="267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1"/>
        <v>0</v>
      </c>
      <c r="P101" s="195"/>
    </row>
    <row r="102" spans="1:16" ht="15" customHeight="1" x14ac:dyDescent="0.2">
      <c r="A102" s="190"/>
      <c r="D102" s="192"/>
      <c r="J102" s="23"/>
      <c r="L102" s="267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1"/>
        <v>0</v>
      </c>
      <c r="P102" s="195"/>
    </row>
    <row r="103" spans="1:16" ht="15" customHeight="1" x14ac:dyDescent="0.2">
      <c r="A103" s="190"/>
      <c r="D103" s="192"/>
      <c r="J103" s="23"/>
      <c r="L103" s="267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1"/>
        <v>0</v>
      </c>
      <c r="P103" s="195"/>
    </row>
    <row r="104" spans="1:16" ht="15" customHeight="1" x14ac:dyDescent="0.2">
      <c r="A104" s="190"/>
      <c r="D104" s="192"/>
      <c r="J104" s="23"/>
      <c r="L104" s="267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1"/>
        <v>0</v>
      </c>
      <c r="P104" s="195"/>
    </row>
    <row r="105" spans="1:16" ht="15" customHeight="1" x14ac:dyDescent="0.2">
      <c r="A105" s="190"/>
      <c r="D105" s="192"/>
      <c r="J105" s="23"/>
      <c r="L105" s="267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1"/>
        <v>0</v>
      </c>
      <c r="P105" s="195"/>
    </row>
    <row r="106" spans="1:16" ht="15" customHeight="1" x14ac:dyDescent="0.2">
      <c r="A106" s="190"/>
      <c r="D106" s="192"/>
      <c r="J106" s="23"/>
      <c r="L106" s="267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1"/>
        <v>0</v>
      </c>
      <c r="P106" s="195"/>
    </row>
    <row r="107" spans="1:16" ht="15" customHeight="1" x14ac:dyDescent="0.2">
      <c r="A107" s="190"/>
      <c r="D107" s="192"/>
      <c r="J107" s="23"/>
      <c r="L107" s="267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1"/>
        <v>0</v>
      </c>
      <c r="P107" s="195"/>
    </row>
    <row r="108" spans="1:16" ht="15" customHeight="1" x14ac:dyDescent="0.2">
      <c r="A108" s="190"/>
      <c r="D108" s="192"/>
      <c r="J108" s="23"/>
      <c r="L108" s="267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1"/>
        <v>0</v>
      </c>
      <c r="P108" s="195"/>
    </row>
    <row r="109" spans="1:16" ht="15" customHeight="1" x14ac:dyDescent="0.2">
      <c r="A109" s="190"/>
      <c r="D109" s="192"/>
      <c r="J109" s="23"/>
      <c r="L109" s="267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1"/>
        <v>0</v>
      </c>
      <c r="P109" s="195"/>
    </row>
    <row r="110" spans="1:16" ht="15" customHeight="1" x14ac:dyDescent="0.2">
      <c r="A110" s="190"/>
      <c r="D110" s="192"/>
      <c r="J110" s="23"/>
      <c r="L110" s="267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1"/>
        <v>0</v>
      </c>
      <c r="P110" s="195"/>
    </row>
    <row r="111" spans="1:16" ht="15" customHeight="1" x14ac:dyDescent="0.2">
      <c r="A111" s="190"/>
      <c r="D111" s="192"/>
      <c r="J111" s="23"/>
      <c r="L111" s="267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1"/>
        <v>0</v>
      </c>
      <c r="P111" s="195"/>
    </row>
    <row r="112" spans="1:16" ht="15" customHeight="1" x14ac:dyDescent="0.2">
      <c r="A112" s="190"/>
      <c r="D112" s="192"/>
      <c r="J112" s="23"/>
      <c r="L112" s="267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1"/>
        <v>0</v>
      </c>
      <c r="P112" s="195"/>
    </row>
    <row r="113" spans="1:16" ht="15" customHeight="1" x14ac:dyDescent="0.2">
      <c r="A113" s="190"/>
      <c r="D113" s="192"/>
      <c r="J113" s="23"/>
      <c r="L113" s="267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1"/>
        <v>0</v>
      </c>
      <c r="P113" s="195"/>
    </row>
    <row r="114" spans="1:16" ht="15" customHeight="1" x14ac:dyDescent="0.2">
      <c r="A114" s="190"/>
      <c r="D114" s="192"/>
      <c r="J114" s="23"/>
      <c r="L114" s="267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1"/>
        <v>0</v>
      </c>
      <c r="P114" s="195"/>
    </row>
    <row r="115" spans="1:16" ht="15" customHeight="1" x14ac:dyDescent="0.2">
      <c r="A115" s="190"/>
      <c r="D115" s="192"/>
      <c r="J115" s="23"/>
      <c r="L115" s="267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1"/>
        <v>0</v>
      </c>
      <c r="P115" s="195"/>
    </row>
    <row r="116" spans="1:16" ht="15" customHeight="1" x14ac:dyDescent="0.2">
      <c r="A116" s="190"/>
      <c r="D116" s="192"/>
      <c r="J116" s="23"/>
      <c r="L116" s="267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1"/>
        <v>0</v>
      </c>
      <c r="P116" s="195"/>
    </row>
    <row r="117" spans="1:16" ht="15" customHeight="1" x14ac:dyDescent="0.2">
      <c r="A117" s="190"/>
      <c r="D117" s="192"/>
      <c r="J117" s="23"/>
      <c r="L117" s="267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1"/>
        <v>0</v>
      </c>
      <c r="P117" s="195"/>
    </row>
    <row r="118" spans="1:16" ht="15" customHeight="1" x14ac:dyDescent="0.2">
      <c r="A118" s="190"/>
      <c r="D118" s="192"/>
      <c r="J118" s="23"/>
      <c r="L118" s="267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1"/>
        <v>0</v>
      </c>
      <c r="P118" s="195"/>
    </row>
    <row r="119" spans="1:16" ht="15" customHeight="1" x14ac:dyDescent="0.2">
      <c r="A119" s="190"/>
      <c r="D119" s="192"/>
      <c r="J119" s="23"/>
      <c r="L119" s="267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1"/>
        <v>0</v>
      </c>
      <c r="P119" s="195"/>
    </row>
    <row r="120" spans="1:16" x14ac:dyDescent="0.2">
      <c r="A120" s="190"/>
      <c r="D120" s="192"/>
      <c r="J120" s="23"/>
      <c r="L120" s="267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1"/>
        <v>0</v>
      </c>
      <c r="P120" s="195"/>
    </row>
    <row r="121" spans="1:16" x14ac:dyDescent="0.2">
      <c r="A121" s="190"/>
      <c r="D121" s="192"/>
      <c r="J121" s="23"/>
      <c r="L121" s="267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1"/>
        <v>0</v>
      </c>
      <c r="P121" s="195"/>
    </row>
    <row r="122" spans="1:16" x14ac:dyDescent="0.2">
      <c r="A122" s="190"/>
      <c r="D122" s="192"/>
      <c r="J122" s="23"/>
      <c r="L122" s="267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1"/>
        <v>0</v>
      </c>
      <c r="P122" s="195"/>
    </row>
    <row r="123" spans="1:16" x14ac:dyDescent="0.2">
      <c r="A123" s="190"/>
      <c r="D123" s="192"/>
      <c r="J123" s="23"/>
      <c r="L123" s="267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1"/>
        <v>0</v>
      </c>
      <c r="P123" s="195"/>
    </row>
    <row r="124" spans="1:16" x14ac:dyDescent="0.2">
      <c r="A124" s="190"/>
      <c r="D124" s="192"/>
      <c r="J124" s="23"/>
      <c r="L124" s="267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1"/>
        <v>0</v>
      </c>
      <c r="P124" s="195"/>
    </row>
    <row r="125" spans="1:16" x14ac:dyDescent="0.2">
      <c r="A125" s="190"/>
      <c r="D125" s="192"/>
      <c r="J125" s="23"/>
      <c r="L125" s="267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1"/>
        <v>0</v>
      </c>
      <c r="P125" s="195"/>
    </row>
    <row r="126" spans="1:16" x14ac:dyDescent="0.2">
      <c r="A126" s="190"/>
      <c r="D126" s="192"/>
      <c r="J126" s="23"/>
      <c r="L126" s="267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1"/>
        <v>0</v>
      </c>
      <c r="P126" s="195"/>
    </row>
    <row r="127" spans="1:16" x14ac:dyDescent="0.2">
      <c r="A127" s="190"/>
      <c r="D127" s="192"/>
      <c r="J127" s="23"/>
      <c r="L127" s="267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1"/>
        <v>0</v>
      </c>
      <c r="P127" s="195"/>
    </row>
    <row r="128" spans="1:16" x14ac:dyDescent="0.2">
      <c r="A128" s="190"/>
      <c r="D128" s="192"/>
      <c r="J128" s="23"/>
      <c r="L128" s="267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1"/>
        <v>0</v>
      </c>
      <c r="P128" s="195"/>
    </row>
    <row r="129" spans="1:16" x14ac:dyDescent="0.2">
      <c r="A129" s="190"/>
      <c r="D129" s="192"/>
      <c r="J129" s="23"/>
      <c r="L129" s="267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1"/>
        <v>0</v>
      </c>
      <c r="P129" s="195"/>
    </row>
    <row r="130" spans="1:16" x14ac:dyDescent="0.2">
      <c r="A130" s="190"/>
      <c r="D130" s="192"/>
      <c r="J130" s="23"/>
      <c r="L130" s="267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1"/>
        <v>0</v>
      </c>
      <c r="P130" s="195"/>
    </row>
    <row r="131" spans="1:16" x14ac:dyDescent="0.2">
      <c r="A131" s="190"/>
      <c r="D131" s="192"/>
      <c r="J131" s="23"/>
      <c r="L131" s="267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2">N131*G131+M131*L131</f>
        <v>0</v>
      </c>
      <c r="P131" s="195"/>
    </row>
    <row r="132" spans="1:16" x14ac:dyDescent="0.2">
      <c r="A132" s="190"/>
      <c r="D132" s="192"/>
      <c r="J132" s="23"/>
      <c r="L132" s="267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2"/>
        <v>0</v>
      </c>
      <c r="P132" s="195"/>
    </row>
    <row r="133" spans="1:16" x14ac:dyDescent="0.2">
      <c r="A133" s="190"/>
      <c r="D133" s="192"/>
      <c r="J133" s="23"/>
      <c r="L133" s="267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2"/>
        <v>0</v>
      </c>
      <c r="P133" s="195"/>
    </row>
    <row r="134" spans="1:16" x14ac:dyDescent="0.2">
      <c r="A134" s="190"/>
      <c r="D134" s="192"/>
      <c r="J134" s="23"/>
      <c r="L134" s="267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2"/>
        <v>0</v>
      </c>
      <c r="P134" s="195"/>
    </row>
    <row r="135" spans="1:16" x14ac:dyDescent="0.2">
      <c r="A135" s="190"/>
      <c r="D135" s="192"/>
      <c r="J135" s="23"/>
      <c r="L135" s="267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2"/>
        <v>0</v>
      </c>
      <c r="P135" s="195"/>
    </row>
    <row r="136" spans="1:16" x14ac:dyDescent="0.2">
      <c r="A136" s="190"/>
      <c r="D136" s="192"/>
      <c r="J136" s="23"/>
      <c r="L136" s="267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2"/>
        <v>0</v>
      </c>
      <c r="P136" s="195"/>
    </row>
    <row r="137" spans="1:16" x14ac:dyDescent="0.2">
      <c r="A137" s="190"/>
      <c r="D137" s="192"/>
      <c r="J137" s="23"/>
      <c r="L137" s="267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2"/>
        <v>0</v>
      </c>
      <c r="P137" s="195"/>
    </row>
    <row r="138" spans="1:16" x14ac:dyDescent="0.2">
      <c r="A138" s="190"/>
      <c r="D138" s="192"/>
      <c r="J138" s="23"/>
      <c r="L138" s="267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2"/>
        <v>0</v>
      </c>
      <c r="P138" s="195"/>
    </row>
    <row r="139" spans="1:16" x14ac:dyDescent="0.2">
      <c r="A139" s="190"/>
      <c r="D139" s="192"/>
      <c r="J139" s="23"/>
      <c r="L139" s="267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2"/>
        <v>0</v>
      </c>
      <c r="P139" s="195"/>
    </row>
    <row r="140" spans="1:16" x14ac:dyDescent="0.2">
      <c r="A140" s="190"/>
      <c r="D140" s="192"/>
      <c r="J140" s="23"/>
      <c r="L140" s="267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2"/>
        <v>0</v>
      </c>
      <c r="P140" s="195"/>
    </row>
    <row r="141" spans="1:16" x14ac:dyDescent="0.2">
      <c r="A141" s="190"/>
      <c r="D141" s="192"/>
      <c r="J141" s="23"/>
      <c r="L141" s="267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2"/>
        <v>0</v>
      </c>
      <c r="P141" s="195"/>
    </row>
    <row r="142" spans="1:16" x14ac:dyDescent="0.2">
      <c r="A142" s="190"/>
      <c r="D142" s="192"/>
      <c r="J142" s="23"/>
      <c r="L142" s="267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2"/>
        <v>0</v>
      </c>
      <c r="P142" s="195"/>
    </row>
    <row r="143" spans="1:16" x14ac:dyDescent="0.2">
      <c r="A143" s="190"/>
      <c r="D143" s="192"/>
      <c r="J143" s="23"/>
      <c r="L143" s="267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2"/>
        <v>0</v>
      </c>
      <c r="P143" s="195"/>
    </row>
    <row r="144" spans="1:16" x14ac:dyDescent="0.2">
      <c r="A144" s="190"/>
      <c r="D144" s="192"/>
      <c r="J144" s="23"/>
      <c r="L144" s="267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2"/>
        <v>0</v>
      </c>
      <c r="P144" s="195"/>
    </row>
    <row r="145" spans="1:16" x14ac:dyDescent="0.2">
      <c r="A145" s="190"/>
      <c r="D145" s="192"/>
      <c r="J145" s="23"/>
      <c r="L145" s="267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2"/>
        <v>0</v>
      </c>
      <c r="P145" s="195"/>
    </row>
    <row r="146" spans="1:16" x14ac:dyDescent="0.2">
      <c r="A146" s="190"/>
      <c r="D146" s="192"/>
      <c r="J146" s="23"/>
      <c r="L146" s="267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2"/>
        <v>0</v>
      </c>
      <c r="P146" s="195"/>
    </row>
    <row r="147" spans="1:16" x14ac:dyDescent="0.2">
      <c r="A147" s="190"/>
      <c r="D147" s="192"/>
      <c r="J147" s="23"/>
      <c r="L147" s="267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2"/>
        <v>0</v>
      </c>
      <c r="P147" s="195"/>
    </row>
    <row r="148" spans="1:16" x14ac:dyDescent="0.2">
      <c r="A148" s="190"/>
      <c r="D148" s="192"/>
      <c r="J148" s="23"/>
      <c r="L148" s="267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2"/>
        <v>0</v>
      </c>
      <c r="P148" s="195"/>
    </row>
    <row r="149" spans="1:16" x14ac:dyDescent="0.2">
      <c r="A149" s="190"/>
      <c r="D149" s="192"/>
      <c r="J149" s="23"/>
      <c r="L149" s="267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2"/>
        <v>0</v>
      </c>
      <c r="P149" s="195"/>
    </row>
    <row r="150" spans="1:16" x14ac:dyDescent="0.2">
      <c r="A150" s="190"/>
      <c r="D150" s="192"/>
      <c r="J150" s="23"/>
      <c r="L150" s="267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2"/>
        <v>0</v>
      </c>
      <c r="P150" s="195"/>
    </row>
    <row r="151" spans="1:16" x14ac:dyDescent="0.2">
      <c r="A151" s="190"/>
      <c r="D151" s="192"/>
      <c r="J151" s="23"/>
      <c r="L151" s="267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2"/>
        <v>0</v>
      </c>
      <c r="P151" s="195"/>
    </row>
    <row r="152" spans="1:16" x14ac:dyDescent="0.2">
      <c r="A152" s="190"/>
      <c r="D152" s="192"/>
      <c r="J152" s="23"/>
      <c r="L152" s="267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2"/>
        <v>0</v>
      </c>
      <c r="P152" s="195"/>
    </row>
    <row r="153" spans="1:16" x14ac:dyDescent="0.2">
      <c r="A153" s="190"/>
      <c r="D153" s="192"/>
      <c r="J153" s="23"/>
      <c r="L153" s="267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2"/>
        <v>0</v>
      </c>
      <c r="P153" s="195"/>
    </row>
    <row r="154" spans="1:16" x14ac:dyDescent="0.2">
      <c r="A154" s="190"/>
      <c r="D154" s="192"/>
      <c r="J154" s="23"/>
      <c r="L154" s="267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2"/>
        <v>0</v>
      </c>
      <c r="P154" s="195"/>
    </row>
    <row r="155" spans="1:16" x14ac:dyDescent="0.2">
      <c r="A155" s="190"/>
      <c r="D155" s="192"/>
      <c r="J155" s="23"/>
      <c r="L155" s="267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2"/>
        <v>0</v>
      </c>
      <c r="P155" s="195"/>
    </row>
    <row r="156" spans="1:16" x14ac:dyDescent="0.2">
      <c r="A156" s="190"/>
      <c r="D156" s="192"/>
      <c r="J156" s="23"/>
      <c r="L156" s="267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2"/>
        <v>0</v>
      </c>
      <c r="P156" s="195"/>
    </row>
    <row r="157" spans="1:16" x14ac:dyDescent="0.2">
      <c r="A157" s="190"/>
      <c r="D157" s="192"/>
      <c r="J157" s="23"/>
      <c r="L157" s="267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2"/>
        <v>0</v>
      </c>
      <c r="P157" s="195"/>
    </row>
    <row r="158" spans="1:16" x14ac:dyDescent="0.2">
      <c r="A158" s="190"/>
      <c r="D158" s="192"/>
      <c r="J158" s="23"/>
      <c r="L158" s="267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2"/>
        <v>0</v>
      </c>
      <c r="P158" s="195"/>
    </row>
    <row r="159" spans="1:16" x14ac:dyDescent="0.2">
      <c r="A159" s="190"/>
      <c r="D159" s="192"/>
      <c r="J159" s="23"/>
      <c r="L159" s="267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2"/>
        <v>0</v>
      </c>
      <c r="P159" s="195"/>
    </row>
    <row r="160" spans="1:16" x14ac:dyDescent="0.2">
      <c r="A160" s="190"/>
      <c r="D160" s="192"/>
      <c r="J160" s="23"/>
      <c r="L160" s="267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2"/>
        <v>0</v>
      </c>
      <c r="P160" s="195"/>
    </row>
    <row r="161" spans="1:16" x14ac:dyDescent="0.2">
      <c r="A161" s="190"/>
      <c r="D161" s="192"/>
      <c r="J161" s="23"/>
      <c r="L161" s="267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2"/>
        <v>0</v>
      </c>
      <c r="P161" s="195"/>
    </row>
    <row r="162" spans="1:16" x14ac:dyDescent="0.2">
      <c r="A162" s="190"/>
      <c r="D162" s="192"/>
      <c r="J162" s="23"/>
      <c r="L162" s="267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2"/>
        <v>0</v>
      </c>
      <c r="P162" s="195"/>
    </row>
    <row r="163" spans="1:16" x14ac:dyDescent="0.2">
      <c r="A163" s="190"/>
      <c r="D163" s="192"/>
      <c r="J163" s="23"/>
      <c r="L163" s="267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2"/>
        <v>0</v>
      </c>
      <c r="P163" s="195"/>
    </row>
    <row r="164" spans="1:16" x14ac:dyDescent="0.2">
      <c r="A164" s="190"/>
      <c r="D164" s="192"/>
      <c r="J164" s="23"/>
      <c r="L164" s="267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2"/>
        <v>0</v>
      </c>
      <c r="P164" s="195"/>
    </row>
    <row r="165" spans="1:16" x14ac:dyDescent="0.2">
      <c r="A165" s="190"/>
      <c r="D165" s="192"/>
      <c r="J165" s="23"/>
      <c r="L165" s="267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2"/>
        <v>0</v>
      </c>
      <c r="P165" s="195"/>
    </row>
    <row r="166" spans="1:16" x14ac:dyDescent="0.2">
      <c r="A166" s="190"/>
      <c r="D166" s="192"/>
      <c r="J166" s="23"/>
      <c r="L166" s="267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2"/>
        <v>0</v>
      </c>
      <c r="P166" s="195"/>
    </row>
    <row r="167" spans="1:16" x14ac:dyDescent="0.2">
      <c r="A167" s="190"/>
      <c r="D167" s="192"/>
      <c r="J167" s="23"/>
      <c r="L167" s="267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2"/>
        <v>0</v>
      </c>
      <c r="P167" s="195"/>
    </row>
    <row r="168" spans="1:16" x14ac:dyDescent="0.2">
      <c r="A168" s="190"/>
      <c r="D168" s="192"/>
      <c r="J168" s="23"/>
      <c r="L168" s="267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2"/>
        <v>0</v>
      </c>
      <c r="P168" s="195"/>
    </row>
    <row r="169" spans="1:16" x14ac:dyDescent="0.2">
      <c r="A169" s="190"/>
      <c r="D169" s="192"/>
      <c r="J169" s="23"/>
      <c r="L169" s="267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2"/>
        <v>0</v>
      </c>
      <c r="P169" s="195"/>
    </row>
    <row r="170" spans="1:16" x14ac:dyDescent="0.2">
      <c r="A170" s="190"/>
      <c r="D170" s="192"/>
      <c r="J170" s="23"/>
      <c r="L170" s="267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2"/>
        <v>0</v>
      </c>
      <c r="P170" s="195"/>
    </row>
    <row r="171" spans="1:16" x14ac:dyDescent="0.2">
      <c r="A171" s="190"/>
      <c r="D171" s="192"/>
      <c r="J171" s="23"/>
      <c r="L171" s="267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2"/>
        <v>0</v>
      </c>
      <c r="P171" s="195"/>
    </row>
    <row r="172" spans="1:16" x14ac:dyDescent="0.2">
      <c r="A172" s="190"/>
      <c r="D172" s="192"/>
      <c r="J172" s="23"/>
      <c r="L172" s="267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2"/>
        <v>0</v>
      </c>
      <c r="P172" s="195"/>
    </row>
    <row r="173" spans="1:16" x14ac:dyDescent="0.2">
      <c r="A173" s="190"/>
      <c r="D173" s="192"/>
      <c r="J173" s="23"/>
      <c r="L173" s="267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2"/>
        <v>0</v>
      </c>
      <c r="P173" s="195"/>
    </row>
    <row r="174" spans="1:16" x14ac:dyDescent="0.2">
      <c r="A174" s="190"/>
      <c r="D174" s="192"/>
      <c r="J174" s="23"/>
      <c r="L174" s="267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2"/>
        <v>0</v>
      </c>
      <c r="P174" s="195"/>
    </row>
    <row r="175" spans="1:16" x14ac:dyDescent="0.2">
      <c r="A175" s="190"/>
      <c r="D175" s="192"/>
      <c r="J175" s="23"/>
      <c r="L175" s="267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2"/>
        <v>0</v>
      </c>
      <c r="P175" s="195"/>
    </row>
    <row r="176" spans="1:16" x14ac:dyDescent="0.2">
      <c r="A176" s="190"/>
      <c r="D176" s="192"/>
      <c r="J176" s="23"/>
      <c r="L176" s="267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2"/>
        <v>0</v>
      </c>
      <c r="P176" s="195"/>
    </row>
    <row r="177" spans="1:16" x14ac:dyDescent="0.2">
      <c r="A177" s="190"/>
      <c r="D177" s="192"/>
      <c r="J177" s="23"/>
      <c r="L177" s="267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2"/>
        <v>0</v>
      </c>
      <c r="P177" s="195"/>
    </row>
    <row r="178" spans="1:16" x14ac:dyDescent="0.2">
      <c r="A178" s="190"/>
      <c r="D178" s="192"/>
      <c r="J178" s="23"/>
      <c r="L178" s="267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2"/>
        <v>0</v>
      </c>
      <c r="P178" s="195"/>
    </row>
    <row r="179" spans="1:16" x14ac:dyDescent="0.2">
      <c r="A179" s="190"/>
      <c r="D179" s="192"/>
      <c r="J179" s="23"/>
      <c r="L179" s="267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2"/>
        <v>0</v>
      </c>
      <c r="P179" s="195"/>
    </row>
    <row r="180" spans="1:16" x14ac:dyDescent="0.2">
      <c r="A180" s="190"/>
      <c r="D180" s="192"/>
      <c r="J180" s="23"/>
      <c r="L180" s="267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2"/>
        <v>0</v>
      </c>
      <c r="P180" s="195"/>
    </row>
    <row r="181" spans="1:16" x14ac:dyDescent="0.2">
      <c r="A181" s="190"/>
      <c r="D181" s="192"/>
      <c r="J181" s="23"/>
      <c r="L181" s="267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2"/>
        <v>0</v>
      </c>
      <c r="P181" s="195"/>
    </row>
    <row r="182" spans="1:16" x14ac:dyDescent="0.2">
      <c r="A182" s="190"/>
      <c r="D182" s="192"/>
      <c r="J182" s="23"/>
      <c r="L182" s="267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2"/>
        <v>0</v>
      </c>
      <c r="P182" s="195"/>
    </row>
    <row r="183" spans="1:16" x14ac:dyDescent="0.2">
      <c r="A183" s="190"/>
      <c r="D183" s="192"/>
      <c r="J183" s="23"/>
      <c r="L183" s="267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2"/>
        <v>0</v>
      </c>
      <c r="P183" s="195"/>
    </row>
    <row r="184" spans="1:16" x14ac:dyDescent="0.2">
      <c r="A184" s="190"/>
      <c r="D184" s="192"/>
      <c r="J184" s="23"/>
      <c r="L184" s="267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2"/>
        <v>0</v>
      </c>
      <c r="P184" s="195"/>
    </row>
    <row r="185" spans="1:16" x14ac:dyDescent="0.2">
      <c r="A185" s="190"/>
      <c r="D185" s="192"/>
      <c r="J185" s="23"/>
      <c r="L185" s="267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2"/>
        <v>0</v>
      </c>
      <c r="P185" s="195"/>
    </row>
    <row r="186" spans="1:16" x14ac:dyDescent="0.2">
      <c r="A186" s="190"/>
      <c r="D186" s="192"/>
      <c r="J186" s="23"/>
      <c r="L186" s="267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2"/>
        <v>0</v>
      </c>
      <c r="P186" s="195"/>
    </row>
    <row r="187" spans="1:16" x14ac:dyDescent="0.2">
      <c r="A187" s="190"/>
      <c r="D187" s="192"/>
      <c r="J187" s="23"/>
      <c r="L187" s="267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2"/>
        <v>0</v>
      </c>
      <c r="P187" s="195"/>
    </row>
    <row r="188" spans="1:16" x14ac:dyDescent="0.2">
      <c r="A188" s="190"/>
      <c r="D188" s="192"/>
      <c r="J188" s="23"/>
      <c r="L188" s="267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2"/>
        <v>0</v>
      </c>
      <c r="P188" s="195"/>
    </row>
    <row r="189" spans="1:16" x14ac:dyDescent="0.2">
      <c r="A189" s="190"/>
      <c r="D189" s="192"/>
      <c r="J189" s="23"/>
      <c r="L189" s="267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2"/>
        <v>0</v>
      </c>
      <c r="P189" s="195"/>
    </row>
    <row r="190" spans="1:16" x14ac:dyDescent="0.2">
      <c r="A190" s="190"/>
      <c r="D190" s="192"/>
      <c r="J190" s="23"/>
      <c r="L190" s="267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2"/>
        <v>0</v>
      </c>
      <c r="P190" s="195"/>
    </row>
    <row r="191" spans="1:16" x14ac:dyDescent="0.2">
      <c r="A191" s="190"/>
      <c r="D191" s="192"/>
      <c r="J191" s="23"/>
      <c r="L191" s="267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2"/>
        <v>0</v>
      </c>
      <c r="P191" s="195"/>
    </row>
    <row r="192" spans="1:16" x14ac:dyDescent="0.2">
      <c r="A192" s="190"/>
      <c r="D192" s="192"/>
      <c r="J192" s="23"/>
      <c r="L192" s="267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2"/>
        <v>0</v>
      </c>
      <c r="P192" s="195"/>
    </row>
    <row r="193" spans="1:16" x14ac:dyDescent="0.2">
      <c r="A193" s="190"/>
      <c r="D193" s="192"/>
      <c r="J193" s="23"/>
      <c r="L193" s="267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2"/>
        <v>0</v>
      </c>
      <c r="P193" s="195"/>
    </row>
    <row r="194" spans="1:16" x14ac:dyDescent="0.2">
      <c r="A194" s="190"/>
      <c r="D194" s="192"/>
      <c r="J194" s="23"/>
      <c r="L194" s="267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2"/>
        <v>0</v>
      </c>
      <c r="P194" s="195"/>
    </row>
    <row r="195" spans="1:16" x14ac:dyDescent="0.2">
      <c r="A195" s="190"/>
      <c r="D195" s="192"/>
      <c r="J195" s="23"/>
      <c r="L195" s="267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3">N195*G195+M195*L195</f>
        <v>0</v>
      </c>
      <c r="P195" s="195"/>
    </row>
    <row r="196" spans="1:16" x14ac:dyDescent="0.2">
      <c r="A196" s="190"/>
      <c r="D196" s="192"/>
      <c r="J196" s="23"/>
      <c r="L196" s="267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3"/>
        <v>0</v>
      </c>
      <c r="P196" s="195"/>
    </row>
    <row r="197" spans="1:16" x14ac:dyDescent="0.2">
      <c r="A197" s="190"/>
      <c r="D197" s="192"/>
      <c r="J197" s="23"/>
      <c r="L197" s="267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3"/>
        <v>0</v>
      </c>
      <c r="P197" s="195"/>
    </row>
    <row r="198" spans="1:16" x14ac:dyDescent="0.2">
      <c r="A198" s="190"/>
      <c r="D198" s="192"/>
      <c r="J198" s="23"/>
      <c r="L198" s="267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3"/>
        <v>0</v>
      </c>
      <c r="P198" s="195"/>
    </row>
    <row r="199" spans="1:16" x14ac:dyDescent="0.2">
      <c r="A199" s="190"/>
      <c r="D199" s="192"/>
      <c r="J199" s="23"/>
      <c r="L199" s="267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3"/>
        <v>0</v>
      </c>
      <c r="P199" s="195"/>
    </row>
    <row r="200" spans="1:16" x14ac:dyDescent="0.2">
      <c r="A200" s="190"/>
      <c r="D200" s="192"/>
      <c r="J200" s="23"/>
      <c r="L200" s="267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3"/>
        <v>0</v>
      </c>
      <c r="P200" s="195"/>
    </row>
    <row r="201" spans="1:16" x14ac:dyDescent="0.2">
      <c r="A201" s="190"/>
      <c r="D201" s="192"/>
      <c r="J201" s="23"/>
      <c r="L201" s="267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3"/>
        <v>0</v>
      </c>
      <c r="P201" s="195"/>
    </row>
    <row r="202" spans="1:16" x14ac:dyDescent="0.2">
      <c r="A202" s="190"/>
      <c r="D202" s="192"/>
      <c r="J202" s="23"/>
      <c r="L202" s="267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3"/>
        <v>0</v>
      </c>
      <c r="P202" s="195"/>
    </row>
    <row r="203" spans="1:16" x14ac:dyDescent="0.2">
      <c r="A203" s="190"/>
      <c r="D203" s="192"/>
      <c r="J203" s="23"/>
      <c r="L203" s="267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3"/>
        <v>0</v>
      </c>
      <c r="P203" s="195"/>
    </row>
    <row r="204" spans="1:16" x14ac:dyDescent="0.2">
      <c r="A204" s="190"/>
      <c r="D204" s="192"/>
      <c r="J204" s="23"/>
      <c r="L204" s="267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3"/>
        <v>0</v>
      </c>
      <c r="P204" s="195"/>
    </row>
    <row r="205" spans="1:16" x14ac:dyDescent="0.2">
      <c r="A205" s="190"/>
      <c r="D205" s="192"/>
      <c r="J205" s="23"/>
      <c r="L205" s="267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3"/>
        <v>0</v>
      </c>
      <c r="P205" s="195"/>
    </row>
    <row r="206" spans="1:16" x14ac:dyDescent="0.2">
      <c r="A206" s="190"/>
      <c r="D206" s="192"/>
      <c r="J206" s="23"/>
      <c r="L206" s="267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3"/>
        <v>0</v>
      </c>
      <c r="P206" s="195"/>
    </row>
    <row r="207" spans="1:16" x14ac:dyDescent="0.2">
      <c r="A207" s="190"/>
      <c r="D207" s="192"/>
      <c r="J207" s="23"/>
      <c r="L207" s="267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3"/>
        <v>0</v>
      </c>
      <c r="P207" s="195"/>
    </row>
    <row r="208" spans="1:16" x14ac:dyDescent="0.2">
      <c r="A208" s="190"/>
      <c r="D208" s="192"/>
      <c r="J208" s="23"/>
      <c r="L208" s="267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3"/>
        <v>0</v>
      </c>
      <c r="P208" s="195"/>
    </row>
    <row r="209" spans="1:16" x14ac:dyDescent="0.2">
      <c r="A209" s="190"/>
      <c r="D209" s="192"/>
      <c r="J209" s="23"/>
      <c r="L209" s="267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3"/>
        <v>0</v>
      </c>
      <c r="P209" s="195"/>
    </row>
    <row r="210" spans="1:16" x14ac:dyDescent="0.2">
      <c r="A210" s="190"/>
      <c r="D210" s="192"/>
      <c r="J210" s="23"/>
      <c r="L210" s="267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3"/>
        <v>0</v>
      </c>
      <c r="P210" s="195"/>
    </row>
    <row r="211" spans="1:16" x14ac:dyDescent="0.2">
      <c r="A211" s="190"/>
      <c r="D211" s="192"/>
      <c r="J211" s="23"/>
      <c r="L211" s="267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3"/>
        <v>0</v>
      </c>
      <c r="P211" s="195"/>
    </row>
    <row r="212" spans="1:16" x14ac:dyDescent="0.2">
      <c r="A212" s="190"/>
      <c r="D212" s="192"/>
      <c r="J212" s="23"/>
      <c r="L212" s="267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3"/>
        <v>0</v>
      </c>
      <c r="P212" s="195"/>
    </row>
    <row r="213" spans="1:16" x14ac:dyDescent="0.2">
      <c r="A213" s="190"/>
      <c r="D213" s="192"/>
      <c r="J213" s="23"/>
      <c r="L213" s="267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3"/>
        <v>0</v>
      </c>
      <c r="P213" s="195"/>
    </row>
    <row r="214" spans="1:16" x14ac:dyDescent="0.2">
      <c r="A214" s="190"/>
      <c r="D214" s="192"/>
      <c r="J214" s="23"/>
      <c r="L214" s="267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3"/>
        <v>0</v>
      </c>
      <c r="P214" s="195"/>
    </row>
    <row r="215" spans="1:16" x14ac:dyDescent="0.2">
      <c r="A215" s="190"/>
      <c r="D215" s="192"/>
      <c r="J215" s="23"/>
      <c r="L215" s="267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3"/>
        <v>0</v>
      </c>
      <c r="P215" s="195"/>
    </row>
    <row r="216" spans="1:16" x14ac:dyDescent="0.2">
      <c r="A216" s="190"/>
      <c r="D216" s="192"/>
      <c r="J216" s="23"/>
      <c r="L216" s="267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3"/>
        <v>0</v>
      </c>
      <c r="P216" s="195"/>
    </row>
    <row r="217" spans="1:16" x14ac:dyDescent="0.2">
      <c r="A217" s="190"/>
      <c r="D217" s="192"/>
      <c r="J217" s="23"/>
      <c r="L217" s="267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3"/>
        <v>0</v>
      </c>
      <c r="P217" s="195"/>
    </row>
    <row r="218" spans="1:16" x14ac:dyDescent="0.2">
      <c r="A218" s="190"/>
      <c r="D218" s="192"/>
      <c r="J218" s="23"/>
      <c r="L218" s="267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3"/>
        <v>0</v>
      </c>
      <c r="P218" s="195"/>
    </row>
    <row r="219" spans="1:16" x14ac:dyDescent="0.2">
      <c r="A219" s="190"/>
      <c r="D219" s="192"/>
      <c r="J219" s="23"/>
      <c r="L219" s="267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3"/>
        <v>0</v>
      </c>
      <c r="P219" s="195"/>
    </row>
    <row r="220" spans="1:16" x14ac:dyDescent="0.2">
      <c r="A220" s="190"/>
      <c r="D220" s="192"/>
      <c r="J220" s="23"/>
      <c r="L220" s="267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3"/>
        <v>0</v>
      </c>
      <c r="P220" s="195"/>
    </row>
    <row r="221" spans="1:16" x14ac:dyDescent="0.2">
      <c r="A221" s="190"/>
      <c r="D221" s="192"/>
      <c r="J221" s="23"/>
      <c r="L221" s="267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3"/>
        <v>0</v>
      </c>
      <c r="P221" s="195"/>
    </row>
    <row r="222" spans="1:16" x14ac:dyDescent="0.2">
      <c r="A222" s="190"/>
      <c r="D222" s="192"/>
      <c r="J222" s="23"/>
      <c r="L222" s="267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3"/>
        <v>0</v>
      </c>
      <c r="P222" s="195"/>
    </row>
    <row r="223" spans="1:16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3"/>
        <v>0</v>
      </c>
      <c r="P223" s="195"/>
    </row>
    <row r="224" spans="1:16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3"/>
        <v>0</v>
      </c>
      <c r="P224" s="195"/>
    </row>
    <row r="225" spans="1:16" x14ac:dyDescent="0.2">
      <c r="A225" s="190"/>
      <c r="D225" s="192"/>
      <c r="J225" s="23"/>
      <c r="L225" s="267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3"/>
        <v>0</v>
      </c>
      <c r="P225" s="195"/>
    </row>
    <row r="226" spans="1:16" x14ac:dyDescent="0.2">
      <c r="A226" s="190"/>
      <c r="D226" s="192"/>
      <c r="J226" s="23"/>
      <c r="L226" s="267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3"/>
        <v>0</v>
      </c>
      <c r="P226" s="195"/>
    </row>
    <row r="227" spans="1:16" x14ac:dyDescent="0.2">
      <c r="A227" s="190"/>
      <c r="D227" s="192"/>
      <c r="J227" s="23"/>
      <c r="L227" s="267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3"/>
        <v>0</v>
      </c>
      <c r="P227" s="195"/>
    </row>
    <row r="228" spans="1:16" x14ac:dyDescent="0.2">
      <c r="A228" s="190"/>
      <c r="D228" s="192"/>
      <c r="J228" s="23"/>
      <c r="L228" s="267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3"/>
        <v>0</v>
      </c>
      <c r="P228" s="195"/>
    </row>
    <row r="229" spans="1:16" x14ac:dyDescent="0.2">
      <c r="A229" s="190"/>
      <c r="D229" s="192"/>
      <c r="J229" s="23"/>
      <c r="L229" s="267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3"/>
        <v>0</v>
      </c>
      <c r="P229" s="195"/>
    </row>
    <row r="230" spans="1:16" x14ac:dyDescent="0.2">
      <c r="A230" s="190"/>
      <c r="D230" s="192"/>
      <c r="J230" s="23"/>
      <c r="L230" s="267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3"/>
        <v>0</v>
      </c>
      <c r="P230" s="195"/>
    </row>
    <row r="231" spans="1:16" x14ac:dyDescent="0.2">
      <c r="A231" s="190"/>
      <c r="D231" s="192"/>
      <c r="J231" s="23"/>
      <c r="L231" s="267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3"/>
        <v>0</v>
      </c>
      <c r="P231" s="195"/>
    </row>
    <row r="232" spans="1:16" x14ac:dyDescent="0.2">
      <c r="A232" s="190"/>
      <c r="D232" s="192"/>
      <c r="L232" s="267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3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A48:A53"/>
    <mergeCell ref="B48:B53"/>
    <mergeCell ref="C48:C50"/>
    <mergeCell ref="H48:H50"/>
    <mergeCell ref="J48:J53"/>
    <mergeCell ref="C51:C53"/>
    <mergeCell ref="H51:H53"/>
    <mergeCell ref="P42:P47"/>
    <mergeCell ref="C45:C47"/>
    <mergeCell ref="H45:H47"/>
    <mergeCell ref="J39:J41"/>
    <mergeCell ref="P54:P56"/>
    <mergeCell ref="P48:P53"/>
    <mergeCell ref="A42:A47"/>
    <mergeCell ref="B42:B47"/>
    <mergeCell ref="C42:C44"/>
    <mergeCell ref="H42:H44"/>
    <mergeCell ref="J42:J47"/>
    <mergeCell ref="P33:P38"/>
    <mergeCell ref="C36:C38"/>
    <mergeCell ref="J27:J32"/>
    <mergeCell ref="H36:H38"/>
    <mergeCell ref="A39:A41"/>
    <mergeCell ref="B39:B41"/>
    <mergeCell ref="C39:C41"/>
    <mergeCell ref="H39:H41"/>
    <mergeCell ref="P39:P41"/>
    <mergeCell ref="A33:A38"/>
    <mergeCell ref="B33:B38"/>
    <mergeCell ref="C33:C35"/>
    <mergeCell ref="H33:H35"/>
    <mergeCell ref="J33:J38"/>
    <mergeCell ref="P21:P26"/>
    <mergeCell ref="C24:C26"/>
    <mergeCell ref="J15:J20"/>
    <mergeCell ref="H24:H26"/>
    <mergeCell ref="A27:A32"/>
    <mergeCell ref="B27:B32"/>
    <mergeCell ref="C27:C29"/>
    <mergeCell ref="H27:H29"/>
    <mergeCell ref="P27:P32"/>
    <mergeCell ref="C30:C32"/>
    <mergeCell ref="H30:H32"/>
    <mergeCell ref="A21:A26"/>
    <mergeCell ref="B21:B26"/>
    <mergeCell ref="C21:C23"/>
    <mergeCell ref="H21:H23"/>
    <mergeCell ref="J21:J26"/>
    <mergeCell ref="A15:A20"/>
    <mergeCell ref="B15:B20"/>
    <mergeCell ref="C15:C17"/>
    <mergeCell ref="H15:H17"/>
    <mergeCell ref="P15:P20"/>
    <mergeCell ref="C18:C20"/>
    <mergeCell ref="H18:H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H12:H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19" priority="9" operator="greaterThan">
      <formula>0</formula>
    </cfRule>
    <cfRule type="cellIs" dxfId="18" priority="10" operator="lessThanOrEqual">
      <formula>0</formula>
    </cfRule>
  </conditionalFormatting>
  <conditionalFormatting sqref="I3:I5">
    <cfRule type="cellIs" dxfId="17" priority="7" operator="greaterThan">
      <formula>0</formula>
    </cfRule>
    <cfRule type="cellIs" dxfId="16" priority="8" operator="lessThanOrEqual">
      <formula>0</formula>
    </cfRule>
  </conditionalFormatting>
  <conditionalFormatting sqref="I6:I20">
    <cfRule type="cellIs" dxfId="15" priority="5" operator="greaterThan">
      <formula>0</formula>
    </cfRule>
    <cfRule type="cellIs" dxfId="14" priority="6" operator="lessThanOrEqual">
      <formula>0</formula>
    </cfRule>
  </conditionalFormatting>
  <conditionalFormatting sqref="I42:I56">
    <cfRule type="cellIs" dxfId="13" priority="3" operator="greaterThan">
      <formula>0</formula>
    </cfRule>
    <cfRule type="cellIs" dxfId="12" priority="4" operator="lessThanOrEqual">
      <formula>0</formula>
    </cfRule>
  </conditionalFormatting>
  <conditionalFormatting sqref="I21:I41">
    <cfRule type="cellIs" dxfId="11" priority="1" operator="greaterThan">
      <formula>0</formula>
    </cfRule>
    <cfRule type="cellIs" dxfId="10" priority="2" operator="lessThanOrEqual">
      <formula>0</formula>
    </cfRule>
  </conditionalFormatting>
  <pageMargins left="0.7" right="0.7" top="0.75" bottom="0.75" header="0.3" footer="0.3"/>
  <pageSetup paperSize="9" scale="94" fitToHeight="0"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624E1-2A9A-4BB5-8E4F-98BD95577982}">
  <dimension ref="A1:P247"/>
  <sheetViews>
    <sheetView tabSelected="1" topLeftCell="A30" workbookViewId="0">
      <selection activeCell="D50" sqref="D50"/>
    </sheetView>
  </sheetViews>
  <sheetFormatPr defaultRowHeight="14.25" x14ac:dyDescent="0.2"/>
  <cols>
    <col min="1" max="1" width="6.125" style="181" customWidth="1"/>
    <col min="2" max="2" width="5" style="191" customWidth="1"/>
    <col min="3" max="3" width="8.25" style="181" customWidth="1"/>
    <col min="4" max="4" width="19.25" style="198" customWidth="1"/>
    <col min="5" max="5" width="6.875" style="193" customWidth="1"/>
    <col min="6" max="6" width="5.875" style="193" customWidth="1"/>
    <col min="7" max="7" width="5.375" style="193" customWidth="1"/>
    <col min="8" max="8" width="4.125" style="181" customWidth="1"/>
    <col min="9" max="9" width="5.875" style="181" customWidth="1"/>
    <col min="10" max="10" width="4.25" style="26" customWidth="1"/>
    <col min="11" max="11" width="19.75" style="181" customWidth="1"/>
    <col min="12" max="14" width="9" style="181"/>
    <col min="15" max="15" width="8.25" style="181" customWidth="1"/>
    <col min="16" max="16384" width="9" style="181"/>
  </cols>
  <sheetData>
    <row r="1" spans="1:16" ht="15.75" customHeight="1" x14ac:dyDescent="0.2">
      <c r="A1" s="306" t="s">
        <v>97</v>
      </c>
      <c r="B1" s="306"/>
      <c r="C1" s="306"/>
      <c r="D1" s="306"/>
      <c r="E1" s="306"/>
      <c r="F1" s="306"/>
      <c r="G1" s="306"/>
      <c r="H1" s="306"/>
      <c r="I1" s="306"/>
      <c r="J1" s="306"/>
      <c r="K1" s="306"/>
      <c r="L1" s="17"/>
      <c r="M1" s="17"/>
      <c r="N1" s="17"/>
      <c r="O1" s="17"/>
      <c r="P1" s="17"/>
    </row>
    <row r="2" spans="1:16" ht="42" customHeight="1" x14ac:dyDescent="0.2">
      <c r="A2" s="182" t="s">
        <v>1</v>
      </c>
      <c r="B2" s="272" t="s">
        <v>2</v>
      </c>
      <c r="C2" s="273" t="s">
        <v>3</v>
      </c>
      <c r="D2" s="272" t="s">
        <v>4</v>
      </c>
      <c r="E2" s="273" t="s">
        <v>5</v>
      </c>
      <c r="F2" s="273" t="s">
        <v>6</v>
      </c>
      <c r="G2" s="273" t="s">
        <v>7</v>
      </c>
      <c r="H2" s="273" t="s">
        <v>8</v>
      </c>
      <c r="I2" s="273" t="s">
        <v>9</v>
      </c>
      <c r="J2" s="269" t="s">
        <v>10</v>
      </c>
      <c r="K2" s="272" t="s">
        <v>11</v>
      </c>
      <c r="L2" s="184" t="s">
        <v>12</v>
      </c>
      <c r="M2" s="185" t="s">
        <v>13</v>
      </c>
      <c r="N2" s="185" t="s">
        <v>14</v>
      </c>
      <c r="O2" s="185" t="s">
        <v>15</v>
      </c>
      <c r="P2" s="8" t="s">
        <v>16</v>
      </c>
    </row>
    <row r="3" spans="1:16" ht="14.25" customHeight="1" x14ac:dyDescent="0.2">
      <c r="A3" s="297">
        <v>43670</v>
      </c>
      <c r="B3" s="298" t="s">
        <v>151</v>
      </c>
      <c r="C3" s="305" t="s">
        <v>18</v>
      </c>
      <c r="D3" s="15" t="s">
        <v>23</v>
      </c>
      <c r="E3" s="271" t="s">
        <v>24</v>
      </c>
      <c r="F3" s="271">
        <v>9</v>
      </c>
      <c r="G3" s="272"/>
      <c r="H3" s="300"/>
      <c r="I3" s="270">
        <f>420-(M3*L3+F3*N3)</f>
        <v>-21</v>
      </c>
      <c r="J3" s="280" t="s">
        <v>1205</v>
      </c>
      <c r="K3" s="186"/>
      <c r="L3" s="274">
        <v>0</v>
      </c>
      <c r="M3" s="188">
        <f>SUMPRODUCT((D3=[1]程序注册表!$C$2:$C$2999)*(E3=[1]程序注册表!$F$2:$F$2999)*([1]程序注册表!$U$2:$U$2999))</f>
        <v>60</v>
      </c>
      <c r="N3" s="188">
        <f>SUMPRODUCT((D3=[1]程序注册表!$C$2:$C$2999)*(E3=[1]程序注册表!$F$2:$F$2999)*([1]程序注册表!$X$2:$X$2999))</f>
        <v>49</v>
      </c>
      <c r="O3" s="188">
        <f t="shared" ref="O3:O66" si="0">N3*G3+M3*L3</f>
        <v>0</v>
      </c>
      <c r="P3" s="302">
        <f>(O3+O4+O5+O6+O7+O8)/840*100%</f>
        <v>3.5714285714285712E-2</v>
      </c>
    </row>
    <row r="4" spans="1:16" ht="14.25" customHeight="1" x14ac:dyDescent="0.2">
      <c r="A4" s="297"/>
      <c r="B4" s="298"/>
      <c r="C4" s="305"/>
      <c r="D4" s="15"/>
      <c r="E4" s="271"/>
      <c r="F4" s="271"/>
      <c r="G4" s="272"/>
      <c r="H4" s="300"/>
      <c r="I4" s="270">
        <f>I3-(M4*L4+F4*N4)</f>
        <v>-21</v>
      </c>
      <c r="J4" s="280"/>
      <c r="K4" s="186"/>
      <c r="L4" s="274">
        <v>0</v>
      </c>
      <c r="M4" s="188">
        <f>SUMPRODUCT((D4=[1]程序注册表!$C$2:$C$2999)*(E4=[1]程序注册表!$F$2:$F$2999)*([1]程序注册表!$U$2:$U$2999))</f>
        <v>0</v>
      </c>
      <c r="N4" s="188">
        <f>SUMPRODUCT((D4=[1]程序注册表!$C$2:$C$2999)*(E4=[1]程序注册表!$F$2:$F$2999)*([1]程序注册表!$X$2:$X$2999))</f>
        <v>0</v>
      </c>
      <c r="O4" s="188">
        <f t="shared" si="0"/>
        <v>0</v>
      </c>
      <c r="P4" s="302"/>
    </row>
    <row r="5" spans="1:16" ht="14.25" customHeight="1" x14ac:dyDescent="0.2">
      <c r="A5" s="297"/>
      <c r="B5" s="298"/>
      <c r="C5" s="305"/>
      <c r="D5" s="15"/>
      <c r="E5" s="271"/>
      <c r="F5" s="271"/>
      <c r="G5" s="272"/>
      <c r="H5" s="300"/>
      <c r="I5" s="270">
        <f>I4-(M5*L5+F5*N5)</f>
        <v>-21</v>
      </c>
      <c r="J5" s="280"/>
      <c r="K5" s="186"/>
      <c r="L5" s="274">
        <v>0</v>
      </c>
      <c r="M5" s="188">
        <f>SUMPRODUCT((D5=[1]程序注册表!$C$2:$C$2999)*(E5=[1]程序注册表!$F$2:$F$2999)*([1]程序注册表!$U$2:$U$2999))</f>
        <v>0</v>
      </c>
      <c r="N5" s="188">
        <f>SUMPRODUCT((D5=[1]程序注册表!$C$2:$C$2999)*(E5=[1]程序注册表!$F$2:$F$2999)*([1]程序注册表!$X$2:$X$2999))</f>
        <v>0</v>
      </c>
      <c r="O5" s="188">
        <f t="shared" si="0"/>
        <v>0</v>
      </c>
      <c r="P5" s="302"/>
    </row>
    <row r="6" spans="1:16" ht="14.25" customHeight="1" x14ac:dyDescent="0.2">
      <c r="A6" s="297"/>
      <c r="B6" s="298"/>
      <c r="C6" s="305" t="s">
        <v>22</v>
      </c>
      <c r="D6" s="245" t="s">
        <v>1242</v>
      </c>
      <c r="E6" s="271" t="s">
        <v>24</v>
      </c>
      <c r="F6" s="271">
        <v>6</v>
      </c>
      <c r="G6" s="272"/>
      <c r="H6" s="300"/>
      <c r="I6" s="270">
        <f t="shared" ref="I6" si="1">420-(M6*L6+F6*N6)</f>
        <v>204</v>
      </c>
      <c r="J6" s="280"/>
      <c r="K6" s="186"/>
      <c r="L6" s="274">
        <v>0</v>
      </c>
      <c r="M6" s="188">
        <f>SUMPRODUCT((D6=[1]程序注册表!$C$2:$C$2999)*(E6=[1]程序注册表!$F$2:$F$2999)*([1]程序注册表!$U$2:$U$2999))</f>
        <v>30</v>
      </c>
      <c r="N6" s="188">
        <f>SUMPRODUCT((D6=[1]程序注册表!$C$2:$C$2999)*(E6=[1]程序注册表!$F$2:$F$2999)*([1]程序注册表!$X$2:$X$2999))</f>
        <v>36</v>
      </c>
      <c r="O6" s="188">
        <f t="shared" si="0"/>
        <v>0</v>
      </c>
      <c r="P6" s="302"/>
    </row>
    <row r="7" spans="1:16" ht="14.25" customHeight="1" x14ac:dyDescent="0.2">
      <c r="A7" s="297"/>
      <c r="B7" s="298"/>
      <c r="C7" s="305"/>
      <c r="D7" s="1" t="s">
        <v>1267</v>
      </c>
      <c r="E7" s="271" t="s">
        <v>42</v>
      </c>
      <c r="F7" s="271">
        <v>8</v>
      </c>
      <c r="G7" s="272"/>
      <c r="H7" s="300"/>
      <c r="I7" s="270">
        <f t="shared" ref="I7:I8" si="2">I6-(M7*L7+F7*N7)</f>
        <v>6</v>
      </c>
      <c r="J7" s="280"/>
      <c r="K7" s="186"/>
      <c r="L7" s="274">
        <v>1</v>
      </c>
      <c r="M7" s="188">
        <f>SUMPRODUCT((D7=[1]程序注册表!$C$2:$C$2999)*(E7=[1]程序注册表!$F$2:$F$2999)*([1]程序注册表!$U$2:$U$2999))</f>
        <v>30</v>
      </c>
      <c r="N7" s="188">
        <f>SUMPRODUCT((D7=[1]程序注册表!$C$2:$C$2999)*(E7=[1]程序注册表!$F$2:$F$2999)*([1]程序注册表!$X$2:$X$2999))</f>
        <v>21</v>
      </c>
      <c r="O7" s="188">
        <f t="shared" si="0"/>
        <v>30</v>
      </c>
      <c r="P7" s="302"/>
    </row>
    <row r="8" spans="1:16" ht="14.25" customHeight="1" x14ac:dyDescent="0.2">
      <c r="A8" s="297"/>
      <c r="B8" s="298"/>
      <c r="C8" s="305"/>
      <c r="D8" s="15"/>
      <c r="E8" s="271"/>
      <c r="F8" s="271"/>
      <c r="G8" s="272"/>
      <c r="H8" s="300"/>
      <c r="I8" s="270">
        <f t="shared" si="2"/>
        <v>6</v>
      </c>
      <c r="J8" s="280"/>
      <c r="K8" s="186"/>
      <c r="L8" s="274">
        <v>0</v>
      </c>
      <c r="M8" s="188">
        <f>SUMPRODUCT((D8=[1]程序注册表!$C$2:$C$2999)*(E8=[1]程序注册表!$F$2:$F$2999)*([1]程序注册表!$U$2:$U$2999))</f>
        <v>0</v>
      </c>
      <c r="N8" s="188">
        <f>SUMPRODUCT((D8=[1]程序注册表!$C$2:$C$2999)*(E8=[1]程序注册表!$F$2:$F$2999)*([1]程序注册表!$X$2:$X$2999))</f>
        <v>0</v>
      </c>
      <c r="O8" s="188">
        <f t="shared" si="0"/>
        <v>0</v>
      </c>
      <c r="P8" s="302"/>
    </row>
    <row r="9" spans="1:16" ht="14.25" customHeight="1" x14ac:dyDescent="0.2">
      <c r="A9" s="297">
        <v>43670</v>
      </c>
      <c r="B9" s="298" t="s">
        <v>151</v>
      </c>
      <c r="C9" s="305" t="s">
        <v>25</v>
      </c>
      <c r="D9" s="245" t="s">
        <v>983</v>
      </c>
      <c r="E9" s="271" t="s">
        <v>66</v>
      </c>
      <c r="F9" s="271">
        <v>9</v>
      </c>
      <c r="G9" s="272"/>
      <c r="H9" s="300"/>
      <c r="I9" s="270">
        <f t="shared" ref="I9" si="3">420-(M9*L9+F9*N9)</f>
        <v>60</v>
      </c>
      <c r="J9" s="280" t="s">
        <v>73</v>
      </c>
      <c r="K9" s="186"/>
      <c r="L9" s="274">
        <v>0</v>
      </c>
      <c r="M9" s="188">
        <f>SUMPRODUCT((D9=[1]程序注册表!$C$2:$C$2999)*(E9=[1]程序注册表!$F$2:$F$2999)*([1]程序注册表!$U$2:$U$2999))</f>
        <v>60</v>
      </c>
      <c r="N9" s="188">
        <f>SUMPRODUCT((D9=[1]程序注册表!$C$2:$C$2999)*(E9=[1]程序注册表!$F$2:$F$2999)*([1]程序注册表!$X$2:$X$2999))</f>
        <v>40</v>
      </c>
      <c r="O9" s="188">
        <f t="shared" si="0"/>
        <v>0</v>
      </c>
      <c r="P9" s="302">
        <f>(O9+O10+O11+O12+O13+O14)/840*100%</f>
        <v>0.10714285714285714</v>
      </c>
    </row>
    <row r="10" spans="1:16" ht="14.25" customHeight="1" x14ac:dyDescent="0.2">
      <c r="A10" s="297"/>
      <c r="B10" s="298"/>
      <c r="C10" s="305"/>
      <c r="D10" s="245" t="s">
        <v>983</v>
      </c>
      <c r="E10" s="271" t="s">
        <v>24</v>
      </c>
      <c r="F10" s="271"/>
      <c r="G10" s="272"/>
      <c r="H10" s="300"/>
      <c r="I10" s="270">
        <f t="shared" ref="I10:I11" si="4">I9-(M10*L10+F10*N10)</f>
        <v>0</v>
      </c>
      <c r="J10" s="280"/>
      <c r="K10" s="186"/>
      <c r="L10" s="274">
        <v>1</v>
      </c>
      <c r="M10" s="188">
        <f>SUMPRODUCT((D10=[1]程序注册表!$C$2:$C$2999)*(E10=[1]程序注册表!$F$2:$F$2999)*([1]程序注册表!$U$2:$U$2999))</f>
        <v>60</v>
      </c>
      <c r="N10" s="188">
        <f>SUMPRODUCT((D10=[1]程序注册表!$C$2:$C$2999)*(E10=[1]程序注册表!$F$2:$F$2999)*([1]程序注册表!$X$2:$X$2999))</f>
        <v>21</v>
      </c>
      <c r="O10" s="188">
        <f t="shared" si="0"/>
        <v>60</v>
      </c>
      <c r="P10" s="302"/>
    </row>
    <row r="11" spans="1:16" ht="14.25" customHeight="1" x14ac:dyDescent="0.2">
      <c r="A11" s="297"/>
      <c r="B11" s="298"/>
      <c r="C11" s="305"/>
      <c r="D11" s="15"/>
      <c r="E11" s="271"/>
      <c r="F11" s="271"/>
      <c r="G11" s="272"/>
      <c r="H11" s="300"/>
      <c r="I11" s="270">
        <f t="shared" si="4"/>
        <v>0</v>
      </c>
      <c r="J11" s="280"/>
      <c r="K11" s="186"/>
      <c r="L11" s="274">
        <v>0</v>
      </c>
      <c r="M11" s="188">
        <f>SUMPRODUCT((D11=[1]程序注册表!$C$2:$C$2999)*(E11=[1]程序注册表!$F$2:$F$2999)*([1]程序注册表!$U$2:$U$2999))</f>
        <v>0</v>
      </c>
      <c r="N11" s="188">
        <f>SUMPRODUCT((D11=[1]程序注册表!$C$2:$C$2999)*(E11=[1]程序注册表!$F$2:$F$2999)*([1]程序注册表!$X$2:$X$2999))</f>
        <v>0</v>
      </c>
      <c r="O11" s="188">
        <f t="shared" si="0"/>
        <v>0</v>
      </c>
      <c r="P11" s="302"/>
    </row>
    <row r="12" spans="1:16" ht="14.25" customHeight="1" x14ac:dyDescent="0.2">
      <c r="A12" s="297"/>
      <c r="B12" s="298"/>
      <c r="C12" s="305" t="s">
        <v>28</v>
      </c>
      <c r="D12" s="216" t="s">
        <v>1243</v>
      </c>
      <c r="E12" s="271" t="s">
        <v>30</v>
      </c>
      <c r="F12" s="271">
        <v>2</v>
      </c>
      <c r="G12" s="272"/>
      <c r="H12" s="300"/>
      <c r="I12" s="270">
        <f>420-(M12*L12+F12*N12)</f>
        <v>330</v>
      </c>
      <c r="J12" s="280"/>
      <c r="K12" s="186"/>
      <c r="L12" s="274">
        <v>0</v>
      </c>
      <c r="M12" s="188">
        <f>SUMPRODUCT((D12=[1]程序注册表!$C$2:$C$2999)*(E12=[1]程序注册表!$F$2:$F$2999)*([1]程序注册表!$U$2:$U$2999))</f>
        <v>30</v>
      </c>
      <c r="N12" s="188">
        <f>SUMPRODUCT((D12=[1]程序注册表!$C$2:$C$2999)*(E12=[1]程序注册表!$F$2:$F$2999)*([1]程序注册表!$X$2:$X$2999))</f>
        <v>45</v>
      </c>
      <c r="O12" s="188">
        <f t="shared" si="0"/>
        <v>0</v>
      </c>
      <c r="P12" s="302"/>
    </row>
    <row r="13" spans="1:16" ht="14.25" customHeight="1" x14ac:dyDescent="0.2">
      <c r="A13" s="297"/>
      <c r="B13" s="298"/>
      <c r="C13" s="305"/>
      <c r="D13" s="1" t="s">
        <v>1245</v>
      </c>
      <c r="E13" s="271" t="s">
        <v>42</v>
      </c>
      <c r="F13" s="271">
        <v>4.5</v>
      </c>
      <c r="G13" s="272"/>
      <c r="H13" s="300"/>
      <c r="I13" s="270">
        <f>I12-(M13*L13+F13*N13)</f>
        <v>3</v>
      </c>
      <c r="J13" s="280"/>
      <c r="K13" s="186"/>
      <c r="L13" s="274">
        <v>1</v>
      </c>
      <c r="M13" s="188">
        <f>SUMPRODUCT((D13=[1]程序注册表!$C$2:$C$2999)*(E13=[1]程序注册表!$F$2:$F$2999)*([1]程序注册表!$U$2:$U$2999))</f>
        <v>30</v>
      </c>
      <c r="N13" s="188">
        <f>SUMPRODUCT((D13=[1]程序注册表!$C$2:$C$2999)*(E13=[1]程序注册表!$F$2:$F$2999)*([1]程序注册表!$X$2:$X$2999))</f>
        <v>66</v>
      </c>
      <c r="O13" s="188">
        <f t="shared" si="0"/>
        <v>30</v>
      </c>
      <c r="P13" s="302"/>
    </row>
    <row r="14" spans="1:16" ht="14.25" customHeight="1" x14ac:dyDescent="0.2">
      <c r="A14" s="297"/>
      <c r="B14" s="298"/>
      <c r="C14" s="305"/>
      <c r="D14" s="15"/>
      <c r="E14" s="271"/>
      <c r="F14" s="271"/>
      <c r="G14" s="272"/>
      <c r="H14" s="300"/>
      <c r="I14" s="270">
        <f t="shared" ref="I14" si="5">I13-(M14*L14+F14*N14)</f>
        <v>3</v>
      </c>
      <c r="J14" s="280"/>
      <c r="K14" s="186"/>
      <c r="L14" s="274">
        <v>0</v>
      </c>
      <c r="M14" s="188">
        <f>SUMPRODUCT((D14=[1]程序注册表!$C$2:$C$2999)*(E14=[1]程序注册表!$F$2:$F$2999)*([1]程序注册表!$U$2:$U$2999))</f>
        <v>0</v>
      </c>
      <c r="N14" s="188">
        <f>SUMPRODUCT((D14=[1]程序注册表!$C$2:$C$2999)*(E14=[1]程序注册表!$F$2:$F$2999)*([1]程序注册表!$X$2:$X$2999))</f>
        <v>0</v>
      </c>
      <c r="O14" s="188">
        <f t="shared" si="0"/>
        <v>0</v>
      </c>
      <c r="P14" s="302"/>
    </row>
    <row r="15" spans="1:16" ht="14.25" customHeight="1" x14ac:dyDescent="0.2">
      <c r="A15" s="297">
        <v>43670</v>
      </c>
      <c r="B15" s="298" t="s">
        <v>151</v>
      </c>
      <c r="C15" s="305" t="s">
        <v>31</v>
      </c>
      <c r="D15" s="15" t="s">
        <v>1091</v>
      </c>
      <c r="E15" s="271" t="s">
        <v>42</v>
      </c>
      <c r="F15" s="271">
        <v>17.5</v>
      </c>
      <c r="G15" s="272"/>
      <c r="H15" s="300"/>
      <c r="I15" s="270">
        <f t="shared" ref="I15" si="6">420-(M15*L15+F15*N15)</f>
        <v>0</v>
      </c>
      <c r="J15" s="280" t="s">
        <v>74</v>
      </c>
      <c r="K15" s="186"/>
      <c r="L15" s="274">
        <v>0</v>
      </c>
      <c r="M15" s="188">
        <f>SUMPRODUCT((D15=[1]程序注册表!$C$2:$C$2999)*(E15=[1]程序注册表!$F$2:$F$2999)*([1]程序注册表!$U$2:$U$2999))</f>
        <v>30</v>
      </c>
      <c r="N15" s="188">
        <f>SUMPRODUCT((D15=[1]程序注册表!$C$2:$C$2999)*(E15=[1]程序注册表!$F$2:$F$2999)*([1]程序注册表!$X$2:$X$2999))</f>
        <v>24</v>
      </c>
      <c r="O15" s="188">
        <f t="shared" si="0"/>
        <v>0</v>
      </c>
      <c r="P15" s="302">
        <f>(O15+O16+O17+O18+O19+O20)/840*100%</f>
        <v>0</v>
      </c>
    </row>
    <row r="16" spans="1:16" ht="14.25" customHeight="1" x14ac:dyDescent="0.2">
      <c r="A16" s="297"/>
      <c r="B16" s="298"/>
      <c r="C16" s="305"/>
      <c r="D16" s="1"/>
      <c r="E16" s="271"/>
      <c r="F16" s="271"/>
      <c r="G16" s="272"/>
      <c r="H16" s="300"/>
      <c r="I16" s="270">
        <f t="shared" ref="I16:I17" si="7">I15-(M16*L16+F16*N16)</f>
        <v>0</v>
      </c>
      <c r="J16" s="280"/>
      <c r="K16" s="186"/>
      <c r="L16" s="274">
        <v>0</v>
      </c>
      <c r="M16" s="188">
        <f>SUMPRODUCT((D16=[1]程序注册表!$C$2:$C$2999)*(E16=[1]程序注册表!$F$2:$F$2999)*([1]程序注册表!$U$2:$U$2999))</f>
        <v>0</v>
      </c>
      <c r="N16" s="188">
        <v>40</v>
      </c>
      <c r="O16" s="188">
        <f t="shared" si="0"/>
        <v>0</v>
      </c>
      <c r="P16" s="302"/>
    </row>
    <row r="17" spans="1:16" ht="14.25" customHeight="1" x14ac:dyDescent="0.2">
      <c r="A17" s="297"/>
      <c r="B17" s="298"/>
      <c r="C17" s="305"/>
      <c r="D17" s="17"/>
      <c r="E17" s="271"/>
      <c r="F17" s="271"/>
      <c r="G17" s="272"/>
      <c r="H17" s="300"/>
      <c r="I17" s="270">
        <f t="shared" si="7"/>
        <v>0</v>
      </c>
      <c r="J17" s="280"/>
      <c r="K17" s="186"/>
      <c r="L17" s="274">
        <v>0</v>
      </c>
      <c r="M17" s="188">
        <f>SUMPRODUCT((D17=[1]程序注册表!$C$2:$C$2999)*(E17=[1]程序注册表!$F$2:$F$2999)*([1]程序注册表!$U$2:$U$2999))</f>
        <v>0</v>
      </c>
      <c r="N17" s="188">
        <f>SUMPRODUCT((D17=[1]程序注册表!$C$2:$C$2999)*(E17=[1]程序注册表!$F$2:$F$2999)*([1]程序注册表!$X$2:$X$2999))</f>
        <v>0</v>
      </c>
      <c r="O17" s="188">
        <f t="shared" si="0"/>
        <v>0</v>
      </c>
      <c r="P17" s="302"/>
    </row>
    <row r="18" spans="1:16" ht="14.25" customHeight="1" x14ac:dyDescent="0.2">
      <c r="A18" s="297"/>
      <c r="B18" s="298"/>
      <c r="C18" s="305" t="s">
        <v>35</v>
      </c>
      <c r="D18" s="1" t="s">
        <v>285</v>
      </c>
      <c r="E18" s="271" t="s">
        <v>30</v>
      </c>
      <c r="F18" s="271">
        <v>6</v>
      </c>
      <c r="G18" s="272"/>
      <c r="H18" s="300"/>
      <c r="I18" s="270">
        <f t="shared" ref="I18" si="8">420-(M18*L18+F18*N18)</f>
        <v>282</v>
      </c>
      <c r="J18" s="280"/>
      <c r="K18" s="186"/>
      <c r="L18" s="274">
        <v>0</v>
      </c>
      <c r="M18" s="188">
        <f>SUMPRODUCT((D18=[1]程序注册表!$C$2:$C$2999)*(E18=[1]程序注册表!$F$2:$F$2999)*([1]程序注册表!$U$2:$U$2999))</f>
        <v>30</v>
      </c>
      <c r="N18" s="188">
        <f>SUMPRODUCT((D18=[1]程序注册表!$C$2:$C$2999)*(E18=[1]程序注册表!$F$2:$F$2999)*([1]程序注册表!$X$2:$X$2999))</f>
        <v>23</v>
      </c>
      <c r="O18" s="188">
        <f t="shared" si="0"/>
        <v>0</v>
      </c>
      <c r="P18" s="302"/>
    </row>
    <row r="19" spans="1:16" ht="14.25" customHeight="1" x14ac:dyDescent="0.2">
      <c r="A19" s="297"/>
      <c r="B19" s="298"/>
      <c r="C19" s="305"/>
      <c r="D19" s="1" t="s">
        <v>285</v>
      </c>
      <c r="E19" s="271" t="s">
        <v>135</v>
      </c>
      <c r="F19" s="271">
        <v>6</v>
      </c>
      <c r="G19" s="272"/>
      <c r="H19" s="300"/>
      <c r="I19" s="270">
        <f t="shared" ref="I19:I20" si="9">I18-(M19*L19+F19*N19)</f>
        <v>42</v>
      </c>
      <c r="J19" s="280"/>
      <c r="K19" s="186"/>
      <c r="L19" s="274">
        <v>0</v>
      </c>
      <c r="M19" s="188">
        <f>SUMPRODUCT((D19=[1]程序注册表!$C$2:$C$2999)*(E19=[1]程序注册表!$F$2:$F$2999)*([1]程序注册表!$U$2:$U$2999))</f>
        <v>30</v>
      </c>
      <c r="N19" s="188">
        <v>40</v>
      </c>
      <c r="O19" s="188">
        <f t="shared" si="0"/>
        <v>0</v>
      </c>
      <c r="P19" s="302"/>
    </row>
    <row r="20" spans="1:16" ht="14.25" customHeight="1" x14ac:dyDescent="0.2">
      <c r="A20" s="297"/>
      <c r="B20" s="298"/>
      <c r="C20" s="305"/>
      <c r="D20" s="17"/>
      <c r="E20" s="271"/>
      <c r="F20" s="271"/>
      <c r="G20" s="272"/>
      <c r="H20" s="300"/>
      <c r="I20" s="270">
        <f t="shared" si="9"/>
        <v>42</v>
      </c>
      <c r="J20" s="280"/>
      <c r="K20" s="186"/>
      <c r="L20" s="274">
        <v>0</v>
      </c>
      <c r="M20" s="188">
        <f>SUMPRODUCT((D20=[1]程序注册表!$C$2:$C$2999)*(E20=[1]程序注册表!$F$2:$F$2999)*([1]程序注册表!$U$2:$U$2999))</f>
        <v>0</v>
      </c>
      <c r="N20" s="188">
        <f>SUMPRODUCT((D20=[1]程序注册表!$C$2:$C$2999)*(E20=[1]程序注册表!$F$2:$F$2999)*([1]程序注册表!$X$2:$X$2999))</f>
        <v>0</v>
      </c>
      <c r="O20" s="188">
        <f t="shared" si="0"/>
        <v>0</v>
      </c>
      <c r="P20" s="302"/>
    </row>
    <row r="21" spans="1:16" ht="14.25" customHeight="1" x14ac:dyDescent="0.2">
      <c r="A21" s="297">
        <v>43670</v>
      </c>
      <c r="B21" s="298" t="s">
        <v>151</v>
      </c>
      <c r="C21" s="304" t="s">
        <v>36</v>
      </c>
      <c r="D21" s="17" t="s">
        <v>1159</v>
      </c>
      <c r="E21" s="271" t="s">
        <v>65</v>
      </c>
      <c r="F21" s="271">
        <v>7</v>
      </c>
      <c r="G21" s="18"/>
      <c r="H21" s="300"/>
      <c r="I21" s="272">
        <f>336-(M21*L21+F21*N21)</f>
        <v>-49</v>
      </c>
      <c r="J21" s="280" t="s">
        <v>75</v>
      </c>
      <c r="K21" s="186"/>
      <c r="L21" s="274">
        <v>0</v>
      </c>
      <c r="M21" s="188">
        <f>SUMPRODUCT((D21=[1]程序注册表!$C$2:$C$2999)*(E21=[1]程序注册表!$F$2:$F$2999)*([1]程序注册表!$U$2:$U$2999))</f>
        <v>30</v>
      </c>
      <c r="N21" s="188">
        <f>SUMPRODUCT((D21=[1]程序注册表!$C$2:$C$2999)*(E21=[1]程序注册表!$F$2:$F$2999)*([1]程序注册表!$X$2:$X$2999))</f>
        <v>55</v>
      </c>
      <c r="O21" s="188">
        <f t="shared" si="0"/>
        <v>0</v>
      </c>
      <c r="P21" s="302">
        <f>(O21+O22+O23+O24+O25+O26)/840*100%</f>
        <v>0</v>
      </c>
    </row>
    <row r="22" spans="1:16" ht="14.25" customHeight="1" x14ac:dyDescent="0.2">
      <c r="A22" s="297"/>
      <c r="B22" s="298"/>
      <c r="C22" s="304"/>
      <c r="D22" s="17"/>
      <c r="E22" s="271"/>
      <c r="F22" s="271"/>
      <c r="G22" s="18"/>
      <c r="H22" s="300"/>
      <c r="I22" s="272">
        <f t="shared" ref="I22:I41" si="10">I21-(M22*L22+F22*N22)</f>
        <v>-49</v>
      </c>
      <c r="J22" s="280"/>
      <c r="K22" s="186"/>
      <c r="L22" s="274">
        <v>0</v>
      </c>
      <c r="M22" s="188">
        <f>SUMPRODUCT((D22=[1]程序注册表!$C$2:$C$2999)*(E22=[1]程序注册表!$F$2:$F$2999)*([1]程序注册表!$U$2:$U$2999))</f>
        <v>0</v>
      </c>
      <c r="N22" s="188">
        <f>SUMPRODUCT((D22=[1]程序注册表!$C$2:$C$2999)*(E22=[1]程序注册表!$F$2:$F$2999)*([1]程序注册表!$X$2:$X$2999))</f>
        <v>0</v>
      </c>
      <c r="O22" s="188">
        <f t="shared" si="0"/>
        <v>0</v>
      </c>
      <c r="P22" s="302"/>
    </row>
    <row r="23" spans="1:16" ht="14.25" customHeight="1" x14ac:dyDescent="0.2">
      <c r="A23" s="297"/>
      <c r="B23" s="298"/>
      <c r="C23" s="304"/>
      <c r="D23" s="17"/>
      <c r="E23" s="271"/>
      <c r="F23" s="271"/>
      <c r="G23" s="18"/>
      <c r="H23" s="300"/>
      <c r="I23" s="272">
        <f t="shared" si="10"/>
        <v>-49</v>
      </c>
      <c r="J23" s="280"/>
      <c r="K23" s="186"/>
      <c r="L23" s="274">
        <v>0</v>
      </c>
      <c r="M23" s="188">
        <f>SUMPRODUCT((D23=[1]程序注册表!$C$2:$C$2999)*(E23=[1]程序注册表!$F$2:$F$2999)*([1]程序注册表!$U$2:$U$2999))</f>
        <v>0</v>
      </c>
      <c r="N23" s="188">
        <f>SUMPRODUCT((D23=[1]程序注册表!$C$2:$C$2999)*(E23=[1]程序注册表!$F$2:$F$2999)*([1]程序注册表!$X$2:$X$2999))</f>
        <v>0</v>
      </c>
      <c r="O23" s="188">
        <f t="shared" si="0"/>
        <v>0</v>
      </c>
      <c r="P23" s="302"/>
    </row>
    <row r="24" spans="1:16" ht="14.25" customHeight="1" x14ac:dyDescent="0.2">
      <c r="A24" s="297"/>
      <c r="B24" s="298"/>
      <c r="C24" s="304" t="s">
        <v>40</v>
      </c>
      <c r="D24" s="228" t="s">
        <v>607</v>
      </c>
      <c r="E24" s="271" t="s">
        <v>68</v>
      </c>
      <c r="F24" s="271">
        <v>6</v>
      </c>
      <c r="G24" s="18"/>
      <c r="H24" s="300"/>
      <c r="I24" s="272">
        <f>336-(M24*L24+F24*N24)</f>
        <v>-234</v>
      </c>
      <c r="J24" s="280"/>
      <c r="K24" s="186"/>
      <c r="L24" s="274">
        <v>0</v>
      </c>
      <c r="M24" s="188">
        <f>SUMPRODUCT((D24=[1]程序注册表!$C$2:$C$2999)*(E24=[1]程序注册表!$F$2:$F$2999)*([1]程序注册表!$U$2:$U$2999))</f>
        <v>60</v>
      </c>
      <c r="N24" s="188">
        <f>SUMPRODUCT((D24=[1]程序注册表!$C$2:$C$2999)*(E24=[1]程序注册表!$F$2:$F$2999)*([1]程序注册表!$X$2:$X$2999))</f>
        <v>95</v>
      </c>
      <c r="O24" s="188">
        <f t="shared" si="0"/>
        <v>0</v>
      </c>
      <c r="P24" s="302"/>
    </row>
    <row r="25" spans="1:16" ht="14.25" customHeight="1" x14ac:dyDescent="0.2">
      <c r="A25" s="297"/>
      <c r="B25" s="298"/>
      <c r="C25" s="304"/>
      <c r="D25" s="17"/>
      <c r="E25" s="271"/>
      <c r="F25" s="271"/>
      <c r="G25" s="18"/>
      <c r="H25" s="300"/>
      <c r="I25" s="272">
        <f t="shared" si="10"/>
        <v>-234</v>
      </c>
      <c r="J25" s="280"/>
      <c r="K25" s="186"/>
      <c r="L25" s="274">
        <v>0</v>
      </c>
      <c r="M25" s="188">
        <f>SUMPRODUCT((D25=[1]程序注册表!$C$2:$C$2999)*(E25=[1]程序注册表!$F$2:$F$2999)*([1]程序注册表!$U$2:$U$2999))</f>
        <v>0</v>
      </c>
      <c r="N25" s="188">
        <f>SUMPRODUCT((D25=[1]程序注册表!$C$2:$C$2999)*(E25=[1]程序注册表!$F$2:$F$2999)*([1]程序注册表!$X$2:$X$2999))</f>
        <v>0</v>
      </c>
      <c r="O25" s="188">
        <f t="shared" si="0"/>
        <v>0</v>
      </c>
      <c r="P25" s="302"/>
    </row>
    <row r="26" spans="1:16" ht="14.25" customHeight="1" x14ac:dyDescent="0.2">
      <c r="A26" s="297"/>
      <c r="B26" s="298"/>
      <c r="C26" s="304"/>
      <c r="D26" s="17"/>
      <c r="E26" s="271"/>
      <c r="F26" s="271"/>
      <c r="G26" s="18"/>
      <c r="H26" s="300"/>
      <c r="I26" s="272">
        <f t="shared" si="10"/>
        <v>-234</v>
      </c>
      <c r="J26" s="280"/>
      <c r="K26" s="186"/>
      <c r="L26" s="274">
        <v>0</v>
      </c>
      <c r="M26" s="188">
        <f>SUMPRODUCT((D26=[1]程序注册表!$C$2:$C$2999)*(E26=[1]程序注册表!$F$2:$F$2999)*([1]程序注册表!$U$2:$U$2999))</f>
        <v>0</v>
      </c>
      <c r="N26" s="188">
        <f>SUMPRODUCT((D26=[1]程序注册表!$C$2:$C$2999)*(E26=[1]程序注册表!$F$2:$F$2999)*([1]程序注册表!$X$2:$X$2999))</f>
        <v>0</v>
      </c>
      <c r="O26" s="188">
        <f t="shared" si="0"/>
        <v>0</v>
      </c>
      <c r="P26" s="302"/>
    </row>
    <row r="27" spans="1:16" ht="14.25" customHeight="1" x14ac:dyDescent="0.2">
      <c r="A27" s="297">
        <v>43670</v>
      </c>
      <c r="B27" s="298" t="s">
        <v>151</v>
      </c>
      <c r="C27" s="303" t="s">
        <v>43</v>
      </c>
      <c r="D27" s="17" t="s">
        <v>360</v>
      </c>
      <c r="E27" s="271" t="s">
        <v>42</v>
      </c>
      <c r="F27" s="271">
        <v>1.8</v>
      </c>
      <c r="G27" s="18"/>
      <c r="H27" s="300"/>
      <c r="I27" s="272">
        <f>336-(M27*L27+F27*N27)</f>
        <v>-4.1999999999999886</v>
      </c>
      <c r="J27" s="280" t="s">
        <v>76</v>
      </c>
      <c r="K27" s="186"/>
      <c r="L27" s="274">
        <v>0</v>
      </c>
      <c r="M27" s="188">
        <f>SUMPRODUCT((D27=[1]程序注册表!$C$2:$C$2999)*(E27=[1]程序注册表!$F$2:$F$2999)*([1]程序注册表!$U$2:$U$2999))</f>
        <v>60</v>
      </c>
      <c r="N27" s="188">
        <f>SUMPRODUCT((D27=[1]程序注册表!$C$2:$C$2999)*(E27=[1]程序注册表!$F$2:$F$2999)*([1]程序注册表!$X$2:$X$2999))</f>
        <v>189</v>
      </c>
      <c r="O27" s="188">
        <f t="shared" si="0"/>
        <v>0</v>
      </c>
      <c r="P27" s="302">
        <f>(O27+O28+O29+O30+O31+O32)/840*100%</f>
        <v>0</v>
      </c>
    </row>
    <row r="28" spans="1:16" ht="14.25" customHeight="1" x14ac:dyDescent="0.2">
      <c r="A28" s="297"/>
      <c r="B28" s="298"/>
      <c r="C28" s="303"/>
      <c r="D28" s="17"/>
      <c r="E28" s="271"/>
      <c r="F28" s="271"/>
      <c r="G28" s="18"/>
      <c r="H28" s="300"/>
      <c r="I28" s="272">
        <f t="shared" si="10"/>
        <v>-4.1999999999999886</v>
      </c>
      <c r="J28" s="280"/>
      <c r="K28" s="186"/>
      <c r="L28" s="274">
        <v>0</v>
      </c>
      <c r="M28" s="188">
        <f>SUMPRODUCT((D28=[1]程序注册表!$C$2:$C$2999)*(E28=[1]程序注册表!$F$2:$F$2999)*([1]程序注册表!$U$2:$U$2999))</f>
        <v>0</v>
      </c>
      <c r="N28" s="188">
        <f>SUMPRODUCT((D28=[1]程序注册表!$C$2:$C$2999)*(E28=[1]程序注册表!$F$2:$F$2999)*([1]程序注册表!$X$2:$X$2999))</f>
        <v>0</v>
      </c>
      <c r="O28" s="188">
        <f t="shared" si="0"/>
        <v>0</v>
      </c>
      <c r="P28" s="302"/>
    </row>
    <row r="29" spans="1:16" ht="14.25" customHeight="1" x14ac:dyDescent="0.2">
      <c r="A29" s="297"/>
      <c r="B29" s="298"/>
      <c r="C29" s="303"/>
      <c r="D29" s="37"/>
      <c r="E29" s="271"/>
      <c r="F29" s="271"/>
      <c r="G29" s="18"/>
      <c r="H29" s="300"/>
      <c r="I29" s="272">
        <f t="shared" si="10"/>
        <v>-4.1999999999999886</v>
      </c>
      <c r="J29" s="280"/>
      <c r="K29" s="186"/>
      <c r="L29" s="274">
        <v>0</v>
      </c>
      <c r="M29" s="188">
        <f>SUMPRODUCT((D29=[1]程序注册表!$C$2:$C$2999)*(E29=[1]程序注册表!$F$2:$F$2999)*([1]程序注册表!$U$2:$U$2999))</f>
        <v>0</v>
      </c>
      <c r="N29" s="188">
        <f>SUMPRODUCT((D29=[1]程序注册表!$C$2:$C$2999)*(E29=[1]程序注册表!$F$2:$F$2999)*([1]程序注册表!$X$2:$X$2999))</f>
        <v>0</v>
      </c>
      <c r="O29" s="188">
        <f t="shared" si="0"/>
        <v>0</v>
      </c>
      <c r="P29" s="302"/>
    </row>
    <row r="30" spans="1:16" ht="14.25" customHeight="1" x14ac:dyDescent="0.2">
      <c r="A30" s="297"/>
      <c r="B30" s="298"/>
      <c r="C30" s="303" t="s">
        <v>46</v>
      </c>
      <c r="D30" s="17" t="s">
        <v>922</v>
      </c>
      <c r="E30" s="271" t="s">
        <v>24</v>
      </c>
      <c r="F30" s="271">
        <v>2.5</v>
      </c>
      <c r="G30" s="18"/>
      <c r="H30" s="300"/>
      <c r="I30" s="272">
        <f>336-(M30*L30+F30*N30)</f>
        <v>26</v>
      </c>
      <c r="J30" s="280"/>
      <c r="K30" s="186"/>
      <c r="L30" s="274">
        <v>0</v>
      </c>
      <c r="M30" s="188">
        <f>SUMPRODUCT((D30=[1]程序注册表!$C$2:$C$2999)*(E30=[1]程序注册表!$F$2:$F$2999)*([1]程序注册表!$U$2:$U$2999))</f>
        <v>60</v>
      </c>
      <c r="N30" s="188">
        <f>SUMPRODUCT((D30=[1]程序注册表!$C$2:$C$2999)*(E30=[1]程序注册表!$F$2:$F$2999)*([1]程序注册表!$X$2:$X$2999))</f>
        <v>124</v>
      </c>
      <c r="O30" s="188">
        <f t="shared" si="0"/>
        <v>0</v>
      </c>
      <c r="P30" s="302"/>
    </row>
    <row r="31" spans="1:16" ht="14.25" customHeight="1" x14ac:dyDescent="0.2">
      <c r="A31" s="297"/>
      <c r="B31" s="298"/>
      <c r="C31" s="303"/>
      <c r="D31" s="37"/>
      <c r="E31" s="271"/>
      <c r="F31" s="271"/>
      <c r="G31" s="18"/>
      <c r="H31" s="300"/>
      <c r="I31" s="272">
        <f t="shared" si="10"/>
        <v>26</v>
      </c>
      <c r="J31" s="280"/>
      <c r="K31" s="186"/>
      <c r="L31" s="274">
        <v>0</v>
      </c>
      <c r="M31" s="188">
        <f>SUMPRODUCT((D31=[1]程序注册表!$C$2:$C$2999)*(E31=[1]程序注册表!$F$2:$F$2999)*([1]程序注册表!$U$2:$U$2999))</f>
        <v>0</v>
      </c>
      <c r="N31" s="188">
        <f>SUMPRODUCT((D31=[1]程序注册表!$C$2:$C$2999)*(E31=[1]程序注册表!$F$2:$F$2999)*([1]程序注册表!$X$2:$X$2999))</f>
        <v>0</v>
      </c>
      <c r="O31" s="188">
        <f t="shared" si="0"/>
        <v>0</v>
      </c>
      <c r="P31" s="302"/>
    </row>
    <row r="32" spans="1:16" ht="14.25" customHeight="1" x14ac:dyDescent="0.2">
      <c r="A32" s="297"/>
      <c r="B32" s="298"/>
      <c r="C32" s="303"/>
      <c r="D32" s="17"/>
      <c r="E32" s="271"/>
      <c r="F32" s="271"/>
      <c r="G32" s="18"/>
      <c r="H32" s="300"/>
      <c r="I32" s="272">
        <f t="shared" si="10"/>
        <v>26</v>
      </c>
      <c r="J32" s="280"/>
      <c r="K32" s="186"/>
      <c r="L32" s="274">
        <v>0</v>
      </c>
      <c r="M32" s="188">
        <f>SUMPRODUCT((D32=[1]程序注册表!$C$2:$C$2999)*(E32=[1]程序注册表!$F$2:$F$2999)*([1]程序注册表!$U$2:$U$2999))</f>
        <v>0</v>
      </c>
      <c r="N32" s="188">
        <f>SUMPRODUCT((D32=[1]程序注册表!$C$2:$C$2999)*(E32=[1]程序注册表!$F$2:$F$2999)*([1]程序注册表!$X$2:$X$2999))</f>
        <v>0</v>
      </c>
      <c r="O32" s="188">
        <f t="shared" si="0"/>
        <v>0</v>
      </c>
      <c r="P32" s="302"/>
    </row>
    <row r="33" spans="1:16" ht="14.25" customHeight="1" x14ac:dyDescent="0.2">
      <c r="A33" s="297">
        <v>43670</v>
      </c>
      <c r="B33" s="298" t="s">
        <v>151</v>
      </c>
      <c r="C33" s="303" t="s">
        <v>48</v>
      </c>
      <c r="D33" s="17" t="s">
        <v>360</v>
      </c>
      <c r="E33" s="271" t="s">
        <v>628</v>
      </c>
      <c r="F33" s="271">
        <v>1.5</v>
      </c>
      <c r="G33" s="18"/>
      <c r="H33" s="300"/>
      <c r="I33" s="272">
        <f>336-(M33*L33+F33*N33)</f>
        <v>-30</v>
      </c>
      <c r="J33" s="280" t="s">
        <v>77</v>
      </c>
      <c r="K33" s="186"/>
      <c r="L33" s="274">
        <v>0</v>
      </c>
      <c r="M33" s="188">
        <f>SUMPRODUCT((D33=[1]程序注册表!$C$2:$C$2999)*(E33=[1]程序注册表!$F$2:$F$2999)*([1]程序注册表!$U$2:$U$2999))</f>
        <v>60</v>
      </c>
      <c r="N33" s="188">
        <f>SUMPRODUCT((D33=[1]程序注册表!$C$2:$C$2999)*(E33=[1]程序注册表!$F$2:$F$2999)*([1]程序注册表!$X$2:$X$2999))</f>
        <v>244</v>
      </c>
      <c r="O33" s="188">
        <f t="shared" si="0"/>
        <v>0</v>
      </c>
      <c r="P33" s="302">
        <f>(O33+O34+O35+O36+O37+O38)/840*100%</f>
        <v>0</v>
      </c>
    </row>
    <row r="34" spans="1:16" ht="14.25" customHeight="1" x14ac:dyDescent="0.2">
      <c r="A34" s="297"/>
      <c r="B34" s="298"/>
      <c r="C34" s="303"/>
      <c r="D34" s="17"/>
      <c r="E34" s="271"/>
      <c r="F34" s="271"/>
      <c r="G34" s="18"/>
      <c r="H34" s="300"/>
      <c r="I34" s="272">
        <f t="shared" si="10"/>
        <v>-30</v>
      </c>
      <c r="J34" s="280"/>
      <c r="K34" s="186"/>
      <c r="L34" s="274">
        <v>0</v>
      </c>
      <c r="M34" s="188">
        <f>SUMPRODUCT((D34=[1]程序注册表!$C$2:$C$2999)*(E34=[1]程序注册表!$F$2:$F$2999)*([1]程序注册表!$U$2:$U$2999))</f>
        <v>0</v>
      </c>
      <c r="N34" s="188">
        <f>SUMPRODUCT((D34=[1]程序注册表!$C$2:$C$2999)*(E34=[1]程序注册表!$F$2:$F$2999)*([1]程序注册表!$X$2:$X$2999))</f>
        <v>0</v>
      </c>
      <c r="O34" s="188">
        <f t="shared" si="0"/>
        <v>0</v>
      </c>
      <c r="P34" s="302"/>
    </row>
    <row r="35" spans="1:16" ht="14.25" customHeight="1" x14ac:dyDescent="0.2">
      <c r="A35" s="297"/>
      <c r="B35" s="298"/>
      <c r="C35" s="303"/>
      <c r="D35" s="17"/>
      <c r="E35" s="271"/>
      <c r="F35" s="271"/>
      <c r="G35" s="18"/>
      <c r="H35" s="300"/>
      <c r="I35" s="272">
        <f t="shared" si="10"/>
        <v>-30</v>
      </c>
      <c r="J35" s="280"/>
      <c r="K35" s="186"/>
      <c r="L35" s="274">
        <v>0</v>
      </c>
      <c r="M35" s="188">
        <f>SUMPRODUCT((D35=[1]程序注册表!$C$2:$C$2999)*(E35=[1]程序注册表!$F$2:$F$2999)*([1]程序注册表!$U$2:$U$2999))</f>
        <v>0</v>
      </c>
      <c r="N35" s="188">
        <f>SUMPRODUCT((D35=[1]程序注册表!$C$2:$C$2999)*(E35=[1]程序注册表!$F$2:$F$2999)*([1]程序注册表!$X$2:$X$2999))</f>
        <v>0</v>
      </c>
      <c r="O35" s="188">
        <f t="shared" si="0"/>
        <v>0</v>
      </c>
      <c r="P35" s="302"/>
    </row>
    <row r="36" spans="1:16" ht="14.25" customHeight="1" x14ac:dyDescent="0.2">
      <c r="A36" s="297"/>
      <c r="B36" s="298"/>
      <c r="C36" s="303" t="s">
        <v>50</v>
      </c>
      <c r="D36" s="17" t="s">
        <v>360</v>
      </c>
      <c r="E36" s="271" t="s">
        <v>33</v>
      </c>
      <c r="F36" s="271">
        <v>1.2</v>
      </c>
      <c r="G36" s="18"/>
      <c r="H36" s="300"/>
      <c r="I36" s="272">
        <f>336-(M36*L36+F36*N36)</f>
        <v>12</v>
      </c>
      <c r="J36" s="280"/>
      <c r="K36" s="186"/>
      <c r="L36" s="274">
        <v>0</v>
      </c>
      <c r="M36" s="188">
        <f>SUMPRODUCT((D36=[1]程序注册表!$C$2:$C$2999)*(E36=[1]程序注册表!$F$2:$F$2999)*([1]程序注册表!$U$2:$U$2999))</f>
        <v>90</v>
      </c>
      <c r="N36" s="188">
        <f>SUMPRODUCT((D36=[1]程序注册表!$C$2:$C$2999)*(E36=[1]程序注册表!$F$2:$F$2999)*([1]程序注册表!$X$2:$X$2999))</f>
        <v>270</v>
      </c>
      <c r="O36" s="188">
        <f t="shared" si="0"/>
        <v>0</v>
      </c>
      <c r="P36" s="302"/>
    </row>
    <row r="37" spans="1:16" ht="14.25" customHeight="1" x14ac:dyDescent="0.2">
      <c r="A37" s="297"/>
      <c r="B37" s="298"/>
      <c r="C37" s="303"/>
      <c r="D37" s="17"/>
      <c r="E37" s="271"/>
      <c r="F37" s="271"/>
      <c r="G37" s="18"/>
      <c r="H37" s="300"/>
      <c r="I37" s="272">
        <f t="shared" si="10"/>
        <v>12</v>
      </c>
      <c r="J37" s="280"/>
      <c r="K37" s="186"/>
      <c r="L37" s="274">
        <v>0</v>
      </c>
      <c r="M37" s="188">
        <f>SUMPRODUCT((D37=[1]程序注册表!$C$2:$C$2999)*(E37=[1]程序注册表!$F$2:$F$2999)*([1]程序注册表!$U$2:$U$2999))</f>
        <v>0</v>
      </c>
      <c r="N37" s="188">
        <f>SUMPRODUCT((D37=[1]程序注册表!$C$2:$C$2999)*(E37=[1]程序注册表!$F$2:$F$2999)*([1]程序注册表!$X$2:$X$2999))</f>
        <v>0</v>
      </c>
      <c r="O37" s="188">
        <f t="shared" si="0"/>
        <v>0</v>
      </c>
      <c r="P37" s="302"/>
    </row>
    <row r="38" spans="1:16" ht="14.25" customHeight="1" x14ac:dyDescent="0.2">
      <c r="A38" s="297"/>
      <c r="B38" s="298"/>
      <c r="C38" s="303"/>
      <c r="D38" s="17"/>
      <c r="E38" s="271"/>
      <c r="F38" s="271"/>
      <c r="G38" s="18"/>
      <c r="H38" s="300"/>
      <c r="I38" s="272">
        <f t="shared" si="10"/>
        <v>12</v>
      </c>
      <c r="J38" s="280"/>
      <c r="K38" s="186"/>
      <c r="L38" s="274">
        <v>0</v>
      </c>
      <c r="M38" s="188">
        <f>SUMPRODUCT((D38=[1]程序注册表!$C$2:$C$2999)*(E38=[1]程序注册表!$F$2:$F$2999)*([1]程序注册表!$U$2:$U$2999))</f>
        <v>0</v>
      </c>
      <c r="N38" s="188">
        <f>SUMPRODUCT((D38=[1]程序注册表!$C$2:$C$2999)*(E38=[1]程序注册表!$F$2:$F$2999)*([1]程序注册表!$X$2:$X$2999))</f>
        <v>0</v>
      </c>
      <c r="O38" s="188">
        <f t="shared" si="0"/>
        <v>0</v>
      </c>
      <c r="P38" s="302"/>
    </row>
    <row r="39" spans="1:16" ht="14.25" customHeight="1" x14ac:dyDescent="0.2">
      <c r="A39" s="297">
        <v>43670</v>
      </c>
      <c r="B39" s="298" t="s">
        <v>953</v>
      </c>
      <c r="C39" s="303" t="s">
        <v>52</v>
      </c>
      <c r="D39" s="17"/>
      <c r="E39" s="271"/>
      <c r="F39" s="271"/>
      <c r="G39" s="18"/>
      <c r="H39" s="300"/>
      <c r="I39" s="272">
        <f>336-(M39*L39+F39*N39)</f>
        <v>336</v>
      </c>
      <c r="J39" s="280" t="s">
        <v>90</v>
      </c>
      <c r="K39" s="186"/>
      <c r="L39" s="274">
        <v>0</v>
      </c>
      <c r="M39" s="188">
        <f>SUMPRODUCT((D39=[1]程序注册表!$C$2:$C$2999)*(E39=[1]程序注册表!$F$2:$F$2999)*([1]程序注册表!$U$2:$U$2999))</f>
        <v>0</v>
      </c>
      <c r="N39" s="188">
        <f>SUMPRODUCT((D39=[1]程序注册表!$C$2:$C$2999)*(E39=[1]程序注册表!$F$2:$F$2999)*([1]程序注册表!$X$2:$X$2999))</f>
        <v>0</v>
      </c>
      <c r="O39" s="188">
        <f t="shared" si="0"/>
        <v>0</v>
      </c>
      <c r="P39" s="302">
        <f>(O39+O40+O41)/420*100%</f>
        <v>0</v>
      </c>
    </row>
    <row r="40" spans="1:16" ht="14.25" customHeight="1" x14ac:dyDescent="0.2">
      <c r="A40" s="297"/>
      <c r="B40" s="298"/>
      <c r="C40" s="303"/>
      <c r="D40" s="17" t="s">
        <v>922</v>
      </c>
      <c r="E40" s="271" t="s">
        <v>65</v>
      </c>
      <c r="F40" s="271">
        <v>4</v>
      </c>
      <c r="G40" s="18"/>
      <c r="H40" s="300"/>
      <c r="I40" s="272">
        <f t="shared" si="10"/>
        <v>-8</v>
      </c>
      <c r="J40" s="280"/>
      <c r="K40" s="186"/>
      <c r="L40" s="274">
        <v>0</v>
      </c>
      <c r="M40" s="188">
        <f>SUMPRODUCT((D40=[1]程序注册表!$C$2:$C$2999)*(E40=[1]程序注册表!$F$2:$F$2999)*([1]程序注册表!$U$2:$U$2999))</f>
        <v>30</v>
      </c>
      <c r="N40" s="188">
        <f>SUMPRODUCT((D40=[1]程序注册表!$C$2:$C$2999)*(E40=[1]程序注册表!$F$2:$F$2999)*([1]程序注册表!$X$2:$X$2999))</f>
        <v>86</v>
      </c>
      <c r="O40" s="188">
        <f t="shared" si="0"/>
        <v>0</v>
      </c>
      <c r="P40" s="302"/>
    </row>
    <row r="41" spans="1:16" ht="14.25" customHeight="1" x14ac:dyDescent="0.2">
      <c r="A41" s="297"/>
      <c r="B41" s="298"/>
      <c r="C41" s="303"/>
      <c r="D41" s="17"/>
      <c r="E41" s="271"/>
      <c r="F41" s="271"/>
      <c r="G41" s="18"/>
      <c r="H41" s="300"/>
      <c r="I41" s="272">
        <f t="shared" si="10"/>
        <v>-8</v>
      </c>
      <c r="J41" s="280"/>
      <c r="K41" s="186" t="s">
        <v>55</v>
      </c>
      <c r="L41" s="274">
        <v>0</v>
      </c>
      <c r="M41" s="188">
        <f>SUMPRODUCT((D41=[1]程序注册表!$C$2:$C$2999)*(E41=[1]程序注册表!$F$2:$F$2999)*([1]程序注册表!$U$2:$U$2999))</f>
        <v>0</v>
      </c>
      <c r="N41" s="188">
        <f>SUMPRODUCT((D41=[1]程序注册表!$C$2:$C$2999)*(E41=[1]程序注册表!$F$2:$F$2999)*([1]程序注册表!$X$2:$X$2999))</f>
        <v>0</v>
      </c>
      <c r="O41" s="188">
        <f t="shared" si="0"/>
        <v>0</v>
      </c>
      <c r="P41" s="302"/>
    </row>
    <row r="42" spans="1:16" ht="14.25" customHeight="1" x14ac:dyDescent="0.2">
      <c r="A42" s="297">
        <v>43670</v>
      </c>
      <c r="B42" s="298" t="s">
        <v>151</v>
      </c>
      <c r="C42" s="299" t="s">
        <v>53</v>
      </c>
      <c r="D42" s="15" t="s">
        <v>23</v>
      </c>
      <c r="E42" s="271" t="s">
        <v>21</v>
      </c>
      <c r="F42" s="271">
        <v>12</v>
      </c>
      <c r="G42" s="18"/>
      <c r="H42" s="300"/>
      <c r="I42" s="270">
        <f t="shared" ref="I42" si="11">420-(M42*L42+F42*N42)</f>
        <v>24</v>
      </c>
      <c r="J42" s="280" t="s">
        <v>105</v>
      </c>
      <c r="K42" s="186"/>
      <c r="L42" s="274">
        <v>0</v>
      </c>
      <c r="M42" s="188">
        <f>SUMPRODUCT((D42=[1]程序注册表!$C$2:$C$2999)*(E42=[1]程序注册表!$F$2:$F$2999)*([1]程序注册表!$U$2:$U$2999))</f>
        <v>30</v>
      </c>
      <c r="N42" s="188">
        <f>SUMPRODUCT((D42=[1]程序注册表!$C$2:$C$2999)*(E42=[1]程序注册表!$F$2:$F$2999)*([1]程序注册表!$X$2:$X$2999))</f>
        <v>33</v>
      </c>
      <c r="O42" s="188">
        <f t="shared" si="0"/>
        <v>0</v>
      </c>
      <c r="P42" s="302">
        <f>(O42+O43+O44+O45+O46+O47)/840*100%</f>
        <v>0</v>
      </c>
    </row>
    <row r="43" spans="1:16" ht="14.25" customHeight="1" x14ac:dyDescent="0.2">
      <c r="A43" s="297"/>
      <c r="B43" s="298"/>
      <c r="C43" s="299"/>
      <c r="D43" s="15"/>
      <c r="E43" s="271"/>
      <c r="F43" s="271"/>
      <c r="G43" s="18"/>
      <c r="H43" s="300"/>
      <c r="I43" s="270">
        <f t="shared" ref="I43:I44" si="12">I42-(M43*L43+F43*N43)</f>
        <v>24</v>
      </c>
      <c r="J43" s="280"/>
      <c r="K43" s="186"/>
      <c r="L43" s="274">
        <v>0</v>
      </c>
      <c r="M43" s="188">
        <f>SUMPRODUCT((D43=[1]程序注册表!$C$2:$C$2999)*(E43=[1]程序注册表!$F$2:$F$2999)*([1]程序注册表!$U$2:$U$2999))</f>
        <v>0</v>
      </c>
      <c r="N43" s="188">
        <f>SUMPRODUCT((D43=[1]程序注册表!$C$2:$C$2999)*(E43=[1]程序注册表!$F$2:$F$2999)*([1]程序注册表!$X$2:$X$2999))</f>
        <v>0</v>
      </c>
      <c r="O43" s="188">
        <f t="shared" si="0"/>
        <v>0</v>
      </c>
      <c r="P43" s="302"/>
    </row>
    <row r="44" spans="1:16" ht="14.25" customHeight="1" x14ac:dyDescent="0.2">
      <c r="A44" s="297"/>
      <c r="B44" s="298"/>
      <c r="C44" s="299"/>
      <c r="D44" s="17"/>
      <c r="E44" s="271"/>
      <c r="F44" s="271"/>
      <c r="G44" s="18"/>
      <c r="H44" s="300"/>
      <c r="I44" s="270">
        <f t="shared" si="12"/>
        <v>24</v>
      </c>
      <c r="J44" s="280"/>
      <c r="K44" s="186"/>
      <c r="L44" s="274">
        <v>0</v>
      </c>
      <c r="M44" s="188">
        <f>SUMPRODUCT((D44=[1]程序注册表!$C$2:$C$2999)*(E44=[1]程序注册表!$F$2:$F$2999)*([1]程序注册表!$U$2:$U$2999))</f>
        <v>0</v>
      </c>
      <c r="N44" s="188">
        <f>SUMPRODUCT((D44=[1]程序注册表!$C$2:$C$2999)*(E44=[1]程序注册表!$F$2:$F$2999)*([1]程序注册表!$X$2:$X$2999))</f>
        <v>0</v>
      </c>
      <c r="O44" s="188">
        <f t="shared" si="0"/>
        <v>0</v>
      </c>
      <c r="P44" s="302"/>
    </row>
    <row r="45" spans="1:16" ht="14.25" customHeight="1" x14ac:dyDescent="0.2">
      <c r="A45" s="297"/>
      <c r="B45" s="298"/>
      <c r="C45" s="299" t="s">
        <v>57</v>
      </c>
      <c r="D45" s="15" t="s">
        <v>23</v>
      </c>
      <c r="E45" s="271" t="s">
        <v>42</v>
      </c>
      <c r="F45" s="271">
        <v>14</v>
      </c>
      <c r="G45" s="18"/>
      <c r="H45" s="300"/>
      <c r="I45" s="270">
        <f t="shared" ref="I45" si="13">420-(M45*L45+F45*N45)</f>
        <v>0</v>
      </c>
      <c r="J45" s="280"/>
      <c r="K45" s="186"/>
      <c r="L45" s="274">
        <v>0</v>
      </c>
      <c r="M45" s="188">
        <f>SUMPRODUCT((D45=[1]程序注册表!$C$2:$C$2999)*(E45=[1]程序注册表!$F$2:$F$2999)*([1]程序注册表!$U$2:$U$2999))</f>
        <v>30</v>
      </c>
      <c r="N45" s="188">
        <f>SUMPRODUCT((D45=[1]程序注册表!$C$2:$C$2999)*(E45=[1]程序注册表!$F$2:$F$2999)*([1]程序注册表!$X$2:$X$2999))</f>
        <v>30</v>
      </c>
      <c r="O45" s="188">
        <f t="shared" si="0"/>
        <v>0</v>
      </c>
      <c r="P45" s="302"/>
    </row>
    <row r="46" spans="1:16" ht="14.25" customHeight="1" x14ac:dyDescent="0.2">
      <c r="A46" s="297"/>
      <c r="B46" s="298"/>
      <c r="C46" s="299"/>
      <c r="D46" s="15"/>
      <c r="E46" s="271"/>
      <c r="F46" s="271"/>
      <c r="G46" s="18"/>
      <c r="H46" s="300"/>
      <c r="I46" s="270">
        <f t="shared" ref="I46:I47" si="14">I45-(M46*L46+F46*N46)</f>
        <v>0</v>
      </c>
      <c r="J46" s="280"/>
      <c r="K46" s="186"/>
      <c r="L46" s="274">
        <v>0</v>
      </c>
      <c r="M46" s="188">
        <f>SUMPRODUCT((D46=[1]程序注册表!$C$2:$C$2999)*(E46=[1]程序注册表!$F$2:$F$2999)*([1]程序注册表!$U$2:$U$2999))</f>
        <v>0</v>
      </c>
      <c r="N46" s="188">
        <f>SUMPRODUCT((D46=[1]程序注册表!$C$2:$C$2999)*(E46=[1]程序注册表!$F$2:$F$2999)*([1]程序注册表!$X$2:$X$2999))</f>
        <v>0</v>
      </c>
      <c r="O46" s="188">
        <f t="shared" si="0"/>
        <v>0</v>
      </c>
      <c r="P46" s="302"/>
    </row>
    <row r="47" spans="1:16" ht="14.25" customHeight="1" x14ac:dyDescent="0.2">
      <c r="A47" s="297"/>
      <c r="B47" s="298"/>
      <c r="C47" s="299"/>
      <c r="D47" s="17"/>
      <c r="E47" s="271"/>
      <c r="F47" s="271"/>
      <c r="G47" s="18"/>
      <c r="H47" s="300"/>
      <c r="I47" s="270">
        <f t="shared" si="14"/>
        <v>0</v>
      </c>
      <c r="J47" s="280"/>
      <c r="K47" s="186"/>
      <c r="L47" s="274">
        <v>0</v>
      </c>
      <c r="M47" s="188">
        <f>SUMPRODUCT((D47=[1]程序注册表!$C$2:$C$2999)*(E47=[1]程序注册表!$F$2:$F$2999)*([1]程序注册表!$U$2:$U$2999))</f>
        <v>0</v>
      </c>
      <c r="N47" s="188">
        <f>SUMPRODUCT((D47=[1]程序注册表!$C$2:$C$2999)*(E47=[1]程序注册表!$F$2:$F$2999)*([1]程序注册表!$X$2:$X$2999))</f>
        <v>0</v>
      </c>
      <c r="O47" s="188">
        <f t="shared" si="0"/>
        <v>0</v>
      </c>
      <c r="P47" s="302"/>
    </row>
    <row r="48" spans="1:16" ht="14.25" customHeight="1" x14ac:dyDescent="0.2">
      <c r="A48" s="297">
        <v>43670</v>
      </c>
      <c r="B48" s="298" t="s">
        <v>151</v>
      </c>
      <c r="C48" s="299" t="s">
        <v>58</v>
      </c>
      <c r="D48" s="1" t="s">
        <v>690</v>
      </c>
      <c r="E48" s="271" t="s">
        <v>42</v>
      </c>
      <c r="F48" s="271">
        <v>20</v>
      </c>
      <c r="G48" s="18"/>
      <c r="H48" s="300"/>
      <c r="I48" s="270">
        <f t="shared" ref="I48" si="15">420-(M48*L48+F48*N48)</f>
        <v>0</v>
      </c>
      <c r="J48" s="280" t="s">
        <v>152</v>
      </c>
      <c r="K48" s="186"/>
      <c r="L48" s="274">
        <v>0</v>
      </c>
      <c r="M48" s="188">
        <f>SUMPRODUCT((D48=[1]程序注册表!$C$2:$C$2999)*(E48=[1]程序注册表!$F$2:$F$2999)*([1]程序注册表!$U$2:$U$2999))</f>
        <v>30</v>
      </c>
      <c r="N48" s="188">
        <f>SUMPRODUCT((D48=[1]程序注册表!$C$2:$C$2999)*(E48=[1]程序注册表!$F$2:$F$2999)*([1]程序注册表!$X$2:$X$2999))</f>
        <v>21</v>
      </c>
      <c r="O48" s="188">
        <f t="shared" si="0"/>
        <v>0</v>
      </c>
      <c r="P48" s="302">
        <f>(O48+O49+O50+O51+O52+O53)/840*100%</f>
        <v>0</v>
      </c>
    </row>
    <row r="49" spans="1:16" ht="14.25" customHeight="1" x14ac:dyDescent="0.2">
      <c r="A49" s="297"/>
      <c r="B49" s="298"/>
      <c r="C49" s="299"/>
      <c r="D49" s="15"/>
      <c r="E49" s="271"/>
      <c r="F49" s="271"/>
      <c r="G49" s="18"/>
      <c r="H49" s="300"/>
      <c r="I49" s="270">
        <f t="shared" ref="I49:I50" si="16">I48-(M49*L49+F49*N49)</f>
        <v>0</v>
      </c>
      <c r="J49" s="280"/>
      <c r="K49" s="186"/>
      <c r="L49" s="274">
        <v>0</v>
      </c>
      <c r="M49" s="188">
        <f>SUMPRODUCT((D49=[1]程序注册表!$C$2:$C$2999)*(E49=[1]程序注册表!$F$2:$F$2999)*([1]程序注册表!$U$2:$U$2999))</f>
        <v>0</v>
      </c>
      <c r="N49" s="188">
        <f>SUMPRODUCT((D49=[1]程序注册表!$C$2:$C$2999)*(E49=[1]程序注册表!$F$2:$F$2999)*([1]程序注册表!$X$2:$X$2999))</f>
        <v>0</v>
      </c>
      <c r="O49" s="188">
        <f t="shared" si="0"/>
        <v>0</v>
      </c>
      <c r="P49" s="302"/>
    </row>
    <row r="50" spans="1:16" ht="14.25" customHeight="1" x14ac:dyDescent="0.2">
      <c r="A50" s="297"/>
      <c r="B50" s="298"/>
      <c r="C50" s="299"/>
      <c r="D50" s="17"/>
      <c r="E50" s="271"/>
      <c r="F50" s="271"/>
      <c r="G50" s="18"/>
      <c r="H50" s="300"/>
      <c r="I50" s="270">
        <f t="shared" si="16"/>
        <v>0</v>
      </c>
      <c r="J50" s="280"/>
      <c r="K50" s="186"/>
      <c r="L50" s="274">
        <v>0</v>
      </c>
      <c r="M50" s="188">
        <f>SUMPRODUCT((D50=[1]程序注册表!$C$2:$C$2999)*(E50=[1]程序注册表!$F$2:$F$2999)*([1]程序注册表!$U$2:$U$2999))</f>
        <v>0</v>
      </c>
      <c r="N50" s="188">
        <f>SUMPRODUCT((D50=[1]程序注册表!$C$2:$C$2999)*(E50=[1]程序注册表!$F$2:$F$2999)*([1]程序注册表!$X$2:$X$2999))</f>
        <v>0</v>
      </c>
      <c r="O50" s="188">
        <f t="shared" si="0"/>
        <v>0</v>
      </c>
      <c r="P50" s="302"/>
    </row>
    <row r="51" spans="1:16" ht="14.25" customHeight="1" x14ac:dyDescent="0.2">
      <c r="A51" s="297"/>
      <c r="B51" s="298"/>
      <c r="C51" s="299" t="s">
        <v>60</v>
      </c>
      <c r="D51" s="15" t="s">
        <v>1216</v>
      </c>
      <c r="E51" s="271" t="s">
        <v>68</v>
      </c>
      <c r="F51" s="271">
        <v>36</v>
      </c>
      <c r="G51" s="18"/>
      <c r="H51" s="300"/>
      <c r="I51" s="270">
        <f t="shared" ref="I51" si="17">420-(M51*L51+F51*N51)</f>
        <v>6</v>
      </c>
      <c r="J51" s="280"/>
      <c r="K51" s="186"/>
      <c r="L51" s="274">
        <v>0</v>
      </c>
      <c r="M51" s="188">
        <f>SUMPRODUCT((D51=[1]程序注册表!$C$2:$C$2999)*(E51=[1]程序注册表!$F$2:$F$2999)*([1]程序注册表!$U$2:$U$2999))</f>
        <v>30</v>
      </c>
      <c r="N51" s="188">
        <f>SUMPRODUCT((D51=[1]程序注册表!$C$2:$C$2999)*(E51=[1]程序注册表!$F$2:$F$2999)*([1]程序注册表!$X$2:$X$2999))</f>
        <v>11.5</v>
      </c>
      <c r="O51" s="188">
        <f t="shared" si="0"/>
        <v>0</v>
      </c>
      <c r="P51" s="302"/>
    </row>
    <row r="52" spans="1:16" ht="14.25" customHeight="1" x14ac:dyDescent="0.2">
      <c r="A52" s="297"/>
      <c r="B52" s="298"/>
      <c r="C52" s="299"/>
      <c r="D52" s="15"/>
      <c r="E52" s="271"/>
      <c r="F52" s="271"/>
      <c r="G52" s="18"/>
      <c r="H52" s="300"/>
      <c r="I52" s="270">
        <f t="shared" ref="I52:I53" si="18">I51-(M52*L52+F52*N52)</f>
        <v>6</v>
      </c>
      <c r="J52" s="280"/>
      <c r="K52" s="186"/>
      <c r="L52" s="274">
        <v>0</v>
      </c>
      <c r="M52" s="188">
        <f>SUMPRODUCT((D52=[1]程序注册表!$C$2:$C$2999)*(E52=[1]程序注册表!$F$2:$F$2999)*([1]程序注册表!$U$2:$U$2999))</f>
        <v>0</v>
      </c>
      <c r="N52" s="188">
        <f>SUMPRODUCT((D52=[1]程序注册表!$C$2:$C$2999)*(E52=[1]程序注册表!$F$2:$F$2999)*([1]程序注册表!$X$2:$X$2999))</f>
        <v>0</v>
      </c>
      <c r="O52" s="188">
        <f t="shared" si="0"/>
        <v>0</v>
      </c>
      <c r="P52" s="302"/>
    </row>
    <row r="53" spans="1:16" ht="14.25" customHeight="1" x14ac:dyDescent="0.2">
      <c r="A53" s="297"/>
      <c r="B53" s="298"/>
      <c r="C53" s="299"/>
      <c r="D53" s="15"/>
      <c r="E53" s="271"/>
      <c r="F53" s="271"/>
      <c r="G53" s="272"/>
      <c r="H53" s="300"/>
      <c r="I53" s="270">
        <f t="shared" si="18"/>
        <v>6</v>
      </c>
      <c r="J53" s="280"/>
      <c r="K53" s="186"/>
      <c r="L53" s="274">
        <v>0</v>
      </c>
      <c r="M53" s="188">
        <f>SUMPRODUCT((D53=[1]程序注册表!$C$2:$C$2999)*(E53=[1]程序注册表!$F$2:$F$2999)*([1]程序注册表!$U$2:$U$2999))</f>
        <v>0</v>
      </c>
      <c r="N53" s="188">
        <f>SUMPRODUCT((D53=[1]程序注册表!$C$2:$C$2999)*(E53=[1]程序注册表!$F$2:$F$2999)*([1]程序注册表!$X$2:$X$2999))</f>
        <v>0</v>
      </c>
      <c r="O53" s="188">
        <f t="shared" si="0"/>
        <v>0</v>
      </c>
      <c r="P53" s="302"/>
    </row>
    <row r="54" spans="1:16" ht="14.25" customHeight="1" x14ac:dyDescent="0.2">
      <c r="A54" s="297">
        <v>43670</v>
      </c>
      <c r="B54" s="298" t="s">
        <v>953</v>
      </c>
      <c r="C54" s="299" t="s">
        <v>61</v>
      </c>
      <c r="D54" s="15"/>
      <c r="E54" s="271"/>
      <c r="F54" s="271"/>
      <c r="G54" s="18"/>
      <c r="H54" s="300"/>
      <c r="I54" s="270">
        <f t="shared" ref="I54" si="19">420-(M54*L54+F54*N54)</f>
        <v>420</v>
      </c>
      <c r="J54" s="280" t="s">
        <v>288</v>
      </c>
      <c r="K54" s="186"/>
      <c r="L54" s="274">
        <v>0</v>
      </c>
      <c r="M54" s="188">
        <f>SUMPRODUCT((D54=[1]程序注册表!$C$2:$C$2999)*(E54=[1]程序注册表!$F$2:$F$2999)*([1]程序注册表!$U$2:$U$2999))</f>
        <v>0</v>
      </c>
      <c r="N54" s="188">
        <f>SUMPRODUCT((D54=[1]程序注册表!$C$2:$C$2999)*(E54=[1]程序注册表!$F$2:$F$2999)*([1]程序注册表!$X$2:$X$2999))</f>
        <v>0</v>
      </c>
      <c r="O54" s="188">
        <f t="shared" si="0"/>
        <v>0</v>
      </c>
      <c r="P54" s="302">
        <f>(O54+O55+O56)/420*100%</f>
        <v>7.1428571428571425E-2</v>
      </c>
    </row>
    <row r="55" spans="1:16" ht="14.25" customHeight="1" x14ac:dyDescent="0.2">
      <c r="A55" s="297"/>
      <c r="B55" s="298"/>
      <c r="C55" s="299"/>
      <c r="D55" s="245" t="s">
        <v>1226</v>
      </c>
      <c r="E55" s="271" t="s">
        <v>66</v>
      </c>
      <c r="F55" s="271"/>
      <c r="G55" s="18"/>
      <c r="H55" s="300"/>
      <c r="I55" s="270">
        <f t="shared" ref="I55:I56" si="20">I54-(M55*L55+F55*N55)</f>
        <v>390</v>
      </c>
      <c r="J55" s="280"/>
      <c r="K55" s="186"/>
      <c r="L55" s="274">
        <v>1</v>
      </c>
      <c r="M55" s="188">
        <f>SUMPRODUCT((D55=[1]程序注册表!$C$2:$C$2999)*(E55=[1]程序注册表!$F$2:$F$2999)*([1]程序注册表!$U$2:$U$2999))</f>
        <v>30</v>
      </c>
      <c r="N55" s="188">
        <f>SUMPRODUCT((D55=[1]程序注册表!$C$2:$C$2999)*(E55=[1]程序注册表!$F$2:$F$2999)*([1]程序注册表!$X$2:$X$2999))</f>
        <v>25</v>
      </c>
      <c r="O55" s="188">
        <f t="shared" si="0"/>
        <v>30</v>
      </c>
      <c r="P55" s="302"/>
    </row>
    <row r="56" spans="1:16" ht="14.25" customHeight="1" x14ac:dyDescent="0.2">
      <c r="A56" s="297"/>
      <c r="B56" s="298"/>
      <c r="C56" s="299"/>
      <c r="D56" s="17"/>
      <c r="E56" s="271"/>
      <c r="F56" s="271"/>
      <c r="G56" s="18"/>
      <c r="H56" s="300"/>
      <c r="I56" s="270">
        <f t="shared" si="20"/>
        <v>390</v>
      </c>
      <c r="J56" s="280"/>
      <c r="K56" s="186"/>
      <c r="L56" s="274">
        <v>0</v>
      </c>
      <c r="M56" s="188">
        <f>SUMPRODUCT((D56=[1]程序注册表!$C$2:$C$2999)*(E56=[1]程序注册表!$F$2:$F$2999)*([1]程序注册表!$U$2:$U$2999))</f>
        <v>0</v>
      </c>
      <c r="N56" s="188">
        <f>SUMPRODUCT((D56=[1]程序注册表!$C$2:$C$2999)*(E56=[1]程序注册表!$F$2:$F$2999)*([1]程序注册表!$X$2:$X$2999))</f>
        <v>0</v>
      </c>
      <c r="O56" s="188">
        <f t="shared" si="0"/>
        <v>0</v>
      </c>
      <c r="P56" s="302"/>
    </row>
    <row r="57" spans="1:16" ht="14.25" customHeight="1" x14ac:dyDescent="0.2">
      <c r="A57" s="190"/>
      <c r="D57" s="192"/>
      <c r="J57" s="23"/>
      <c r="L57" s="274">
        <v>0</v>
      </c>
      <c r="M57" s="188">
        <f>SUMPRODUCT((D57=[1]程序注册表!$C$2:$C$2999)*(E57=[1]程序注册表!$F$2:$F$2999)*([1]程序注册表!$U$2:$U$2999))</f>
        <v>0</v>
      </c>
      <c r="N57" s="188">
        <f>SUMPRODUCT((D57=[1]程序注册表!$C$2:$C$2999)*(E57=[1]程序注册表!$F$2:$F$2999)*([1]程序注册表!$X$2:$X$2999))</f>
        <v>0</v>
      </c>
      <c r="O57" s="188">
        <f t="shared" si="0"/>
        <v>0</v>
      </c>
      <c r="P57" s="195"/>
    </row>
    <row r="58" spans="1:16" ht="14.25" customHeight="1" x14ac:dyDescent="0.2">
      <c r="A58" s="190"/>
      <c r="D58" s="192"/>
      <c r="J58" s="23"/>
      <c r="L58" s="274">
        <v>0</v>
      </c>
      <c r="M58" s="188">
        <f>SUMPRODUCT((D58=[1]程序注册表!$C$2:$C$2999)*(E58=[1]程序注册表!$F$2:$F$2999)*([1]程序注册表!$U$2:$U$2999))</f>
        <v>0</v>
      </c>
      <c r="N58" s="188">
        <f>SUMPRODUCT((D58=[1]程序注册表!$C$2:$C$2999)*(E58=[1]程序注册表!$F$2:$F$2999)*([1]程序注册表!$X$2:$X$2999))</f>
        <v>0</v>
      </c>
      <c r="O58" s="188">
        <f t="shared" si="0"/>
        <v>0</v>
      </c>
      <c r="P58" s="195"/>
    </row>
    <row r="59" spans="1:16" ht="14.25" customHeight="1" x14ac:dyDescent="0.2">
      <c r="A59" s="190"/>
      <c r="D59" s="192"/>
      <c r="J59" s="23"/>
      <c r="L59" s="274">
        <v>0</v>
      </c>
      <c r="M59" s="188">
        <f>SUMPRODUCT((D59=[1]程序注册表!$C$2:$C$2999)*(E59=[1]程序注册表!$F$2:$F$2999)*([1]程序注册表!$U$2:$U$2999))</f>
        <v>0</v>
      </c>
      <c r="N59" s="188">
        <f>SUMPRODUCT((D59=[1]程序注册表!$C$2:$C$2999)*(E59=[1]程序注册表!$F$2:$F$2999)*([1]程序注册表!$X$2:$X$2999))</f>
        <v>0</v>
      </c>
      <c r="O59" s="188">
        <f t="shared" si="0"/>
        <v>0</v>
      </c>
      <c r="P59" s="195"/>
    </row>
    <row r="60" spans="1:16" ht="14.25" customHeight="1" x14ac:dyDescent="0.2">
      <c r="A60" s="190"/>
      <c r="D60" s="192"/>
      <c r="J60" s="23"/>
      <c r="L60" s="274">
        <v>0</v>
      </c>
      <c r="M60" s="188">
        <f>SUMPRODUCT((D60=[1]程序注册表!$C$2:$C$2999)*(E60=[1]程序注册表!$F$2:$F$2999)*([1]程序注册表!$U$2:$U$2999))</f>
        <v>0</v>
      </c>
      <c r="N60" s="188">
        <f>SUMPRODUCT((D60=[1]程序注册表!$C$2:$C$2999)*(E60=[1]程序注册表!$F$2:$F$2999)*([1]程序注册表!$X$2:$X$2999))</f>
        <v>0</v>
      </c>
      <c r="O60" s="188">
        <f t="shared" si="0"/>
        <v>0</v>
      </c>
      <c r="P60" s="195"/>
    </row>
    <row r="61" spans="1:16" ht="17.25" customHeight="1" x14ac:dyDescent="0.2">
      <c r="A61" s="190"/>
      <c r="D61" s="192"/>
      <c r="J61" s="23"/>
      <c r="L61" s="274">
        <v>0</v>
      </c>
      <c r="M61" s="188">
        <f>SUMPRODUCT((D61=[1]程序注册表!$C$2:$C$2999)*(E61=[1]程序注册表!$F$2:$F$2999)*([1]程序注册表!$U$2:$U$2999))</f>
        <v>0</v>
      </c>
      <c r="N61" s="188">
        <f>SUMPRODUCT((D61=[1]程序注册表!$C$2:$C$2999)*(E61=[1]程序注册表!$F$2:$F$2999)*([1]程序注册表!$X$2:$X$2999))</f>
        <v>0</v>
      </c>
      <c r="O61" s="188">
        <f t="shared" si="0"/>
        <v>0</v>
      </c>
      <c r="P61" s="195"/>
    </row>
    <row r="62" spans="1:16" ht="15" customHeight="1" x14ac:dyDescent="0.2">
      <c r="A62" s="190"/>
      <c r="D62" s="192"/>
      <c r="J62" s="23"/>
      <c r="L62" s="274">
        <v>0</v>
      </c>
      <c r="M62" s="188">
        <f>SUMPRODUCT((D62=[1]程序注册表!$C$2:$C$2999)*(E62=[1]程序注册表!$F$2:$F$2999)*([1]程序注册表!$U$2:$U$2999))</f>
        <v>0</v>
      </c>
      <c r="N62" s="188">
        <f>SUMPRODUCT((D62=[1]程序注册表!$C$2:$C$2999)*(E62=[1]程序注册表!$F$2:$F$2999)*([1]程序注册表!$X$2:$X$2999))</f>
        <v>0</v>
      </c>
      <c r="O62" s="188">
        <f t="shared" si="0"/>
        <v>0</v>
      </c>
      <c r="P62" s="195"/>
    </row>
    <row r="63" spans="1:16" ht="15" customHeight="1" x14ac:dyDescent="0.2">
      <c r="A63" s="190"/>
      <c r="D63" s="192"/>
      <c r="J63" s="23"/>
      <c r="L63" s="274">
        <v>0</v>
      </c>
      <c r="M63" s="188">
        <f>SUMPRODUCT((D63=[1]程序注册表!$C$2:$C$2999)*(E63=[1]程序注册表!$F$2:$F$2999)*([1]程序注册表!$U$2:$U$2999))</f>
        <v>0</v>
      </c>
      <c r="N63" s="188">
        <f>SUMPRODUCT((D63=[1]程序注册表!$C$2:$C$2999)*(E63=[1]程序注册表!$F$2:$F$2999)*([1]程序注册表!$X$2:$X$2999))</f>
        <v>0</v>
      </c>
      <c r="O63" s="188">
        <f t="shared" si="0"/>
        <v>0</v>
      </c>
      <c r="P63" s="195"/>
    </row>
    <row r="64" spans="1:16" ht="15" customHeight="1" x14ac:dyDescent="0.2">
      <c r="A64" s="190"/>
      <c r="D64" s="192"/>
      <c r="J64" s="23"/>
      <c r="L64" s="274">
        <v>0</v>
      </c>
      <c r="M64" s="188">
        <f>SUMPRODUCT((D64=[1]程序注册表!$C$2:$C$2999)*(E64=[1]程序注册表!$F$2:$F$2999)*([1]程序注册表!$U$2:$U$2999))</f>
        <v>0</v>
      </c>
      <c r="N64" s="188">
        <f>SUMPRODUCT((D64=[1]程序注册表!$C$2:$C$2999)*(E64=[1]程序注册表!$F$2:$F$2999)*([1]程序注册表!$X$2:$X$2999))</f>
        <v>0</v>
      </c>
      <c r="O64" s="188">
        <f t="shared" si="0"/>
        <v>0</v>
      </c>
      <c r="P64" s="195"/>
    </row>
    <row r="65" spans="1:16" ht="15" customHeight="1" x14ac:dyDescent="0.2">
      <c r="A65" s="190"/>
      <c r="D65" s="192"/>
      <c r="J65" s="23"/>
      <c r="L65" s="274">
        <v>0</v>
      </c>
      <c r="M65" s="188">
        <f>SUMPRODUCT((D65=[1]程序注册表!$C$2:$C$2999)*(E65=[1]程序注册表!$F$2:$F$2999)*([1]程序注册表!$U$2:$U$2999))</f>
        <v>0</v>
      </c>
      <c r="N65" s="188">
        <f>SUMPRODUCT((D65=[1]程序注册表!$C$2:$C$2999)*(E65=[1]程序注册表!$F$2:$F$2999)*([1]程序注册表!$X$2:$X$2999))</f>
        <v>0</v>
      </c>
      <c r="O65" s="188">
        <f t="shared" si="0"/>
        <v>0</v>
      </c>
      <c r="P65" s="195"/>
    </row>
    <row r="66" spans="1:16" ht="15" customHeight="1" x14ac:dyDescent="0.2">
      <c r="A66" s="190"/>
      <c r="D66" s="192"/>
      <c r="J66" s="23"/>
      <c r="L66" s="274">
        <v>0</v>
      </c>
      <c r="M66" s="188">
        <f>SUMPRODUCT((D66=[1]程序注册表!$C$2:$C$2999)*(E66=[1]程序注册表!$F$2:$F$2999)*([1]程序注册表!$U$2:$U$2999))</f>
        <v>0</v>
      </c>
      <c r="N66" s="188">
        <f>SUMPRODUCT((D66=[1]程序注册表!$C$2:$C$2999)*(E66=[1]程序注册表!$F$2:$F$2999)*([1]程序注册表!$X$2:$X$2999))</f>
        <v>0</v>
      </c>
      <c r="O66" s="188">
        <f t="shared" si="0"/>
        <v>0</v>
      </c>
      <c r="P66" s="195"/>
    </row>
    <row r="67" spans="1:16" ht="15" customHeight="1" x14ac:dyDescent="0.2">
      <c r="A67" s="190"/>
      <c r="D67" s="192"/>
      <c r="J67" s="23"/>
      <c r="L67" s="274">
        <v>0</v>
      </c>
      <c r="M67" s="188">
        <f>SUMPRODUCT((D67=[1]程序注册表!$C$2:$C$2999)*(E67=[1]程序注册表!$F$2:$F$2999)*([1]程序注册表!$U$2:$U$2999))</f>
        <v>0</v>
      </c>
      <c r="N67" s="188">
        <f>SUMPRODUCT((D67=[1]程序注册表!$C$2:$C$2999)*(E67=[1]程序注册表!$F$2:$F$2999)*([1]程序注册表!$X$2:$X$2999))</f>
        <v>0</v>
      </c>
      <c r="O67" s="188">
        <f t="shared" ref="O67:O130" si="21">N67*G67+M67*L67</f>
        <v>0</v>
      </c>
      <c r="P67" s="195"/>
    </row>
    <row r="68" spans="1:16" ht="15" customHeight="1" x14ac:dyDescent="0.2">
      <c r="A68" s="190"/>
      <c r="D68" s="192"/>
      <c r="J68" s="23"/>
      <c r="L68" s="274">
        <v>0</v>
      </c>
      <c r="M68" s="188">
        <f>SUMPRODUCT((D68=[1]程序注册表!$C$2:$C$2999)*(E68=[1]程序注册表!$F$2:$F$2999)*([1]程序注册表!$U$2:$U$2999))</f>
        <v>0</v>
      </c>
      <c r="N68" s="188">
        <f>SUMPRODUCT((D68=[1]程序注册表!$C$2:$C$2999)*(E68=[1]程序注册表!$F$2:$F$2999)*([1]程序注册表!$X$2:$X$2999))</f>
        <v>0</v>
      </c>
      <c r="O68" s="188">
        <f t="shared" si="21"/>
        <v>0</v>
      </c>
      <c r="P68" s="195"/>
    </row>
    <row r="69" spans="1:16" ht="15" customHeight="1" x14ac:dyDescent="0.2">
      <c r="A69" s="190"/>
      <c r="D69" s="192"/>
      <c r="J69" s="23"/>
      <c r="L69" s="274">
        <v>0</v>
      </c>
      <c r="M69" s="188">
        <f>SUMPRODUCT((D69=[1]程序注册表!$C$2:$C$2999)*(E69=[1]程序注册表!$F$2:$F$2999)*([1]程序注册表!$U$2:$U$2999))</f>
        <v>0</v>
      </c>
      <c r="N69" s="188">
        <f>SUMPRODUCT((D69=[1]程序注册表!$C$2:$C$2999)*(E69=[1]程序注册表!$F$2:$F$2999)*([1]程序注册表!$X$2:$X$2999))</f>
        <v>0</v>
      </c>
      <c r="O69" s="188">
        <f t="shared" si="21"/>
        <v>0</v>
      </c>
      <c r="P69" s="195"/>
    </row>
    <row r="70" spans="1:16" ht="15" customHeight="1" x14ac:dyDescent="0.2">
      <c r="A70" s="190"/>
      <c r="D70" s="192"/>
      <c r="J70" s="23"/>
      <c r="L70" s="274">
        <v>0</v>
      </c>
      <c r="M70" s="188">
        <f>SUMPRODUCT((D70=[1]程序注册表!$C$2:$C$2999)*(E70=[1]程序注册表!$F$2:$F$2999)*([1]程序注册表!$U$2:$U$2999))</f>
        <v>0</v>
      </c>
      <c r="N70" s="188">
        <f>SUMPRODUCT((D70=[1]程序注册表!$C$2:$C$2999)*(E70=[1]程序注册表!$F$2:$F$2999)*([1]程序注册表!$X$2:$X$2999))</f>
        <v>0</v>
      </c>
      <c r="O70" s="188">
        <f t="shared" si="21"/>
        <v>0</v>
      </c>
      <c r="P70" s="195"/>
    </row>
    <row r="71" spans="1:16" ht="15" customHeight="1" x14ac:dyDescent="0.2">
      <c r="A71" s="190"/>
      <c r="D71" s="192"/>
      <c r="J71" s="23"/>
      <c r="L71" s="274">
        <v>0</v>
      </c>
      <c r="M71" s="188">
        <f>SUMPRODUCT((D71=[1]程序注册表!$C$2:$C$2999)*(E71=[1]程序注册表!$F$2:$F$2999)*([1]程序注册表!$U$2:$U$2999))</f>
        <v>0</v>
      </c>
      <c r="N71" s="188">
        <f>SUMPRODUCT((D71=[1]程序注册表!$C$2:$C$2999)*(E71=[1]程序注册表!$F$2:$F$2999)*([1]程序注册表!$X$2:$X$2999))</f>
        <v>0</v>
      </c>
      <c r="O71" s="188">
        <f t="shared" si="21"/>
        <v>0</v>
      </c>
      <c r="P71" s="195"/>
    </row>
    <row r="72" spans="1:16" ht="15" customHeight="1" x14ac:dyDescent="0.2">
      <c r="A72" s="190"/>
      <c r="D72" s="192"/>
      <c r="J72" s="23"/>
      <c r="L72" s="274">
        <v>0</v>
      </c>
      <c r="M72" s="188">
        <f>SUMPRODUCT((D72=[1]程序注册表!$C$2:$C$2999)*(E72=[1]程序注册表!$F$2:$F$2999)*([1]程序注册表!$U$2:$U$2999))</f>
        <v>0</v>
      </c>
      <c r="N72" s="188">
        <f>SUMPRODUCT((D72=[1]程序注册表!$C$2:$C$2999)*(E72=[1]程序注册表!$F$2:$F$2999)*([1]程序注册表!$X$2:$X$2999))</f>
        <v>0</v>
      </c>
      <c r="O72" s="188">
        <f t="shared" si="21"/>
        <v>0</v>
      </c>
      <c r="P72" s="195"/>
    </row>
    <row r="73" spans="1:16" ht="15" customHeight="1" x14ac:dyDescent="0.2">
      <c r="A73" s="190"/>
      <c r="D73" s="192"/>
      <c r="J73" s="23"/>
      <c r="L73" s="274">
        <v>0</v>
      </c>
      <c r="M73" s="188">
        <f>SUMPRODUCT((D73=[1]程序注册表!$C$2:$C$2999)*(E73=[1]程序注册表!$F$2:$F$2999)*([1]程序注册表!$U$2:$U$2999))</f>
        <v>0</v>
      </c>
      <c r="N73" s="188">
        <f>SUMPRODUCT((D73=[1]程序注册表!$C$2:$C$2999)*(E73=[1]程序注册表!$F$2:$F$2999)*([1]程序注册表!$X$2:$X$2999))</f>
        <v>0</v>
      </c>
      <c r="O73" s="188">
        <f t="shared" si="21"/>
        <v>0</v>
      </c>
      <c r="P73" s="195"/>
    </row>
    <row r="74" spans="1:16" ht="15" customHeight="1" x14ac:dyDescent="0.2">
      <c r="A74" s="190"/>
      <c r="D74" s="192"/>
      <c r="J74" s="23"/>
      <c r="L74" s="274">
        <v>0</v>
      </c>
      <c r="M74" s="188">
        <f>SUMPRODUCT((D74=[1]程序注册表!$C$2:$C$2999)*(E74=[1]程序注册表!$F$2:$F$2999)*([1]程序注册表!$U$2:$U$2999))</f>
        <v>0</v>
      </c>
      <c r="N74" s="188">
        <f>SUMPRODUCT((D74=[1]程序注册表!$C$2:$C$2999)*(E74=[1]程序注册表!$F$2:$F$2999)*([1]程序注册表!$X$2:$X$2999))</f>
        <v>0</v>
      </c>
      <c r="O74" s="188">
        <f t="shared" si="21"/>
        <v>0</v>
      </c>
      <c r="P74" s="195"/>
    </row>
    <row r="75" spans="1:16" ht="15" customHeight="1" x14ac:dyDescent="0.2">
      <c r="A75" s="190"/>
      <c r="D75" s="192"/>
      <c r="J75" s="23"/>
      <c r="L75" s="274">
        <v>0</v>
      </c>
      <c r="M75" s="188">
        <f>SUMPRODUCT((D75=[1]程序注册表!$C$2:$C$2999)*(E75=[1]程序注册表!$F$2:$F$2999)*([1]程序注册表!$U$2:$U$2999))</f>
        <v>0</v>
      </c>
      <c r="N75" s="188">
        <f>SUMPRODUCT((D75=[1]程序注册表!$C$2:$C$2999)*(E75=[1]程序注册表!$F$2:$F$2999)*([1]程序注册表!$X$2:$X$2999))</f>
        <v>0</v>
      </c>
      <c r="O75" s="188">
        <f t="shared" si="21"/>
        <v>0</v>
      </c>
      <c r="P75" s="195"/>
    </row>
    <row r="76" spans="1:16" ht="15" customHeight="1" x14ac:dyDescent="0.2">
      <c r="A76" s="190"/>
      <c r="D76" s="192"/>
      <c r="J76" s="23"/>
      <c r="L76" s="274">
        <v>0</v>
      </c>
      <c r="M76" s="188">
        <f>SUMPRODUCT((D76=[1]程序注册表!$C$2:$C$2999)*(E76=[1]程序注册表!$F$2:$F$2999)*([1]程序注册表!$U$2:$U$2999))</f>
        <v>0</v>
      </c>
      <c r="N76" s="188">
        <f>SUMPRODUCT((D76=[1]程序注册表!$C$2:$C$2999)*(E76=[1]程序注册表!$F$2:$F$2999)*([1]程序注册表!$X$2:$X$2999))</f>
        <v>0</v>
      </c>
      <c r="O76" s="188">
        <f t="shared" si="21"/>
        <v>0</v>
      </c>
      <c r="P76" s="195"/>
    </row>
    <row r="77" spans="1:16" ht="15" customHeight="1" x14ac:dyDescent="0.2">
      <c r="A77" s="190"/>
      <c r="D77" s="192"/>
      <c r="J77" s="23"/>
      <c r="L77" s="274">
        <v>0</v>
      </c>
      <c r="M77" s="188">
        <f>SUMPRODUCT((D77=[1]程序注册表!$C$2:$C$2999)*(E77=[1]程序注册表!$F$2:$F$2999)*([1]程序注册表!$U$2:$U$2999))</f>
        <v>0</v>
      </c>
      <c r="N77" s="188">
        <f>SUMPRODUCT((D77=[1]程序注册表!$C$2:$C$2999)*(E77=[1]程序注册表!$F$2:$F$2999)*([1]程序注册表!$X$2:$X$2999))</f>
        <v>0</v>
      </c>
      <c r="O77" s="188">
        <f t="shared" si="21"/>
        <v>0</v>
      </c>
      <c r="P77" s="195"/>
    </row>
    <row r="78" spans="1:16" ht="15" customHeight="1" x14ac:dyDescent="0.2">
      <c r="A78" s="190"/>
      <c r="D78" s="192"/>
      <c r="J78" s="23"/>
      <c r="L78" s="274">
        <v>0</v>
      </c>
      <c r="M78" s="188">
        <f>SUMPRODUCT((D78=[1]程序注册表!$C$2:$C$2999)*(E78=[1]程序注册表!$F$2:$F$2999)*([1]程序注册表!$U$2:$U$2999))</f>
        <v>0</v>
      </c>
      <c r="N78" s="188">
        <f>SUMPRODUCT((D78=[1]程序注册表!$C$2:$C$2999)*(E78=[1]程序注册表!$F$2:$F$2999)*([1]程序注册表!$X$2:$X$2999))</f>
        <v>0</v>
      </c>
      <c r="O78" s="188">
        <f t="shared" si="21"/>
        <v>0</v>
      </c>
      <c r="P78" s="195"/>
    </row>
    <row r="79" spans="1:16" ht="15" customHeight="1" x14ac:dyDescent="0.2">
      <c r="A79" s="190"/>
      <c r="D79" s="192"/>
      <c r="J79" s="23"/>
      <c r="L79" s="274">
        <v>0</v>
      </c>
      <c r="M79" s="188">
        <f>SUMPRODUCT((D79=[1]程序注册表!$C$2:$C$2999)*(E79=[1]程序注册表!$F$2:$F$2999)*([1]程序注册表!$U$2:$U$2999))</f>
        <v>0</v>
      </c>
      <c r="N79" s="188">
        <f>SUMPRODUCT((D79=[1]程序注册表!$C$2:$C$2999)*(E79=[1]程序注册表!$F$2:$F$2999)*([1]程序注册表!$X$2:$X$2999))</f>
        <v>0</v>
      </c>
      <c r="O79" s="188">
        <f t="shared" si="21"/>
        <v>0</v>
      </c>
      <c r="P79" s="195"/>
    </row>
    <row r="80" spans="1:16" ht="15" customHeight="1" x14ac:dyDescent="0.2">
      <c r="A80" s="190"/>
      <c r="D80" s="192"/>
      <c r="J80" s="23"/>
      <c r="L80" s="274">
        <v>0</v>
      </c>
      <c r="M80" s="188">
        <f>SUMPRODUCT((D80=[1]程序注册表!$C$2:$C$2999)*(E80=[1]程序注册表!$F$2:$F$2999)*([1]程序注册表!$U$2:$U$2999))</f>
        <v>0</v>
      </c>
      <c r="N80" s="188">
        <f>SUMPRODUCT((D80=[1]程序注册表!$C$2:$C$2999)*(E80=[1]程序注册表!$F$2:$F$2999)*([1]程序注册表!$X$2:$X$2999))</f>
        <v>0</v>
      </c>
      <c r="O80" s="188">
        <f t="shared" si="21"/>
        <v>0</v>
      </c>
      <c r="P80" s="195"/>
    </row>
    <row r="81" spans="1:16" ht="15" customHeight="1" x14ac:dyDescent="0.2">
      <c r="A81" s="190"/>
      <c r="D81" s="192"/>
      <c r="J81" s="23"/>
      <c r="L81" s="274">
        <v>0</v>
      </c>
      <c r="M81" s="188">
        <f>SUMPRODUCT((D81=[1]程序注册表!$C$2:$C$2999)*(E81=[1]程序注册表!$F$2:$F$2999)*([1]程序注册表!$U$2:$U$2999))</f>
        <v>0</v>
      </c>
      <c r="N81" s="188">
        <f>SUMPRODUCT((D81=[1]程序注册表!$C$2:$C$2999)*(E81=[1]程序注册表!$F$2:$F$2999)*([1]程序注册表!$X$2:$X$2999))</f>
        <v>0</v>
      </c>
      <c r="O81" s="188">
        <f t="shared" si="21"/>
        <v>0</v>
      </c>
      <c r="P81" s="195"/>
    </row>
    <row r="82" spans="1:16" ht="15" customHeight="1" x14ac:dyDescent="0.2">
      <c r="A82" s="190"/>
      <c r="D82" s="192"/>
      <c r="J82" s="23"/>
      <c r="L82" s="274">
        <v>0</v>
      </c>
      <c r="M82" s="188">
        <f>SUMPRODUCT((D82=[1]程序注册表!$C$2:$C$2999)*(E82=[1]程序注册表!$F$2:$F$2999)*([1]程序注册表!$U$2:$U$2999))</f>
        <v>0</v>
      </c>
      <c r="N82" s="188">
        <f>SUMPRODUCT((D82=[1]程序注册表!$C$2:$C$2999)*(E82=[1]程序注册表!$F$2:$F$2999)*([1]程序注册表!$X$2:$X$2999))</f>
        <v>0</v>
      </c>
      <c r="O82" s="188">
        <f t="shared" si="21"/>
        <v>0</v>
      </c>
      <c r="P82" s="195"/>
    </row>
    <row r="83" spans="1:16" ht="15" customHeight="1" x14ac:dyDescent="0.2">
      <c r="A83" s="190"/>
      <c r="D83" s="192"/>
      <c r="J83" s="23"/>
      <c r="L83" s="274">
        <v>0</v>
      </c>
      <c r="M83" s="188">
        <f>SUMPRODUCT((D83=[1]程序注册表!$C$2:$C$2999)*(E83=[1]程序注册表!$F$2:$F$2999)*([1]程序注册表!$U$2:$U$2999))</f>
        <v>0</v>
      </c>
      <c r="N83" s="188">
        <f>SUMPRODUCT((D83=[1]程序注册表!$C$2:$C$2999)*(E83=[1]程序注册表!$F$2:$F$2999)*([1]程序注册表!$X$2:$X$2999))</f>
        <v>0</v>
      </c>
      <c r="O83" s="188">
        <f t="shared" si="21"/>
        <v>0</v>
      </c>
      <c r="P83" s="195"/>
    </row>
    <row r="84" spans="1:16" ht="15" customHeight="1" x14ac:dyDescent="0.2">
      <c r="A84" s="190"/>
      <c r="D84" s="192"/>
      <c r="J84" s="23"/>
      <c r="L84" s="274">
        <v>0</v>
      </c>
      <c r="M84" s="188">
        <f>SUMPRODUCT((D84=[1]程序注册表!$C$2:$C$2999)*(E84=[1]程序注册表!$F$2:$F$2999)*([1]程序注册表!$U$2:$U$2999))</f>
        <v>0</v>
      </c>
      <c r="N84" s="188">
        <f>SUMPRODUCT((D84=[1]程序注册表!$C$2:$C$2999)*(E84=[1]程序注册表!$F$2:$F$2999)*([1]程序注册表!$X$2:$X$2999))</f>
        <v>0</v>
      </c>
      <c r="O84" s="188">
        <f t="shared" si="21"/>
        <v>0</v>
      </c>
      <c r="P84" s="195"/>
    </row>
    <row r="85" spans="1:16" ht="15" customHeight="1" x14ac:dyDescent="0.2">
      <c r="A85" s="190"/>
      <c r="D85" s="192"/>
      <c r="J85" s="23"/>
      <c r="L85" s="274">
        <v>0</v>
      </c>
      <c r="M85" s="188">
        <f>SUMPRODUCT((D85=[1]程序注册表!$C$2:$C$2999)*(E85=[1]程序注册表!$F$2:$F$2999)*([1]程序注册表!$U$2:$U$2999))</f>
        <v>0</v>
      </c>
      <c r="N85" s="188">
        <f>SUMPRODUCT((D85=[1]程序注册表!$C$2:$C$2999)*(E85=[1]程序注册表!$F$2:$F$2999)*([1]程序注册表!$X$2:$X$2999))</f>
        <v>0</v>
      </c>
      <c r="O85" s="188">
        <f t="shared" si="21"/>
        <v>0</v>
      </c>
      <c r="P85" s="195"/>
    </row>
    <row r="86" spans="1:16" ht="15" customHeight="1" x14ac:dyDescent="0.2">
      <c r="A86" s="190"/>
      <c r="D86" s="192"/>
      <c r="J86" s="23"/>
      <c r="L86" s="274">
        <v>0</v>
      </c>
      <c r="M86" s="188">
        <f>SUMPRODUCT((D86=[1]程序注册表!$C$2:$C$2999)*(E86=[1]程序注册表!$F$2:$F$2999)*([1]程序注册表!$U$2:$U$2999))</f>
        <v>0</v>
      </c>
      <c r="N86" s="188">
        <f>SUMPRODUCT((D86=[1]程序注册表!$C$2:$C$2999)*(E86=[1]程序注册表!$F$2:$F$2999)*([1]程序注册表!$X$2:$X$2999))</f>
        <v>0</v>
      </c>
      <c r="O86" s="188">
        <f t="shared" si="21"/>
        <v>0</v>
      </c>
      <c r="P86" s="195"/>
    </row>
    <row r="87" spans="1:16" ht="15" customHeight="1" x14ac:dyDescent="0.2">
      <c r="A87" s="190"/>
      <c r="D87" s="192"/>
      <c r="J87" s="23"/>
      <c r="L87" s="274">
        <v>0</v>
      </c>
      <c r="M87" s="188">
        <f>SUMPRODUCT((D87=[1]程序注册表!$C$2:$C$2999)*(E87=[1]程序注册表!$F$2:$F$2999)*([1]程序注册表!$U$2:$U$2999))</f>
        <v>0</v>
      </c>
      <c r="N87" s="188">
        <f>SUMPRODUCT((D87=[1]程序注册表!$C$2:$C$2999)*(E87=[1]程序注册表!$F$2:$F$2999)*([1]程序注册表!$X$2:$X$2999))</f>
        <v>0</v>
      </c>
      <c r="O87" s="188">
        <f t="shared" si="21"/>
        <v>0</v>
      </c>
      <c r="P87" s="195"/>
    </row>
    <row r="88" spans="1:16" ht="15" customHeight="1" x14ac:dyDescent="0.2">
      <c r="A88" s="190"/>
      <c r="D88" s="192"/>
      <c r="J88" s="23"/>
      <c r="L88" s="274">
        <v>0</v>
      </c>
      <c r="M88" s="188">
        <f>SUMPRODUCT((D88=[1]程序注册表!$C$2:$C$2999)*(E88=[1]程序注册表!$F$2:$F$2999)*([1]程序注册表!$U$2:$U$2999))</f>
        <v>0</v>
      </c>
      <c r="N88" s="188">
        <f>SUMPRODUCT((D88=[1]程序注册表!$C$2:$C$2999)*(E88=[1]程序注册表!$F$2:$F$2999)*([1]程序注册表!$X$2:$X$2999))</f>
        <v>0</v>
      </c>
      <c r="O88" s="188">
        <f t="shared" si="21"/>
        <v>0</v>
      </c>
      <c r="P88" s="195"/>
    </row>
    <row r="89" spans="1:16" ht="15" customHeight="1" x14ac:dyDescent="0.2">
      <c r="A89" s="190"/>
      <c r="D89" s="192"/>
      <c r="J89" s="23"/>
      <c r="L89" s="274">
        <v>0</v>
      </c>
      <c r="M89" s="188">
        <f>SUMPRODUCT((D89=[1]程序注册表!$C$2:$C$2999)*(E89=[1]程序注册表!$F$2:$F$2999)*([1]程序注册表!$U$2:$U$2999))</f>
        <v>0</v>
      </c>
      <c r="N89" s="188">
        <f>SUMPRODUCT((D89=[1]程序注册表!$C$2:$C$2999)*(E89=[1]程序注册表!$F$2:$F$2999)*([1]程序注册表!$X$2:$X$2999))</f>
        <v>0</v>
      </c>
      <c r="O89" s="188">
        <f t="shared" si="21"/>
        <v>0</v>
      </c>
      <c r="P89" s="195"/>
    </row>
    <row r="90" spans="1:16" ht="15" customHeight="1" x14ac:dyDescent="0.2">
      <c r="A90" s="190"/>
      <c r="D90" s="192"/>
      <c r="J90" s="23"/>
      <c r="L90" s="274">
        <v>0</v>
      </c>
      <c r="M90" s="188">
        <f>SUMPRODUCT((D90=[1]程序注册表!$C$2:$C$2999)*(E90=[1]程序注册表!$F$2:$F$2999)*([1]程序注册表!$U$2:$U$2999))</f>
        <v>0</v>
      </c>
      <c r="N90" s="188">
        <f>SUMPRODUCT((D90=[1]程序注册表!$C$2:$C$2999)*(E90=[1]程序注册表!$F$2:$F$2999)*([1]程序注册表!$X$2:$X$2999))</f>
        <v>0</v>
      </c>
      <c r="O90" s="188">
        <f t="shared" si="21"/>
        <v>0</v>
      </c>
      <c r="P90" s="195"/>
    </row>
    <row r="91" spans="1:16" ht="15" customHeight="1" x14ac:dyDescent="0.2">
      <c r="A91" s="190"/>
      <c r="D91" s="192"/>
      <c r="J91" s="23"/>
      <c r="L91" s="274">
        <v>0</v>
      </c>
      <c r="M91" s="188">
        <f>SUMPRODUCT((D91=[1]程序注册表!$C$2:$C$2999)*(E91=[1]程序注册表!$F$2:$F$2999)*([1]程序注册表!$U$2:$U$2999))</f>
        <v>0</v>
      </c>
      <c r="N91" s="188">
        <f>SUMPRODUCT((D91=[1]程序注册表!$C$2:$C$2999)*(E91=[1]程序注册表!$F$2:$F$2999)*([1]程序注册表!$X$2:$X$2999))</f>
        <v>0</v>
      </c>
      <c r="O91" s="188">
        <f t="shared" si="21"/>
        <v>0</v>
      </c>
      <c r="P91" s="195"/>
    </row>
    <row r="92" spans="1:16" ht="15" customHeight="1" x14ac:dyDescent="0.2">
      <c r="A92" s="190"/>
      <c r="D92" s="192"/>
      <c r="J92" s="23"/>
      <c r="L92" s="274">
        <v>0</v>
      </c>
      <c r="M92" s="188">
        <f>SUMPRODUCT((D92=[1]程序注册表!$C$2:$C$2999)*(E92=[1]程序注册表!$F$2:$F$2999)*([1]程序注册表!$U$2:$U$2999))</f>
        <v>0</v>
      </c>
      <c r="N92" s="188">
        <f>SUMPRODUCT((D92=[1]程序注册表!$C$2:$C$2999)*(E92=[1]程序注册表!$F$2:$F$2999)*([1]程序注册表!$X$2:$X$2999))</f>
        <v>0</v>
      </c>
      <c r="O92" s="188">
        <f t="shared" si="21"/>
        <v>0</v>
      </c>
      <c r="P92" s="195"/>
    </row>
    <row r="93" spans="1:16" ht="15" customHeight="1" x14ac:dyDescent="0.2">
      <c r="A93" s="190"/>
      <c r="D93" s="192"/>
      <c r="J93" s="23"/>
      <c r="L93" s="274">
        <v>0</v>
      </c>
      <c r="M93" s="188">
        <f>SUMPRODUCT((D93=[1]程序注册表!$C$2:$C$2999)*(E93=[1]程序注册表!$F$2:$F$2999)*([1]程序注册表!$U$2:$U$2999))</f>
        <v>0</v>
      </c>
      <c r="N93" s="188">
        <f>SUMPRODUCT((D93=[1]程序注册表!$C$2:$C$2999)*(E93=[1]程序注册表!$F$2:$F$2999)*([1]程序注册表!$X$2:$X$2999))</f>
        <v>0</v>
      </c>
      <c r="O93" s="188">
        <f t="shared" si="21"/>
        <v>0</v>
      </c>
      <c r="P93" s="195"/>
    </row>
    <row r="94" spans="1:16" ht="15" customHeight="1" x14ac:dyDescent="0.2">
      <c r="A94" s="190"/>
      <c r="D94" s="192"/>
      <c r="J94" s="23"/>
      <c r="L94" s="274">
        <v>0</v>
      </c>
      <c r="M94" s="188">
        <f>SUMPRODUCT((D94=[1]程序注册表!$C$2:$C$2999)*(E94=[1]程序注册表!$F$2:$F$2999)*([1]程序注册表!$U$2:$U$2999))</f>
        <v>0</v>
      </c>
      <c r="N94" s="188">
        <f>SUMPRODUCT((D94=[1]程序注册表!$C$2:$C$2999)*(E94=[1]程序注册表!$F$2:$F$2999)*([1]程序注册表!$X$2:$X$2999))</f>
        <v>0</v>
      </c>
      <c r="O94" s="188">
        <f t="shared" si="21"/>
        <v>0</v>
      </c>
      <c r="P94" s="195"/>
    </row>
    <row r="95" spans="1:16" ht="15" customHeight="1" x14ac:dyDescent="0.2">
      <c r="A95" s="190"/>
      <c r="D95" s="192"/>
      <c r="J95" s="23"/>
      <c r="L95" s="274">
        <v>0</v>
      </c>
      <c r="M95" s="188">
        <f>SUMPRODUCT((D95=[1]程序注册表!$C$2:$C$2999)*(E95=[1]程序注册表!$F$2:$F$2999)*([1]程序注册表!$U$2:$U$2999))</f>
        <v>0</v>
      </c>
      <c r="N95" s="188">
        <f>SUMPRODUCT((D95=[1]程序注册表!$C$2:$C$2999)*(E95=[1]程序注册表!$F$2:$F$2999)*([1]程序注册表!$X$2:$X$2999))</f>
        <v>0</v>
      </c>
      <c r="O95" s="188">
        <f t="shared" si="21"/>
        <v>0</v>
      </c>
      <c r="P95" s="195"/>
    </row>
    <row r="96" spans="1:16" ht="15" customHeight="1" x14ac:dyDescent="0.2">
      <c r="A96" s="190"/>
      <c r="D96" s="192"/>
      <c r="J96" s="23"/>
      <c r="L96" s="274">
        <v>0</v>
      </c>
      <c r="M96" s="188">
        <f>SUMPRODUCT((D96=[1]程序注册表!$C$2:$C$2999)*(E96=[1]程序注册表!$F$2:$F$2999)*([1]程序注册表!$U$2:$U$2999))</f>
        <v>0</v>
      </c>
      <c r="N96" s="188">
        <f>SUMPRODUCT((D96=[1]程序注册表!$C$2:$C$2999)*(E96=[1]程序注册表!$F$2:$F$2999)*([1]程序注册表!$X$2:$X$2999))</f>
        <v>0</v>
      </c>
      <c r="O96" s="188">
        <f t="shared" si="21"/>
        <v>0</v>
      </c>
      <c r="P96" s="195"/>
    </row>
    <row r="97" spans="1:16" ht="15" customHeight="1" x14ac:dyDescent="0.2">
      <c r="A97" s="190"/>
      <c r="D97" s="192"/>
      <c r="J97" s="23"/>
      <c r="L97" s="274">
        <v>0</v>
      </c>
      <c r="M97" s="188">
        <f>SUMPRODUCT((D97=[1]程序注册表!$C$2:$C$2999)*(E97=[1]程序注册表!$F$2:$F$2999)*([1]程序注册表!$U$2:$U$2999))</f>
        <v>0</v>
      </c>
      <c r="N97" s="188">
        <f>SUMPRODUCT((D97=[1]程序注册表!$C$2:$C$2999)*(E97=[1]程序注册表!$F$2:$F$2999)*([1]程序注册表!$X$2:$X$2999))</f>
        <v>0</v>
      </c>
      <c r="O97" s="188">
        <f t="shared" si="21"/>
        <v>0</v>
      </c>
      <c r="P97" s="195"/>
    </row>
    <row r="98" spans="1:16" ht="15" customHeight="1" x14ac:dyDescent="0.2">
      <c r="A98" s="190"/>
      <c r="D98" s="192"/>
      <c r="J98" s="23"/>
      <c r="L98" s="274">
        <v>0</v>
      </c>
      <c r="M98" s="188">
        <f>SUMPRODUCT((D98=[1]程序注册表!$C$2:$C$2999)*(E98=[1]程序注册表!$F$2:$F$2999)*([1]程序注册表!$U$2:$U$2999))</f>
        <v>0</v>
      </c>
      <c r="N98" s="188">
        <f>SUMPRODUCT((D98=[1]程序注册表!$C$2:$C$2999)*(E98=[1]程序注册表!$F$2:$F$2999)*([1]程序注册表!$X$2:$X$2999))</f>
        <v>0</v>
      </c>
      <c r="O98" s="188">
        <f t="shared" si="21"/>
        <v>0</v>
      </c>
      <c r="P98" s="195"/>
    </row>
    <row r="99" spans="1:16" ht="15" customHeight="1" x14ac:dyDescent="0.2">
      <c r="A99" s="190"/>
      <c r="D99" s="192"/>
      <c r="J99" s="23"/>
      <c r="L99" s="274">
        <v>0</v>
      </c>
      <c r="M99" s="188">
        <f>SUMPRODUCT((D99=[1]程序注册表!$C$2:$C$2999)*(E99=[1]程序注册表!$F$2:$F$2999)*([1]程序注册表!$U$2:$U$2999))</f>
        <v>0</v>
      </c>
      <c r="N99" s="188">
        <f>SUMPRODUCT((D99=[1]程序注册表!$C$2:$C$2999)*(E99=[1]程序注册表!$F$2:$F$2999)*([1]程序注册表!$X$2:$X$2999))</f>
        <v>0</v>
      </c>
      <c r="O99" s="188">
        <f t="shared" si="21"/>
        <v>0</v>
      </c>
      <c r="P99" s="195"/>
    </row>
    <row r="100" spans="1:16" ht="15" customHeight="1" x14ac:dyDescent="0.2">
      <c r="A100" s="190"/>
      <c r="D100" s="192"/>
      <c r="J100" s="23"/>
      <c r="L100" s="274">
        <v>0</v>
      </c>
      <c r="M100" s="188">
        <f>SUMPRODUCT((D100=[1]程序注册表!$C$2:$C$2999)*(E100=[1]程序注册表!$F$2:$F$2999)*([1]程序注册表!$U$2:$U$2999))</f>
        <v>0</v>
      </c>
      <c r="N100" s="188">
        <f>SUMPRODUCT((D100=[1]程序注册表!$C$2:$C$2999)*(E100=[1]程序注册表!$F$2:$F$2999)*([1]程序注册表!$X$2:$X$2999))</f>
        <v>0</v>
      </c>
      <c r="O100" s="188">
        <f t="shared" si="21"/>
        <v>0</v>
      </c>
      <c r="P100" s="195"/>
    </row>
    <row r="101" spans="1:16" ht="15" customHeight="1" x14ac:dyDescent="0.2">
      <c r="A101" s="190"/>
      <c r="D101" s="192"/>
      <c r="J101" s="23"/>
      <c r="L101" s="274">
        <v>0</v>
      </c>
      <c r="M101" s="188">
        <f>SUMPRODUCT((D101=[1]程序注册表!$C$2:$C$2999)*(E101=[1]程序注册表!$F$2:$F$2999)*([1]程序注册表!$U$2:$U$2999))</f>
        <v>0</v>
      </c>
      <c r="N101" s="188">
        <f>SUMPRODUCT((D101=[1]程序注册表!$C$2:$C$2999)*(E101=[1]程序注册表!$F$2:$F$2999)*([1]程序注册表!$X$2:$X$2999))</f>
        <v>0</v>
      </c>
      <c r="O101" s="188">
        <f t="shared" si="21"/>
        <v>0</v>
      </c>
      <c r="P101" s="195"/>
    </row>
    <row r="102" spans="1:16" ht="15" customHeight="1" x14ac:dyDescent="0.2">
      <c r="A102" s="190"/>
      <c r="D102" s="192"/>
      <c r="J102" s="23"/>
      <c r="L102" s="274">
        <v>0</v>
      </c>
      <c r="M102" s="188">
        <f>SUMPRODUCT((D102=[1]程序注册表!$C$2:$C$2999)*(E102=[1]程序注册表!$F$2:$F$2999)*([1]程序注册表!$U$2:$U$2999))</f>
        <v>0</v>
      </c>
      <c r="N102" s="188">
        <f>SUMPRODUCT((D102=[1]程序注册表!$C$2:$C$2999)*(E102=[1]程序注册表!$F$2:$F$2999)*([1]程序注册表!$X$2:$X$2999))</f>
        <v>0</v>
      </c>
      <c r="O102" s="188">
        <f t="shared" si="21"/>
        <v>0</v>
      </c>
      <c r="P102" s="195"/>
    </row>
    <row r="103" spans="1:16" ht="15" customHeight="1" x14ac:dyDescent="0.2">
      <c r="A103" s="190"/>
      <c r="D103" s="192"/>
      <c r="J103" s="23"/>
      <c r="L103" s="274">
        <v>0</v>
      </c>
      <c r="M103" s="188">
        <f>SUMPRODUCT((D103=[1]程序注册表!$C$2:$C$2999)*(E103=[1]程序注册表!$F$2:$F$2999)*([1]程序注册表!$U$2:$U$2999))</f>
        <v>0</v>
      </c>
      <c r="N103" s="188">
        <f>SUMPRODUCT((D103=[1]程序注册表!$C$2:$C$2999)*(E103=[1]程序注册表!$F$2:$F$2999)*([1]程序注册表!$X$2:$X$2999))</f>
        <v>0</v>
      </c>
      <c r="O103" s="188">
        <f t="shared" si="21"/>
        <v>0</v>
      </c>
      <c r="P103" s="195"/>
    </row>
    <row r="104" spans="1:16" ht="15" customHeight="1" x14ac:dyDescent="0.2">
      <c r="A104" s="190"/>
      <c r="D104" s="192"/>
      <c r="J104" s="23"/>
      <c r="L104" s="274">
        <v>0</v>
      </c>
      <c r="M104" s="188">
        <f>SUMPRODUCT((D104=[1]程序注册表!$C$2:$C$2999)*(E104=[1]程序注册表!$F$2:$F$2999)*([1]程序注册表!$U$2:$U$2999))</f>
        <v>0</v>
      </c>
      <c r="N104" s="188">
        <f>SUMPRODUCT((D104=[1]程序注册表!$C$2:$C$2999)*(E104=[1]程序注册表!$F$2:$F$2999)*([1]程序注册表!$X$2:$X$2999))</f>
        <v>0</v>
      </c>
      <c r="O104" s="188">
        <f t="shared" si="21"/>
        <v>0</v>
      </c>
      <c r="P104" s="195"/>
    </row>
    <row r="105" spans="1:16" ht="15" customHeight="1" x14ac:dyDescent="0.2">
      <c r="A105" s="190"/>
      <c r="D105" s="192"/>
      <c r="J105" s="23"/>
      <c r="L105" s="274">
        <v>0</v>
      </c>
      <c r="M105" s="188">
        <f>SUMPRODUCT((D105=[1]程序注册表!$C$2:$C$2999)*(E105=[1]程序注册表!$F$2:$F$2999)*([1]程序注册表!$U$2:$U$2999))</f>
        <v>0</v>
      </c>
      <c r="N105" s="188">
        <f>SUMPRODUCT((D105=[1]程序注册表!$C$2:$C$2999)*(E105=[1]程序注册表!$F$2:$F$2999)*([1]程序注册表!$X$2:$X$2999))</f>
        <v>0</v>
      </c>
      <c r="O105" s="188">
        <f t="shared" si="21"/>
        <v>0</v>
      </c>
      <c r="P105" s="195"/>
    </row>
    <row r="106" spans="1:16" ht="15" customHeight="1" x14ac:dyDescent="0.2">
      <c r="A106" s="190"/>
      <c r="D106" s="192"/>
      <c r="J106" s="23"/>
      <c r="L106" s="274">
        <v>0</v>
      </c>
      <c r="M106" s="188">
        <f>SUMPRODUCT((D106=[1]程序注册表!$C$2:$C$2999)*(E106=[1]程序注册表!$F$2:$F$2999)*([1]程序注册表!$U$2:$U$2999))</f>
        <v>0</v>
      </c>
      <c r="N106" s="188">
        <f>SUMPRODUCT((D106=[1]程序注册表!$C$2:$C$2999)*(E106=[1]程序注册表!$F$2:$F$2999)*([1]程序注册表!$X$2:$X$2999))</f>
        <v>0</v>
      </c>
      <c r="O106" s="188">
        <f t="shared" si="21"/>
        <v>0</v>
      </c>
      <c r="P106" s="195"/>
    </row>
    <row r="107" spans="1:16" ht="15" customHeight="1" x14ac:dyDescent="0.2">
      <c r="A107" s="190"/>
      <c r="D107" s="192"/>
      <c r="J107" s="23"/>
      <c r="L107" s="274">
        <v>0</v>
      </c>
      <c r="M107" s="188">
        <f>SUMPRODUCT((D107=[1]程序注册表!$C$2:$C$2999)*(E107=[1]程序注册表!$F$2:$F$2999)*([1]程序注册表!$U$2:$U$2999))</f>
        <v>0</v>
      </c>
      <c r="N107" s="188">
        <f>SUMPRODUCT((D107=[1]程序注册表!$C$2:$C$2999)*(E107=[1]程序注册表!$F$2:$F$2999)*([1]程序注册表!$X$2:$X$2999))</f>
        <v>0</v>
      </c>
      <c r="O107" s="188">
        <f t="shared" si="21"/>
        <v>0</v>
      </c>
      <c r="P107" s="195"/>
    </row>
    <row r="108" spans="1:16" ht="15" customHeight="1" x14ac:dyDescent="0.2">
      <c r="A108" s="190"/>
      <c r="D108" s="192"/>
      <c r="J108" s="23"/>
      <c r="L108" s="274">
        <v>0</v>
      </c>
      <c r="M108" s="188">
        <f>SUMPRODUCT((D108=[1]程序注册表!$C$2:$C$2999)*(E108=[1]程序注册表!$F$2:$F$2999)*([1]程序注册表!$U$2:$U$2999))</f>
        <v>0</v>
      </c>
      <c r="N108" s="188">
        <f>SUMPRODUCT((D108=[1]程序注册表!$C$2:$C$2999)*(E108=[1]程序注册表!$F$2:$F$2999)*([1]程序注册表!$X$2:$X$2999))</f>
        <v>0</v>
      </c>
      <c r="O108" s="188">
        <f t="shared" si="21"/>
        <v>0</v>
      </c>
      <c r="P108" s="195"/>
    </row>
    <row r="109" spans="1:16" ht="15" customHeight="1" x14ac:dyDescent="0.2">
      <c r="A109" s="190"/>
      <c r="D109" s="192"/>
      <c r="J109" s="23"/>
      <c r="L109" s="274">
        <v>0</v>
      </c>
      <c r="M109" s="188">
        <f>SUMPRODUCT((D109=[1]程序注册表!$C$2:$C$2999)*(E109=[1]程序注册表!$F$2:$F$2999)*([1]程序注册表!$U$2:$U$2999))</f>
        <v>0</v>
      </c>
      <c r="N109" s="188">
        <f>SUMPRODUCT((D109=[1]程序注册表!$C$2:$C$2999)*(E109=[1]程序注册表!$F$2:$F$2999)*([1]程序注册表!$X$2:$X$2999))</f>
        <v>0</v>
      </c>
      <c r="O109" s="188">
        <f t="shared" si="21"/>
        <v>0</v>
      </c>
      <c r="P109" s="195"/>
    </row>
    <row r="110" spans="1:16" ht="15" customHeight="1" x14ac:dyDescent="0.2">
      <c r="A110" s="190"/>
      <c r="D110" s="192"/>
      <c r="J110" s="23"/>
      <c r="L110" s="274">
        <v>0</v>
      </c>
      <c r="M110" s="188">
        <f>SUMPRODUCT((D110=[1]程序注册表!$C$2:$C$2999)*(E110=[1]程序注册表!$F$2:$F$2999)*([1]程序注册表!$U$2:$U$2999))</f>
        <v>0</v>
      </c>
      <c r="N110" s="188">
        <f>SUMPRODUCT((D110=[1]程序注册表!$C$2:$C$2999)*(E110=[1]程序注册表!$F$2:$F$2999)*([1]程序注册表!$X$2:$X$2999))</f>
        <v>0</v>
      </c>
      <c r="O110" s="188">
        <f t="shared" si="21"/>
        <v>0</v>
      </c>
      <c r="P110" s="195"/>
    </row>
    <row r="111" spans="1:16" ht="15" customHeight="1" x14ac:dyDescent="0.2">
      <c r="A111" s="190"/>
      <c r="D111" s="192"/>
      <c r="J111" s="23"/>
      <c r="L111" s="274">
        <v>0</v>
      </c>
      <c r="M111" s="188">
        <f>SUMPRODUCT((D111=[1]程序注册表!$C$2:$C$2999)*(E111=[1]程序注册表!$F$2:$F$2999)*([1]程序注册表!$U$2:$U$2999))</f>
        <v>0</v>
      </c>
      <c r="N111" s="188">
        <f>SUMPRODUCT((D111=[1]程序注册表!$C$2:$C$2999)*(E111=[1]程序注册表!$F$2:$F$2999)*([1]程序注册表!$X$2:$X$2999))</f>
        <v>0</v>
      </c>
      <c r="O111" s="188">
        <f t="shared" si="21"/>
        <v>0</v>
      </c>
      <c r="P111" s="195"/>
    </row>
    <row r="112" spans="1:16" ht="15" customHeight="1" x14ac:dyDescent="0.2">
      <c r="A112" s="190"/>
      <c r="D112" s="192"/>
      <c r="J112" s="23"/>
      <c r="L112" s="274">
        <v>0</v>
      </c>
      <c r="M112" s="188">
        <f>SUMPRODUCT((D112=[1]程序注册表!$C$2:$C$2999)*(E112=[1]程序注册表!$F$2:$F$2999)*([1]程序注册表!$U$2:$U$2999))</f>
        <v>0</v>
      </c>
      <c r="N112" s="188">
        <f>SUMPRODUCT((D112=[1]程序注册表!$C$2:$C$2999)*(E112=[1]程序注册表!$F$2:$F$2999)*([1]程序注册表!$X$2:$X$2999))</f>
        <v>0</v>
      </c>
      <c r="O112" s="188">
        <f t="shared" si="21"/>
        <v>0</v>
      </c>
      <c r="P112" s="195"/>
    </row>
    <row r="113" spans="1:16" ht="15" customHeight="1" x14ac:dyDescent="0.2">
      <c r="A113" s="190"/>
      <c r="D113" s="192"/>
      <c r="J113" s="23"/>
      <c r="L113" s="274">
        <v>0</v>
      </c>
      <c r="M113" s="188">
        <f>SUMPRODUCT((D113=[1]程序注册表!$C$2:$C$2999)*(E113=[1]程序注册表!$F$2:$F$2999)*([1]程序注册表!$U$2:$U$2999))</f>
        <v>0</v>
      </c>
      <c r="N113" s="188">
        <f>SUMPRODUCT((D113=[1]程序注册表!$C$2:$C$2999)*(E113=[1]程序注册表!$F$2:$F$2999)*([1]程序注册表!$X$2:$X$2999))</f>
        <v>0</v>
      </c>
      <c r="O113" s="188">
        <f t="shared" si="21"/>
        <v>0</v>
      </c>
      <c r="P113" s="195"/>
    </row>
    <row r="114" spans="1:16" ht="15" customHeight="1" x14ac:dyDescent="0.2">
      <c r="A114" s="190"/>
      <c r="D114" s="192"/>
      <c r="J114" s="23"/>
      <c r="L114" s="274">
        <v>0</v>
      </c>
      <c r="M114" s="188">
        <f>SUMPRODUCT((D114=[1]程序注册表!$C$2:$C$2999)*(E114=[1]程序注册表!$F$2:$F$2999)*([1]程序注册表!$U$2:$U$2999))</f>
        <v>0</v>
      </c>
      <c r="N114" s="188">
        <f>SUMPRODUCT((D114=[1]程序注册表!$C$2:$C$2999)*(E114=[1]程序注册表!$F$2:$F$2999)*([1]程序注册表!$X$2:$X$2999))</f>
        <v>0</v>
      </c>
      <c r="O114" s="188">
        <f t="shared" si="21"/>
        <v>0</v>
      </c>
      <c r="P114" s="195"/>
    </row>
    <row r="115" spans="1:16" ht="15" customHeight="1" x14ac:dyDescent="0.2">
      <c r="A115" s="190"/>
      <c r="D115" s="192"/>
      <c r="J115" s="23"/>
      <c r="L115" s="274">
        <v>0</v>
      </c>
      <c r="M115" s="188">
        <f>SUMPRODUCT((D115=[1]程序注册表!$C$2:$C$2999)*(E115=[1]程序注册表!$F$2:$F$2999)*([1]程序注册表!$U$2:$U$2999))</f>
        <v>0</v>
      </c>
      <c r="N115" s="188">
        <f>SUMPRODUCT((D115=[1]程序注册表!$C$2:$C$2999)*(E115=[1]程序注册表!$F$2:$F$2999)*([1]程序注册表!$X$2:$X$2999))</f>
        <v>0</v>
      </c>
      <c r="O115" s="188">
        <f t="shared" si="21"/>
        <v>0</v>
      </c>
      <c r="P115" s="195"/>
    </row>
    <row r="116" spans="1:16" ht="15" customHeight="1" x14ac:dyDescent="0.2">
      <c r="A116" s="190"/>
      <c r="D116" s="192"/>
      <c r="J116" s="23"/>
      <c r="L116" s="274">
        <v>0</v>
      </c>
      <c r="M116" s="188">
        <f>SUMPRODUCT((D116=[1]程序注册表!$C$2:$C$2999)*(E116=[1]程序注册表!$F$2:$F$2999)*([1]程序注册表!$U$2:$U$2999))</f>
        <v>0</v>
      </c>
      <c r="N116" s="188">
        <f>SUMPRODUCT((D116=[1]程序注册表!$C$2:$C$2999)*(E116=[1]程序注册表!$F$2:$F$2999)*([1]程序注册表!$X$2:$X$2999))</f>
        <v>0</v>
      </c>
      <c r="O116" s="188">
        <f t="shared" si="21"/>
        <v>0</v>
      </c>
      <c r="P116" s="195"/>
    </row>
    <row r="117" spans="1:16" ht="15" customHeight="1" x14ac:dyDescent="0.2">
      <c r="A117" s="190"/>
      <c r="D117" s="192"/>
      <c r="J117" s="23"/>
      <c r="L117" s="274">
        <v>0</v>
      </c>
      <c r="M117" s="188">
        <f>SUMPRODUCT((D117=[1]程序注册表!$C$2:$C$2999)*(E117=[1]程序注册表!$F$2:$F$2999)*([1]程序注册表!$U$2:$U$2999))</f>
        <v>0</v>
      </c>
      <c r="N117" s="188">
        <f>SUMPRODUCT((D117=[1]程序注册表!$C$2:$C$2999)*(E117=[1]程序注册表!$F$2:$F$2999)*([1]程序注册表!$X$2:$X$2999))</f>
        <v>0</v>
      </c>
      <c r="O117" s="188">
        <f t="shared" si="21"/>
        <v>0</v>
      </c>
      <c r="P117" s="195"/>
    </row>
    <row r="118" spans="1:16" ht="15" customHeight="1" x14ac:dyDescent="0.2">
      <c r="A118" s="190"/>
      <c r="D118" s="192"/>
      <c r="J118" s="23"/>
      <c r="L118" s="274">
        <v>0</v>
      </c>
      <c r="M118" s="188">
        <f>SUMPRODUCT((D118=[1]程序注册表!$C$2:$C$2999)*(E118=[1]程序注册表!$F$2:$F$2999)*([1]程序注册表!$U$2:$U$2999))</f>
        <v>0</v>
      </c>
      <c r="N118" s="188">
        <f>SUMPRODUCT((D118=[1]程序注册表!$C$2:$C$2999)*(E118=[1]程序注册表!$F$2:$F$2999)*([1]程序注册表!$X$2:$X$2999))</f>
        <v>0</v>
      </c>
      <c r="O118" s="188">
        <f t="shared" si="21"/>
        <v>0</v>
      </c>
      <c r="P118" s="195"/>
    </row>
    <row r="119" spans="1:16" ht="15" customHeight="1" x14ac:dyDescent="0.2">
      <c r="A119" s="190"/>
      <c r="D119" s="192"/>
      <c r="J119" s="23"/>
      <c r="L119" s="274">
        <v>0</v>
      </c>
      <c r="M119" s="188">
        <f>SUMPRODUCT((D119=[1]程序注册表!$C$2:$C$2999)*(E119=[1]程序注册表!$F$2:$F$2999)*([1]程序注册表!$U$2:$U$2999))</f>
        <v>0</v>
      </c>
      <c r="N119" s="188">
        <f>SUMPRODUCT((D119=[1]程序注册表!$C$2:$C$2999)*(E119=[1]程序注册表!$F$2:$F$2999)*([1]程序注册表!$X$2:$X$2999))</f>
        <v>0</v>
      </c>
      <c r="O119" s="188">
        <f t="shared" si="21"/>
        <v>0</v>
      </c>
      <c r="P119" s="195"/>
    </row>
    <row r="120" spans="1:16" ht="12.75" x14ac:dyDescent="0.2">
      <c r="A120" s="190"/>
      <c r="D120" s="192"/>
      <c r="J120" s="23"/>
      <c r="L120" s="274">
        <v>0</v>
      </c>
      <c r="M120" s="188">
        <f>SUMPRODUCT((D120=[1]程序注册表!$C$2:$C$2999)*(E120=[1]程序注册表!$F$2:$F$2999)*([1]程序注册表!$U$2:$U$2999))</f>
        <v>0</v>
      </c>
      <c r="N120" s="188">
        <f>SUMPRODUCT((D120=[1]程序注册表!$C$2:$C$2999)*(E120=[1]程序注册表!$F$2:$F$2999)*([1]程序注册表!$X$2:$X$2999))</f>
        <v>0</v>
      </c>
      <c r="O120" s="188">
        <f t="shared" si="21"/>
        <v>0</v>
      </c>
      <c r="P120" s="195"/>
    </row>
    <row r="121" spans="1:16" ht="12.75" x14ac:dyDescent="0.2">
      <c r="A121" s="190"/>
      <c r="D121" s="192"/>
      <c r="J121" s="23"/>
      <c r="L121" s="274">
        <v>0</v>
      </c>
      <c r="M121" s="188">
        <f>SUMPRODUCT((D121=[1]程序注册表!$C$2:$C$2999)*(E121=[1]程序注册表!$F$2:$F$2999)*([1]程序注册表!$U$2:$U$2999))</f>
        <v>0</v>
      </c>
      <c r="N121" s="188">
        <f>SUMPRODUCT((D121=[1]程序注册表!$C$2:$C$2999)*(E121=[1]程序注册表!$F$2:$F$2999)*([1]程序注册表!$X$2:$X$2999))</f>
        <v>0</v>
      </c>
      <c r="O121" s="188">
        <f t="shared" si="21"/>
        <v>0</v>
      </c>
      <c r="P121" s="195"/>
    </row>
    <row r="122" spans="1:16" ht="12.75" x14ac:dyDescent="0.2">
      <c r="A122" s="190"/>
      <c r="D122" s="192"/>
      <c r="J122" s="23"/>
      <c r="L122" s="274">
        <v>0</v>
      </c>
      <c r="M122" s="188">
        <f>SUMPRODUCT((D122=[1]程序注册表!$C$2:$C$2999)*(E122=[1]程序注册表!$F$2:$F$2999)*([1]程序注册表!$U$2:$U$2999))</f>
        <v>0</v>
      </c>
      <c r="N122" s="188">
        <f>SUMPRODUCT((D122=[1]程序注册表!$C$2:$C$2999)*(E122=[1]程序注册表!$F$2:$F$2999)*([1]程序注册表!$X$2:$X$2999))</f>
        <v>0</v>
      </c>
      <c r="O122" s="188">
        <f t="shared" si="21"/>
        <v>0</v>
      </c>
      <c r="P122" s="195"/>
    </row>
    <row r="123" spans="1:16" ht="12.75" x14ac:dyDescent="0.2">
      <c r="A123" s="190"/>
      <c r="D123" s="192"/>
      <c r="J123" s="23"/>
      <c r="L123" s="274">
        <v>0</v>
      </c>
      <c r="M123" s="188">
        <f>SUMPRODUCT((D123=[1]程序注册表!$C$2:$C$2999)*(E123=[1]程序注册表!$F$2:$F$2999)*([1]程序注册表!$U$2:$U$2999))</f>
        <v>0</v>
      </c>
      <c r="N123" s="188">
        <f>SUMPRODUCT((D123=[1]程序注册表!$C$2:$C$2999)*(E123=[1]程序注册表!$F$2:$F$2999)*([1]程序注册表!$X$2:$X$2999))</f>
        <v>0</v>
      </c>
      <c r="O123" s="188">
        <f t="shared" si="21"/>
        <v>0</v>
      </c>
      <c r="P123" s="195"/>
    </row>
    <row r="124" spans="1:16" ht="12.75" x14ac:dyDescent="0.2">
      <c r="A124" s="190"/>
      <c r="D124" s="192"/>
      <c r="J124" s="23"/>
      <c r="L124" s="274">
        <v>0</v>
      </c>
      <c r="M124" s="188">
        <f>SUMPRODUCT((D124=[1]程序注册表!$C$2:$C$2999)*(E124=[1]程序注册表!$F$2:$F$2999)*([1]程序注册表!$U$2:$U$2999))</f>
        <v>0</v>
      </c>
      <c r="N124" s="188">
        <f>SUMPRODUCT((D124=[1]程序注册表!$C$2:$C$2999)*(E124=[1]程序注册表!$F$2:$F$2999)*([1]程序注册表!$X$2:$X$2999))</f>
        <v>0</v>
      </c>
      <c r="O124" s="188">
        <f t="shared" si="21"/>
        <v>0</v>
      </c>
      <c r="P124" s="195"/>
    </row>
    <row r="125" spans="1:16" ht="12.75" x14ac:dyDescent="0.2">
      <c r="A125" s="190"/>
      <c r="D125" s="192"/>
      <c r="J125" s="23"/>
      <c r="L125" s="274">
        <v>0</v>
      </c>
      <c r="M125" s="188">
        <f>SUMPRODUCT((D125=[1]程序注册表!$C$2:$C$2999)*(E125=[1]程序注册表!$F$2:$F$2999)*([1]程序注册表!$U$2:$U$2999))</f>
        <v>0</v>
      </c>
      <c r="N125" s="188">
        <f>SUMPRODUCT((D125=[1]程序注册表!$C$2:$C$2999)*(E125=[1]程序注册表!$F$2:$F$2999)*([1]程序注册表!$X$2:$X$2999))</f>
        <v>0</v>
      </c>
      <c r="O125" s="188">
        <f t="shared" si="21"/>
        <v>0</v>
      </c>
      <c r="P125" s="195"/>
    </row>
    <row r="126" spans="1:16" ht="12.75" x14ac:dyDescent="0.2">
      <c r="A126" s="190"/>
      <c r="D126" s="192"/>
      <c r="J126" s="23"/>
      <c r="L126" s="274">
        <v>0</v>
      </c>
      <c r="M126" s="188">
        <f>SUMPRODUCT((D126=[1]程序注册表!$C$2:$C$2999)*(E126=[1]程序注册表!$F$2:$F$2999)*([1]程序注册表!$U$2:$U$2999))</f>
        <v>0</v>
      </c>
      <c r="N126" s="188">
        <f>SUMPRODUCT((D126=[1]程序注册表!$C$2:$C$2999)*(E126=[1]程序注册表!$F$2:$F$2999)*([1]程序注册表!$X$2:$X$2999))</f>
        <v>0</v>
      </c>
      <c r="O126" s="188">
        <f t="shared" si="21"/>
        <v>0</v>
      </c>
      <c r="P126" s="195"/>
    </row>
    <row r="127" spans="1:16" ht="12.75" x14ac:dyDescent="0.2">
      <c r="A127" s="190"/>
      <c r="D127" s="192"/>
      <c r="J127" s="23"/>
      <c r="L127" s="274">
        <v>0</v>
      </c>
      <c r="M127" s="188">
        <f>SUMPRODUCT((D127=[1]程序注册表!$C$2:$C$2999)*(E127=[1]程序注册表!$F$2:$F$2999)*([1]程序注册表!$U$2:$U$2999))</f>
        <v>0</v>
      </c>
      <c r="N127" s="188">
        <f>SUMPRODUCT((D127=[1]程序注册表!$C$2:$C$2999)*(E127=[1]程序注册表!$F$2:$F$2999)*([1]程序注册表!$X$2:$X$2999))</f>
        <v>0</v>
      </c>
      <c r="O127" s="188">
        <f t="shared" si="21"/>
        <v>0</v>
      </c>
      <c r="P127" s="195"/>
    </row>
    <row r="128" spans="1:16" ht="12.75" x14ac:dyDescent="0.2">
      <c r="A128" s="190"/>
      <c r="D128" s="192"/>
      <c r="J128" s="23"/>
      <c r="L128" s="274">
        <v>0</v>
      </c>
      <c r="M128" s="188">
        <f>SUMPRODUCT((D128=[1]程序注册表!$C$2:$C$2999)*(E128=[1]程序注册表!$F$2:$F$2999)*([1]程序注册表!$U$2:$U$2999))</f>
        <v>0</v>
      </c>
      <c r="N128" s="188">
        <f>SUMPRODUCT((D128=[1]程序注册表!$C$2:$C$2999)*(E128=[1]程序注册表!$F$2:$F$2999)*([1]程序注册表!$X$2:$X$2999))</f>
        <v>0</v>
      </c>
      <c r="O128" s="188">
        <f t="shared" si="21"/>
        <v>0</v>
      </c>
      <c r="P128" s="195"/>
    </row>
    <row r="129" spans="1:16" ht="12.75" x14ac:dyDescent="0.2">
      <c r="A129" s="190"/>
      <c r="D129" s="192"/>
      <c r="J129" s="23"/>
      <c r="L129" s="274">
        <v>0</v>
      </c>
      <c r="M129" s="188">
        <f>SUMPRODUCT((D129=[1]程序注册表!$C$2:$C$2999)*(E129=[1]程序注册表!$F$2:$F$2999)*([1]程序注册表!$U$2:$U$2999))</f>
        <v>0</v>
      </c>
      <c r="N129" s="188">
        <f>SUMPRODUCT((D129=[1]程序注册表!$C$2:$C$2999)*(E129=[1]程序注册表!$F$2:$F$2999)*([1]程序注册表!$X$2:$X$2999))</f>
        <v>0</v>
      </c>
      <c r="O129" s="188">
        <f t="shared" si="21"/>
        <v>0</v>
      </c>
      <c r="P129" s="195"/>
    </row>
    <row r="130" spans="1:16" ht="12.75" x14ac:dyDescent="0.2">
      <c r="A130" s="190"/>
      <c r="D130" s="192"/>
      <c r="J130" s="23"/>
      <c r="L130" s="274">
        <v>0</v>
      </c>
      <c r="M130" s="188">
        <f>SUMPRODUCT((D130=[1]程序注册表!$C$2:$C$2999)*(E130=[1]程序注册表!$F$2:$F$2999)*([1]程序注册表!$U$2:$U$2999))</f>
        <v>0</v>
      </c>
      <c r="N130" s="188">
        <f>SUMPRODUCT((D130=[1]程序注册表!$C$2:$C$2999)*(E130=[1]程序注册表!$F$2:$F$2999)*([1]程序注册表!$X$2:$X$2999))</f>
        <v>0</v>
      </c>
      <c r="O130" s="188">
        <f t="shared" si="21"/>
        <v>0</v>
      </c>
      <c r="P130" s="195"/>
    </row>
    <row r="131" spans="1:16" ht="12.75" x14ac:dyDescent="0.2">
      <c r="A131" s="190"/>
      <c r="D131" s="192"/>
      <c r="J131" s="23"/>
      <c r="L131" s="274">
        <v>0</v>
      </c>
      <c r="M131" s="188">
        <f>SUMPRODUCT((D131=[1]程序注册表!$C$2:$C$2999)*(E131=[1]程序注册表!$F$2:$F$2999)*([1]程序注册表!$U$2:$U$2999))</f>
        <v>0</v>
      </c>
      <c r="N131" s="188">
        <f>SUMPRODUCT((D131=[1]程序注册表!$C$2:$C$2999)*(E131=[1]程序注册表!$F$2:$F$2999)*([1]程序注册表!$X$2:$X$2999))</f>
        <v>0</v>
      </c>
      <c r="O131" s="188">
        <f t="shared" ref="O131:O194" si="22">N131*G131+M131*L131</f>
        <v>0</v>
      </c>
      <c r="P131" s="195"/>
    </row>
    <row r="132" spans="1:16" ht="12.75" x14ac:dyDescent="0.2">
      <c r="A132" s="190"/>
      <c r="D132" s="192"/>
      <c r="J132" s="23"/>
      <c r="L132" s="274">
        <v>0</v>
      </c>
      <c r="M132" s="188">
        <f>SUMPRODUCT((D132=[1]程序注册表!$C$2:$C$2999)*(E132=[1]程序注册表!$F$2:$F$2999)*([1]程序注册表!$U$2:$U$2999))</f>
        <v>0</v>
      </c>
      <c r="N132" s="188">
        <f>SUMPRODUCT((D132=[1]程序注册表!$C$2:$C$2999)*(E132=[1]程序注册表!$F$2:$F$2999)*([1]程序注册表!$X$2:$X$2999))</f>
        <v>0</v>
      </c>
      <c r="O132" s="188">
        <f t="shared" si="22"/>
        <v>0</v>
      </c>
      <c r="P132" s="195"/>
    </row>
    <row r="133" spans="1:16" ht="12.75" x14ac:dyDescent="0.2">
      <c r="A133" s="190"/>
      <c r="D133" s="192"/>
      <c r="J133" s="23"/>
      <c r="L133" s="274">
        <v>0</v>
      </c>
      <c r="M133" s="188">
        <f>SUMPRODUCT((D133=[1]程序注册表!$C$2:$C$2999)*(E133=[1]程序注册表!$F$2:$F$2999)*([1]程序注册表!$U$2:$U$2999))</f>
        <v>0</v>
      </c>
      <c r="N133" s="188">
        <f>SUMPRODUCT((D133=[1]程序注册表!$C$2:$C$2999)*(E133=[1]程序注册表!$F$2:$F$2999)*([1]程序注册表!$X$2:$X$2999))</f>
        <v>0</v>
      </c>
      <c r="O133" s="188">
        <f t="shared" si="22"/>
        <v>0</v>
      </c>
      <c r="P133" s="195"/>
    </row>
    <row r="134" spans="1:16" ht="12.75" x14ac:dyDescent="0.2">
      <c r="A134" s="190"/>
      <c r="D134" s="192"/>
      <c r="J134" s="23"/>
      <c r="L134" s="274">
        <v>0</v>
      </c>
      <c r="M134" s="188">
        <f>SUMPRODUCT((D134=[1]程序注册表!$C$2:$C$2999)*(E134=[1]程序注册表!$F$2:$F$2999)*([1]程序注册表!$U$2:$U$2999))</f>
        <v>0</v>
      </c>
      <c r="N134" s="188">
        <f>SUMPRODUCT((D134=[1]程序注册表!$C$2:$C$2999)*(E134=[1]程序注册表!$F$2:$F$2999)*([1]程序注册表!$X$2:$X$2999))</f>
        <v>0</v>
      </c>
      <c r="O134" s="188">
        <f t="shared" si="22"/>
        <v>0</v>
      </c>
      <c r="P134" s="195"/>
    </row>
    <row r="135" spans="1:16" ht="12.75" x14ac:dyDescent="0.2">
      <c r="A135" s="190"/>
      <c r="D135" s="192"/>
      <c r="J135" s="23"/>
      <c r="L135" s="274">
        <v>0</v>
      </c>
      <c r="M135" s="188">
        <f>SUMPRODUCT((D135=[1]程序注册表!$C$2:$C$2999)*(E135=[1]程序注册表!$F$2:$F$2999)*([1]程序注册表!$U$2:$U$2999))</f>
        <v>0</v>
      </c>
      <c r="N135" s="188">
        <f>SUMPRODUCT((D135=[1]程序注册表!$C$2:$C$2999)*(E135=[1]程序注册表!$F$2:$F$2999)*([1]程序注册表!$X$2:$X$2999))</f>
        <v>0</v>
      </c>
      <c r="O135" s="188">
        <f t="shared" si="22"/>
        <v>0</v>
      </c>
      <c r="P135" s="195"/>
    </row>
    <row r="136" spans="1:16" ht="12.75" x14ac:dyDescent="0.2">
      <c r="A136" s="190"/>
      <c r="D136" s="192"/>
      <c r="J136" s="23"/>
      <c r="L136" s="274">
        <v>0</v>
      </c>
      <c r="M136" s="188">
        <f>SUMPRODUCT((D136=[1]程序注册表!$C$2:$C$2999)*(E136=[1]程序注册表!$F$2:$F$2999)*([1]程序注册表!$U$2:$U$2999))</f>
        <v>0</v>
      </c>
      <c r="N136" s="188">
        <f>SUMPRODUCT((D136=[1]程序注册表!$C$2:$C$2999)*(E136=[1]程序注册表!$F$2:$F$2999)*([1]程序注册表!$X$2:$X$2999))</f>
        <v>0</v>
      </c>
      <c r="O136" s="188">
        <f t="shared" si="22"/>
        <v>0</v>
      </c>
      <c r="P136" s="195"/>
    </row>
    <row r="137" spans="1:16" ht="12.75" x14ac:dyDescent="0.2">
      <c r="A137" s="190"/>
      <c r="D137" s="192"/>
      <c r="J137" s="23"/>
      <c r="L137" s="274">
        <v>0</v>
      </c>
      <c r="M137" s="188">
        <f>SUMPRODUCT((D137=[1]程序注册表!$C$2:$C$2999)*(E137=[1]程序注册表!$F$2:$F$2999)*([1]程序注册表!$U$2:$U$2999))</f>
        <v>0</v>
      </c>
      <c r="N137" s="188">
        <f>SUMPRODUCT((D137=[1]程序注册表!$C$2:$C$2999)*(E137=[1]程序注册表!$F$2:$F$2999)*([1]程序注册表!$X$2:$X$2999))</f>
        <v>0</v>
      </c>
      <c r="O137" s="188">
        <f t="shared" si="22"/>
        <v>0</v>
      </c>
      <c r="P137" s="195"/>
    </row>
    <row r="138" spans="1:16" ht="12.75" x14ac:dyDescent="0.2">
      <c r="A138" s="190"/>
      <c r="D138" s="192"/>
      <c r="J138" s="23"/>
      <c r="L138" s="274">
        <v>0</v>
      </c>
      <c r="M138" s="188">
        <f>SUMPRODUCT((D138=[1]程序注册表!$C$2:$C$2999)*(E138=[1]程序注册表!$F$2:$F$2999)*([1]程序注册表!$U$2:$U$2999))</f>
        <v>0</v>
      </c>
      <c r="N138" s="188">
        <f>SUMPRODUCT((D138=[1]程序注册表!$C$2:$C$2999)*(E138=[1]程序注册表!$F$2:$F$2999)*([1]程序注册表!$X$2:$X$2999))</f>
        <v>0</v>
      </c>
      <c r="O138" s="188">
        <f t="shared" si="22"/>
        <v>0</v>
      </c>
      <c r="P138" s="195"/>
    </row>
    <row r="139" spans="1:16" ht="12.75" x14ac:dyDescent="0.2">
      <c r="A139" s="190"/>
      <c r="D139" s="192"/>
      <c r="J139" s="23"/>
      <c r="L139" s="274">
        <v>0</v>
      </c>
      <c r="M139" s="188">
        <f>SUMPRODUCT((D139=[1]程序注册表!$C$2:$C$2999)*(E139=[1]程序注册表!$F$2:$F$2999)*([1]程序注册表!$U$2:$U$2999))</f>
        <v>0</v>
      </c>
      <c r="N139" s="188">
        <f>SUMPRODUCT((D139=[1]程序注册表!$C$2:$C$2999)*(E139=[1]程序注册表!$F$2:$F$2999)*([1]程序注册表!$X$2:$X$2999))</f>
        <v>0</v>
      </c>
      <c r="O139" s="188">
        <f t="shared" si="22"/>
        <v>0</v>
      </c>
      <c r="P139" s="195"/>
    </row>
    <row r="140" spans="1:16" ht="12.75" x14ac:dyDescent="0.2">
      <c r="A140" s="190"/>
      <c r="D140" s="192"/>
      <c r="J140" s="23"/>
      <c r="L140" s="274">
        <v>0</v>
      </c>
      <c r="M140" s="188">
        <f>SUMPRODUCT((D140=[1]程序注册表!$C$2:$C$2999)*(E140=[1]程序注册表!$F$2:$F$2999)*([1]程序注册表!$U$2:$U$2999))</f>
        <v>0</v>
      </c>
      <c r="N140" s="188">
        <f>SUMPRODUCT((D140=[1]程序注册表!$C$2:$C$2999)*(E140=[1]程序注册表!$F$2:$F$2999)*([1]程序注册表!$X$2:$X$2999))</f>
        <v>0</v>
      </c>
      <c r="O140" s="188">
        <f t="shared" si="22"/>
        <v>0</v>
      </c>
      <c r="P140" s="195"/>
    </row>
    <row r="141" spans="1:16" ht="12.75" x14ac:dyDescent="0.2">
      <c r="A141" s="190"/>
      <c r="D141" s="192"/>
      <c r="J141" s="23"/>
      <c r="L141" s="274">
        <v>0</v>
      </c>
      <c r="M141" s="188">
        <f>SUMPRODUCT((D141=[1]程序注册表!$C$2:$C$2999)*(E141=[1]程序注册表!$F$2:$F$2999)*([1]程序注册表!$U$2:$U$2999))</f>
        <v>0</v>
      </c>
      <c r="N141" s="188">
        <f>SUMPRODUCT((D141=[1]程序注册表!$C$2:$C$2999)*(E141=[1]程序注册表!$F$2:$F$2999)*([1]程序注册表!$X$2:$X$2999))</f>
        <v>0</v>
      </c>
      <c r="O141" s="188">
        <f t="shared" si="22"/>
        <v>0</v>
      </c>
      <c r="P141" s="195"/>
    </row>
    <row r="142" spans="1:16" ht="12.75" x14ac:dyDescent="0.2">
      <c r="A142" s="190"/>
      <c r="D142" s="192"/>
      <c r="J142" s="23"/>
      <c r="L142" s="274">
        <v>0</v>
      </c>
      <c r="M142" s="188">
        <f>SUMPRODUCT((D142=[1]程序注册表!$C$2:$C$2999)*(E142=[1]程序注册表!$F$2:$F$2999)*([1]程序注册表!$U$2:$U$2999))</f>
        <v>0</v>
      </c>
      <c r="N142" s="188">
        <f>SUMPRODUCT((D142=[1]程序注册表!$C$2:$C$2999)*(E142=[1]程序注册表!$F$2:$F$2999)*([1]程序注册表!$X$2:$X$2999))</f>
        <v>0</v>
      </c>
      <c r="O142" s="188">
        <f t="shared" si="22"/>
        <v>0</v>
      </c>
      <c r="P142" s="195"/>
    </row>
    <row r="143" spans="1:16" ht="12.75" x14ac:dyDescent="0.2">
      <c r="A143" s="190"/>
      <c r="D143" s="192"/>
      <c r="J143" s="23"/>
      <c r="L143" s="274">
        <v>0</v>
      </c>
      <c r="M143" s="188">
        <f>SUMPRODUCT((D143=[1]程序注册表!$C$2:$C$2999)*(E143=[1]程序注册表!$F$2:$F$2999)*([1]程序注册表!$U$2:$U$2999))</f>
        <v>0</v>
      </c>
      <c r="N143" s="188">
        <f>SUMPRODUCT((D143=[1]程序注册表!$C$2:$C$2999)*(E143=[1]程序注册表!$F$2:$F$2999)*([1]程序注册表!$X$2:$X$2999))</f>
        <v>0</v>
      </c>
      <c r="O143" s="188">
        <f t="shared" si="22"/>
        <v>0</v>
      </c>
      <c r="P143" s="195"/>
    </row>
    <row r="144" spans="1:16" ht="12.75" x14ac:dyDescent="0.2">
      <c r="A144" s="190"/>
      <c r="D144" s="192"/>
      <c r="J144" s="23"/>
      <c r="L144" s="274">
        <v>0</v>
      </c>
      <c r="M144" s="188">
        <f>SUMPRODUCT((D144=[1]程序注册表!$C$2:$C$2999)*(E144=[1]程序注册表!$F$2:$F$2999)*([1]程序注册表!$U$2:$U$2999))</f>
        <v>0</v>
      </c>
      <c r="N144" s="188">
        <f>SUMPRODUCT((D144=[1]程序注册表!$C$2:$C$2999)*(E144=[1]程序注册表!$F$2:$F$2999)*([1]程序注册表!$X$2:$X$2999))</f>
        <v>0</v>
      </c>
      <c r="O144" s="188">
        <f t="shared" si="22"/>
        <v>0</v>
      </c>
      <c r="P144" s="195"/>
    </row>
    <row r="145" spans="1:16" ht="12.75" x14ac:dyDescent="0.2">
      <c r="A145" s="190"/>
      <c r="D145" s="192"/>
      <c r="J145" s="23"/>
      <c r="L145" s="274">
        <v>0</v>
      </c>
      <c r="M145" s="188">
        <f>SUMPRODUCT((D145=[1]程序注册表!$C$2:$C$2999)*(E145=[1]程序注册表!$F$2:$F$2999)*([1]程序注册表!$U$2:$U$2999))</f>
        <v>0</v>
      </c>
      <c r="N145" s="188">
        <f>SUMPRODUCT((D145=[1]程序注册表!$C$2:$C$2999)*(E145=[1]程序注册表!$F$2:$F$2999)*([1]程序注册表!$X$2:$X$2999))</f>
        <v>0</v>
      </c>
      <c r="O145" s="188">
        <f t="shared" si="22"/>
        <v>0</v>
      </c>
      <c r="P145" s="195"/>
    </row>
    <row r="146" spans="1:16" ht="12.75" x14ac:dyDescent="0.2">
      <c r="A146" s="190"/>
      <c r="D146" s="192"/>
      <c r="J146" s="23"/>
      <c r="L146" s="274">
        <v>0</v>
      </c>
      <c r="M146" s="188">
        <f>SUMPRODUCT((D146=[1]程序注册表!$C$2:$C$2999)*(E146=[1]程序注册表!$F$2:$F$2999)*([1]程序注册表!$U$2:$U$2999))</f>
        <v>0</v>
      </c>
      <c r="N146" s="188">
        <f>SUMPRODUCT((D146=[1]程序注册表!$C$2:$C$2999)*(E146=[1]程序注册表!$F$2:$F$2999)*([1]程序注册表!$X$2:$X$2999))</f>
        <v>0</v>
      </c>
      <c r="O146" s="188">
        <f t="shared" si="22"/>
        <v>0</v>
      </c>
      <c r="P146" s="195"/>
    </row>
    <row r="147" spans="1:16" ht="12.75" x14ac:dyDescent="0.2">
      <c r="A147" s="190"/>
      <c r="D147" s="192"/>
      <c r="J147" s="23"/>
      <c r="L147" s="274">
        <v>0</v>
      </c>
      <c r="M147" s="188">
        <f>SUMPRODUCT((D147=[1]程序注册表!$C$2:$C$2999)*(E147=[1]程序注册表!$F$2:$F$2999)*([1]程序注册表!$U$2:$U$2999))</f>
        <v>0</v>
      </c>
      <c r="N147" s="188">
        <f>SUMPRODUCT((D147=[1]程序注册表!$C$2:$C$2999)*(E147=[1]程序注册表!$F$2:$F$2999)*([1]程序注册表!$X$2:$X$2999))</f>
        <v>0</v>
      </c>
      <c r="O147" s="188">
        <f t="shared" si="22"/>
        <v>0</v>
      </c>
      <c r="P147" s="195"/>
    </row>
    <row r="148" spans="1:16" ht="12.75" x14ac:dyDescent="0.2">
      <c r="A148" s="190"/>
      <c r="D148" s="192"/>
      <c r="J148" s="23"/>
      <c r="L148" s="274">
        <v>0</v>
      </c>
      <c r="M148" s="188">
        <f>SUMPRODUCT((D148=[1]程序注册表!$C$2:$C$2999)*(E148=[1]程序注册表!$F$2:$F$2999)*([1]程序注册表!$U$2:$U$2999))</f>
        <v>0</v>
      </c>
      <c r="N148" s="188">
        <f>SUMPRODUCT((D148=[1]程序注册表!$C$2:$C$2999)*(E148=[1]程序注册表!$F$2:$F$2999)*([1]程序注册表!$X$2:$X$2999))</f>
        <v>0</v>
      </c>
      <c r="O148" s="188">
        <f t="shared" si="22"/>
        <v>0</v>
      </c>
      <c r="P148" s="195"/>
    </row>
    <row r="149" spans="1:16" ht="12.75" x14ac:dyDescent="0.2">
      <c r="A149" s="190"/>
      <c r="D149" s="192"/>
      <c r="J149" s="23"/>
      <c r="L149" s="274">
        <v>0</v>
      </c>
      <c r="M149" s="188">
        <f>SUMPRODUCT((D149=[1]程序注册表!$C$2:$C$2999)*(E149=[1]程序注册表!$F$2:$F$2999)*([1]程序注册表!$U$2:$U$2999))</f>
        <v>0</v>
      </c>
      <c r="N149" s="188">
        <f>SUMPRODUCT((D149=[1]程序注册表!$C$2:$C$2999)*(E149=[1]程序注册表!$F$2:$F$2999)*([1]程序注册表!$X$2:$X$2999))</f>
        <v>0</v>
      </c>
      <c r="O149" s="188">
        <f t="shared" si="22"/>
        <v>0</v>
      </c>
      <c r="P149" s="195"/>
    </row>
    <row r="150" spans="1:16" ht="12.75" x14ac:dyDescent="0.2">
      <c r="A150" s="190"/>
      <c r="D150" s="192"/>
      <c r="J150" s="23"/>
      <c r="L150" s="274">
        <v>0</v>
      </c>
      <c r="M150" s="188">
        <f>SUMPRODUCT((D150=[1]程序注册表!$C$2:$C$2999)*(E150=[1]程序注册表!$F$2:$F$2999)*([1]程序注册表!$U$2:$U$2999))</f>
        <v>0</v>
      </c>
      <c r="N150" s="188">
        <f>SUMPRODUCT((D150=[1]程序注册表!$C$2:$C$2999)*(E150=[1]程序注册表!$F$2:$F$2999)*([1]程序注册表!$X$2:$X$2999))</f>
        <v>0</v>
      </c>
      <c r="O150" s="188">
        <f t="shared" si="22"/>
        <v>0</v>
      </c>
      <c r="P150" s="195"/>
    </row>
    <row r="151" spans="1:16" ht="12.75" x14ac:dyDescent="0.2">
      <c r="A151" s="190"/>
      <c r="D151" s="192"/>
      <c r="J151" s="23"/>
      <c r="L151" s="274">
        <v>0</v>
      </c>
      <c r="M151" s="188">
        <f>SUMPRODUCT((D151=[1]程序注册表!$C$2:$C$2999)*(E151=[1]程序注册表!$F$2:$F$2999)*([1]程序注册表!$U$2:$U$2999))</f>
        <v>0</v>
      </c>
      <c r="N151" s="188">
        <f>SUMPRODUCT((D151=[1]程序注册表!$C$2:$C$2999)*(E151=[1]程序注册表!$F$2:$F$2999)*([1]程序注册表!$X$2:$X$2999))</f>
        <v>0</v>
      </c>
      <c r="O151" s="188">
        <f t="shared" si="22"/>
        <v>0</v>
      </c>
      <c r="P151" s="195"/>
    </row>
    <row r="152" spans="1:16" ht="12.75" x14ac:dyDescent="0.2">
      <c r="A152" s="190"/>
      <c r="D152" s="192"/>
      <c r="J152" s="23"/>
      <c r="L152" s="274">
        <v>0</v>
      </c>
      <c r="M152" s="188">
        <f>SUMPRODUCT((D152=[1]程序注册表!$C$2:$C$2999)*(E152=[1]程序注册表!$F$2:$F$2999)*([1]程序注册表!$U$2:$U$2999))</f>
        <v>0</v>
      </c>
      <c r="N152" s="188">
        <f>SUMPRODUCT((D152=[1]程序注册表!$C$2:$C$2999)*(E152=[1]程序注册表!$F$2:$F$2999)*([1]程序注册表!$X$2:$X$2999))</f>
        <v>0</v>
      </c>
      <c r="O152" s="188">
        <f t="shared" si="22"/>
        <v>0</v>
      </c>
      <c r="P152" s="195"/>
    </row>
    <row r="153" spans="1:16" ht="12.75" x14ac:dyDescent="0.2">
      <c r="A153" s="190"/>
      <c r="D153" s="192"/>
      <c r="J153" s="23"/>
      <c r="L153" s="274">
        <v>0</v>
      </c>
      <c r="M153" s="188">
        <f>SUMPRODUCT((D153=[1]程序注册表!$C$2:$C$2999)*(E153=[1]程序注册表!$F$2:$F$2999)*([1]程序注册表!$U$2:$U$2999))</f>
        <v>0</v>
      </c>
      <c r="N153" s="188">
        <f>SUMPRODUCT((D153=[1]程序注册表!$C$2:$C$2999)*(E153=[1]程序注册表!$F$2:$F$2999)*([1]程序注册表!$X$2:$X$2999))</f>
        <v>0</v>
      </c>
      <c r="O153" s="188">
        <f t="shared" si="22"/>
        <v>0</v>
      </c>
      <c r="P153" s="195"/>
    </row>
    <row r="154" spans="1:16" ht="12.75" x14ac:dyDescent="0.2">
      <c r="A154" s="190"/>
      <c r="D154" s="192"/>
      <c r="J154" s="23"/>
      <c r="L154" s="274">
        <v>0</v>
      </c>
      <c r="M154" s="188">
        <f>SUMPRODUCT((D154=[1]程序注册表!$C$2:$C$2999)*(E154=[1]程序注册表!$F$2:$F$2999)*([1]程序注册表!$U$2:$U$2999))</f>
        <v>0</v>
      </c>
      <c r="N154" s="188">
        <f>SUMPRODUCT((D154=[1]程序注册表!$C$2:$C$2999)*(E154=[1]程序注册表!$F$2:$F$2999)*([1]程序注册表!$X$2:$X$2999))</f>
        <v>0</v>
      </c>
      <c r="O154" s="188">
        <f t="shared" si="22"/>
        <v>0</v>
      </c>
      <c r="P154" s="195"/>
    </row>
    <row r="155" spans="1:16" ht="12.75" x14ac:dyDescent="0.2">
      <c r="A155" s="190"/>
      <c r="D155" s="192"/>
      <c r="J155" s="23"/>
      <c r="L155" s="274">
        <v>0</v>
      </c>
      <c r="M155" s="188">
        <f>SUMPRODUCT((D155=[1]程序注册表!$C$2:$C$2999)*(E155=[1]程序注册表!$F$2:$F$2999)*([1]程序注册表!$U$2:$U$2999))</f>
        <v>0</v>
      </c>
      <c r="N155" s="188">
        <f>SUMPRODUCT((D155=[1]程序注册表!$C$2:$C$2999)*(E155=[1]程序注册表!$F$2:$F$2999)*([1]程序注册表!$X$2:$X$2999))</f>
        <v>0</v>
      </c>
      <c r="O155" s="188">
        <f t="shared" si="22"/>
        <v>0</v>
      </c>
      <c r="P155" s="195"/>
    </row>
    <row r="156" spans="1:16" ht="12.75" x14ac:dyDescent="0.2">
      <c r="A156" s="190"/>
      <c r="D156" s="192"/>
      <c r="J156" s="23"/>
      <c r="L156" s="274">
        <v>0</v>
      </c>
      <c r="M156" s="188">
        <f>SUMPRODUCT((D156=[1]程序注册表!$C$2:$C$2999)*(E156=[1]程序注册表!$F$2:$F$2999)*([1]程序注册表!$U$2:$U$2999))</f>
        <v>0</v>
      </c>
      <c r="N156" s="188">
        <f>SUMPRODUCT((D156=[1]程序注册表!$C$2:$C$2999)*(E156=[1]程序注册表!$F$2:$F$2999)*([1]程序注册表!$X$2:$X$2999))</f>
        <v>0</v>
      </c>
      <c r="O156" s="188">
        <f t="shared" si="22"/>
        <v>0</v>
      </c>
      <c r="P156" s="195"/>
    </row>
    <row r="157" spans="1:16" ht="12.75" x14ac:dyDescent="0.2">
      <c r="A157" s="190"/>
      <c r="D157" s="192"/>
      <c r="J157" s="23"/>
      <c r="L157" s="274">
        <v>0</v>
      </c>
      <c r="M157" s="188">
        <f>SUMPRODUCT((D157=[1]程序注册表!$C$2:$C$2999)*(E157=[1]程序注册表!$F$2:$F$2999)*([1]程序注册表!$U$2:$U$2999))</f>
        <v>0</v>
      </c>
      <c r="N157" s="188">
        <f>SUMPRODUCT((D157=[1]程序注册表!$C$2:$C$2999)*(E157=[1]程序注册表!$F$2:$F$2999)*([1]程序注册表!$X$2:$X$2999))</f>
        <v>0</v>
      </c>
      <c r="O157" s="188">
        <f t="shared" si="22"/>
        <v>0</v>
      </c>
      <c r="P157" s="195"/>
    </row>
    <row r="158" spans="1:16" ht="12.75" x14ac:dyDescent="0.2">
      <c r="A158" s="190"/>
      <c r="D158" s="192"/>
      <c r="J158" s="23"/>
      <c r="L158" s="274">
        <v>0</v>
      </c>
      <c r="M158" s="188">
        <f>SUMPRODUCT((D158=[1]程序注册表!$C$2:$C$2999)*(E158=[1]程序注册表!$F$2:$F$2999)*([1]程序注册表!$U$2:$U$2999))</f>
        <v>0</v>
      </c>
      <c r="N158" s="188">
        <f>SUMPRODUCT((D158=[1]程序注册表!$C$2:$C$2999)*(E158=[1]程序注册表!$F$2:$F$2999)*([1]程序注册表!$X$2:$X$2999))</f>
        <v>0</v>
      </c>
      <c r="O158" s="188">
        <f t="shared" si="22"/>
        <v>0</v>
      </c>
      <c r="P158" s="195"/>
    </row>
    <row r="159" spans="1:16" ht="12.75" x14ac:dyDescent="0.2">
      <c r="A159" s="190"/>
      <c r="D159" s="192"/>
      <c r="J159" s="23"/>
      <c r="L159" s="274">
        <v>0</v>
      </c>
      <c r="M159" s="188">
        <f>SUMPRODUCT((D159=[1]程序注册表!$C$2:$C$2999)*(E159=[1]程序注册表!$F$2:$F$2999)*([1]程序注册表!$U$2:$U$2999))</f>
        <v>0</v>
      </c>
      <c r="N159" s="188">
        <f>SUMPRODUCT((D159=[1]程序注册表!$C$2:$C$2999)*(E159=[1]程序注册表!$F$2:$F$2999)*([1]程序注册表!$X$2:$X$2999))</f>
        <v>0</v>
      </c>
      <c r="O159" s="188">
        <f t="shared" si="22"/>
        <v>0</v>
      </c>
      <c r="P159" s="195"/>
    </row>
    <row r="160" spans="1:16" ht="12.75" x14ac:dyDescent="0.2">
      <c r="A160" s="190"/>
      <c r="D160" s="192"/>
      <c r="J160" s="23"/>
      <c r="L160" s="274">
        <v>0</v>
      </c>
      <c r="M160" s="188">
        <f>SUMPRODUCT((D160=[1]程序注册表!$C$2:$C$2999)*(E160=[1]程序注册表!$F$2:$F$2999)*([1]程序注册表!$U$2:$U$2999))</f>
        <v>0</v>
      </c>
      <c r="N160" s="188">
        <f>SUMPRODUCT((D160=[1]程序注册表!$C$2:$C$2999)*(E160=[1]程序注册表!$F$2:$F$2999)*([1]程序注册表!$X$2:$X$2999))</f>
        <v>0</v>
      </c>
      <c r="O160" s="188">
        <f t="shared" si="22"/>
        <v>0</v>
      </c>
      <c r="P160" s="195"/>
    </row>
    <row r="161" spans="1:16" ht="12.75" x14ac:dyDescent="0.2">
      <c r="A161" s="190"/>
      <c r="D161" s="192"/>
      <c r="J161" s="23"/>
      <c r="L161" s="274">
        <v>0</v>
      </c>
      <c r="M161" s="188">
        <f>SUMPRODUCT((D161=[1]程序注册表!$C$2:$C$2999)*(E161=[1]程序注册表!$F$2:$F$2999)*([1]程序注册表!$U$2:$U$2999))</f>
        <v>0</v>
      </c>
      <c r="N161" s="188">
        <f>SUMPRODUCT((D161=[1]程序注册表!$C$2:$C$2999)*(E161=[1]程序注册表!$F$2:$F$2999)*([1]程序注册表!$X$2:$X$2999))</f>
        <v>0</v>
      </c>
      <c r="O161" s="188">
        <f t="shared" si="22"/>
        <v>0</v>
      </c>
      <c r="P161" s="195"/>
    </row>
    <row r="162" spans="1:16" ht="12.75" x14ac:dyDescent="0.2">
      <c r="A162" s="190"/>
      <c r="D162" s="192"/>
      <c r="J162" s="23"/>
      <c r="L162" s="274">
        <v>0</v>
      </c>
      <c r="M162" s="188">
        <f>SUMPRODUCT((D162=[1]程序注册表!$C$2:$C$2999)*(E162=[1]程序注册表!$F$2:$F$2999)*([1]程序注册表!$U$2:$U$2999))</f>
        <v>0</v>
      </c>
      <c r="N162" s="188">
        <f>SUMPRODUCT((D162=[1]程序注册表!$C$2:$C$2999)*(E162=[1]程序注册表!$F$2:$F$2999)*([1]程序注册表!$X$2:$X$2999))</f>
        <v>0</v>
      </c>
      <c r="O162" s="188">
        <f t="shared" si="22"/>
        <v>0</v>
      </c>
      <c r="P162" s="195"/>
    </row>
    <row r="163" spans="1:16" ht="12.75" x14ac:dyDescent="0.2">
      <c r="A163" s="190"/>
      <c r="D163" s="192"/>
      <c r="J163" s="23"/>
      <c r="L163" s="274">
        <v>0</v>
      </c>
      <c r="M163" s="188">
        <f>SUMPRODUCT((D163=[1]程序注册表!$C$2:$C$2999)*(E163=[1]程序注册表!$F$2:$F$2999)*([1]程序注册表!$U$2:$U$2999))</f>
        <v>0</v>
      </c>
      <c r="N163" s="188">
        <f>SUMPRODUCT((D163=[1]程序注册表!$C$2:$C$2999)*(E163=[1]程序注册表!$F$2:$F$2999)*([1]程序注册表!$X$2:$X$2999))</f>
        <v>0</v>
      </c>
      <c r="O163" s="188">
        <f t="shared" si="22"/>
        <v>0</v>
      </c>
      <c r="P163" s="195"/>
    </row>
    <row r="164" spans="1:16" ht="12.75" x14ac:dyDescent="0.2">
      <c r="A164" s="190"/>
      <c r="D164" s="192"/>
      <c r="J164" s="23"/>
      <c r="L164" s="274">
        <v>0</v>
      </c>
      <c r="M164" s="188">
        <f>SUMPRODUCT((D164=[1]程序注册表!$C$2:$C$2999)*(E164=[1]程序注册表!$F$2:$F$2999)*([1]程序注册表!$U$2:$U$2999))</f>
        <v>0</v>
      </c>
      <c r="N164" s="188">
        <f>SUMPRODUCT((D164=[1]程序注册表!$C$2:$C$2999)*(E164=[1]程序注册表!$F$2:$F$2999)*([1]程序注册表!$X$2:$X$2999))</f>
        <v>0</v>
      </c>
      <c r="O164" s="188">
        <f t="shared" si="22"/>
        <v>0</v>
      </c>
      <c r="P164" s="195"/>
    </row>
    <row r="165" spans="1:16" ht="12.75" x14ac:dyDescent="0.2">
      <c r="A165" s="190"/>
      <c r="D165" s="192"/>
      <c r="J165" s="23"/>
      <c r="L165" s="274">
        <v>0</v>
      </c>
      <c r="M165" s="188">
        <f>SUMPRODUCT((D165=[1]程序注册表!$C$2:$C$2999)*(E165=[1]程序注册表!$F$2:$F$2999)*([1]程序注册表!$U$2:$U$2999))</f>
        <v>0</v>
      </c>
      <c r="N165" s="188">
        <f>SUMPRODUCT((D165=[1]程序注册表!$C$2:$C$2999)*(E165=[1]程序注册表!$F$2:$F$2999)*([1]程序注册表!$X$2:$X$2999))</f>
        <v>0</v>
      </c>
      <c r="O165" s="188">
        <f t="shared" si="22"/>
        <v>0</v>
      </c>
      <c r="P165" s="195"/>
    </row>
    <row r="166" spans="1:16" ht="12.75" x14ac:dyDescent="0.2">
      <c r="A166" s="190"/>
      <c r="D166" s="192"/>
      <c r="J166" s="23"/>
      <c r="L166" s="274">
        <v>0</v>
      </c>
      <c r="M166" s="188">
        <f>SUMPRODUCT((D166=[1]程序注册表!$C$2:$C$2999)*(E166=[1]程序注册表!$F$2:$F$2999)*([1]程序注册表!$U$2:$U$2999))</f>
        <v>0</v>
      </c>
      <c r="N166" s="188">
        <f>SUMPRODUCT((D166=[1]程序注册表!$C$2:$C$2999)*(E166=[1]程序注册表!$F$2:$F$2999)*([1]程序注册表!$X$2:$X$2999))</f>
        <v>0</v>
      </c>
      <c r="O166" s="188">
        <f t="shared" si="22"/>
        <v>0</v>
      </c>
      <c r="P166" s="195"/>
    </row>
    <row r="167" spans="1:16" ht="12.75" x14ac:dyDescent="0.2">
      <c r="A167" s="190"/>
      <c r="D167" s="192"/>
      <c r="J167" s="23"/>
      <c r="L167" s="274">
        <v>0</v>
      </c>
      <c r="M167" s="188">
        <f>SUMPRODUCT((D167=[1]程序注册表!$C$2:$C$2999)*(E167=[1]程序注册表!$F$2:$F$2999)*([1]程序注册表!$U$2:$U$2999))</f>
        <v>0</v>
      </c>
      <c r="N167" s="188">
        <f>SUMPRODUCT((D167=[1]程序注册表!$C$2:$C$2999)*(E167=[1]程序注册表!$F$2:$F$2999)*([1]程序注册表!$X$2:$X$2999))</f>
        <v>0</v>
      </c>
      <c r="O167" s="188">
        <f t="shared" si="22"/>
        <v>0</v>
      </c>
      <c r="P167" s="195"/>
    </row>
    <row r="168" spans="1:16" ht="12.75" x14ac:dyDescent="0.2">
      <c r="A168" s="190"/>
      <c r="D168" s="192"/>
      <c r="J168" s="23"/>
      <c r="L168" s="274">
        <v>0</v>
      </c>
      <c r="M168" s="188">
        <f>SUMPRODUCT((D168=[1]程序注册表!$C$2:$C$2999)*(E168=[1]程序注册表!$F$2:$F$2999)*([1]程序注册表!$U$2:$U$2999))</f>
        <v>0</v>
      </c>
      <c r="N168" s="188">
        <f>SUMPRODUCT((D168=[1]程序注册表!$C$2:$C$2999)*(E168=[1]程序注册表!$F$2:$F$2999)*([1]程序注册表!$X$2:$X$2999))</f>
        <v>0</v>
      </c>
      <c r="O168" s="188">
        <f t="shared" si="22"/>
        <v>0</v>
      </c>
      <c r="P168" s="195"/>
    </row>
    <row r="169" spans="1:16" ht="12.75" x14ac:dyDescent="0.2">
      <c r="A169" s="190"/>
      <c r="D169" s="192"/>
      <c r="J169" s="23"/>
      <c r="L169" s="274">
        <v>0</v>
      </c>
      <c r="M169" s="188">
        <f>SUMPRODUCT((D169=[1]程序注册表!$C$2:$C$2999)*(E169=[1]程序注册表!$F$2:$F$2999)*([1]程序注册表!$U$2:$U$2999))</f>
        <v>0</v>
      </c>
      <c r="N169" s="188">
        <f>SUMPRODUCT((D169=[1]程序注册表!$C$2:$C$2999)*(E169=[1]程序注册表!$F$2:$F$2999)*([1]程序注册表!$X$2:$X$2999))</f>
        <v>0</v>
      </c>
      <c r="O169" s="188">
        <f t="shared" si="22"/>
        <v>0</v>
      </c>
      <c r="P169" s="195"/>
    </row>
    <row r="170" spans="1:16" ht="12.75" x14ac:dyDescent="0.2">
      <c r="A170" s="190"/>
      <c r="D170" s="192"/>
      <c r="J170" s="23"/>
      <c r="L170" s="274">
        <v>0</v>
      </c>
      <c r="M170" s="188">
        <f>SUMPRODUCT((D170=[1]程序注册表!$C$2:$C$2999)*(E170=[1]程序注册表!$F$2:$F$2999)*([1]程序注册表!$U$2:$U$2999))</f>
        <v>0</v>
      </c>
      <c r="N170" s="188">
        <f>SUMPRODUCT((D170=[1]程序注册表!$C$2:$C$2999)*(E170=[1]程序注册表!$F$2:$F$2999)*([1]程序注册表!$X$2:$X$2999))</f>
        <v>0</v>
      </c>
      <c r="O170" s="188">
        <f t="shared" si="22"/>
        <v>0</v>
      </c>
      <c r="P170" s="195"/>
    </row>
    <row r="171" spans="1:16" ht="12.75" x14ac:dyDescent="0.2">
      <c r="A171" s="190"/>
      <c r="D171" s="192"/>
      <c r="J171" s="23"/>
      <c r="L171" s="274">
        <v>0</v>
      </c>
      <c r="M171" s="188">
        <f>SUMPRODUCT((D171=[1]程序注册表!$C$2:$C$2999)*(E171=[1]程序注册表!$F$2:$F$2999)*([1]程序注册表!$U$2:$U$2999))</f>
        <v>0</v>
      </c>
      <c r="N171" s="188">
        <f>SUMPRODUCT((D171=[1]程序注册表!$C$2:$C$2999)*(E171=[1]程序注册表!$F$2:$F$2999)*([1]程序注册表!$X$2:$X$2999))</f>
        <v>0</v>
      </c>
      <c r="O171" s="188">
        <f t="shared" si="22"/>
        <v>0</v>
      </c>
      <c r="P171" s="195"/>
    </row>
    <row r="172" spans="1:16" ht="12.75" x14ac:dyDescent="0.2">
      <c r="A172" s="190"/>
      <c r="D172" s="192"/>
      <c r="J172" s="23"/>
      <c r="L172" s="274">
        <v>0</v>
      </c>
      <c r="M172" s="188">
        <f>SUMPRODUCT((D172=[1]程序注册表!$C$2:$C$2999)*(E172=[1]程序注册表!$F$2:$F$2999)*([1]程序注册表!$U$2:$U$2999))</f>
        <v>0</v>
      </c>
      <c r="N172" s="188">
        <f>SUMPRODUCT((D172=[1]程序注册表!$C$2:$C$2999)*(E172=[1]程序注册表!$F$2:$F$2999)*([1]程序注册表!$X$2:$X$2999))</f>
        <v>0</v>
      </c>
      <c r="O172" s="188">
        <f t="shared" si="22"/>
        <v>0</v>
      </c>
      <c r="P172" s="195"/>
    </row>
    <row r="173" spans="1:16" ht="12.75" x14ac:dyDescent="0.2">
      <c r="A173" s="190"/>
      <c r="D173" s="192"/>
      <c r="J173" s="23"/>
      <c r="L173" s="274">
        <v>0</v>
      </c>
      <c r="M173" s="188">
        <f>SUMPRODUCT((D173=[1]程序注册表!$C$2:$C$2999)*(E173=[1]程序注册表!$F$2:$F$2999)*([1]程序注册表!$U$2:$U$2999))</f>
        <v>0</v>
      </c>
      <c r="N173" s="188">
        <f>SUMPRODUCT((D173=[1]程序注册表!$C$2:$C$2999)*(E173=[1]程序注册表!$F$2:$F$2999)*([1]程序注册表!$X$2:$X$2999))</f>
        <v>0</v>
      </c>
      <c r="O173" s="188">
        <f t="shared" si="22"/>
        <v>0</v>
      </c>
      <c r="P173" s="195"/>
    </row>
    <row r="174" spans="1:16" ht="12.75" x14ac:dyDescent="0.2">
      <c r="A174" s="190"/>
      <c r="D174" s="192"/>
      <c r="J174" s="23"/>
      <c r="L174" s="274">
        <v>0</v>
      </c>
      <c r="M174" s="188">
        <f>SUMPRODUCT((D174=[1]程序注册表!$C$2:$C$2999)*(E174=[1]程序注册表!$F$2:$F$2999)*([1]程序注册表!$U$2:$U$2999))</f>
        <v>0</v>
      </c>
      <c r="N174" s="188">
        <f>SUMPRODUCT((D174=[1]程序注册表!$C$2:$C$2999)*(E174=[1]程序注册表!$F$2:$F$2999)*([1]程序注册表!$X$2:$X$2999))</f>
        <v>0</v>
      </c>
      <c r="O174" s="188">
        <f t="shared" si="22"/>
        <v>0</v>
      </c>
      <c r="P174" s="195"/>
    </row>
    <row r="175" spans="1:16" ht="12.75" x14ac:dyDescent="0.2">
      <c r="A175" s="190"/>
      <c r="D175" s="192"/>
      <c r="J175" s="23"/>
      <c r="L175" s="274">
        <v>0</v>
      </c>
      <c r="M175" s="188">
        <f>SUMPRODUCT((D175=[1]程序注册表!$C$2:$C$2999)*(E175=[1]程序注册表!$F$2:$F$2999)*([1]程序注册表!$U$2:$U$2999))</f>
        <v>0</v>
      </c>
      <c r="N175" s="188">
        <f>SUMPRODUCT((D175=[1]程序注册表!$C$2:$C$2999)*(E175=[1]程序注册表!$F$2:$F$2999)*([1]程序注册表!$X$2:$X$2999))</f>
        <v>0</v>
      </c>
      <c r="O175" s="188">
        <f t="shared" si="22"/>
        <v>0</v>
      </c>
      <c r="P175" s="195"/>
    </row>
    <row r="176" spans="1:16" ht="12.75" x14ac:dyDescent="0.2">
      <c r="A176" s="190"/>
      <c r="D176" s="192"/>
      <c r="J176" s="23"/>
      <c r="L176" s="274">
        <v>0</v>
      </c>
      <c r="M176" s="188">
        <f>SUMPRODUCT((D176=[1]程序注册表!$C$2:$C$2999)*(E176=[1]程序注册表!$F$2:$F$2999)*([1]程序注册表!$U$2:$U$2999))</f>
        <v>0</v>
      </c>
      <c r="N176" s="188">
        <f>SUMPRODUCT((D176=[1]程序注册表!$C$2:$C$2999)*(E176=[1]程序注册表!$F$2:$F$2999)*([1]程序注册表!$X$2:$X$2999))</f>
        <v>0</v>
      </c>
      <c r="O176" s="188">
        <f t="shared" si="22"/>
        <v>0</v>
      </c>
      <c r="P176" s="195"/>
    </row>
    <row r="177" spans="1:16" ht="12.75" x14ac:dyDescent="0.2">
      <c r="A177" s="190"/>
      <c r="D177" s="192"/>
      <c r="J177" s="23"/>
      <c r="L177" s="274">
        <v>0</v>
      </c>
      <c r="M177" s="188">
        <f>SUMPRODUCT((D177=[1]程序注册表!$C$2:$C$2999)*(E177=[1]程序注册表!$F$2:$F$2999)*([1]程序注册表!$U$2:$U$2999))</f>
        <v>0</v>
      </c>
      <c r="N177" s="188">
        <f>SUMPRODUCT((D177=[1]程序注册表!$C$2:$C$2999)*(E177=[1]程序注册表!$F$2:$F$2999)*([1]程序注册表!$X$2:$X$2999))</f>
        <v>0</v>
      </c>
      <c r="O177" s="188">
        <f t="shared" si="22"/>
        <v>0</v>
      </c>
      <c r="P177" s="195"/>
    </row>
    <row r="178" spans="1:16" ht="12.75" x14ac:dyDescent="0.2">
      <c r="A178" s="190"/>
      <c r="D178" s="192"/>
      <c r="J178" s="23"/>
      <c r="L178" s="274">
        <v>0</v>
      </c>
      <c r="M178" s="188">
        <f>SUMPRODUCT((D178=[1]程序注册表!$C$2:$C$2999)*(E178=[1]程序注册表!$F$2:$F$2999)*([1]程序注册表!$U$2:$U$2999))</f>
        <v>0</v>
      </c>
      <c r="N178" s="188">
        <f>SUMPRODUCT((D178=[1]程序注册表!$C$2:$C$2999)*(E178=[1]程序注册表!$F$2:$F$2999)*([1]程序注册表!$X$2:$X$2999))</f>
        <v>0</v>
      </c>
      <c r="O178" s="188">
        <f t="shared" si="22"/>
        <v>0</v>
      </c>
      <c r="P178" s="195"/>
    </row>
    <row r="179" spans="1:16" ht="12.75" x14ac:dyDescent="0.2">
      <c r="A179" s="190"/>
      <c r="D179" s="192"/>
      <c r="J179" s="23"/>
      <c r="L179" s="274">
        <v>0</v>
      </c>
      <c r="M179" s="188">
        <f>SUMPRODUCT((D179=[1]程序注册表!$C$2:$C$2999)*(E179=[1]程序注册表!$F$2:$F$2999)*([1]程序注册表!$U$2:$U$2999))</f>
        <v>0</v>
      </c>
      <c r="N179" s="188">
        <f>SUMPRODUCT((D179=[1]程序注册表!$C$2:$C$2999)*(E179=[1]程序注册表!$F$2:$F$2999)*([1]程序注册表!$X$2:$X$2999))</f>
        <v>0</v>
      </c>
      <c r="O179" s="188">
        <f t="shared" si="22"/>
        <v>0</v>
      </c>
      <c r="P179" s="195"/>
    </row>
    <row r="180" spans="1:16" ht="12.75" x14ac:dyDescent="0.2">
      <c r="A180" s="190"/>
      <c r="D180" s="192"/>
      <c r="J180" s="23"/>
      <c r="L180" s="274">
        <v>0</v>
      </c>
      <c r="M180" s="188">
        <f>SUMPRODUCT((D180=[1]程序注册表!$C$2:$C$2999)*(E180=[1]程序注册表!$F$2:$F$2999)*([1]程序注册表!$U$2:$U$2999))</f>
        <v>0</v>
      </c>
      <c r="N180" s="188">
        <f>SUMPRODUCT((D180=[1]程序注册表!$C$2:$C$2999)*(E180=[1]程序注册表!$F$2:$F$2999)*([1]程序注册表!$X$2:$X$2999))</f>
        <v>0</v>
      </c>
      <c r="O180" s="188">
        <f t="shared" si="22"/>
        <v>0</v>
      </c>
      <c r="P180" s="195"/>
    </row>
    <row r="181" spans="1:16" ht="12.75" x14ac:dyDescent="0.2">
      <c r="A181" s="190"/>
      <c r="D181" s="192"/>
      <c r="J181" s="23"/>
      <c r="L181" s="274">
        <v>0</v>
      </c>
      <c r="M181" s="188">
        <f>SUMPRODUCT((D181=[1]程序注册表!$C$2:$C$2999)*(E181=[1]程序注册表!$F$2:$F$2999)*([1]程序注册表!$U$2:$U$2999))</f>
        <v>0</v>
      </c>
      <c r="N181" s="188">
        <f>SUMPRODUCT((D181=[1]程序注册表!$C$2:$C$2999)*(E181=[1]程序注册表!$F$2:$F$2999)*([1]程序注册表!$X$2:$X$2999))</f>
        <v>0</v>
      </c>
      <c r="O181" s="188">
        <f t="shared" si="22"/>
        <v>0</v>
      </c>
      <c r="P181" s="195"/>
    </row>
    <row r="182" spans="1:16" ht="12.75" x14ac:dyDescent="0.2">
      <c r="A182" s="190"/>
      <c r="D182" s="192"/>
      <c r="J182" s="23"/>
      <c r="L182" s="274">
        <v>0</v>
      </c>
      <c r="M182" s="188">
        <f>SUMPRODUCT((D182=[1]程序注册表!$C$2:$C$2999)*(E182=[1]程序注册表!$F$2:$F$2999)*([1]程序注册表!$U$2:$U$2999))</f>
        <v>0</v>
      </c>
      <c r="N182" s="188">
        <f>SUMPRODUCT((D182=[1]程序注册表!$C$2:$C$2999)*(E182=[1]程序注册表!$F$2:$F$2999)*([1]程序注册表!$X$2:$X$2999))</f>
        <v>0</v>
      </c>
      <c r="O182" s="188">
        <f t="shared" si="22"/>
        <v>0</v>
      </c>
      <c r="P182" s="195"/>
    </row>
    <row r="183" spans="1:16" ht="12.75" x14ac:dyDescent="0.2">
      <c r="A183" s="190"/>
      <c r="D183" s="192"/>
      <c r="J183" s="23"/>
      <c r="L183" s="274">
        <v>0</v>
      </c>
      <c r="M183" s="188">
        <f>SUMPRODUCT((D183=[1]程序注册表!$C$2:$C$2999)*(E183=[1]程序注册表!$F$2:$F$2999)*([1]程序注册表!$U$2:$U$2999))</f>
        <v>0</v>
      </c>
      <c r="N183" s="188">
        <f>SUMPRODUCT((D183=[1]程序注册表!$C$2:$C$2999)*(E183=[1]程序注册表!$F$2:$F$2999)*([1]程序注册表!$X$2:$X$2999))</f>
        <v>0</v>
      </c>
      <c r="O183" s="188">
        <f t="shared" si="22"/>
        <v>0</v>
      </c>
      <c r="P183" s="195"/>
    </row>
    <row r="184" spans="1:16" ht="12.75" x14ac:dyDescent="0.2">
      <c r="A184" s="190"/>
      <c r="D184" s="192"/>
      <c r="J184" s="23"/>
      <c r="L184" s="274">
        <v>0</v>
      </c>
      <c r="M184" s="188">
        <f>SUMPRODUCT((D184=[1]程序注册表!$C$2:$C$2999)*(E184=[1]程序注册表!$F$2:$F$2999)*([1]程序注册表!$U$2:$U$2999))</f>
        <v>0</v>
      </c>
      <c r="N184" s="188">
        <f>SUMPRODUCT((D184=[1]程序注册表!$C$2:$C$2999)*(E184=[1]程序注册表!$F$2:$F$2999)*([1]程序注册表!$X$2:$X$2999))</f>
        <v>0</v>
      </c>
      <c r="O184" s="188">
        <f t="shared" si="22"/>
        <v>0</v>
      </c>
      <c r="P184" s="195"/>
    </row>
    <row r="185" spans="1:16" ht="12.75" x14ac:dyDescent="0.2">
      <c r="A185" s="190"/>
      <c r="D185" s="192"/>
      <c r="J185" s="23"/>
      <c r="L185" s="274">
        <v>0</v>
      </c>
      <c r="M185" s="188">
        <f>SUMPRODUCT((D185=[1]程序注册表!$C$2:$C$2999)*(E185=[1]程序注册表!$F$2:$F$2999)*([1]程序注册表!$U$2:$U$2999))</f>
        <v>0</v>
      </c>
      <c r="N185" s="188">
        <f>SUMPRODUCT((D185=[1]程序注册表!$C$2:$C$2999)*(E185=[1]程序注册表!$F$2:$F$2999)*([1]程序注册表!$X$2:$X$2999))</f>
        <v>0</v>
      </c>
      <c r="O185" s="188">
        <f t="shared" si="22"/>
        <v>0</v>
      </c>
      <c r="P185" s="195"/>
    </row>
    <row r="186" spans="1:16" ht="12.75" x14ac:dyDescent="0.2">
      <c r="A186" s="190"/>
      <c r="D186" s="192"/>
      <c r="J186" s="23"/>
      <c r="L186" s="274">
        <v>0</v>
      </c>
      <c r="M186" s="188">
        <f>SUMPRODUCT((D186=[1]程序注册表!$C$2:$C$2999)*(E186=[1]程序注册表!$F$2:$F$2999)*([1]程序注册表!$U$2:$U$2999))</f>
        <v>0</v>
      </c>
      <c r="N186" s="188">
        <f>SUMPRODUCT((D186=[1]程序注册表!$C$2:$C$2999)*(E186=[1]程序注册表!$F$2:$F$2999)*([1]程序注册表!$X$2:$X$2999))</f>
        <v>0</v>
      </c>
      <c r="O186" s="188">
        <f t="shared" si="22"/>
        <v>0</v>
      </c>
      <c r="P186" s="195"/>
    </row>
    <row r="187" spans="1:16" ht="12.75" x14ac:dyDescent="0.2">
      <c r="A187" s="190"/>
      <c r="D187" s="192"/>
      <c r="J187" s="23"/>
      <c r="L187" s="274">
        <v>0</v>
      </c>
      <c r="M187" s="188">
        <f>SUMPRODUCT((D187=[1]程序注册表!$C$2:$C$2999)*(E187=[1]程序注册表!$F$2:$F$2999)*([1]程序注册表!$U$2:$U$2999))</f>
        <v>0</v>
      </c>
      <c r="N187" s="188">
        <f>SUMPRODUCT((D187=[1]程序注册表!$C$2:$C$2999)*(E187=[1]程序注册表!$F$2:$F$2999)*([1]程序注册表!$X$2:$X$2999))</f>
        <v>0</v>
      </c>
      <c r="O187" s="188">
        <f t="shared" si="22"/>
        <v>0</v>
      </c>
      <c r="P187" s="195"/>
    </row>
    <row r="188" spans="1:16" ht="12.75" x14ac:dyDescent="0.2">
      <c r="A188" s="190"/>
      <c r="D188" s="192"/>
      <c r="J188" s="23"/>
      <c r="L188" s="274">
        <v>0</v>
      </c>
      <c r="M188" s="188">
        <f>SUMPRODUCT((D188=[1]程序注册表!$C$2:$C$2999)*(E188=[1]程序注册表!$F$2:$F$2999)*([1]程序注册表!$U$2:$U$2999))</f>
        <v>0</v>
      </c>
      <c r="N188" s="188">
        <f>SUMPRODUCT((D188=[1]程序注册表!$C$2:$C$2999)*(E188=[1]程序注册表!$F$2:$F$2999)*([1]程序注册表!$X$2:$X$2999))</f>
        <v>0</v>
      </c>
      <c r="O188" s="188">
        <f t="shared" si="22"/>
        <v>0</v>
      </c>
      <c r="P188" s="195"/>
    </row>
    <row r="189" spans="1:16" ht="12.75" x14ac:dyDescent="0.2">
      <c r="A189" s="190"/>
      <c r="D189" s="192"/>
      <c r="J189" s="23"/>
      <c r="L189" s="274">
        <v>0</v>
      </c>
      <c r="M189" s="188">
        <f>SUMPRODUCT((D189=[1]程序注册表!$C$2:$C$2999)*(E189=[1]程序注册表!$F$2:$F$2999)*([1]程序注册表!$U$2:$U$2999))</f>
        <v>0</v>
      </c>
      <c r="N189" s="188">
        <f>SUMPRODUCT((D189=[1]程序注册表!$C$2:$C$2999)*(E189=[1]程序注册表!$F$2:$F$2999)*([1]程序注册表!$X$2:$X$2999))</f>
        <v>0</v>
      </c>
      <c r="O189" s="188">
        <f t="shared" si="22"/>
        <v>0</v>
      </c>
      <c r="P189" s="195"/>
    </row>
    <row r="190" spans="1:16" ht="12.75" x14ac:dyDescent="0.2">
      <c r="A190" s="190"/>
      <c r="D190" s="192"/>
      <c r="J190" s="23"/>
      <c r="L190" s="274">
        <v>0</v>
      </c>
      <c r="M190" s="188">
        <f>SUMPRODUCT((D190=[1]程序注册表!$C$2:$C$2999)*(E190=[1]程序注册表!$F$2:$F$2999)*([1]程序注册表!$U$2:$U$2999))</f>
        <v>0</v>
      </c>
      <c r="N190" s="188">
        <f>SUMPRODUCT((D190=[1]程序注册表!$C$2:$C$2999)*(E190=[1]程序注册表!$F$2:$F$2999)*([1]程序注册表!$X$2:$X$2999))</f>
        <v>0</v>
      </c>
      <c r="O190" s="188">
        <f t="shared" si="22"/>
        <v>0</v>
      </c>
      <c r="P190" s="195"/>
    </row>
    <row r="191" spans="1:16" ht="12.75" x14ac:dyDescent="0.2">
      <c r="A191" s="190"/>
      <c r="D191" s="192"/>
      <c r="J191" s="23"/>
      <c r="L191" s="274">
        <v>0</v>
      </c>
      <c r="M191" s="188">
        <f>SUMPRODUCT((D191=[1]程序注册表!$C$2:$C$2999)*(E191=[1]程序注册表!$F$2:$F$2999)*([1]程序注册表!$U$2:$U$2999))</f>
        <v>0</v>
      </c>
      <c r="N191" s="188">
        <f>SUMPRODUCT((D191=[1]程序注册表!$C$2:$C$2999)*(E191=[1]程序注册表!$F$2:$F$2999)*([1]程序注册表!$X$2:$X$2999))</f>
        <v>0</v>
      </c>
      <c r="O191" s="188">
        <f t="shared" si="22"/>
        <v>0</v>
      </c>
      <c r="P191" s="195"/>
    </row>
    <row r="192" spans="1:16" ht="12.75" x14ac:dyDescent="0.2">
      <c r="A192" s="190"/>
      <c r="D192" s="192"/>
      <c r="J192" s="23"/>
      <c r="L192" s="274">
        <v>0</v>
      </c>
      <c r="M192" s="188">
        <f>SUMPRODUCT((D192=[1]程序注册表!$C$2:$C$2999)*(E192=[1]程序注册表!$F$2:$F$2999)*([1]程序注册表!$U$2:$U$2999))</f>
        <v>0</v>
      </c>
      <c r="N192" s="188">
        <f>SUMPRODUCT((D192=[1]程序注册表!$C$2:$C$2999)*(E192=[1]程序注册表!$F$2:$F$2999)*([1]程序注册表!$X$2:$X$2999))</f>
        <v>0</v>
      </c>
      <c r="O192" s="188">
        <f t="shared" si="22"/>
        <v>0</v>
      </c>
      <c r="P192" s="195"/>
    </row>
    <row r="193" spans="1:16" ht="12.75" x14ac:dyDescent="0.2">
      <c r="A193" s="190"/>
      <c r="D193" s="192"/>
      <c r="J193" s="23"/>
      <c r="L193" s="274">
        <v>0</v>
      </c>
      <c r="M193" s="188">
        <f>SUMPRODUCT((D193=[1]程序注册表!$C$2:$C$2999)*(E193=[1]程序注册表!$F$2:$F$2999)*([1]程序注册表!$U$2:$U$2999))</f>
        <v>0</v>
      </c>
      <c r="N193" s="188">
        <f>SUMPRODUCT((D193=[1]程序注册表!$C$2:$C$2999)*(E193=[1]程序注册表!$F$2:$F$2999)*([1]程序注册表!$X$2:$X$2999))</f>
        <v>0</v>
      </c>
      <c r="O193" s="188">
        <f t="shared" si="22"/>
        <v>0</v>
      </c>
      <c r="P193" s="195"/>
    </row>
    <row r="194" spans="1:16" ht="12.75" x14ac:dyDescent="0.2">
      <c r="A194" s="190"/>
      <c r="D194" s="192"/>
      <c r="J194" s="23"/>
      <c r="L194" s="274">
        <v>0</v>
      </c>
      <c r="M194" s="188">
        <f>SUMPRODUCT((D194=[1]程序注册表!$C$2:$C$2999)*(E194=[1]程序注册表!$F$2:$F$2999)*([1]程序注册表!$U$2:$U$2999))</f>
        <v>0</v>
      </c>
      <c r="N194" s="188">
        <f>SUMPRODUCT((D194=[1]程序注册表!$C$2:$C$2999)*(E194=[1]程序注册表!$F$2:$F$2999)*([1]程序注册表!$X$2:$X$2999))</f>
        <v>0</v>
      </c>
      <c r="O194" s="188">
        <f t="shared" si="22"/>
        <v>0</v>
      </c>
      <c r="P194" s="195"/>
    </row>
    <row r="195" spans="1:16" ht="12.75" x14ac:dyDescent="0.2">
      <c r="A195" s="190"/>
      <c r="D195" s="192"/>
      <c r="J195" s="23"/>
      <c r="L195" s="274">
        <v>0</v>
      </c>
      <c r="M195" s="188">
        <f>SUMPRODUCT((D195=[1]程序注册表!$C$2:$C$2999)*(E195=[1]程序注册表!$F$2:$F$2999)*([1]程序注册表!$U$2:$U$2999))</f>
        <v>0</v>
      </c>
      <c r="N195" s="188">
        <f>SUMPRODUCT((D195=[1]程序注册表!$C$2:$C$2999)*(E195=[1]程序注册表!$F$2:$F$2999)*([1]程序注册表!$X$2:$X$2999))</f>
        <v>0</v>
      </c>
      <c r="O195" s="188">
        <f t="shared" ref="O195:O232" si="23">N195*G195+M195*L195</f>
        <v>0</v>
      </c>
      <c r="P195" s="195"/>
    </row>
    <row r="196" spans="1:16" ht="12.75" x14ac:dyDescent="0.2">
      <c r="A196" s="190"/>
      <c r="D196" s="192"/>
      <c r="J196" s="23"/>
      <c r="L196" s="274">
        <v>0</v>
      </c>
      <c r="M196" s="188">
        <f>SUMPRODUCT((D196=[1]程序注册表!$C$2:$C$2999)*(E196=[1]程序注册表!$F$2:$F$2999)*([1]程序注册表!$U$2:$U$2999))</f>
        <v>0</v>
      </c>
      <c r="N196" s="188">
        <f>SUMPRODUCT((D196=[1]程序注册表!$C$2:$C$2999)*(E196=[1]程序注册表!$F$2:$F$2999)*([1]程序注册表!$X$2:$X$2999))</f>
        <v>0</v>
      </c>
      <c r="O196" s="188">
        <f t="shared" si="23"/>
        <v>0</v>
      </c>
      <c r="P196" s="195"/>
    </row>
    <row r="197" spans="1:16" ht="12.75" x14ac:dyDescent="0.2">
      <c r="A197" s="190"/>
      <c r="D197" s="192"/>
      <c r="J197" s="23"/>
      <c r="L197" s="274">
        <v>0</v>
      </c>
      <c r="M197" s="188">
        <f>SUMPRODUCT((D197=[1]程序注册表!$C$2:$C$2999)*(E197=[1]程序注册表!$F$2:$F$2999)*([1]程序注册表!$U$2:$U$2999))</f>
        <v>0</v>
      </c>
      <c r="N197" s="188">
        <f>SUMPRODUCT((D197=[1]程序注册表!$C$2:$C$2999)*(E197=[1]程序注册表!$F$2:$F$2999)*([1]程序注册表!$X$2:$X$2999))</f>
        <v>0</v>
      </c>
      <c r="O197" s="188">
        <f t="shared" si="23"/>
        <v>0</v>
      </c>
      <c r="P197" s="195"/>
    </row>
    <row r="198" spans="1:16" ht="12.75" x14ac:dyDescent="0.2">
      <c r="A198" s="190"/>
      <c r="D198" s="192"/>
      <c r="J198" s="23"/>
      <c r="L198" s="274">
        <v>0</v>
      </c>
      <c r="M198" s="188">
        <f>SUMPRODUCT((D198=[1]程序注册表!$C$2:$C$2999)*(E198=[1]程序注册表!$F$2:$F$2999)*([1]程序注册表!$U$2:$U$2999))</f>
        <v>0</v>
      </c>
      <c r="N198" s="188">
        <f>SUMPRODUCT((D198=[1]程序注册表!$C$2:$C$2999)*(E198=[1]程序注册表!$F$2:$F$2999)*([1]程序注册表!$X$2:$X$2999))</f>
        <v>0</v>
      </c>
      <c r="O198" s="188">
        <f t="shared" si="23"/>
        <v>0</v>
      </c>
      <c r="P198" s="195"/>
    </row>
    <row r="199" spans="1:16" ht="12.75" x14ac:dyDescent="0.2">
      <c r="A199" s="190"/>
      <c r="D199" s="192"/>
      <c r="J199" s="23"/>
      <c r="L199" s="274">
        <v>0</v>
      </c>
      <c r="M199" s="188">
        <f>SUMPRODUCT((D199=[1]程序注册表!$C$2:$C$2999)*(E199=[1]程序注册表!$F$2:$F$2999)*([1]程序注册表!$U$2:$U$2999))</f>
        <v>0</v>
      </c>
      <c r="N199" s="188">
        <f>SUMPRODUCT((D199=[1]程序注册表!$C$2:$C$2999)*(E199=[1]程序注册表!$F$2:$F$2999)*([1]程序注册表!$X$2:$X$2999))</f>
        <v>0</v>
      </c>
      <c r="O199" s="188">
        <f t="shared" si="23"/>
        <v>0</v>
      </c>
      <c r="P199" s="195"/>
    </row>
    <row r="200" spans="1:16" ht="12.75" x14ac:dyDescent="0.2">
      <c r="A200" s="190"/>
      <c r="D200" s="192"/>
      <c r="J200" s="23"/>
      <c r="L200" s="274">
        <v>0</v>
      </c>
      <c r="M200" s="188">
        <f>SUMPRODUCT((D200=[1]程序注册表!$C$2:$C$2999)*(E200=[1]程序注册表!$F$2:$F$2999)*([1]程序注册表!$U$2:$U$2999))</f>
        <v>0</v>
      </c>
      <c r="N200" s="188">
        <f>SUMPRODUCT((D200=[1]程序注册表!$C$2:$C$2999)*(E200=[1]程序注册表!$F$2:$F$2999)*([1]程序注册表!$X$2:$X$2999))</f>
        <v>0</v>
      </c>
      <c r="O200" s="188">
        <f t="shared" si="23"/>
        <v>0</v>
      </c>
      <c r="P200" s="195"/>
    </row>
    <row r="201" spans="1:16" ht="12.75" x14ac:dyDescent="0.2">
      <c r="A201" s="190"/>
      <c r="D201" s="192"/>
      <c r="J201" s="23"/>
      <c r="L201" s="274">
        <v>0</v>
      </c>
      <c r="M201" s="188">
        <f>SUMPRODUCT((D201=[1]程序注册表!$C$2:$C$2999)*(E201=[1]程序注册表!$F$2:$F$2999)*([1]程序注册表!$U$2:$U$2999))</f>
        <v>0</v>
      </c>
      <c r="N201" s="188">
        <f>SUMPRODUCT((D201=[1]程序注册表!$C$2:$C$2999)*(E201=[1]程序注册表!$F$2:$F$2999)*([1]程序注册表!$X$2:$X$2999))</f>
        <v>0</v>
      </c>
      <c r="O201" s="188">
        <f t="shared" si="23"/>
        <v>0</v>
      </c>
      <c r="P201" s="195"/>
    </row>
    <row r="202" spans="1:16" ht="12.75" x14ac:dyDescent="0.2">
      <c r="A202" s="190"/>
      <c r="D202" s="192"/>
      <c r="J202" s="23"/>
      <c r="L202" s="274">
        <v>0</v>
      </c>
      <c r="M202" s="188">
        <f>SUMPRODUCT((D202=[1]程序注册表!$C$2:$C$2999)*(E202=[1]程序注册表!$F$2:$F$2999)*([1]程序注册表!$U$2:$U$2999))</f>
        <v>0</v>
      </c>
      <c r="N202" s="188">
        <f>SUMPRODUCT((D202=[1]程序注册表!$C$2:$C$2999)*(E202=[1]程序注册表!$F$2:$F$2999)*([1]程序注册表!$X$2:$X$2999))</f>
        <v>0</v>
      </c>
      <c r="O202" s="188">
        <f t="shared" si="23"/>
        <v>0</v>
      </c>
      <c r="P202" s="195"/>
    </row>
    <row r="203" spans="1:16" ht="12.75" x14ac:dyDescent="0.2">
      <c r="A203" s="190"/>
      <c r="D203" s="192"/>
      <c r="J203" s="23"/>
      <c r="L203" s="274">
        <v>0</v>
      </c>
      <c r="M203" s="188">
        <f>SUMPRODUCT((D203=[1]程序注册表!$C$2:$C$2999)*(E203=[1]程序注册表!$F$2:$F$2999)*([1]程序注册表!$U$2:$U$2999))</f>
        <v>0</v>
      </c>
      <c r="N203" s="188">
        <f>SUMPRODUCT((D203=[1]程序注册表!$C$2:$C$2999)*(E203=[1]程序注册表!$F$2:$F$2999)*([1]程序注册表!$X$2:$X$2999))</f>
        <v>0</v>
      </c>
      <c r="O203" s="188">
        <f t="shared" si="23"/>
        <v>0</v>
      </c>
      <c r="P203" s="195"/>
    </row>
    <row r="204" spans="1:16" ht="12.75" x14ac:dyDescent="0.2">
      <c r="A204" s="190"/>
      <c r="D204" s="192"/>
      <c r="J204" s="23"/>
      <c r="L204" s="274">
        <v>0</v>
      </c>
      <c r="M204" s="188">
        <f>SUMPRODUCT((D204=[1]程序注册表!$C$2:$C$2999)*(E204=[1]程序注册表!$F$2:$F$2999)*([1]程序注册表!$U$2:$U$2999))</f>
        <v>0</v>
      </c>
      <c r="N204" s="188">
        <f>SUMPRODUCT((D204=[1]程序注册表!$C$2:$C$2999)*(E204=[1]程序注册表!$F$2:$F$2999)*([1]程序注册表!$X$2:$X$2999))</f>
        <v>0</v>
      </c>
      <c r="O204" s="188">
        <f t="shared" si="23"/>
        <v>0</v>
      </c>
      <c r="P204" s="195"/>
    </row>
    <row r="205" spans="1:16" ht="12.75" x14ac:dyDescent="0.2">
      <c r="A205" s="190"/>
      <c r="D205" s="192"/>
      <c r="J205" s="23"/>
      <c r="L205" s="274">
        <v>0</v>
      </c>
      <c r="M205" s="188">
        <f>SUMPRODUCT((D205=[1]程序注册表!$C$2:$C$2999)*(E205=[1]程序注册表!$F$2:$F$2999)*([1]程序注册表!$U$2:$U$2999))</f>
        <v>0</v>
      </c>
      <c r="N205" s="188">
        <f>SUMPRODUCT((D205=[1]程序注册表!$C$2:$C$2999)*(E205=[1]程序注册表!$F$2:$F$2999)*([1]程序注册表!$X$2:$X$2999))</f>
        <v>0</v>
      </c>
      <c r="O205" s="188">
        <f t="shared" si="23"/>
        <v>0</v>
      </c>
      <c r="P205" s="195"/>
    </row>
    <row r="206" spans="1:16" ht="12.75" x14ac:dyDescent="0.2">
      <c r="A206" s="190"/>
      <c r="D206" s="192"/>
      <c r="J206" s="23"/>
      <c r="L206" s="274">
        <v>0</v>
      </c>
      <c r="M206" s="188">
        <f>SUMPRODUCT((D206=[1]程序注册表!$C$2:$C$2999)*(E206=[1]程序注册表!$F$2:$F$2999)*([1]程序注册表!$U$2:$U$2999))</f>
        <v>0</v>
      </c>
      <c r="N206" s="188">
        <f>SUMPRODUCT((D206=[1]程序注册表!$C$2:$C$2999)*(E206=[1]程序注册表!$F$2:$F$2999)*([1]程序注册表!$X$2:$X$2999))</f>
        <v>0</v>
      </c>
      <c r="O206" s="188">
        <f t="shared" si="23"/>
        <v>0</v>
      </c>
      <c r="P206" s="195"/>
    </row>
    <row r="207" spans="1:16" ht="12.75" x14ac:dyDescent="0.2">
      <c r="A207" s="190"/>
      <c r="D207" s="192"/>
      <c r="J207" s="23"/>
      <c r="L207" s="274">
        <v>0</v>
      </c>
      <c r="M207" s="188">
        <f>SUMPRODUCT((D207=[1]程序注册表!$C$2:$C$2999)*(E207=[1]程序注册表!$F$2:$F$2999)*([1]程序注册表!$U$2:$U$2999))</f>
        <v>0</v>
      </c>
      <c r="N207" s="188">
        <f>SUMPRODUCT((D207=[1]程序注册表!$C$2:$C$2999)*(E207=[1]程序注册表!$F$2:$F$2999)*([1]程序注册表!$X$2:$X$2999))</f>
        <v>0</v>
      </c>
      <c r="O207" s="188">
        <f t="shared" si="23"/>
        <v>0</v>
      </c>
      <c r="P207" s="195"/>
    </row>
    <row r="208" spans="1:16" ht="12.75" x14ac:dyDescent="0.2">
      <c r="A208" s="190"/>
      <c r="D208" s="192"/>
      <c r="J208" s="23"/>
      <c r="L208" s="274">
        <v>0</v>
      </c>
      <c r="M208" s="188">
        <f>SUMPRODUCT((D208=[1]程序注册表!$C$2:$C$2999)*(E208=[1]程序注册表!$F$2:$F$2999)*([1]程序注册表!$U$2:$U$2999))</f>
        <v>0</v>
      </c>
      <c r="N208" s="188">
        <f>SUMPRODUCT((D208=[1]程序注册表!$C$2:$C$2999)*(E208=[1]程序注册表!$F$2:$F$2999)*([1]程序注册表!$X$2:$X$2999))</f>
        <v>0</v>
      </c>
      <c r="O208" s="188">
        <f t="shared" si="23"/>
        <v>0</v>
      </c>
      <c r="P208" s="195"/>
    </row>
    <row r="209" spans="1:16" ht="12.75" x14ac:dyDescent="0.2">
      <c r="A209" s="190"/>
      <c r="D209" s="192"/>
      <c r="J209" s="23"/>
      <c r="L209" s="274">
        <v>0</v>
      </c>
      <c r="M209" s="188">
        <f>SUMPRODUCT((D209=[1]程序注册表!$C$2:$C$2999)*(E209=[1]程序注册表!$F$2:$F$2999)*([1]程序注册表!$U$2:$U$2999))</f>
        <v>0</v>
      </c>
      <c r="N209" s="188">
        <f>SUMPRODUCT((D209=[1]程序注册表!$C$2:$C$2999)*(E209=[1]程序注册表!$F$2:$F$2999)*([1]程序注册表!$X$2:$X$2999))</f>
        <v>0</v>
      </c>
      <c r="O209" s="188">
        <f t="shared" si="23"/>
        <v>0</v>
      </c>
      <c r="P209" s="195"/>
    </row>
    <row r="210" spans="1:16" ht="12.75" x14ac:dyDescent="0.2">
      <c r="A210" s="190"/>
      <c r="D210" s="192"/>
      <c r="J210" s="23"/>
      <c r="L210" s="274">
        <v>0</v>
      </c>
      <c r="M210" s="188">
        <f>SUMPRODUCT((D210=[1]程序注册表!$C$2:$C$2999)*(E210=[1]程序注册表!$F$2:$F$2999)*([1]程序注册表!$U$2:$U$2999))</f>
        <v>0</v>
      </c>
      <c r="N210" s="188">
        <f>SUMPRODUCT((D210=[1]程序注册表!$C$2:$C$2999)*(E210=[1]程序注册表!$F$2:$F$2999)*([1]程序注册表!$X$2:$X$2999))</f>
        <v>0</v>
      </c>
      <c r="O210" s="188">
        <f t="shared" si="23"/>
        <v>0</v>
      </c>
      <c r="P210" s="195"/>
    </row>
    <row r="211" spans="1:16" ht="12.75" x14ac:dyDescent="0.2">
      <c r="A211" s="190"/>
      <c r="D211" s="192"/>
      <c r="J211" s="23"/>
      <c r="L211" s="274">
        <v>0</v>
      </c>
      <c r="M211" s="188">
        <f>SUMPRODUCT((D211=[1]程序注册表!$C$2:$C$2999)*(E211=[1]程序注册表!$F$2:$F$2999)*([1]程序注册表!$U$2:$U$2999))</f>
        <v>0</v>
      </c>
      <c r="N211" s="188">
        <f>SUMPRODUCT((D211=[1]程序注册表!$C$2:$C$2999)*(E211=[1]程序注册表!$F$2:$F$2999)*([1]程序注册表!$X$2:$X$2999))</f>
        <v>0</v>
      </c>
      <c r="O211" s="188">
        <f t="shared" si="23"/>
        <v>0</v>
      </c>
      <c r="P211" s="195"/>
    </row>
    <row r="212" spans="1:16" ht="12.75" x14ac:dyDescent="0.2">
      <c r="A212" s="190"/>
      <c r="D212" s="192"/>
      <c r="J212" s="23"/>
      <c r="L212" s="274">
        <v>0</v>
      </c>
      <c r="M212" s="188">
        <f>SUMPRODUCT((D212=[1]程序注册表!$C$2:$C$2999)*(E212=[1]程序注册表!$F$2:$F$2999)*([1]程序注册表!$U$2:$U$2999))</f>
        <v>0</v>
      </c>
      <c r="N212" s="188">
        <f>SUMPRODUCT((D212=[1]程序注册表!$C$2:$C$2999)*(E212=[1]程序注册表!$F$2:$F$2999)*([1]程序注册表!$X$2:$X$2999))</f>
        <v>0</v>
      </c>
      <c r="O212" s="188">
        <f t="shared" si="23"/>
        <v>0</v>
      </c>
      <c r="P212" s="195"/>
    </row>
    <row r="213" spans="1:16" ht="12.75" x14ac:dyDescent="0.2">
      <c r="A213" s="190"/>
      <c r="D213" s="192"/>
      <c r="J213" s="23"/>
      <c r="L213" s="274">
        <v>0</v>
      </c>
      <c r="M213" s="188">
        <f>SUMPRODUCT((D213=[1]程序注册表!$C$2:$C$2999)*(E213=[1]程序注册表!$F$2:$F$2999)*([1]程序注册表!$U$2:$U$2999))</f>
        <v>0</v>
      </c>
      <c r="N213" s="188">
        <f>SUMPRODUCT((D213=[1]程序注册表!$C$2:$C$2999)*(E213=[1]程序注册表!$F$2:$F$2999)*([1]程序注册表!$X$2:$X$2999))</f>
        <v>0</v>
      </c>
      <c r="O213" s="188">
        <f t="shared" si="23"/>
        <v>0</v>
      </c>
      <c r="P213" s="195"/>
    </row>
    <row r="214" spans="1:16" ht="12.75" x14ac:dyDescent="0.2">
      <c r="A214" s="190"/>
      <c r="D214" s="192"/>
      <c r="J214" s="23"/>
      <c r="L214" s="274">
        <v>0</v>
      </c>
      <c r="M214" s="188">
        <f>SUMPRODUCT((D214=[1]程序注册表!$C$2:$C$2999)*(E214=[1]程序注册表!$F$2:$F$2999)*([1]程序注册表!$U$2:$U$2999))</f>
        <v>0</v>
      </c>
      <c r="N214" s="188">
        <f>SUMPRODUCT((D214=[1]程序注册表!$C$2:$C$2999)*(E214=[1]程序注册表!$F$2:$F$2999)*([1]程序注册表!$X$2:$X$2999))</f>
        <v>0</v>
      </c>
      <c r="O214" s="188">
        <f t="shared" si="23"/>
        <v>0</v>
      </c>
      <c r="P214" s="195"/>
    </row>
    <row r="215" spans="1:16" ht="12.75" x14ac:dyDescent="0.2">
      <c r="A215" s="190"/>
      <c r="D215" s="192"/>
      <c r="J215" s="23"/>
      <c r="L215" s="274">
        <v>0</v>
      </c>
      <c r="M215" s="188">
        <f>SUMPRODUCT((D215=[1]程序注册表!$C$2:$C$2999)*(E215=[1]程序注册表!$F$2:$F$2999)*([1]程序注册表!$U$2:$U$2999))</f>
        <v>0</v>
      </c>
      <c r="N215" s="188">
        <f>SUMPRODUCT((D215=[1]程序注册表!$C$2:$C$2999)*(E215=[1]程序注册表!$F$2:$F$2999)*([1]程序注册表!$X$2:$X$2999))</f>
        <v>0</v>
      </c>
      <c r="O215" s="188">
        <f t="shared" si="23"/>
        <v>0</v>
      </c>
      <c r="P215" s="195"/>
    </row>
    <row r="216" spans="1:16" ht="12.75" x14ac:dyDescent="0.2">
      <c r="A216" s="190"/>
      <c r="D216" s="192"/>
      <c r="J216" s="23"/>
      <c r="L216" s="274">
        <v>0</v>
      </c>
      <c r="M216" s="188">
        <f>SUMPRODUCT((D216=[1]程序注册表!$C$2:$C$2999)*(E216=[1]程序注册表!$F$2:$F$2999)*([1]程序注册表!$U$2:$U$2999))</f>
        <v>0</v>
      </c>
      <c r="N216" s="188">
        <f>SUMPRODUCT((D216=[1]程序注册表!$C$2:$C$2999)*(E216=[1]程序注册表!$F$2:$F$2999)*([1]程序注册表!$X$2:$X$2999))</f>
        <v>0</v>
      </c>
      <c r="O216" s="188">
        <f t="shared" si="23"/>
        <v>0</v>
      </c>
      <c r="P216" s="195"/>
    </row>
    <row r="217" spans="1:16" ht="12.75" x14ac:dyDescent="0.2">
      <c r="A217" s="190"/>
      <c r="D217" s="192"/>
      <c r="J217" s="23"/>
      <c r="L217" s="274">
        <v>0</v>
      </c>
      <c r="M217" s="188">
        <f>SUMPRODUCT((D217=[1]程序注册表!$C$2:$C$2999)*(E217=[1]程序注册表!$F$2:$F$2999)*([1]程序注册表!$U$2:$U$2999))</f>
        <v>0</v>
      </c>
      <c r="N217" s="188">
        <f>SUMPRODUCT((D217=[1]程序注册表!$C$2:$C$2999)*(E217=[1]程序注册表!$F$2:$F$2999)*([1]程序注册表!$X$2:$X$2999))</f>
        <v>0</v>
      </c>
      <c r="O217" s="188">
        <f t="shared" si="23"/>
        <v>0</v>
      </c>
      <c r="P217" s="195"/>
    </row>
    <row r="218" spans="1:16" ht="12.75" x14ac:dyDescent="0.2">
      <c r="A218" s="190"/>
      <c r="D218" s="192"/>
      <c r="J218" s="23"/>
      <c r="L218" s="274">
        <v>0</v>
      </c>
      <c r="M218" s="188">
        <f>SUMPRODUCT((D218=[1]程序注册表!$C$2:$C$2999)*(E218=[1]程序注册表!$F$2:$F$2999)*([1]程序注册表!$U$2:$U$2999))</f>
        <v>0</v>
      </c>
      <c r="N218" s="188">
        <f>SUMPRODUCT((D218=[1]程序注册表!$C$2:$C$2999)*(E218=[1]程序注册表!$F$2:$F$2999)*([1]程序注册表!$X$2:$X$2999))</f>
        <v>0</v>
      </c>
      <c r="O218" s="188">
        <f t="shared" si="23"/>
        <v>0</v>
      </c>
      <c r="P218" s="195"/>
    </row>
    <row r="219" spans="1:16" ht="12.75" x14ac:dyDescent="0.2">
      <c r="A219" s="190"/>
      <c r="D219" s="192"/>
      <c r="J219" s="23"/>
      <c r="L219" s="274">
        <v>0</v>
      </c>
      <c r="M219" s="188">
        <f>SUMPRODUCT((D219=[1]程序注册表!$C$2:$C$2999)*(E219=[1]程序注册表!$F$2:$F$2999)*([1]程序注册表!$U$2:$U$2999))</f>
        <v>0</v>
      </c>
      <c r="N219" s="188">
        <f>SUMPRODUCT((D219=[1]程序注册表!$C$2:$C$2999)*(E219=[1]程序注册表!$F$2:$F$2999)*([1]程序注册表!$X$2:$X$2999))</f>
        <v>0</v>
      </c>
      <c r="O219" s="188">
        <f t="shared" si="23"/>
        <v>0</v>
      </c>
      <c r="P219" s="195"/>
    </row>
    <row r="220" spans="1:16" ht="12.75" x14ac:dyDescent="0.2">
      <c r="A220" s="190"/>
      <c r="D220" s="192"/>
      <c r="J220" s="23"/>
      <c r="L220" s="274">
        <v>0</v>
      </c>
      <c r="M220" s="188">
        <f>SUMPRODUCT((D220=[1]程序注册表!$C$2:$C$2999)*(E220=[1]程序注册表!$F$2:$F$2999)*([1]程序注册表!$U$2:$U$2999))</f>
        <v>0</v>
      </c>
      <c r="N220" s="188">
        <f>SUMPRODUCT((D220=[1]程序注册表!$C$2:$C$2999)*(E220=[1]程序注册表!$F$2:$F$2999)*([1]程序注册表!$X$2:$X$2999))</f>
        <v>0</v>
      </c>
      <c r="O220" s="188">
        <f t="shared" si="23"/>
        <v>0</v>
      </c>
      <c r="P220" s="195"/>
    </row>
    <row r="221" spans="1:16" ht="12.75" x14ac:dyDescent="0.2">
      <c r="A221" s="190"/>
      <c r="D221" s="192"/>
      <c r="J221" s="23"/>
      <c r="L221" s="274">
        <v>0</v>
      </c>
      <c r="M221" s="188">
        <f>SUMPRODUCT((D221=[1]程序注册表!$C$2:$C$2999)*(E221=[1]程序注册表!$F$2:$F$2999)*([1]程序注册表!$U$2:$U$2999))</f>
        <v>0</v>
      </c>
      <c r="N221" s="188">
        <f>SUMPRODUCT((D221=[1]程序注册表!$C$2:$C$2999)*(E221=[1]程序注册表!$F$2:$F$2999)*([1]程序注册表!$X$2:$X$2999))</f>
        <v>0</v>
      </c>
      <c r="O221" s="188">
        <f t="shared" si="23"/>
        <v>0</v>
      </c>
      <c r="P221" s="195"/>
    </row>
    <row r="222" spans="1:16" ht="12.75" x14ac:dyDescent="0.2">
      <c r="A222" s="190"/>
      <c r="D222" s="192"/>
      <c r="J222" s="23"/>
      <c r="L222" s="274">
        <v>0</v>
      </c>
      <c r="M222" s="188">
        <f>SUMPRODUCT((D222=[1]程序注册表!$C$2:$C$2999)*(E222=[1]程序注册表!$F$2:$F$2999)*([1]程序注册表!$U$2:$U$2999))</f>
        <v>0</v>
      </c>
      <c r="N222" s="188">
        <f>SUMPRODUCT((D222=[1]程序注册表!$C$2:$C$2999)*(E222=[1]程序注册表!$F$2:$F$2999)*([1]程序注册表!$X$2:$X$2999))</f>
        <v>0</v>
      </c>
      <c r="O222" s="188">
        <f t="shared" si="23"/>
        <v>0</v>
      </c>
      <c r="P222" s="195"/>
    </row>
    <row r="223" spans="1:16" ht="12.75" x14ac:dyDescent="0.2">
      <c r="A223" s="190"/>
      <c r="D223" s="192"/>
      <c r="J223" s="23"/>
      <c r="L223" s="196">
        <v>0</v>
      </c>
      <c r="M223" s="188">
        <f>SUMPRODUCT((D223=[1]程序注册表!$C$2:$C$2999)*(E223=[1]程序注册表!$F$2:$F$2999)*([1]程序注册表!$U$2:$U$2999))</f>
        <v>0</v>
      </c>
      <c r="N223" s="188">
        <f>SUMPRODUCT((D223=[1]程序注册表!$C$2:$C$2999)*(E223=[1]程序注册表!$F$2:$F$2999)*([1]程序注册表!$X$2:$X$2999))</f>
        <v>0</v>
      </c>
      <c r="O223" s="188">
        <f t="shared" si="23"/>
        <v>0</v>
      </c>
      <c r="P223" s="195"/>
    </row>
    <row r="224" spans="1:16" ht="12.75" x14ac:dyDescent="0.2">
      <c r="A224" s="190"/>
      <c r="D224" s="192"/>
      <c r="J224" s="23"/>
      <c r="L224" s="196">
        <v>0</v>
      </c>
      <c r="M224" s="188">
        <f>SUMPRODUCT((D224=[1]程序注册表!$C$2:$C$2999)*(E224=[1]程序注册表!$F$2:$F$2999)*([1]程序注册表!$U$2:$U$2999))</f>
        <v>0</v>
      </c>
      <c r="N224" s="188">
        <f>SUMPRODUCT((D224=[1]程序注册表!$C$2:$C$2999)*(E224=[1]程序注册表!$F$2:$F$2999)*([1]程序注册表!$X$2:$X$2999))</f>
        <v>0</v>
      </c>
      <c r="O224" s="188">
        <f t="shared" si="23"/>
        <v>0</v>
      </c>
      <c r="P224" s="195"/>
    </row>
    <row r="225" spans="1:16" ht="12.75" x14ac:dyDescent="0.2">
      <c r="A225" s="190"/>
      <c r="D225" s="192"/>
      <c r="J225" s="23"/>
      <c r="L225" s="274">
        <v>0</v>
      </c>
      <c r="M225" s="188">
        <f>SUMPRODUCT((D225=[1]程序注册表!$C$2:$C$2999)*(E225=[1]程序注册表!$F$2:$F$2999)*([1]程序注册表!$U$2:$U$2999))</f>
        <v>0</v>
      </c>
      <c r="N225" s="188">
        <f>SUMPRODUCT((D225=[1]程序注册表!$C$2:$C$2999)*(E225=[1]程序注册表!$F$2:$F$2999)*([1]程序注册表!$X$2:$X$2999))</f>
        <v>0</v>
      </c>
      <c r="O225" s="188">
        <f t="shared" si="23"/>
        <v>0</v>
      </c>
      <c r="P225" s="195"/>
    </row>
    <row r="226" spans="1:16" ht="12.75" x14ac:dyDescent="0.2">
      <c r="A226" s="190"/>
      <c r="D226" s="192"/>
      <c r="J226" s="23"/>
      <c r="L226" s="274">
        <v>0</v>
      </c>
      <c r="M226" s="188">
        <f>SUMPRODUCT((D226=[1]程序注册表!$C$2:$C$2999)*(E226=[1]程序注册表!$F$2:$F$2999)*([1]程序注册表!$U$2:$U$2999))</f>
        <v>0</v>
      </c>
      <c r="N226" s="188">
        <f>SUMPRODUCT((D226=[1]程序注册表!$C$2:$C$2999)*(E226=[1]程序注册表!$F$2:$F$2999)*([1]程序注册表!$X$2:$X$2999))</f>
        <v>0</v>
      </c>
      <c r="O226" s="188">
        <f t="shared" si="23"/>
        <v>0</v>
      </c>
      <c r="P226" s="195"/>
    </row>
    <row r="227" spans="1:16" ht="12.75" x14ac:dyDescent="0.2">
      <c r="A227" s="190"/>
      <c r="D227" s="192"/>
      <c r="J227" s="23"/>
      <c r="L227" s="274">
        <v>0</v>
      </c>
      <c r="M227" s="188">
        <f>SUMPRODUCT((D227=[1]程序注册表!$C$2:$C$2999)*(E227=[1]程序注册表!$F$2:$F$2999)*([1]程序注册表!$U$2:$U$2999))</f>
        <v>0</v>
      </c>
      <c r="N227" s="188">
        <f>SUMPRODUCT((D227=[1]程序注册表!$C$2:$C$2999)*(E227=[1]程序注册表!$F$2:$F$2999)*([1]程序注册表!$X$2:$X$2999))</f>
        <v>0</v>
      </c>
      <c r="O227" s="188">
        <f t="shared" si="23"/>
        <v>0</v>
      </c>
      <c r="P227" s="195"/>
    </row>
    <row r="228" spans="1:16" ht="12.75" x14ac:dyDescent="0.2">
      <c r="A228" s="190"/>
      <c r="D228" s="192"/>
      <c r="J228" s="23"/>
      <c r="L228" s="274">
        <v>0</v>
      </c>
      <c r="M228" s="188">
        <f>SUMPRODUCT((D228=[1]程序注册表!$C$2:$C$2999)*(E228=[1]程序注册表!$F$2:$F$2999)*([1]程序注册表!$U$2:$U$2999))</f>
        <v>0</v>
      </c>
      <c r="N228" s="188">
        <f>SUMPRODUCT((D228=[1]程序注册表!$C$2:$C$2999)*(E228=[1]程序注册表!$F$2:$F$2999)*([1]程序注册表!$X$2:$X$2999))</f>
        <v>0</v>
      </c>
      <c r="O228" s="188">
        <f t="shared" si="23"/>
        <v>0</v>
      </c>
      <c r="P228" s="195"/>
    </row>
    <row r="229" spans="1:16" ht="12.75" x14ac:dyDescent="0.2">
      <c r="A229" s="190"/>
      <c r="D229" s="192"/>
      <c r="J229" s="23"/>
      <c r="L229" s="274">
        <v>0</v>
      </c>
      <c r="M229" s="188">
        <f>SUMPRODUCT((D229=[1]程序注册表!$C$2:$C$2999)*(E229=[1]程序注册表!$F$2:$F$2999)*([1]程序注册表!$U$2:$U$2999))</f>
        <v>0</v>
      </c>
      <c r="N229" s="188">
        <f>SUMPRODUCT((D229=[1]程序注册表!$C$2:$C$2999)*(E229=[1]程序注册表!$F$2:$F$2999)*([1]程序注册表!$X$2:$X$2999))</f>
        <v>0</v>
      </c>
      <c r="O229" s="188">
        <f t="shared" si="23"/>
        <v>0</v>
      </c>
      <c r="P229" s="195"/>
    </row>
    <row r="230" spans="1:16" ht="12.75" x14ac:dyDescent="0.2">
      <c r="A230" s="190"/>
      <c r="D230" s="192"/>
      <c r="J230" s="23"/>
      <c r="L230" s="274">
        <v>0</v>
      </c>
      <c r="M230" s="188">
        <f>SUMPRODUCT((D230=[1]程序注册表!$C$2:$C$2999)*(E230=[1]程序注册表!$F$2:$F$2999)*([1]程序注册表!$U$2:$U$2999))</f>
        <v>0</v>
      </c>
      <c r="N230" s="188">
        <f>SUMPRODUCT((D230=[1]程序注册表!$C$2:$C$2999)*(E230=[1]程序注册表!$F$2:$F$2999)*([1]程序注册表!$X$2:$X$2999))</f>
        <v>0</v>
      </c>
      <c r="O230" s="188">
        <f t="shared" si="23"/>
        <v>0</v>
      </c>
      <c r="P230" s="195"/>
    </row>
    <row r="231" spans="1:16" ht="12.75" x14ac:dyDescent="0.2">
      <c r="A231" s="190"/>
      <c r="D231" s="192"/>
      <c r="J231" s="23"/>
      <c r="L231" s="274">
        <v>0</v>
      </c>
      <c r="M231" s="188">
        <f>SUMPRODUCT((D231=[1]程序注册表!$C$2:$C$2999)*(E231=[1]程序注册表!$F$2:$F$2999)*([1]程序注册表!$U$2:$U$2999))</f>
        <v>0</v>
      </c>
      <c r="N231" s="188">
        <f>SUMPRODUCT((D231=[1]程序注册表!$C$2:$C$2999)*(E231=[1]程序注册表!$F$2:$F$2999)*([1]程序注册表!$X$2:$X$2999))</f>
        <v>0</v>
      </c>
      <c r="O231" s="188">
        <f t="shared" si="23"/>
        <v>0</v>
      </c>
      <c r="P231" s="195"/>
    </row>
    <row r="232" spans="1:16" ht="12.75" x14ac:dyDescent="0.2">
      <c r="A232" s="190"/>
      <c r="D232" s="192"/>
      <c r="L232" s="274">
        <v>0</v>
      </c>
      <c r="M232" s="188">
        <f>SUMPRODUCT((D232=[1]程序注册表!$C$2:$C$2999)*(E232=[1]程序注册表!$F$2:$F$2999)*([1]程序注册表!$U$2:$U$2999))</f>
        <v>0</v>
      </c>
      <c r="N232" s="188">
        <f>SUMPRODUCT((D232=[1]程序注册表!$C$2:$C$2999)*(E232=[1]程序注册表!$F$2:$F$2999)*([1]程序注册表!$X$2:$X$2999))</f>
        <v>0</v>
      </c>
      <c r="O232" s="188">
        <f t="shared" si="23"/>
        <v>0</v>
      </c>
      <c r="P232" s="195"/>
    </row>
    <row r="233" spans="1:16" ht="14.25" customHeight="1" x14ac:dyDescent="0.2"/>
    <row r="234" spans="1:16" ht="14.25" customHeight="1" x14ac:dyDescent="0.2"/>
    <row r="235" spans="1:16" ht="14.25" customHeight="1" x14ac:dyDescent="0.2"/>
    <row r="236" spans="1:16" ht="14.25" customHeight="1" x14ac:dyDescent="0.2"/>
    <row r="237" spans="1:16" ht="14.25" customHeight="1" x14ac:dyDescent="0.2"/>
    <row r="238" spans="1:16" ht="14.25" customHeight="1" x14ac:dyDescent="0.2"/>
    <row r="239" spans="1:16" ht="14.25" customHeight="1" x14ac:dyDescent="0.2"/>
    <row r="240" spans="1:16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</sheetData>
  <mergeCells count="77">
    <mergeCell ref="A54:A56"/>
    <mergeCell ref="B54:B56"/>
    <mergeCell ref="C54:C56"/>
    <mergeCell ref="H54:H56"/>
    <mergeCell ref="J54:J56"/>
    <mergeCell ref="P54:P56"/>
    <mergeCell ref="A48:A53"/>
    <mergeCell ref="B48:B53"/>
    <mergeCell ref="C48:C50"/>
    <mergeCell ref="H48:H50"/>
    <mergeCell ref="J48:J53"/>
    <mergeCell ref="P48:P53"/>
    <mergeCell ref="C51:C53"/>
    <mergeCell ref="H51:H53"/>
    <mergeCell ref="P39:P41"/>
    <mergeCell ref="A42:A47"/>
    <mergeCell ref="B42:B47"/>
    <mergeCell ref="C42:C44"/>
    <mergeCell ref="H42:H44"/>
    <mergeCell ref="J42:J47"/>
    <mergeCell ref="P42:P47"/>
    <mergeCell ref="C45:C47"/>
    <mergeCell ref="H45:H47"/>
    <mergeCell ref="H36:H38"/>
    <mergeCell ref="A39:A41"/>
    <mergeCell ref="B39:B41"/>
    <mergeCell ref="C39:C41"/>
    <mergeCell ref="H39:H41"/>
    <mergeCell ref="J39:J41"/>
    <mergeCell ref="P27:P32"/>
    <mergeCell ref="C30:C32"/>
    <mergeCell ref="H30:H32"/>
    <mergeCell ref="A33:A38"/>
    <mergeCell ref="B33:B38"/>
    <mergeCell ref="C33:C35"/>
    <mergeCell ref="H33:H35"/>
    <mergeCell ref="J33:J38"/>
    <mergeCell ref="P33:P38"/>
    <mergeCell ref="C36:C38"/>
    <mergeCell ref="H24:H26"/>
    <mergeCell ref="A27:A32"/>
    <mergeCell ref="B27:B32"/>
    <mergeCell ref="C27:C29"/>
    <mergeCell ref="H27:H29"/>
    <mergeCell ref="J27:J32"/>
    <mergeCell ref="P15:P20"/>
    <mergeCell ref="C18:C20"/>
    <mergeCell ref="H18:H20"/>
    <mergeCell ref="A21:A26"/>
    <mergeCell ref="B21:B26"/>
    <mergeCell ref="C21:C23"/>
    <mergeCell ref="H21:H23"/>
    <mergeCell ref="J21:J26"/>
    <mergeCell ref="P21:P26"/>
    <mergeCell ref="C24:C26"/>
    <mergeCell ref="H12:H14"/>
    <mergeCell ref="A15:A20"/>
    <mergeCell ref="B15:B20"/>
    <mergeCell ref="C15:C17"/>
    <mergeCell ref="H15:H17"/>
    <mergeCell ref="J15:J20"/>
    <mergeCell ref="P3:P8"/>
    <mergeCell ref="C6:C8"/>
    <mergeCell ref="H6:H8"/>
    <mergeCell ref="A9:A14"/>
    <mergeCell ref="B9:B14"/>
    <mergeCell ref="C9:C11"/>
    <mergeCell ref="H9:H11"/>
    <mergeCell ref="J9:J14"/>
    <mergeCell ref="P9:P14"/>
    <mergeCell ref="C12:C14"/>
    <mergeCell ref="A1:K1"/>
    <mergeCell ref="A3:A8"/>
    <mergeCell ref="B3:B8"/>
    <mergeCell ref="C3:C5"/>
    <mergeCell ref="H3:H5"/>
    <mergeCell ref="J3:J8"/>
  </mergeCells>
  <phoneticPr fontId="2" type="noConversion"/>
  <conditionalFormatting sqref="I2">
    <cfRule type="cellIs" dxfId="9" priority="9" operator="greaterThan">
      <formula>0</formula>
    </cfRule>
    <cfRule type="cellIs" dxfId="8" priority="10" operator="lessThanOrEqual">
      <formula>0</formula>
    </cfRule>
  </conditionalFormatting>
  <conditionalFormatting sqref="I3:I5">
    <cfRule type="cellIs" dxfId="7" priority="7" operator="greaterThan">
      <formula>0</formula>
    </cfRule>
    <cfRule type="cellIs" dxfId="6" priority="8" operator="lessThanOrEqual">
      <formula>0</formula>
    </cfRule>
  </conditionalFormatting>
  <conditionalFormatting sqref="I6:I20">
    <cfRule type="cellIs" dxfId="5" priority="5" operator="greaterThan">
      <formula>0</formula>
    </cfRule>
    <cfRule type="cellIs" dxfId="4" priority="6" operator="lessThanOrEqual">
      <formula>0</formula>
    </cfRule>
  </conditionalFormatting>
  <conditionalFormatting sqref="I42:I56">
    <cfRule type="cellIs" dxfId="3" priority="3" operator="greaterThan">
      <formula>0</formula>
    </cfRule>
    <cfRule type="cellIs" dxfId="2" priority="4" operator="lessThanOrEqual">
      <formula>0</formula>
    </cfRule>
  </conditionalFormatting>
  <conditionalFormatting sqref="I21:I41">
    <cfRule type="cellIs" dxfId="1" priority="1" operator="greaterThan">
      <formula>0</formula>
    </cfRule>
    <cfRule type="cellIs" dxfId="0" priority="2" operator="lessThanOr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86</vt:i4>
      </vt:variant>
      <vt:variant>
        <vt:lpstr>命名范围</vt:lpstr>
      </vt:variant>
      <vt:variant>
        <vt:i4>13</vt:i4>
      </vt:variant>
    </vt:vector>
  </HeadingPairs>
  <TitlesOfParts>
    <vt:vector size="99" baseType="lpstr">
      <vt:lpstr>6-22早12</vt:lpstr>
      <vt:lpstr>6-22夜12</vt:lpstr>
      <vt:lpstr>6-23早12</vt:lpstr>
      <vt:lpstr>6-23夜12</vt:lpstr>
      <vt:lpstr>6-24早</vt:lpstr>
      <vt:lpstr>6-24中</vt:lpstr>
      <vt:lpstr>6-24夜</vt:lpstr>
      <vt:lpstr>6-25夜12</vt:lpstr>
      <vt:lpstr>6-26早</vt:lpstr>
      <vt:lpstr>6-26中</vt:lpstr>
      <vt:lpstr>6-26夜</vt:lpstr>
      <vt:lpstr>6-27早</vt:lpstr>
      <vt:lpstr>6-27中</vt:lpstr>
      <vt:lpstr>6-27夜</vt:lpstr>
      <vt:lpstr>6-28早</vt:lpstr>
      <vt:lpstr>6-28中</vt:lpstr>
      <vt:lpstr>6-28夜</vt:lpstr>
      <vt:lpstr>6-29早12</vt:lpstr>
      <vt:lpstr>6-29夜12</vt:lpstr>
      <vt:lpstr>6-30早12</vt:lpstr>
      <vt:lpstr>6-30夜12</vt:lpstr>
      <vt:lpstr>7-1早</vt:lpstr>
      <vt:lpstr>7-1中</vt:lpstr>
      <vt:lpstr>7-1夜</vt:lpstr>
      <vt:lpstr>7-2早</vt:lpstr>
      <vt:lpstr>7-2中</vt:lpstr>
      <vt:lpstr>7-2夜</vt:lpstr>
      <vt:lpstr>7-3早</vt:lpstr>
      <vt:lpstr>7-3中</vt:lpstr>
      <vt:lpstr>7-3夜</vt:lpstr>
      <vt:lpstr>7-4早</vt:lpstr>
      <vt:lpstr>7-4中</vt:lpstr>
      <vt:lpstr>7-4夜</vt:lpstr>
      <vt:lpstr>7-5早</vt:lpstr>
      <vt:lpstr>7-5中</vt:lpstr>
      <vt:lpstr>7-5夜</vt:lpstr>
      <vt:lpstr>7-6早12</vt:lpstr>
      <vt:lpstr>7-6夜12</vt:lpstr>
      <vt:lpstr>7-7早12</vt:lpstr>
      <vt:lpstr>7-7夜12</vt:lpstr>
      <vt:lpstr>7 -8早</vt:lpstr>
      <vt:lpstr>7 -8中</vt:lpstr>
      <vt:lpstr>7-8夜</vt:lpstr>
      <vt:lpstr>7-9早</vt:lpstr>
      <vt:lpstr>7-9中</vt:lpstr>
      <vt:lpstr>7-9夜</vt:lpstr>
      <vt:lpstr>7-10早</vt:lpstr>
      <vt:lpstr>7-10中</vt:lpstr>
      <vt:lpstr>7-10夜</vt:lpstr>
      <vt:lpstr>7-11早</vt:lpstr>
      <vt:lpstr>7-11中</vt:lpstr>
      <vt:lpstr>7-11夜</vt:lpstr>
      <vt:lpstr>7-12早</vt:lpstr>
      <vt:lpstr>7-12中</vt:lpstr>
      <vt:lpstr>7-12夜</vt:lpstr>
      <vt:lpstr>7-13早12</vt:lpstr>
      <vt:lpstr>7-13夜12</vt:lpstr>
      <vt:lpstr>7-14早12</vt:lpstr>
      <vt:lpstr>7-14夜12</vt:lpstr>
      <vt:lpstr>7-15早</vt:lpstr>
      <vt:lpstr>7-15中</vt:lpstr>
      <vt:lpstr>7-15夜</vt:lpstr>
      <vt:lpstr>7-16早</vt:lpstr>
      <vt:lpstr>7-16中</vt:lpstr>
      <vt:lpstr>7-16夜</vt:lpstr>
      <vt:lpstr>7-17早</vt:lpstr>
      <vt:lpstr>7-17中</vt:lpstr>
      <vt:lpstr>7-17夜</vt:lpstr>
      <vt:lpstr>7-18早</vt:lpstr>
      <vt:lpstr>7-18中</vt:lpstr>
      <vt:lpstr>7-18夜</vt:lpstr>
      <vt:lpstr>7-19早</vt:lpstr>
      <vt:lpstr>7-19中</vt:lpstr>
      <vt:lpstr>7-19夜</vt:lpstr>
      <vt:lpstr>7-20早12</vt:lpstr>
      <vt:lpstr>7-20夜12</vt:lpstr>
      <vt:lpstr>7-21早12</vt:lpstr>
      <vt:lpstr>7-21夜12</vt:lpstr>
      <vt:lpstr>7-22早</vt:lpstr>
      <vt:lpstr>7-22中</vt:lpstr>
      <vt:lpstr>7-22夜</vt:lpstr>
      <vt:lpstr>7-23早</vt:lpstr>
      <vt:lpstr>7-23中</vt:lpstr>
      <vt:lpstr>7-23夜</vt:lpstr>
      <vt:lpstr>7-24早</vt:lpstr>
      <vt:lpstr>Sheet1</vt:lpstr>
      <vt:lpstr>'6-24夜'!Print_Area</vt:lpstr>
      <vt:lpstr>'6-25夜12'!Print_Area</vt:lpstr>
      <vt:lpstr>'6-26早'!Print_Area</vt:lpstr>
      <vt:lpstr>'6-26中'!Print_Area</vt:lpstr>
      <vt:lpstr>'7 -8早'!Print_Area</vt:lpstr>
      <vt:lpstr>'7 -8中'!Print_Area</vt:lpstr>
      <vt:lpstr>'7-15夜'!Print_Area</vt:lpstr>
      <vt:lpstr>'7-16夜'!Print_Area</vt:lpstr>
      <vt:lpstr>'7-16早'!Print_Area</vt:lpstr>
      <vt:lpstr>'7-17早'!Print_Area</vt:lpstr>
      <vt:lpstr>'7-24早'!Print_Area</vt:lpstr>
      <vt:lpstr>'7-2早'!Print_Area</vt:lpstr>
      <vt:lpstr>'7-7夜12'!Print_Area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2019-07-24T03:57:38Z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65bbeb9-6e1c-4ad3-8d2d-c2451bb5b595_Enabled">
    <vt:lpwstr>True</vt:lpwstr>
  </property>
  <property fmtid="{D5CDD505-2E9C-101B-9397-08002B2CF9AE}" pid="3" name="MSIP_Label_265bbeb9-6e1c-4ad3-8d2d-c2451bb5b595_SiteId">
    <vt:lpwstr>10a639b6-59e8-459f-b873-5b0257cfebe4</vt:lpwstr>
  </property>
  <property fmtid="{D5CDD505-2E9C-101B-9397-08002B2CF9AE}" pid="4" name="MSIP_Label_265bbeb9-6e1c-4ad3-8d2d-c2451bb5b595_Owner">
    <vt:lpwstr>liuqx@arconic.com</vt:lpwstr>
  </property>
  <property fmtid="{D5CDD505-2E9C-101B-9397-08002B2CF9AE}" pid="5" name="MSIP_Label_265bbeb9-6e1c-4ad3-8d2d-c2451bb5b595_SetDate">
    <vt:lpwstr>2019-06-21T23:53:42.1390935Z</vt:lpwstr>
  </property>
  <property fmtid="{D5CDD505-2E9C-101B-9397-08002B2CF9AE}" pid="6" name="MSIP_Label_265bbeb9-6e1c-4ad3-8d2d-c2451bb5b595_Name">
    <vt:lpwstr>General</vt:lpwstr>
  </property>
  <property fmtid="{D5CDD505-2E9C-101B-9397-08002B2CF9AE}" pid="7" name="MSIP_Label_265bbeb9-6e1c-4ad3-8d2d-c2451bb5b595_Application">
    <vt:lpwstr>Microsoft Azure Information Protection</vt:lpwstr>
  </property>
  <property fmtid="{D5CDD505-2E9C-101B-9397-08002B2CF9AE}" pid="8" name="MSIP_Label_265bbeb9-6e1c-4ad3-8d2d-c2451bb5b595_Extended_MSFT_Method">
    <vt:lpwstr>Manual</vt:lpwstr>
  </property>
  <property fmtid="{D5CDD505-2E9C-101B-9397-08002B2CF9AE}" pid="9" name="Sensitivity">
    <vt:lpwstr>General</vt:lpwstr>
  </property>
</Properties>
</file>