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w\Desktop\"/>
    </mc:Choice>
  </mc:AlternateContent>
  <bookViews>
    <workbookView xWindow="0" yWindow="0" windowWidth="28800" windowHeight="12435"/>
  </bookViews>
  <sheets>
    <sheet name="智火小程序报价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C9" i="2" l="1"/>
  <c r="G29" i="2"/>
  <c r="G30" i="2" l="1"/>
  <c r="G28" i="2"/>
  <c r="G31" i="2"/>
  <c r="G27" i="2"/>
  <c r="G26" i="2"/>
  <c r="G25" i="2"/>
  <c r="G23" i="2"/>
  <c r="G22" i="2"/>
  <c r="G21" i="2"/>
  <c r="G20" i="2"/>
  <c r="G19" i="2"/>
  <c r="G18" i="2"/>
  <c r="G17" i="2"/>
  <c r="G16" i="2"/>
  <c r="G15" i="2"/>
  <c r="G14" i="2"/>
  <c r="G24" i="2"/>
  <c r="G13" i="2"/>
  <c r="C32" i="2" l="1"/>
  <c r="C33" i="2" s="1"/>
  <c r="C34" i="2" l="1"/>
  <c r="C35" i="2" s="1"/>
</calcChain>
</file>

<file path=xl/sharedStrings.xml><?xml version="1.0" encoding="utf-8"?>
<sst xmlns="http://schemas.openxmlformats.org/spreadsheetml/2006/main" count="80" uniqueCount="53">
  <si>
    <t>用户反馈</t>
  </si>
  <si>
    <t>联系人：吴松
电话：18012006445</t>
  </si>
  <si>
    <t>QQ：1962968362
微信：15852158304</t>
  </si>
  <si>
    <t>项目组成</t>
  </si>
  <si>
    <t>项目内容</t>
  </si>
  <si>
    <t>数量</t>
  </si>
  <si>
    <t>单价（元）</t>
  </si>
  <si>
    <t>单位</t>
  </si>
  <si>
    <t>总计（元）</t>
  </si>
  <si>
    <t>套</t>
  </si>
  <si>
    <t>费用合计</t>
  </si>
  <si>
    <t>登陆、注销，修改密码、忘记密码</t>
  </si>
  <si>
    <t>管理员添加（添加账号）</t>
  </si>
  <si>
    <t>权限管理（分配管理员权限，新增权限、授权、编辑、删除）</t>
  </si>
  <si>
    <t>小程序费用合计</t>
  </si>
  <si>
    <t>含税价3%</t>
  </si>
  <si>
    <t>优惠价格</t>
  </si>
  <si>
    <t>游戏小程序后端开发</t>
    <phoneticPr fontId="1" type="noConversion"/>
  </si>
  <si>
    <t>登陆</t>
    <phoneticPr fontId="1" type="noConversion"/>
  </si>
  <si>
    <t>用户管理</t>
    <phoneticPr fontId="1" type="noConversion"/>
  </si>
  <si>
    <t>游戏规则管理</t>
    <phoneticPr fontId="1" type="noConversion"/>
  </si>
  <si>
    <t>游戏币发放规则设置</t>
    <phoneticPr fontId="1" type="noConversion"/>
  </si>
  <si>
    <t>游戏答题时间、答题数量设置</t>
    <phoneticPr fontId="1" type="noConversion"/>
  </si>
  <si>
    <t>管理员列表（导出、新增、新增、授权、删除、修改密码、搜索）</t>
    <phoneticPr fontId="1" type="noConversion"/>
  </si>
  <si>
    <t>题目类型管理</t>
    <phoneticPr fontId="1" type="noConversion"/>
  </si>
  <si>
    <t>题库管理（导入、导出、新增、修改、删除）</t>
    <phoneticPr fontId="1" type="noConversion"/>
  </si>
  <si>
    <t>题库管理</t>
    <phoneticPr fontId="1" type="noConversion"/>
  </si>
  <si>
    <t>题目类型管理（新增、编辑、删除）</t>
    <phoneticPr fontId="1" type="noConversion"/>
  </si>
  <si>
    <t>财务管理</t>
    <phoneticPr fontId="1" type="noConversion"/>
  </si>
  <si>
    <t>平台金币流水查看</t>
    <phoneticPr fontId="1" type="noConversion"/>
  </si>
  <si>
    <t>平台对账流水查看</t>
    <phoneticPr fontId="1" type="noConversion"/>
  </si>
  <si>
    <t>玩家金币提现（数据提交、审核、发放）</t>
    <phoneticPr fontId="1" type="noConversion"/>
  </si>
  <si>
    <t>系统权限设置</t>
    <phoneticPr fontId="1" type="noConversion"/>
  </si>
  <si>
    <t>（手机号、用户名、注册时间、等级、性别、生日、金币余额）筛选用户，时间筛选，导出用户列表</t>
    <phoneticPr fontId="1" type="noConversion"/>
  </si>
  <si>
    <t>用户管理操作（查看、删除、修改、冻结、激活）</t>
    <phoneticPr fontId="1" type="noConversion"/>
  </si>
  <si>
    <t>用户查看（用户基本信息）</t>
    <phoneticPr fontId="1" type="noConversion"/>
  </si>
  <si>
    <t>金币记录</t>
    <phoneticPr fontId="1" type="noConversion"/>
  </si>
  <si>
    <t>用户搜索（注册日期起-注册日期止、手机号、昵称、用户状态）</t>
    <phoneticPr fontId="1" type="noConversion"/>
  </si>
  <si>
    <t>玩家历史战绩（历史游戏记录查看）</t>
    <phoneticPr fontId="1" type="noConversion"/>
  </si>
  <si>
    <t>用户反馈的文字信息、用户名</t>
    <phoneticPr fontId="1" type="noConversion"/>
  </si>
  <si>
    <t>1、该报价为预估费用，后期会根据具体要求更新报价，提供正式服务合同；
2、该报价不包含服务器采购服务，届时我们会给到服务器采购要求；
3、该报价不含维护费用，如需维护，则另行报价；
4、报价不包含正版图片等采购费用；
5、客户可根据实际情况自所需功能和产品，功能如有改动则根据实际情况更新报价；
6、以上功能只是大概功能后续还需要沟通
7、一期开发制作周期：  10周；</t>
    <phoneticPr fontId="1" type="noConversion"/>
  </si>
  <si>
    <t>前台页面html编码</t>
  </si>
  <si>
    <t>套</t>
    <phoneticPr fontId="14" type="noConversion"/>
  </si>
  <si>
    <t>原型图规划</t>
  </si>
  <si>
    <t>运用Axure RP进行原型图规划，综合考虑产品品牌属性、用户体验等因素，对各版块、界面和元素进行的合理性排序</t>
    <phoneticPr fontId="14" type="noConversion"/>
  </si>
  <si>
    <t>首页整体风格规划</t>
    <phoneticPr fontId="14" type="noConversion"/>
  </si>
  <si>
    <t>页</t>
    <phoneticPr fontId="14" type="noConversion"/>
  </si>
  <si>
    <t>内页设计</t>
    <phoneticPr fontId="14" type="noConversion"/>
  </si>
  <si>
    <t>根据给到的设计稿进行切片、制作，符合小程序编码规则</t>
  </si>
  <si>
    <t>设计首页、并确定整站风格，提供首页设计稿</t>
    <phoneticPr fontId="14" type="noConversion"/>
  </si>
  <si>
    <t>游戏页面、排行榜、银行列表、联系我们、个人资料</t>
    <phoneticPr fontId="14" type="noConversion"/>
  </si>
  <si>
    <t>玩家排行榜（前端显示好友排行和总分榜）</t>
    <phoneticPr fontId="1" type="noConversion"/>
  </si>
  <si>
    <t>小程序策划设计&amp;编码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</si>
</sst>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.00_ "/>
    <numFmt numFmtId="177" formatCode="#,##0_ "/>
    <numFmt numFmtId="178" formatCode="#,##0_);[Red]\(#,##0\)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0"/>
      <color rgb="FF011D2F"/>
      <name val="微软雅黑"/>
      <family val="2"/>
      <charset val="134"/>
    </font>
    <font>
      <sz val="10"/>
      <color rgb="FF011D2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232323"/>
      <name val="微软雅黑"/>
      <family val="2"/>
      <charset val="134"/>
    </font>
    <font>
      <sz val="10"/>
      <color rgb="FF232323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/>
  </cellStyleXfs>
  <cellXfs count="5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4" fillId="2" borderId="1" xfId="2" applyFont="1" applyFill="1" applyBorder="1" applyAlignment="1">
      <alignment vertical="center" wrapText="1"/>
    </xf>
    <xf numFmtId="176" fontId="6" fillId="0" borderId="6" xfId="0" applyNumberFormat="1" applyFont="1" applyBorder="1" applyAlignment="1">
      <alignment horizontal="center" vertical="center" wrapText="1" readingOrder="1"/>
    </xf>
    <xf numFmtId="177" fontId="6" fillId="0" borderId="6" xfId="0" applyNumberFormat="1" applyFont="1" applyBorder="1" applyAlignment="1">
      <alignment horizontal="center" vertical="center" wrapText="1" readingOrder="1"/>
    </xf>
    <xf numFmtId="0" fontId="0" fillId="0" borderId="0" xfId="0" applyFont="1" applyAlignment="1"/>
    <xf numFmtId="177" fontId="7" fillId="0" borderId="6" xfId="0" applyNumberFormat="1" applyFont="1" applyBorder="1" applyAlignment="1">
      <alignment horizontal="center" vertical="center" wrapText="1" readingOrder="1"/>
    </xf>
    <xf numFmtId="177" fontId="9" fillId="0" borderId="6" xfId="0" applyNumberFormat="1" applyFont="1" applyBorder="1" applyAlignment="1">
      <alignment horizontal="center" vertical="center" wrapText="1" readingOrder="1"/>
    </xf>
    <xf numFmtId="177" fontId="10" fillId="0" borderId="4" xfId="0" applyNumberFormat="1" applyFont="1" applyBorder="1" applyAlignment="1">
      <alignment horizontal="center" vertical="center" wrapText="1" readingOrder="1"/>
    </xf>
    <xf numFmtId="177" fontId="10" fillId="0" borderId="6" xfId="0" applyNumberFormat="1" applyFont="1" applyBorder="1" applyAlignment="1">
      <alignment horizontal="center" vertical="center" wrapText="1" readingOrder="1"/>
    </xf>
    <xf numFmtId="178" fontId="7" fillId="0" borderId="6" xfId="1" applyNumberFormat="1" applyFont="1" applyBorder="1" applyAlignment="1">
      <alignment horizontal="center" vertical="center" wrapText="1" readingOrder="1"/>
    </xf>
    <xf numFmtId="0" fontId="7" fillId="0" borderId="6" xfId="0" applyNumberFormat="1" applyFont="1" applyBorder="1" applyAlignment="1">
      <alignment horizontal="center" vertical="center" wrapText="1" readingOrder="1"/>
    </xf>
    <xf numFmtId="176" fontId="11" fillId="0" borderId="6" xfId="0" applyNumberFormat="1" applyFont="1" applyFill="1" applyBorder="1" applyAlignment="1">
      <alignment horizontal="center" vertical="center" wrapText="1" readingOrder="1"/>
    </xf>
    <xf numFmtId="177" fontId="11" fillId="0" borderId="4" xfId="0" applyNumberFormat="1" applyFont="1" applyFill="1" applyBorder="1" applyAlignment="1">
      <alignment horizontal="center" vertical="center" wrapText="1" readingOrder="1"/>
    </xf>
    <xf numFmtId="178" fontId="11" fillId="0" borderId="6" xfId="1" applyNumberFormat="1" applyFont="1" applyFill="1" applyBorder="1" applyAlignment="1">
      <alignment horizontal="center" vertical="center" wrapText="1" readingOrder="1"/>
    </xf>
    <xf numFmtId="177" fontId="11" fillId="0" borderId="6" xfId="0" applyNumberFormat="1" applyFont="1" applyFill="1" applyBorder="1" applyAlignment="1">
      <alignment horizontal="center" vertical="center" wrapText="1" readingOrder="1"/>
    </xf>
    <xf numFmtId="178" fontId="11" fillId="0" borderId="6" xfId="0" applyNumberFormat="1" applyFont="1" applyFill="1" applyBorder="1" applyAlignment="1">
      <alignment horizontal="center" vertical="center" wrapText="1" readingOrder="1"/>
    </xf>
    <xf numFmtId="177" fontId="7" fillId="4" borderId="6" xfId="0" applyNumberFormat="1" applyFont="1" applyFill="1" applyBorder="1" applyAlignment="1">
      <alignment horizontal="center" vertical="center" wrapText="1" readingOrder="1"/>
    </xf>
    <xf numFmtId="177" fontId="8" fillId="5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 readingOrder="1"/>
    </xf>
    <xf numFmtId="176" fontId="11" fillId="0" borderId="7" xfId="0" applyNumberFormat="1" applyFont="1" applyFill="1" applyBorder="1" applyAlignment="1">
      <alignment horizontal="center" vertical="center" wrapText="1" readingOrder="1"/>
    </xf>
    <xf numFmtId="176" fontId="7" fillId="0" borderId="6" xfId="0" applyNumberFormat="1" applyFont="1" applyBorder="1" applyAlignment="1">
      <alignment horizontal="center" vertical="center" wrapText="1" readingOrder="1"/>
    </xf>
    <xf numFmtId="177" fontId="7" fillId="0" borderId="6" xfId="2" applyNumberFormat="1" applyFont="1" applyBorder="1" applyAlignment="1">
      <alignment horizontal="center" vertical="center" wrapText="1" readingOrder="1"/>
    </xf>
    <xf numFmtId="178" fontId="11" fillId="0" borderId="6" xfId="0" applyNumberFormat="1" applyFont="1" applyBorder="1" applyAlignment="1">
      <alignment horizontal="center" vertical="center" wrapText="1" readingOrder="1"/>
    </xf>
    <xf numFmtId="176" fontId="7" fillId="0" borderId="6" xfId="2" applyNumberFormat="1" applyFont="1" applyBorder="1" applyAlignment="1">
      <alignment horizontal="center" vertical="center" wrapText="1" readingOrder="1"/>
    </xf>
    <xf numFmtId="178" fontId="7" fillId="0" borderId="6" xfId="0" applyNumberFormat="1" applyFont="1" applyBorder="1" applyAlignment="1">
      <alignment horizontal="center" vertical="center" wrapText="1" readingOrder="1"/>
    </xf>
    <xf numFmtId="176" fontId="11" fillId="6" borderId="6" xfId="0" applyNumberFormat="1" applyFont="1" applyFill="1" applyBorder="1" applyAlignment="1">
      <alignment horizontal="center" vertical="center" wrapText="1" readingOrder="1"/>
    </xf>
    <xf numFmtId="176" fontId="7" fillId="0" borderId="4" xfId="0" applyNumberFormat="1" applyFont="1" applyBorder="1" applyAlignment="1">
      <alignment horizontal="center" vertical="center" wrapText="1" readingOrder="1"/>
    </xf>
    <xf numFmtId="0" fontId="0" fillId="0" borderId="2" xfId="0" applyBorder="1" applyAlignment="1">
      <alignment horizontal="center"/>
    </xf>
    <xf numFmtId="0" fontId="4" fillId="2" borderId="2" xfId="2" applyFont="1" applyFill="1" applyBorder="1" applyAlignment="1">
      <alignment horizontal="right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3" borderId="3" xfId="0" applyNumberFormat="1" applyFont="1" applyFill="1" applyBorder="1" applyAlignment="1">
      <alignment horizontal="center" vertical="center"/>
    </xf>
    <xf numFmtId="177" fontId="15" fillId="6" borderId="1" xfId="0" applyNumberFormat="1" applyFont="1" applyFill="1" applyBorder="1" applyAlignment="1">
      <alignment horizontal="center" vertical="center" wrapText="1" readingOrder="1"/>
    </xf>
    <xf numFmtId="177" fontId="15" fillId="6" borderId="2" xfId="0" applyNumberFormat="1" applyFont="1" applyFill="1" applyBorder="1" applyAlignment="1">
      <alignment horizontal="center" vertical="center" wrapText="1" readingOrder="1"/>
    </xf>
    <xf numFmtId="177" fontId="15" fillId="6" borderId="3" xfId="0" applyNumberFormat="1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6" fontId="11" fillId="0" borderId="4" xfId="0" applyNumberFormat="1" applyFont="1" applyFill="1" applyBorder="1" applyAlignment="1">
      <alignment horizontal="center" vertical="center" wrapText="1" readingOrder="1"/>
    </xf>
    <xf numFmtId="176" fontId="11" fillId="0" borderId="5" xfId="0" applyNumberFormat="1" applyFont="1" applyFill="1" applyBorder="1" applyAlignment="1">
      <alignment horizontal="center" vertical="center" wrapText="1" readingOrder="1"/>
    </xf>
    <xf numFmtId="176" fontId="11" fillId="0" borderId="7" xfId="0" applyNumberFormat="1" applyFont="1" applyFill="1" applyBorder="1" applyAlignment="1">
      <alignment horizontal="center" vertical="center" wrapText="1" readingOrder="1"/>
    </xf>
    <xf numFmtId="177" fontId="5" fillId="3" borderId="6" xfId="0" applyNumberFormat="1" applyFont="1" applyFill="1" applyBorder="1" applyAlignment="1">
      <alignment horizontal="center" vertical="center" wrapText="1"/>
    </xf>
    <xf numFmtId="177" fontId="5" fillId="3" borderId="6" xfId="0" applyNumberFormat="1" applyFont="1" applyFill="1" applyBorder="1" applyAlignment="1">
      <alignment horizontal="center" vertical="center"/>
    </xf>
    <xf numFmtId="177" fontId="6" fillId="4" borderId="6" xfId="0" applyNumberFormat="1" applyFont="1" applyFill="1" applyBorder="1" applyAlignment="1">
      <alignment horizontal="center" vertical="center" wrapText="1" readingOrder="1"/>
    </xf>
    <xf numFmtId="177" fontId="12" fillId="5" borderId="2" xfId="0" applyNumberFormat="1" applyFont="1" applyFill="1" applyBorder="1" applyAlignment="1">
      <alignment horizontal="center" vertical="center"/>
    </xf>
    <xf numFmtId="177" fontId="12" fillId="5" borderId="3" xfId="0" applyNumberFormat="1" applyFont="1" applyFill="1" applyBorder="1" applyAlignment="1">
      <alignment horizontal="center" vertical="center"/>
    </xf>
    <xf numFmtId="177" fontId="13" fillId="2" borderId="2" xfId="0" applyNumberFormat="1" applyFont="1" applyFill="1" applyBorder="1" applyAlignment="1">
      <alignment horizontal="center" vertical="center" wrapText="1" readingOrder="1"/>
    </xf>
    <xf numFmtId="177" fontId="13" fillId="2" borderId="3" xfId="0" applyNumberFormat="1" applyFont="1" applyFill="1" applyBorder="1" applyAlignment="1">
      <alignment horizontal="center" vertical="center" wrapText="1" readingOrder="1"/>
    </xf>
  </cellXfs>
  <cellStyles count="3">
    <cellStyle name="常规" xfId="0" builtinId="0"/>
    <cellStyle name="常规 2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161925</xdr:rowOff>
    </xdr:from>
    <xdr:to>
      <xdr:col>1</xdr:col>
      <xdr:colOff>962025</xdr:colOff>
      <xdr:row>1</xdr:row>
      <xdr:rowOff>517480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A50FFDB8-7263-40EC-8273-663C25C46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33375"/>
          <a:ext cx="742950" cy="355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abSelected="1" topLeftCell="A94" workbookViewId="0">
      <selection activeCell="C19" sqref="C19"/>
    </sheetView>
  </sheetViews>
  <sheetFormatPr defaultColWidth="9" defaultRowHeight="13.5" x14ac:dyDescent="0.15"/>
  <cols>
    <col min="1" max="1" width="2.375" style="1" customWidth="1"/>
    <col min="2" max="2" width="15.5" style="1" customWidth="1"/>
    <col min="3" max="3" width="65.25" style="1" customWidth="1"/>
    <col min="4" max="4" width="4.75" style="1" customWidth="1"/>
    <col min="5" max="5" width="10.875" style="1" customWidth="1"/>
    <col min="6" max="6" width="4.75" style="1" customWidth="1"/>
    <col min="7" max="7" width="10.875" style="1" customWidth="1"/>
    <col min="8" max="8" width="6.25" style="1" customWidth="1"/>
    <col min="9" max="16384" width="9" style="1"/>
  </cols>
  <sheetData>
    <row r="1" spans="2:8" x14ac:dyDescent="0.15">
      <c r="H1" s="2"/>
    </row>
    <row r="2" spans="2:8" ht="52.5" customHeight="1" x14ac:dyDescent="0.15">
      <c r="B2" s="3"/>
      <c r="C2" s="30" t="s">
        <v>1</v>
      </c>
      <c r="D2" s="30"/>
      <c r="E2" s="31" t="s">
        <v>2</v>
      </c>
      <c r="F2" s="31"/>
      <c r="G2" s="32"/>
    </row>
    <row r="3" spans="2:8" ht="24" customHeight="1" x14ac:dyDescent="0.15">
      <c r="B3" s="33" t="s">
        <v>52</v>
      </c>
      <c r="C3" s="34"/>
      <c r="D3" s="34"/>
      <c r="E3" s="34"/>
      <c r="F3" s="34"/>
      <c r="G3" s="35"/>
    </row>
    <row r="4" spans="2:8" ht="16.5" x14ac:dyDescent="0.15">
      <c r="B4" s="4" t="s">
        <v>3</v>
      </c>
      <c r="C4" s="4" t="s">
        <v>4</v>
      </c>
      <c r="D4" s="5" t="s">
        <v>5</v>
      </c>
      <c r="E4" s="4" t="s">
        <v>6</v>
      </c>
      <c r="F4" s="4" t="s">
        <v>7</v>
      </c>
      <c r="G4" s="4" t="s">
        <v>8</v>
      </c>
    </row>
    <row r="5" spans="2:8" ht="33" x14ac:dyDescent="0.15">
      <c r="B5" s="22" t="s">
        <v>43</v>
      </c>
      <c r="C5" s="22" t="s">
        <v>44</v>
      </c>
      <c r="D5" s="16">
        <v>1</v>
      </c>
      <c r="E5" s="7">
        <v>3000</v>
      </c>
      <c r="F5" s="22" t="s">
        <v>9</v>
      </c>
      <c r="G5" s="16">
        <f>E5*D5</f>
        <v>3000</v>
      </c>
    </row>
    <row r="6" spans="2:8" ht="18" customHeight="1" x14ac:dyDescent="0.15">
      <c r="B6" s="13" t="s">
        <v>45</v>
      </c>
      <c r="C6" s="13" t="s">
        <v>49</v>
      </c>
      <c r="D6" s="16">
        <v>1</v>
      </c>
      <c r="E6" s="16">
        <v>800</v>
      </c>
      <c r="F6" s="13" t="s">
        <v>46</v>
      </c>
      <c r="G6" s="16">
        <f t="shared" ref="G6:G8" si="0">E6*D6</f>
        <v>800</v>
      </c>
    </row>
    <row r="7" spans="2:8" ht="18" customHeight="1" x14ac:dyDescent="0.15">
      <c r="B7" s="13" t="s">
        <v>47</v>
      </c>
      <c r="C7" s="13" t="s">
        <v>50</v>
      </c>
      <c r="D7" s="16">
        <v>1</v>
      </c>
      <c r="E7" s="16">
        <v>4000</v>
      </c>
      <c r="F7" s="22" t="s">
        <v>9</v>
      </c>
      <c r="G7" s="16">
        <f t="shared" si="0"/>
        <v>4000</v>
      </c>
    </row>
    <row r="8" spans="2:8" ht="18" customHeight="1" x14ac:dyDescent="0.15">
      <c r="B8" s="28" t="s">
        <v>41</v>
      </c>
      <c r="C8" s="22" t="s">
        <v>48</v>
      </c>
      <c r="D8" s="23">
        <v>1</v>
      </c>
      <c r="E8" s="24">
        <v>7000</v>
      </c>
      <c r="F8" s="25" t="s">
        <v>42</v>
      </c>
      <c r="G8" s="26">
        <f t="shared" si="0"/>
        <v>7000</v>
      </c>
    </row>
    <row r="9" spans="2:8" ht="18" customHeight="1" x14ac:dyDescent="0.15">
      <c r="B9" s="27" t="s">
        <v>10</v>
      </c>
      <c r="C9" s="36">
        <f>SUM(G5:G8)</f>
        <v>14800</v>
      </c>
      <c r="D9" s="37"/>
      <c r="E9" s="37"/>
      <c r="F9" s="37"/>
      <c r="G9" s="38"/>
    </row>
    <row r="10" spans="2:8" x14ac:dyDescent="0.15">
      <c r="B10" s="29"/>
      <c r="C10" s="29"/>
      <c r="D10" s="29"/>
      <c r="E10" s="29"/>
      <c r="F10" s="29"/>
      <c r="G10" s="29"/>
    </row>
    <row r="11" spans="2:8" ht="24" customHeight="1" x14ac:dyDescent="0.15">
      <c r="B11" s="45" t="s">
        <v>17</v>
      </c>
      <c r="C11" s="46"/>
      <c r="D11" s="46"/>
      <c r="E11" s="46"/>
      <c r="F11" s="46"/>
      <c r="G11" s="46"/>
    </row>
    <row r="12" spans="2:8" ht="16.5" x14ac:dyDescent="0.15">
      <c r="B12" s="8" t="s">
        <v>3</v>
      </c>
      <c r="C12" s="8" t="s">
        <v>4</v>
      </c>
      <c r="D12" s="8" t="s">
        <v>5</v>
      </c>
      <c r="E12" s="5" t="s">
        <v>6</v>
      </c>
      <c r="F12" s="5" t="s">
        <v>7</v>
      </c>
      <c r="G12" s="5" t="s">
        <v>8</v>
      </c>
    </row>
    <row r="13" spans="2:8" ht="16.5" x14ac:dyDescent="0.15">
      <c r="B13" s="9" t="s">
        <v>18</v>
      </c>
      <c r="C13" s="10" t="s">
        <v>11</v>
      </c>
      <c r="D13" s="10">
        <v>1</v>
      </c>
      <c r="E13" s="11">
        <v>2000</v>
      </c>
      <c r="F13" s="7" t="s">
        <v>9</v>
      </c>
      <c r="G13" s="11">
        <f>E13*D13</f>
        <v>2000</v>
      </c>
    </row>
    <row r="14" spans="2:8" ht="16.5" x14ac:dyDescent="0.15">
      <c r="B14" s="42" t="s">
        <v>32</v>
      </c>
      <c r="C14" s="13" t="s">
        <v>23</v>
      </c>
      <c r="D14" s="14">
        <v>1</v>
      </c>
      <c r="E14" s="15">
        <v>5000</v>
      </c>
      <c r="F14" s="16" t="s">
        <v>9</v>
      </c>
      <c r="G14" s="11">
        <f t="shared" ref="G14:G23" si="1">E14*D14</f>
        <v>5000</v>
      </c>
    </row>
    <row r="15" spans="2:8" ht="16.5" x14ac:dyDescent="0.15">
      <c r="B15" s="43"/>
      <c r="C15" s="13" t="s">
        <v>12</v>
      </c>
      <c r="D15" s="14">
        <v>1</v>
      </c>
      <c r="E15" s="15">
        <v>1200</v>
      </c>
      <c r="F15" s="16" t="s">
        <v>9</v>
      </c>
      <c r="G15" s="11">
        <f t="shared" si="1"/>
        <v>1200</v>
      </c>
    </row>
    <row r="16" spans="2:8" ht="16.5" x14ac:dyDescent="0.15">
      <c r="B16" s="44"/>
      <c r="C16" s="13" t="s">
        <v>13</v>
      </c>
      <c r="D16" s="14">
        <v>1</v>
      </c>
      <c r="E16" s="15">
        <v>5000</v>
      </c>
      <c r="F16" s="16" t="s">
        <v>9</v>
      </c>
      <c r="G16" s="11">
        <f t="shared" si="1"/>
        <v>5000</v>
      </c>
    </row>
    <row r="17" spans="2:7" ht="16.5" x14ac:dyDescent="0.15">
      <c r="B17" s="42" t="s">
        <v>20</v>
      </c>
      <c r="C17" s="13" t="s">
        <v>21</v>
      </c>
      <c r="D17" s="14">
        <v>1</v>
      </c>
      <c r="E17" s="15">
        <v>2000</v>
      </c>
      <c r="F17" s="16" t="s">
        <v>9</v>
      </c>
      <c r="G17" s="11">
        <f t="shared" si="1"/>
        <v>2000</v>
      </c>
    </row>
    <row r="18" spans="2:7" ht="16.5" x14ac:dyDescent="0.15">
      <c r="B18" s="43"/>
      <c r="C18" s="13" t="s">
        <v>22</v>
      </c>
      <c r="D18" s="14">
        <v>1</v>
      </c>
      <c r="E18" s="15">
        <v>3000</v>
      </c>
      <c r="F18" s="16" t="s">
        <v>9</v>
      </c>
      <c r="G18" s="11">
        <f t="shared" si="1"/>
        <v>3000</v>
      </c>
    </row>
    <row r="19" spans="2:7" ht="16.5" x14ac:dyDescent="0.15">
      <c r="B19" s="21" t="s">
        <v>26</v>
      </c>
      <c r="C19" s="13" t="s">
        <v>25</v>
      </c>
      <c r="D19" s="14">
        <v>1</v>
      </c>
      <c r="E19" s="17">
        <v>2000</v>
      </c>
      <c r="F19" s="16" t="s">
        <v>9</v>
      </c>
      <c r="G19" s="11">
        <f t="shared" si="1"/>
        <v>2000</v>
      </c>
    </row>
    <row r="20" spans="2:7" ht="16.5" x14ac:dyDescent="0.15">
      <c r="B20" s="21" t="s">
        <v>24</v>
      </c>
      <c r="C20" s="13" t="s">
        <v>27</v>
      </c>
      <c r="D20" s="14">
        <v>1</v>
      </c>
      <c r="E20" s="17">
        <v>1000</v>
      </c>
      <c r="F20" s="16" t="s">
        <v>9</v>
      </c>
      <c r="G20" s="11">
        <f t="shared" si="1"/>
        <v>1000</v>
      </c>
    </row>
    <row r="21" spans="2:7" ht="16.5" x14ac:dyDescent="0.15">
      <c r="B21" s="42" t="s">
        <v>28</v>
      </c>
      <c r="C21" s="13" t="s">
        <v>29</v>
      </c>
      <c r="D21" s="14">
        <v>1</v>
      </c>
      <c r="E21" s="17">
        <v>1000</v>
      </c>
      <c r="F21" s="16" t="s">
        <v>9</v>
      </c>
      <c r="G21" s="11">
        <f t="shared" si="1"/>
        <v>1000</v>
      </c>
    </row>
    <row r="22" spans="2:7" ht="16.5" x14ac:dyDescent="0.15">
      <c r="B22" s="43"/>
      <c r="C22" s="13" t="s">
        <v>31</v>
      </c>
      <c r="D22" s="14">
        <v>1</v>
      </c>
      <c r="E22" s="17">
        <v>2000</v>
      </c>
      <c r="F22" s="16" t="s">
        <v>9</v>
      </c>
      <c r="G22" s="11">
        <f t="shared" si="1"/>
        <v>2000</v>
      </c>
    </row>
    <row r="23" spans="2:7" ht="16.5" x14ac:dyDescent="0.15">
      <c r="B23" s="44"/>
      <c r="C23" s="13" t="s">
        <v>30</v>
      </c>
      <c r="D23" s="14">
        <v>1</v>
      </c>
      <c r="E23" s="17">
        <v>1000</v>
      </c>
      <c r="F23" s="16" t="s">
        <v>9</v>
      </c>
      <c r="G23" s="11">
        <f t="shared" si="1"/>
        <v>1000</v>
      </c>
    </row>
    <row r="24" spans="2:7" ht="33" x14ac:dyDescent="0.15">
      <c r="B24" s="42" t="s">
        <v>19</v>
      </c>
      <c r="C24" s="10" t="s">
        <v>33</v>
      </c>
      <c r="D24" s="10">
        <v>1</v>
      </c>
      <c r="E24" s="11">
        <v>1800</v>
      </c>
      <c r="F24" s="12" t="s">
        <v>9</v>
      </c>
      <c r="G24" s="11">
        <f>E24*D24</f>
        <v>1800</v>
      </c>
    </row>
    <row r="25" spans="2:7" ht="16.5" x14ac:dyDescent="0.15">
      <c r="B25" s="43"/>
      <c r="C25" s="13" t="s">
        <v>34</v>
      </c>
      <c r="D25" s="14">
        <v>1</v>
      </c>
      <c r="E25" s="17">
        <v>2000</v>
      </c>
      <c r="F25" s="16" t="s">
        <v>9</v>
      </c>
      <c r="G25" s="11">
        <f>E25*D25</f>
        <v>2000</v>
      </c>
    </row>
    <row r="26" spans="2:7" ht="16.5" x14ac:dyDescent="0.15">
      <c r="B26" s="43"/>
      <c r="C26" s="13" t="s">
        <v>35</v>
      </c>
      <c r="D26" s="14">
        <v>1</v>
      </c>
      <c r="E26" s="17">
        <v>1000</v>
      </c>
      <c r="F26" s="16" t="s">
        <v>9</v>
      </c>
      <c r="G26" s="11">
        <f>E26*D26</f>
        <v>1000</v>
      </c>
    </row>
    <row r="27" spans="2:7" ht="16.5" x14ac:dyDescent="0.15">
      <c r="B27" s="43"/>
      <c r="C27" s="13" t="s">
        <v>36</v>
      </c>
      <c r="D27" s="14">
        <v>1</v>
      </c>
      <c r="E27" s="17">
        <v>1000</v>
      </c>
      <c r="F27" s="16" t="s">
        <v>9</v>
      </c>
      <c r="G27" s="11">
        <f>E27*D27</f>
        <v>1000</v>
      </c>
    </row>
    <row r="28" spans="2:7" ht="16.5" x14ac:dyDescent="0.15">
      <c r="B28" s="43"/>
      <c r="C28" s="13" t="s">
        <v>37</v>
      </c>
      <c r="D28" s="14">
        <v>1</v>
      </c>
      <c r="E28" s="17">
        <v>1500</v>
      </c>
      <c r="F28" s="16" t="s">
        <v>9</v>
      </c>
      <c r="G28" s="11">
        <f t="shared" ref="G28:G30" si="2">E28*D28</f>
        <v>1500</v>
      </c>
    </row>
    <row r="29" spans="2:7" ht="16.5" x14ac:dyDescent="0.15">
      <c r="B29" s="43"/>
      <c r="C29" s="13" t="s">
        <v>51</v>
      </c>
      <c r="D29" s="14">
        <v>1</v>
      </c>
      <c r="E29" s="17">
        <v>3000</v>
      </c>
      <c r="F29" s="16" t="s">
        <v>9</v>
      </c>
      <c r="G29" s="11">
        <f t="shared" ref="G29" si="3">E29*D29</f>
        <v>3000</v>
      </c>
    </row>
    <row r="30" spans="2:7" ht="16.5" x14ac:dyDescent="0.15">
      <c r="B30" s="44"/>
      <c r="C30" s="13" t="s">
        <v>38</v>
      </c>
      <c r="D30" s="14">
        <v>1</v>
      </c>
      <c r="E30" s="17">
        <v>3000</v>
      </c>
      <c r="F30" s="16" t="s">
        <v>9</v>
      </c>
      <c r="G30" s="11">
        <f t="shared" si="2"/>
        <v>3000</v>
      </c>
    </row>
    <row r="31" spans="2:7" ht="16.5" x14ac:dyDescent="0.15">
      <c r="B31" s="13" t="s">
        <v>0</v>
      </c>
      <c r="C31" s="13" t="s">
        <v>39</v>
      </c>
      <c r="D31" s="14">
        <v>1</v>
      </c>
      <c r="E31" s="17">
        <v>1500</v>
      </c>
      <c r="F31" s="16" t="s">
        <v>9</v>
      </c>
      <c r="G31" s="11">
        <f t="shared" ref="G31" si="4">E31*D31</f>
        <v>1500</v>
      </c>
    </row>
    <row r="32" spans="2:7" ht="16.5" x14ac:dyDescent="0.15">
      <c r="B32" s="18" t="s">
        <v>10</v>
      </c>
      <c r="C32" s="47">
        <f>SUM(G13:G31)</f>
        <v>40000</v>
      </c>
      <c r="D32" s="47"/>
      <c r="E32" s="47"/>
      <c r="F32" s="47"/>
      <c r="G32" s="47"/>
    </row>
    <row r="33" spans="2:7" ht="16.5" x14ac:dyDescent="0.15">
      <c r="B33" s="18" t="s">
        <v>14</v>
      </c>
      <c r="C33" s="47">
        <f>SUM(C32,C9)</f>
        <v>54800</v>
      </c>
      <c r="D33" s="47"/>
      <c r="E33" s="47"/>
      <c r="F33" s="47"/>
      <c r="G33" s="47"/>
    </row>
    <row r="34" spans="2:7" ht="18" x14ac:dyDescent="0.15">
      <c r="B34" s="19" t="s">
        <v>15</v>
      </c>
      <c r="C34" s="48">
        <f>SUM(C33)*1.03</f>
        <v>56444</v>
      </c>
      <c r="D34" s="48"/>
      <c r="E34" s="48"/>
      <c r="F34" s="48"/>
      <c r="G34" s="49"/>
    </row>
    <row r="35" spans="2:7" ht="28.5" customHeight="1" x14ac:dyDescent="0.15">
      <c r="B35" s="20" t="s">
        <v>16</v>
      </c>
      <c r="C35" s="50">
        <f>SUM(C34)*0.9</f>
        <v>50799.6</v>
      </c>
      <c r="D35" s="50"/>
      <c r="E35" s="50"/>
      <c r="F35" s="50"/>
      <c r="G35" s="51"/>
    </row>
    <row r="36" spans="2:7" ht="127.5" customHeight="1" x14ac:dyDescent="0.15">
      <c r="B36" s="39" t="s">
        <v>40</v>
      </c>
      <c r="C36" s="40"/>
      <c r="D36" s="40"/>
      <c r="E36" s="40"/>
      <c r="F36" s="40"/>
      <c r="G36" s="41"/>
    </row>
    <row r="42" spans="2:7" x14ac:dyDescent="0.15">
      <c r="C42" s="6"/>
    </row>
  </sheetData>
  <mergeCells count="15">
    <mergeCell ref="B36:G36"/>
    <mergeCell ref="B17:B18"/>
    <mergeCell ref="B21:B23"/>
    <mergeCell ref="B24:B30"/>
    <mergeCell ref="B11:G11"/>
    <mergeCell ref="B14:B16"/>
    <mergeCell ref="C32:G32"/>
    <mergeCell ref="C33:G33"/>
    <mergeCell ref="C34:G34"/>
    <mergeCell ref="C35:G35"/>
    <mergeCell ref="B10:G10"/>
    <mergeCell ref="C2:D2"/>
    <mergeCell ref="E2:G2"/>
    <mergeCell ref="B3:G3"/>
    <mergeCell ref="C9:G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智火小程序报价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willw</dc:creator>
  <cp:lastModifiedBy>willw</cp:lastModifiedBy>
  <dcterms:created xsi:type="dcterms:W3CDTF">2019-01-23T01:25:57Z</dcterms:created>
  <dcterms:modified xsi:type="dcterms:W3CDTF">2019-01-23T05:59:57Z</dcterms:modified>
</cp:coreProperties>
</file>