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salleuniversities-my.sharepoint.com/personal/xiang_liu_students_salle_url_edu/Documents/ProyectoFinal_abril24/"/>
    </mc:Choice>
  </mc:AlternateContent>
  <xr:revisionPtr revIDLastSave="203" documentId="13_ncr:1_{2A8C9EFD-4A0A-F74F-B0AE-9B5742ABBC28}" xr6:coauthVersionLast="47" xr6:coauthVersionMax="47" xr10:uidLastSave="{B4A61C33-4A0B-D542-9499-248EAA27ED52}"/>
  <bookViews>
    <workbookView xWindow="1860" yWindow="3100" windowWidth="28380" windowHeight="15340" xr2:uid="{5B16A6A9-3B8A-F849-8030-089C818096ED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5" i="1"/>
</calcChain>
</file>

<file path=xl/sharedStrings.xml><?xml version="1.0" encoding="utf-8"?>
<sst xmlns="http://schemas.openxmlformats.org/spreadsheetml/2006/main" count="38" uniqueCount="23">
  <si>
    <t>ALGORITMOS</t>
  </si>
  <si>
    <t>MÉTRICAS CLASE 1</t>
  </si>
  <si>
    <t>Matríz de confusión</t>
  </si>
  <si>
    <t>Falsa alarma (*)</t>
  </si>
  <si>
    <t>Fraude no detectado (*)</t>
  </si>
  <si>
    <t>Recall</t>
  </si>
  <si>
    <t>Precisión</t>
  </si>
  <si>
    <t>F1-Score</t>
  </si>
  <si>
    <t>Accuracy</t>
  </si>
  <si>
    <t>TN</t>
  </si>
  <si>
    <t>FP</t>
  </si>
  <si>
    <t>FN</t>
  </si>
  <si>
    <t>TP</t>
  </si>
  <si>
    <t>REGRESIÓN LOGÍSTICA</t>
  </si>
  <si>
    <t>Data desbalanceada</t>
  </si>
  <si>
    <t>Data balanceada - Under-Sampling</t>
  </si>
  <si>
    <t>Data balanceada - Over-Sampling</t>
  </si>
  <si>
    <t>ANN</t>
  </si>
  <si>
    <t>KNN</t>
  </si>
  <si>
    <t>SVM</t>
  </si>
  <si>
    <t>XGBOOST</t>
  </si>
  <si>
    <t>RANDOM FOREST</t>
  </si>
  <si>
    <t>* Supuesto de costos promedios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</si>
</sst>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FFFFFF"/>
      <name val="Calibri"/>
      <family val="2"/>
    </font>
    <font>
      <sz val="16"/>
      <color rgb="FFFFFFFF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Arial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b/>
      <sz val="12"/>
      <color rgb="FFFF0000"/>
      <name val="Calibri"/>
      <family val="2"/>
    </font>
    <font>
      <b/>
      <sz val="12"/>
      <color rgb="FFC00000"/>
      <name val="Calibri"/>
      <family val="2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name val="Calibri"/>
      <family val="2"/>
    </font>
    <font>
      <b/>
      <sz val="12"/>
      <name val="Arial"/>
      <family val="2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95959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C000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5" fillId="2" borderId="6" xfId="0" applyFont="1" applyFill="1" applyBorder="1"/>
    <xf numFmtId="0" fontId="6" fillId="4" borderId="6" xfId="0" applyFont="1" applyFill="1" applyBorder="1"/>
    <xf numFmtId="0" fontId="6" fillId="0" borderId="6" xfId="0" applyFont="1" applyBorder="1"/>
    <xf numFmtId="0" fontId="8" fillId="0" borderId="6" xfId="0" applyFont="1" applyBorder="1"/>
    <xf numFmtId="0" fontId="9" fillId="0" borderId="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7" fillId="0" borderId="6" xfId="0" applyFont="1" applyBorder="1"/>
    <xf numFmtId="3" fontId="6" fillId="0" borderId="6" xfId="0" applyNumberFormat="1" applyFont="1" applyBorder="1"/>
    <xf numFmtId="3" fontId="0" fillId="0" borderId="0" xfId="0" applyNumberFormat="1"/>
    <xf numFmtId="3" fontId="10" fillId="0" borderId="0" xfId="0" applyNumberFormat="1" applyFont="1"/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0" fillId="0" borderId="11" xfId="0" applyBorder="1" applyAlignment="1">
      <alignment horizontal="right"/>
    </xf>
    <xf numFmtId="0" fontId="6" fillId="0" borderId="13" xfId="0" applyFont="1" applyBorder="1" applyAlignment="1">
      <alignment horizontal="left" vertical="center" wrapText="1"/>
    </xf>
    <xf numFmtId="0" fontId="11" fillId="0" borderId="6" xfId="0" applyFont="1" applyBorder="1"/>
    <xf numFmtId="0" fontId="12" fillId="0" borderId="6" xfId="0" applyFont="1" applyBorder="1"/>
    <xf numFmtId="0" fontId="13" fillId="0" borderId="6" xfId="0" applyFont="1" applyBorder="1"/>
    <xf numFmtId="0" fontId="14" fillId="0" borderId="6" xfId="0" applyFont="1" applyBorder="1"/>
    <xf numFmtId="3" fontId="14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C7807-4DB1-7942-89C3-69D3B3CD6301}">
  <dimension ref="C2:S23"/>
  <sheetViews>
    <sheetView showGridLines="0" tabSelected="1" topLeftCell="F2" zoomScale="117" zoomScaleNormal="94" workbookViewId="0">
      <selection activeCell="U10" sqref="U10"/>
    </sheetView>
  </sheetViews>
  <sheetFormatPr baseColWidth="10" defaultColWidth="11" defaultRowHeight="16" x14ac:dyDescent="0.2"/>
  <cols>
    <col min="1" max="1" width="3" customWidth="1"/>
    <col min="3" max="3" width="13.33203125" hidden="1" customWidth="1"/>
    <col min="4" max="5" width="0" hidden="1" customWidth="1"/>
    <col min="7" max="7" width="10.5" customWidth="1"/>
    <col min="8" max="8" width="34.6640625" customWidth="1"/>
    <col min="9" max="9" width="7.1640625" style="1" bestFit="1" customWidth="1"/>
    <col min="10" max="10" width="10.1640625" style="1" bestFit="1" customWidth="1"/>
    <col min="11" max="11" width="9.6640625" style="1" bestFit="1" customWidth="1"/>
    <col min="12" max="12" width="10.1640625" style="1" bestFit="1" customWidth="1"/>
    <col min="13" max="13" width="9.1640625" style="1" customWidth="1"/>
    <col min="14" max="14" width="7" style="1" bestFit="1" customWidth="1"/>
    <col min="15" max="15" width="11.6640625" style="1" customWidth="1"/>
    <col min="16" max="16" width="6.33203125" style="1" customWidth="1"/>
    <col min="17" max="17" width="10.33203125" customWidth="1"/>
    <col min="18" max="18" width="13" customWidth="1"/>
    <col min="20" max="20" width="11.83203125" customWidth="1"/>
    <col min="21" max="21" width="9.1640625" customWidth="1"/>
    <col min="22" max="22" width="13.83203125" customWidth="1"/>
    <col min="27" max="27" width="2.83203125" customWidth="1"/>
    <col min="28" max="28" width="10.83203125" customWidth="1"/>
    <col min="29" max="29" width="33.5" customWidth="1"/>
  </cols>
  <sheetData>
    <row r="2" spans="7:19" ht="30.75" customHeight="1" x14ac:dyDescent="0.2">
      <c r="Q2" s="17"/>
      <c r="R2" s="17"/>
    </row>
    <row r="3" spans="7:19" ht="29.25" customHeight="1" x14ac:dyDescent="0.2">
      <c r="G3" s="18" t="s">
        <v>0</v>
      </c>
      <c r="H3" s="19"/>
      <c r="I3" s="22" t="s">
        <v>1</v>
      </c>
      <c r="J3" s="22"/>
      <c r="K3" s="22"/>
      <c r="L3" s="23"/>
      <c r="M3" s="24" t="s">
        <v>2</v>
      </c>
      <c r="N3" s="24"/>
      <c r="O3" s="24"/>
      <c r="P3" s="25"/>
      <c r="Q3" s="7" t="s">
        <v>3</v>
      </c>
      <c r="R3" s="7" t="s">
        <v>4</v>
      </c>
    </row>
    <row r="4" spans="7:19" ht="16" customHeight="1" x14ac:dyDescent="0.2">
      <c r="G4" s="20"/>
      <c r="H4" s="21"/>
      <c r="I4" s="2" t="s">
        <v>5</v>
      </c>
      <c r="J4" s="2" t="s">
        <v>6</v>
      </c>
      <c r="K4" s="2" t="s">
        <v>7</v>
      </c>
      <c r="L4" s="2" t="s">
        <v>8</v>
      </c>
      <c r="M4" s="8" t="s">
        <v>9</v>
      </c>
      <c r="N4" s="9" t="s">
        <v>10</v>
      </c>
      <c r="O4" s="9" t="s">
        <v>11</v>
      </c>
      <c r="P4" s="9" t="s">
        <v>12</v>
      </c>
      <c r="Q4" s="3">
        <v>10</v>
      </c>
      <c r="R4" s="3">
        <v>1000</v>
      </c>
    </row>
    <row r="5" spans="7:19" ht="16" customHeight="1" x14ac:dyDescent="0.2">
      <c r="G5" s="26" t="s">
        <v>13</v>
      </c>
      <c r="H5" s="10" t="s">
        <v>14</v>
      </c>
      <c r="I5" s="4">
        <v>0.57999999999999996</v>
      </c>
      <c r="J5" s="4">
        <v>0.86</v>
      </c>
      <c r="K5" s="4">
        <v>0.7</v>
      </c>
      <c r="L5" s="4">
        <v>1</v>
      </c>
      <c r="M5" s="4">
        <v>56855</v>
      </c>
      <c r="N5" s="4">
        <v>9</v>
      </c>
      <c r="O5" s="4">
        <v>41</v>
      </c>
      <c r="P5" s="4">
        <v>57</v>
      </c>
      <c r="Q5" s="11">
        <f>N5*10</f>
        <v>90</v>
      </c>
      <c r="R5" s="11">
        <f>$R$4*O5</f>
        <v>41000</v>
      </c>
      <c r="S5" s="12">
        <f>SUM(Q5+R5)</f>
        <v>41090</v>
      </c>
    </row>
    <row r="6" spans="7:19" ht="16" customHeight="1" x14ac:dyDescent="0.2">
      <c r="G6" s="26"/>
      <c r="H6" s="10" t="s">
        <v>15</v>
      </c>
      <c r="I6" s="5">
        <v>0.93</v>
      </c>
      <c r="J6" s="4">
        <v>0.06</v>
      </c>
      <c r="K6" s="4">
        <v>0.11</v>
      </c>
      <c r="L6" s="4">
        <v>0.97</v>
      </c>
      <c r="M6" s="4">
        <v>55371</v>
      </c>
      <c r="N6" s="4">
        <v>1493</v>
      </c>
      <c r="O6" s="4">
        <v>7</v>
      </c>
      <c r="P6" s="4">
        <v>91</v>
      </c>
      <c r="Q6" s="11">
        <f t="shared" ref="Q6:Q22" si="0">N6*10</f>
        <v>14930</v>
      </c>
      <c r="R6" s="11">
        <f t="shared" ref="R6:R22" si="1">$R$4*O6</f>
        <v>7000</v>
      </c>
      <c r="S6" s="12">
        <f t="shared" ref="S6:S23" si="2">SUM(Q6+R6)</f>
        <v>21930</v>
      </c>
    </row>
    <row r="7" spans="7:19" ht="16" customHeight="1" x14ac:dyDescent="0.2">
      <c r="G7" s="27"/>
      <c r="H7" s="10" t="s">
        <v>16</v>
      </c>
      <c r="I7" s="5">
        <v>0.93</v>
      </c>
      <c r="J7" s="4">
        <v>0.06</v>
      </c>
      <c r="K7" s="4">
        <v>0.11</v>
      </c>
      <c r="L7" s="4">
        <v>0.98</v>
      </c>
      <c r="M7" s="4">
        <v>55458</v>
      </c>
      <c r="N7" s="4">
        <v>1406</v>
      </c>
      <c r="O7" s="4">
        <v>7</v>
      </c>
      <c r="P7" s="4">
        <v>91</v>
      </c>
      <c r="Q7" s="11">
        <f t="shared" si="0"/>
        <v>14060</v>
      </c>
      <c r="R7" s="11">
        <f t="shared" si="1"/>
        <v>7000</v>
      </c>
      <c r="S7" s="12">
        <f t="shared" si="2"/>
        <v>21060</v>
      </c>
    </row>
    <row r="8" spans="7:19" ht="16" customHeight="1" x14ac:dyDescent="0.2">
      <c r="G8" s="14" t="s">
        <v>17</v>
      </c>
      <c r="H8" s="10" t="s">
        <v>14</v>
      </c>
      <c r="I8" s="4">
        <v>0.76</v>
      </c>
      <c r="J8" s="4">
        <v>0.84</v>
      </c>
      <c r="K8" s="4">
        <v>0.8</v>
      </c>
      <c r="L8" s="4">
        <v>1</v>
      </c>
      <c r="M8" s="4">
        <v>56850</v>
      </c>
      <c r="N8" s="4">
        <v>14</v>
      </c>
      <c r="O8" s="4">
        <v>24</v>
      </c>
      <c r="P8" s="4">
        <v>74</v>
      </c>
      <c r="Q8" s="11">
        <f t="shared" si="0"/>
        <v>140</v>
      </c>
      <c r="R8" s="11">
        <f t="shared" si="1"/>
        <v>24000</v>
      </c>
      <c r="S8" s="12">
        <f t="shared" si="2"/>
        <v>24140</v>
      </c>
    </row>
    <row r="9" spans="7:19" ht="16" customHeight="1" x14ac:dyDescent="0.2">
      <c r="G9" s="15"/>
      <c r="H9" s="10" t="s">
        <v>15</v>
      </c>
      <c r="I9" s="4">
        <v>0.9</v>
      </c>
      <c r="J9" s="4">
        <v>0.1</v>
      </c>
      <c r="K9" s="4">
        <v>0.17</v>
      </c>
      <c r="L9" s="4">
        <v>0.99</v>
      </c>
      <c r="M9" s="4">
        <v>56037</v>
      </c>
      <c r="N9" s="4">
        <v>827</v>
      </c>
      <c r="O9" s="4">
        <v>10</v>
      </c>
      <c r="P9" s="4">
        <v>88</v>
      </c>
      <c r="Q9" s="11">
        <f t="shared" si="0"/>
        <v>8270</v>
      </c>
      <c r="R9" s="11">
        <f t="shared" si="1"/>
        <v>10000</v>
      </c>
      <c r="S9" s="12">
        <f t="shared" si="2"/>
        <v>18270</v>
      </c>
    </row>
    <row r="10" spans="7:19" ht="16" customHeight="1" x14ac:dyDescent="0.2">
      <c r="G10" s="16"/>
      <c r="H10" s="32" t="s">
        <v>16</v>
      </c>
      <c r="I10" s="33">
        <v>0.86</v>
      </c>
      <c r="J10" s="33">
        <v>0.66</v>
      </c>
      <c r="K10" s="33">
        <v>0.75</v>
      </c>
      <c r="L10" s="33">
        <v>1</v>
      </c>
      <c r="M10" s="33">
        <v>56821</v>
      </c>
      <c r="N10" s="33">
        <v>43</v>
      </c>
      <c r="O10" s="33">
        <v>14</v>
      </c>
      <c r="P10" s="33">
        <v>84</v>
      </c>
      <c r="Q10" s="34">
        <f t="shared" si="0"/>
        <v>430</v>
      </c>
      <c r="R10" s="34">
        <f t="shared" si="1"/>
        <v>14000</v>
      </c>
      <c r="S10" s="13">
        <f t="shared" si="2"/>
        <v>14430</v>
      </c>
    </row>
    <row r="11" spans="7:19" ht="16" customHeight="1" x14ac:dyDescent="0.2">
      <c r="G11" s="14" t="s">
        <v>18</v>
      </c>
      <c r="H11" s="10" t="s">
        <v>14</v>
      </c>
      <c r="I11" s="4">
        <v>0.8</v>
      </c>
      <c r="J11" s="5">
        <v>0.96</v>
      </c>
      <c r="K11" s="4">
        <v>0.87</v>
      </c>
      <c r="L11" s="4">
        <v>1</v>
      </c>
      <c r="M11" s="4">
        <v>56859</v>
      </c>
      <c r="N11" s="4">
        <v>3</v>
      </c>
      <c r="O11" s="4">
        <v>20</v>
      </c>
      <c r="P11" s="4">
        <v>80</v>
      </c>
      <c r="Q11" s="11">
        <f t="shared" si="0"/>
        <v>30</v>
      </c>
      <c r="R11" s="11">
        <f t="shared" si="1"/>
        <v>20000</v>
      </c>
      <c r="S11" s="12">
        <f t="shared" si="2"/>
        <v>20030</v>
      </c>
    </row>
    <row r="12" spans="7:19" ht="16" customHeight="1" x14ac:dyDescent="0.2">
      <c r="G12" s="15"/>
      <c r="H12" s="10" t="s">
        <v>15</v>
      </c>
      <c r="I12" s="4">
        <v>0.9</v>
      </c>
      <c r="J12" s="4">
        <v>0.08</v>
      </c>
      <c r="K12" s="4">
        <v>0.15</v>
      </c>
      <c r="L12" s="4">
        <v>0.98</v>
      </c>
      <c r="M12" s="4">
        <v>55859</v>
      </c>
      <c r="N12" s="4">
        <v>1003</v>
      </c>
      <c r="O12" s="4">
        <v>10</v>
      </c>
      <c r="P12" s="4">
        <v>90</v>
      </c>
      <c r="Q12" s="11">
        <f t="shared" si="0"/>
        <v>10030</v>
      </c>
      <c r="R12" s="11">
        <f t="shared" si="1"/>
        <v>10000</v>
      </c>
      <c r="S12" s="12">
        <f t="shared" si="2"/>
        <v>20030</v>
      </c>
    </row>
    <row r="13" spans="7:19" ht="16" customHeight="1" x14ac:dyDescent="0.2">
      <c r="G13" s="16"/>
      <c r="H13" s="10" t="s">
        <v>16</v>
      </c>
      <c r="I13" s="4">
        <v>0.84</v>
      </c>
      <c r="J13" s="4">
        <v>0.85</v>
      </c>
      <c r="K13" s="4">
        <v>0.84</v>
      </c>
      <c r="L13" s="4">
        <v>1</v>
      </c>
      <c r="M13" s="4">
        <v>56847</v>
      </c>
      <c r="N13" s="4">
        <v>15</v>
      </c>
      <c r="O13" s="4">
        <v>16</v>
      </c>
      <c r="P13" s="4">
        <v>84</v>
      </c>
      <c r="Q13" s="11">
        <f t="shared" si="0"/>
        <v>150</v>
      </c>
      <c r="R13" s="11">
        <f t="shared" si="1"/>
        <v>16000</v>
      </c>
      <c r="S13" s="12">
        <f t="shared" si="2"/>
        <v>16150</v>
      </c>
    </row>
    <row r="14" spans="7:19" ht="16" customHeight="1" x14ac:dyDescent="0.2">
      <c r="G14" s="14" t="s">
        <v>19</v>
      </c>
      <c r="H14" s="10" t="s">
        <v>14</v>
      </c>
      <c r="I14" s="4">
        <v>0.51</v>
      </c>
      <c r="J14" s="4">
        <v>0.83</v>
      </c>
      <c r="K14" s="4">
        <v>0.63</v>
      </c>
      <c r="L14" s="4">
        <v>1</v>
      </c>
      <c r="M14" s="4">
        <v>56854</v>
      </c>
      <c r="N14" s="4">
        <v>10</v>
      </c>
      <c r="O14" s="4">
        <v>48</v>
      </c>
      <c r="P14" s="4">
        <v>50</v>
      </c>
      <c r="Q14" s="11">
        <f t="shared" si="0"/>
        <v>100</v>
      </c>
      <c r="R14" s="11">
        <f t="shared" si="1"/>
        <v>48000</v>
      </c>
      <c r="S14" s="12">
        <f t="shared" si="2"/>
        <v>48100</v>
      </c>
    </row>
    <row r="15" spans="7:19" ht="16" customHeight="1" x14ac:dyDescent="0.2">
      <c r="G15" s="15"/>
      <c r="H15" s="10" t="s">
        <v>15</v>
      </c>
      <c r="I15" s="5">
        <v>0.92</v>
      </c>
      <c r="J15" s="4">
        <v>0.01</v>
      </c>
      <c r="K15" s="4">
        <v>0.03</v>
      </c>
      <c r="L15" s="4">
        <v>0.88</v>
      </c>
      <c r="M15" s="4">
        <v>50133</v>
      </c>
      <c r="N15" s="4">
        <v>6731</v>
      </c>
      <c r="O15" s="4">
        <v>8</v>
      </c>
      <c r="P15" s="4">
        <v>90</v>
      </c>
      <c r="Q15" s="11">
        <f t="shared" si="0"/>
        <v>67310</v>
      </c>
      <c r="R15" s="11">
        <f t="shared" si="1"/>
        <v>8000</v>
      </c>
      <c r="S15" s="12">
        <f t="shared" si="2"/>
        <v>75310</v>
      </c>
    </row>
    <row r="16" spans="7:19" ht="16" customHeight="1" x14ac:dyDescent="0.2">
      <c r="G16" s="16"/>
      <c r="H16" s="10" t="s">
        <v>16</v>
      </c>
      <c r="I16" s="5">
        <v>0.92</v>
      </c>
      <c r="J16" s="4">
        <v>7.0000000000000007E-2</v>
      </c>
      <c r="K16" s="4">
        <v>0.13</v>
      </c>
      <c r="L16" s="4">
        <v>0.98</v>
      </c>
      <c r="M16" s="4">
        <v>55640</v>
      </c>
      <c r="N16" s="4">
        <v>1222</v>
      </c>
      <c r="O16" s="4">
        <v>8</v>
      </c>
      <c r="P16" s="4">
        <v>92</v>
      </c>
      <c r="Q16" s="11">
        <f t="shared" si="0"/>
        <v>12220</v>
      </c>
      <c r="R16" s="11">
        <f t="shared" si="1"/>
        <v>8000</v>
      </c>
      <c r="S16" s="12">
        <f t="shared" si="2"/>
        <v>20220</v>
      </c>
    </row>
    <row r="17" spans="7:19" ht="16" customHeight="1" x14ac:dyDescent="0.2">
      <c r="G17" s="14" t="s">
        <v>20</v>
      </c>
      <c r="H17" s="10" t="s">
        <v>14</v>
      </c>
      <c r="I17" s="4">
        <v>0.76</v>
      </c>
      <c r="J17" s="4">
        <v>0.95</v>
      </c>
      <c r="K17" s="4">
        <v>0.85</v>
      </c>
      <c r="L17" s="4">
        <v>0.99</v>
      </c>
      <c r="M17" s="4">
        <v>56853</v>
      </c>
      <c r="N17" s="4">
        <v>4</v>
      </c>
      <c r="O17" s="4">
        <v>25</v>
      </c>
      <c r="P17" s="4">
        <v>80</v>
      </c>
      <c r="Q17" s="11">
        <f t="shared" si="0"/>
        <v>40</v>
      </c>
      <c r="R17" s="11">
        <f t="shared" si="1"/>
        <v>25000</v>
      </c>
      <c r="S17" s="12">
        <f t="shared" si="2"/>
        <v>25040</v>
      </c>
    </row>
    <row r="18" spans="7:19" ht="16" customHeight="1" x14ac:dyDescent="0.2">
      <c r="G18" s="15"/>
      <c r="H18" s="30" t="s">
        <v>15</v>
      </c>
      <c r="I18" s="6">
        <v>0.92</v>
      </c>
      <c r="J18" s="31">
        <v>0.04</v>
      </c>
      <c r="K18" s="4">
        <v>0.08</v>
      </c>
      <c r="L18" s="4">
        <v>0.96</v>
      </c>
      <c r="M18" s="4">
        <v>54709</v>
      </c>
      <c r="N18" s="4">
        <v>2148</v>
      </c>
      <c r="O18" s="4">
        <v>8</v>
      </c>
      <c r="P18" s="4">
        <v>97</v>
      </c>
      <c r="Q18" s="11">
        <f t="shared" si="0"/>
        <v>21480</v>
      </c>
      <c r="R18" s="11">
        <f t="shared" si="1"/>
        <v>8000</v>
      </c>
      <c r="S18" s="12">
        <f t="shared" si="2"/>
        <v>29480</v>
      </c>
    </row>
    <row r="19" spans="7:19" ht="16" customHeight="1" x14ac:dyDescent="0.2">
      <c r="G19" s="16"/>
      <c r="H19" s="10" t="s">
        <v>16</v>
      </c>
      <c r="I19" s="4">
        <v>0.82</v>
      </c>
      <c r="J19" s="4">
        <v>0.54</v>
      </c>
      <c r="K19" s="4">
        <v>0.65</v>
      </c>
      <c r="L19" s="4">
        <v>1</v>
      </c>
      <c r="M19" s="4">
        <v>56784</v>
      </c>
      <c r="N19" s="4">
        <v>73</v>
      </c>
      <c r="O19" s="4">
        <v>19</v>
      </c>
      <c r="P19" s="4">
        <v>86</v>
      </c>
      <c r="Q19" s="11">
        <f t="shared" si="0"/>
        <v>730</v>
      </c>
      <c r="R19" s="11">
        <f t="shared" si="1"/>
        <v>19000</v>
      </c>
      <c r="S19" s="12">
        <f t="shared" si="2"/>
        <v>19730</v>
      </c>
    </row>
    <row r="20" spans="7:19" ht="16" customHeight="1" x14ac:dyDescent="0.2">
      <c r="G20" s="29" t="s">
        <v>21</v>
      </c>
      <c r="H20" s="10" t="s">
        <v>14</v>
      </c>
      <c r="I20" s="4">
        <v>0.83</v>
      </c>
      <c r="J20" s="4">
        <v>0.96</v>
      </c>
      <c r="K20" s="4">
        <v>0.89</v>
      </c>
      <c r="L20" s="4">
        <v>1</v>
      </c>
      <c r="M20" s="4">
        <v>56849</v>
      </c>
      <c r="N20" s="4">
        <v>4</v>
      </c>
      <c r="O20" s="4">
        <v>18</v>
      </c>
      <c r="P20" s="4">
        <v>91</v>
      </c>
      <c r="Q20" s="11">
        <f t="shared" si="0"/>
        <v>40</v>
      </c>
      <c r="R20" s="11">
        <f t="shared" si="1"/>
        <v>18000</v>
      </c>
      <c r="S20" s="12">
        <f t="shared" si="2"/>
        <v>18040</v>
      </c>
    </row>
    <row r="21" spans="7:19" ht="16" customHeight="1" x14ac:dyDescent="0.2">
      <c r="G21" s="26"/>
      <c r="H21" s="10" t="s">
        <v>15</v>
      </c>
      <c r="I21" s="6">
        <v>0.92</v>
      </c>
      <c r="J21" s="4">
        <v>0.05</v>
      </c>
      <c r="K21" s="4">
        <v>0.1</v>
      </c>
      <c r="L21" s="4">
        <v>0.97</v>
      </c>
      <c r="M21" s="4">
        <v>54997</v>
      </c>
      <c r="N21" s="4">
        <v>1856</v>
      </c>
      <c r="O21" s="4">
        <v>9</v>
      </c>
      <c r="P21" s="4">
        <v>100</v>
      </c>
      <c r="Q21" s="11">
        <f t="shared" si="0"/>
        <v>18560</v>
      </c>
      <c r="R21" s="11">
        <f t="shared" si="1"/>
        <v>9000</v>
      </c>
      <c r="S21" s="12">
        <f t="shared" si="2"/>
        <v>27560</v>
      </c>
    </row>
    <row r="22" spans="7:19" ht="16" customHeight="1" x14ac:dyDescent="0.2">
      <c r="G22" s="27"/>
      <c r="H22" s="10" t="s">
        <v>16</v>
      </c>
      <c r="I22" s="4">
        <v>0.83</v>
      </c>
      <c r="J22" s="4">
        <v>0.94</v>
      </c>
      <c r="K22" s="4">
        <v>0.88</v>
      </c>
      <c r="L22" s="4">
        <v>0.88</v>
      </c>
      <c r="M22" s="4">
        <v>56847</v>
      </c>
      <c r="N22" s="4">
        <v>6</v>
      </c>
      <c r="O22" s="4">
        <v>18</v>
      </c>
      <c r="P22" s="4">
        <v>91</v>
      </c>
      <c r="Q22" s="11">
        <f t="shared" si="0"/>
        <v>60</v>
      </c>
      <c r="R22" s="11">
        <f t="shared" si="1"/>
        <v>18000</v>
      </c>
      <c r="S22" s="12">
        <f t="shared" si="2"/>
        <v>18060</v>
      </c>
    </row>
    <row r="23" spans="7:19" x14ac:dyDescent="0.2">
      <c r="P23" s="28" t="s">
        <v>22</v>
      </c>
      <c r="Q23" s="28"/>
      <c r="R23" s="28"/>
      <c r="S23" s="12"/>
    </row>
  </sheetData>
  <mergeCells count="11">
    <mergeCell ref="P23:R23"/>
    <mergeCell ref="G11:G13"/>
    <mergeCell ref="G14:G16"/>
    <mergeCell ref="G17:G19"/>
    <mergeCell ref="G20:G22"/>
    <mergeCell ref="G8:G10"/>
    <mergeCell ref="Q2:R2"/>
    <mergeCell ref="G3:H4"/>
    <mergeCell ref="I3:L3"/>
    <mergeCell ref="M3:P3"/>
    <mergeCell ref="G5:G7"/>
  </mergeCells>
  <phoneticPr fontId="1" type="noConversion"/>
  <conditionalFormatting sqref="S1:S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Nila Mabel Mires Agip</cp:lastModifiedBy>
  <cp:revision/>
  <dcterms:created xsi:type="dcterms:W3CDTF">2023-04-21T22:47:36Z</dcterms:created>
  <dcterms:modified xsi:type="dcterms:W3CDTF">2023-04-24T17:43:32Z</dcterms:modified>
  <cp:category/>
  <cp:contentStatus/>
</cp:coreProperties>
</file>