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Documents\latex\TUS_B3_reports\2024_05_10_電子回路\data\"/>
    </mc:Choice>
  </mc:AlternateContent>
  <xr:revisionPtr revIDLastSave="0" documentId="13_ncr:1_{0E369FBB-D61A-4428-BBAE-33CCA0997BC4}" xr6:coauthVersionLast="47" xr6:coauthVersionMax="47" xr10:uidLastSave="{00000000-0000-0000-0000-000000000000}"/>
  <bookViews>
    <workbookView xWindow="28680" yWindow="-120" windowWidth="29040" windowHeight="16440" activeTab="1" xr2:uid="{D2559B22-5FDD-244D-84A0-E615B5120065}"/>
  </bookViews>
  <sheets>
    <sheet name="2024-05-10" sheetId="1" r:id="rId1"/>
    <sheet name="2024-05-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" l="1" a="1"/>
  <c r="L25" i="1" s="1"/>
  <c r="P24" i="1" a="1"/>
  <c r="P24" i="1" s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3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U34" i="2"/>
  <c r="S34" i="2"/>
  <c r="U33" i="2"/>
  <c r="S33" i="2"/>
  <c r="U32" i="2"/>
  <c r="S32" i="2"/>
  <c r="U31" i="2"/>
  <c r="S31" i="2"/>
  <c r="U30" i="2"/>
  <c r="S30" i="2"/>
  <c r="U29" i="2"/>
  <c r="S29" i="2"/>
  <c r="U28" i="2"/>
  <c r="S28" i="2"/>
  <c r="U27" i="2"/>
  <c r="S27" i="2"/>
  <c r="U26" i="2"/>
  <c r="S26" i="2"/>
  <c r="U25" i="2"/>
  <c r="S25" i="2"/>
  <c r="U24" i="2"/>
  <c r="S24" i="2"/>
  <c r="U23" i="2"/>
  <c r="S23" i="2"/>
  <c r="U22" i="2"/>
  <c r="S22" i="2"/>
  <c r="U21" i="2"/>
  <c r="S21" i="2"/>
  <c r="U20" i="2"/>
  <c r="S20" i="2"/>
  <c r="U19" i="2"/>
  <c r="S19" i="2"/>
  <c r="U18" i="2"/>
  <c r="S18" i="2"/>
  <c r="U17" i="2"/>
  <c r="S17" i="2"/>
  <c r="N17" i="2"/>
  <c r="L17" i="2"/>
  <c r="G17" i="2"/>
  <c r="E17" i="2"/>
  <c r="U16" i="2"/>
  <c r="S16" i="2"/>
  <c r="N16" i="2"/>
  <c r="L16" i="2"/>
  <c r="G16" i="2"/>
  <c r="E16" i="2"/>
  <c r="U15" i="2"/>
  <c r="S15" i="2"/>
  <c r="N15" i="2"/>
  <c r="L15" i="2"/>
  <c r="G15" i="2"/>
  <c r="E15" i="2"/>
  <c r="U14" i="2"/>
  <c r="S14" i="2"/>
  <c r="N14" i="2"/>
  <c r="L14" i="2"/>
  <c r="G14" i="2"/>
  <c r="E14" i="2"/>
  <c r="U13" i="2"/>
  <c r="S13" i="2"/>
  <c r="N13" i="2"/>
  <c r="L13" i="2"/>
  <c r="G13" i="2"/>
  <c r="E13" i="2"/>
  <c r="U12" i="2"/>
  <c r="S12" i="2"/>
  <c r="N12" i="2"/>
  <c r="L12" i="2"/>
  <c r="G12" i="2"/>
  <c r="E12" i="2"/>
  <c r="U11" i="2"/>
  <c r="S11" i="2"/>
  <c r="N11" i="2"/>
  <c r="L11" i="2"/>
  <c r="G11" i="2"/>
  <c r="E11" i="2"/>
  <c r="U10" i="2"/>
  <c r="S10" i="2"/>
  <c r="N10" i="2"/>
  <c r="L10" i="2"/>
  <c r="G10" i="2"/>
  <c r="E10" i="2"/>
  <c r="U9" i="2"/>
  <c r="S9" i="2"/>
  <c r="N9" i="2"/>
  <c r="L9" i="2"/>
  <c r="G9" i="2"/>
  <c r="E9" i="2"/>
  <c r="U8" i="2"/>
  <c r="S8" i="2"/>
  <c r="N8" i="2"/>
  <c r="L8" i="2"/>
  <c r="G8" i="2"/>
  <c r="E8" i="2"/>
  <c r="U7" i="2"/>
  <c r="S7" i="2"/>
  <c r="N7" i="2"/>
  <c r="L7" i="2"/>
  <c r="G7" i="2"/>
  <c r="E7" i="2"/>
  <c r="U6" i="2"/>
  <c r="S6" i="2"/>
  <c r="N6" i="2"/>
  <c r="L6" i="2"/>
  <c r="G6" i="2"/>
  <c r="E6" i="2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4" i="1"/>
  <c r="AB5" i="1"/>
  <c r="AB6" i="1"/>
  <c r="V16" i="1"/>
  <c r="V17" i="1"/>
  <c r="V18" i="1"/>
  <c r="V19" i="1"/>
  <c r="V20" i="1"/>
  <c r="V21" i="1"/>
  <c r="V15" i="1"/>
  <c r="V14" i="1"/>
  <c r="V13" i="1"/>
  <c r="AB3" i="1"/>
  <c r="V4" i="1"/>
  <c r="V5" i="1"/>
  <c r="V6" i="1"/>
  <c r="V7" i="1"/>
  <c r="V8" i="1"/>
  <c r="V9" i="1"/>
  <c r="V10" i="1"/>
  <c r="V11" i="1"/>
  <c r="V12" i="1"/>
  <c r="V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<sst xmlns="http://schemas.openxmlformats.org/spreadsheetml/2006/main" count="53" uniqueCount="21">
  <si>
    <t>33k</t>
    <phoneticPr fontId="1"/>
  </si>
  <si>
    <t>68k</t>
    <phoneticPr fontId="1"/>
  </si>
  <si>
    <t>した(mV)</t>
    <phoneticPr fontId="1"/>
  </si>
  <si>
    <t>直流</t>
    <rPh sb="0" eb="2">
      <t>チョク</t>
    </rPh>
    <phoneticPr fontId="1"/>
  </si>
  <si>
    <t>交流</t>
    <rPh sb="0" eb="2">
      <t>コウリュウ</t>
    </rPh>
    <phoneticPr fontId="1"/>
  </si>
  <si>
    <t>入力(V)</t>
    <rPh sb="0" eb="2">
      <t>ニュウリョク</t>
    </rPh>
    <phoneticPr fontId="1"/>
  </si>
  <si>
    <t>出力(V)</t>
    <rPh sb="0" eb="2">
      <t>シュテゥ</t>
    </rPh>
    <phoneticPr fontId="1"/>
  </si>
  <si>
    <t>上(V)</t>
    <rPh sb="0" eb="1">
      <t>ウエ</t>
    </rPh>
    <phoneticPr fontId="1"/>
  </si>
  <si>
    <t>した(V)</t>
    <phoneticPr fontId="1"/>
  </si>
  <si>
    <t xml:space="preserve"> 歪み始め</t>
    <rPh sb="1" eb="2">
      <t>ユガミ</t>
    </rPh>
    <phoneticPr fontId="1"/>
  </si>
  <si>
    <t>歪み始め</t>
    <rPh sb="0" eb="1">
      <t>ユガミ</t>
    </rPh>
    <phoneticPr fontId="1"/>
  </si>
  <si>
    <t>周波数(Hz)</t>
    <rPh sb="0" eb="3">
      <t>シュウハ</t>
    </rPh>
    <phoneticPr fontId="1"/>
  </si>
  <si>
    <t>Gain(dB)</t>
    <phoneticPr fontId="1"/>
  </si>
  <si>
    <t>15k</t>
    <phoneticPr fontId="1"/>
  </si>
  <si>
    <t>位相差(度)</t>
    <rPh sb="0" eb="2">
      <t>イソウ</t>
    </rPh>
    <rPh sb="2" eb="3">
      <t>s</t>
    </rPh>
    <rPh sb="4" eb="5">
      <t xml:space="preserve">ド </t>
    </rPh>
    <phoneticPr fontId="1"/>
  </si>
  <si>
    <t>位相差(rad)</t>
    <rPh sb="0" eb="3">
      <t>イソウ</t>
    </rPh>
    <phoneticPr fontId="1"/>
  </si>
  <si>
    <t>二日目</t>
    <rPh sb="0" eb="3">
      <t>フツカ</t>
    </rPh>
    <phoneticPr fontId="1"/>
  </si>
  <si>
    <t>Aの1組目</t>
    <rPh sb="3" eb="5">
      <t>クミ</t>
    </rPh>
    <phoneticPr fontId="1"/>
  </si>
  <si>
    <t>Aの2組目</t>
    <rPh sb="3" eb="5">
      <t>クミ</t>
    </rPh>
    <phoneticPr fontId="1"/>
  </si>
  <si>
    <t>Aの3組目</t>
    <rPh sb="3" eb="5">
      <t>クミ</t>
    </rPh>
    <phoneticPr fontId="1"/>
  </si>
  <si>
    <t>gain (dB)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</si>
</sst>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Inverting input (33 kΩ)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'2024-05-10'!$B$3:$B$43</c:f>
              <c:numCache>
                <c:formatCode>General</c:formatCode>
                <c:ptCount val="41"/>
                <c:pt idx="0">
                  <c:v>-10.01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-7.51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-4.01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-2.0099999999999998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'2024-05-10'!$D$3:$D$43</c:f>
              <c:numCache>
                <c:formatCode>General</c:formatCode>
                <c:ptCount val="41"/>
                <c:pt idx="0">
                  <c:v>-4.0598999999999998</c:v>
                </c:pt>
                <c:pt idx="1">
                  <c:v>-3.6783000000000001</c:v>
                </c:pt>
                <c:pt idx="2">
                  <c:v>-3.3018999999999998</c:v>
                </c:pt>
                <c:pt idx="3">
                  <c:v>-2.9238</c:v>
                </c:pt>
                <c:pt idx="4">
                  <c:v>-2.5428000000000002</c:v>
                </c:pt>
                <c:pt idx="5">
                  <c:v>-2.1756000000000002</c:v>
                </c:pt>
                <c:pt idx="6">
                  <c:v>-1.7929299999999999</c:v>
                </c:pt>
                <c:pt idx="7">
                  <c:v>-1.42015</c:v>
                </c:pt>
                <c:pt idx="8">
                  <c:v>-1.0374000000000001</c:v>
                </c:pt>
                <c:pt idx="9">
                  <c:v>-0.66479999999999995</c:v>
                </c:pt>
                <c:pt idx="10">
                  <c:v>-0.28671999999999997</c:v>
                </c:pt>
                <c:pt idx="11">
                  <c:v>-5.6999999999999998E-4</c:v>
                </c:pt>
                <c:pt idx="12">
                  <c:v>5.8600000000000004E-4</c:v>
                </c:pt>
                <c:pt idx="13">
                  <c:v>6.0599999999999998E-4</c:v>
                </c:pt>
                <c:pt idx="14">
                  <c:v>6.2699999999999995E-4</c:v>
                </c:pt>
                <c:pt idx="15">
                  <c:v>6.4499999999999996E-4</c:v>
                </c:pt>
                <c:pt idx="16">
                  <c:v>6.6299999999999996E-4</c:v>
                </c:pt>
                <c:pt idx="17">
                  <c:v>6.8099999999999996E-4</c:v>
                </c:pt>
                <c:pt idx="18">
                  <c:v>6.9999999999999999E-4</c:v>
                </c:pt>
                <c:pt idx="19">
                  <c:v>7.18E-4</c:v>
                </c:pt>
                <c:pt idx="20">
                  <c:v>7.3800000000000005E-4</c:v>
                </c:pt>
                <c:pt idx="21">
                  <c:v>7.6300000000000001E-4</c:v>
                </c:pt>
                <c:pt idx="22">
                  <c:v>7.94E-4</c:v>
                </c:pt>
                <c:pt idx="23">
                  <c:v>8.1999999999999998E-4</c:v>
                </c:pt>
                <c:pt idx="24">
                  <c:v>8.4900000000000004E-4</c:v>
                </c:pt>
                <c:pt idx="25">
                  <c:v>8.8999999999999995E-4</c:v>
                </c:pt>
                <c:pt idx="26">
                  <c:v>9.2000000000000003E-4</c:v>
                </c:pt>
                <c:pt idx="27">
                  <c:v>9.5E-4</c:v>
                </c:pt>
                <c:pt idx="28">
                  <c:v>9.8200000000000002E-4</c:v>
                </c:pt>
                <c:pt idx="29">
                  <c:v>6.4000000000000001E-2</c:v>
                </c:pt>
                <c:pt idx="30">
                  <c:v>0.43602999999999997</c:v>
                </c:pt>
                <c:pt idx="31">
                  <c:v>0.82472999999999996</c:v>
                </c:pt>
                <c:pt idx="32">
                  <c:v>1.1977500000000001</c:v>
                </c:pt>
                <c:pt idx="33">
                  <c:v>1.57504</c:v>
                </c:pt>
                <c:pt idx="34">
                  <c:v>1.95262</c:v>
                </c:pt>
                <c:pt idx="35">
                  <c:v>2.3191000000000002</c:v>
                </c:pt>
                <c:pt idx="36">
                  <c:v>2.6997</c:v>
                </c:pt>
                <c:pt idx="37">
                  <c:v>3.0766</c:v>
                </c:pt>
                <c:pt idx="38">
                  <c:v>3.4554999999999998</c:v>
                </c:pt>
                <c:pt idx="39">
                  <c:v>3.8321999999999998</c:v>
                </c:pt>
                <c:pt idx="40">
                  <c:v>4.2084000000000001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07-1E4D-9B2F-E02BDD312D20}"/>
            </c:ext>
          </c:extLst>
        </c:ser>
        <c:ser>
          <c:idx val="1"/>
          <c:order val="1"/>
          <c:tx>
            <c:v>Output (33 kΩ)</c:v>
          </c:tx>
          <c:spPr>
            <a:ln w="19050">
              <a:noFill/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'2024-05-10'!$B$3:$B$43</c:f>
              <c:numCache>
                <c:formatCode>General</c:formatCode>
                <c:ptCount val="41"/>
                <c:pt idx="0">
                  <c:v>-10.01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-7.51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-4.01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-2.0099999999999998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'2024-05-10'!$C$3:$C$43</c:f>
              <c:numCache>
                <c:formatCode>General</c:formatCode>
                <c:ptCount val="41"/>
                <c:pt idx="0">
                  <c:v>14.2639</c:v>
                </c:pt>
                <c:pt idx="1">
                  <c:v>14.2644</c:v>
                </c:pt>
                <c:pt idx="2">
                  <c:v>14.265000000000001</c:v>
                </c:pt>
                <c:pt idx="3">
                  <c:v>14.2658</c:v>
                </c:pt>
                <c:pt idx="4">
                  <c:v>14.266400000000001</c:v>
                </c:pt>
                <c:pt idx="5">
                  <c:v>14.267099999999999</c:v>
                </c:pt>
                <c:pt idx="6">
                  <c:v>14.267799999999999</c:v>
                </c:pt>
                <c:pt idx="7">
                  <c:v>14.2685</c:v>
                </c:pt>
                <c:pt idx="8">
                  <c:v>14.269299999999999</c:v>
                </c:pt>
                <c:pt idx="9">
                  <c:v>14.27</c:v>
                </c:pt>
                <c:pt idx="10">
                  <c:v>14.2707</c:v>
                </c:pt>
                <c:pt idx="11">
                  <c:v>13.9152</c:v>
                </c:pt>
                <c:pt idx="12">
                  <c:v>12.3977</c:v>
                </c:pt>
                <c:pt idx="13">
                  <c:v>10.807499999999999</c:v>
                </c:pt>
                <c:pt idx="14">
                  <c:v>9.2795000000000005</c:v>
                </c:pt>
                <c:pt idx="15">
                  <c:v>7.7534999999999998</c:v>
                </c:pt>
                <c:pt idx="16">
                  <c:v>6.2263999999999999</c:v>
                </c:pt>
                <c:pt idx="17">
                  <c:v>4.6364999999999998</c:v>
                </c:pt>
                <c:pt idx="18">
                  <c:v>3.1101000000000001</c:v>
                </c:pt>
                <c:pt idx="19">
                  <c:v>1.5368999999999999</c:v>
                </c:pt>
                <c:pt idx="20">
                  <c:v>7.2969999999999997E-3</c:v>
                </c:pt>
                <c:pt idx="21">
                  <c:v>-1.53023</c:v>
                </c:pt>
                <c:pt idx="22">
                  <c:v>-3.0752000000000002</c:v>
                </c:pt>
                <c:pt idx="23">
                  <c:v>-4.6219000000000001</c:v>
                </c:pt>
                <c:pt idx="24">
                  <c:v>-6.17</c:v>
                </c:pt>
                <c:pt idx="25">
                  <c:v>-7.7171000000000003</c:v>
                </c:pt>
                <c:pt idx="26">
                  <c:v>-9.2430000000000003</c:v>
                </c:pt>
                <c:pt idx="27">
                  <c:v>-10.812799999999999</c:v>
                </c:pt>
                <c:pt idx="28">
                  <c:v>-12.3634</c:v>
                </c:pt>
                <c:pt idx="29">
                  <c:v>-13.627800000000001</c:v>
                </c:pt>
                <c:pt idx="30">
                  <c:v>-13.6279</c:v>
                </c:pt>
                <c:pt idx="31">
                  <c:v>-13.6275</c:v>
                </c:pt>
                <c:pt idx="32">
                  <c:v>-13.627000000000001</c:v>
                </c:pt>
                <c:pt idx="33">
                  <c:v>-13.6267</c:v>
                </c:pt>
                <c:pt idx="34">
                  <c:v>-13.6264</c:v>
                </c:pt>
                <c:pt idx="35">
                  <c:v>-13.625999999999999</c:v>
                </c:pt>
                <c:pt idx="36">
                  <c:v>-13.6259</c:v>
                </c:pt>
                <c:pt idx="37">
                  <c:v>-13.625500000000001</c:v>
                </c:pt>
                <c:pt idx="38">
                  <c:v>-13.6251</c:v>
                </c:pt>
                <c:pt idx="39">
                  <c:v>-13.6248</c:v>
                </c:pt>
                <c:pt idx="40">
                  <c:v>-13.624499999999999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07-1E4D-9B2F-E02BDD312D20}"/>
            </c:ext>
          </c:extLst>
        </c:ser>
        <c:ser>
          <c:idx val="2"/>
          <c:order val="2"/>
          <c:tx>
            <c:v>Inverting input  (68 kΩ)</c:v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'2024-05-10'!$F$3:$F$43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'2024-05-10'!$I$3:$I$43</c:f>
              <c:numCache>
                <c:formatCode>General</c:formatCode>
                <c:ptCount val="41"/>
                <c:pt idx="0">
                  <c:v>-0.20848</c:v>
                </c:pt>
                <c:pt idx="1">
                  <c:v>3.5199999999999999E-4</c:v>
                </c:pt>
                <c:pt idx="2">
                  <c:v>3.7500000000000001E-4</c:v>
                </c:pt>
                <c:pt idx="3">
                  <c:v>3.9500000000000001E-4</c:v>
                </c:pt>
                <c:pt idx="4">
                  <c:v>4.17E-4</c:v>
                </c:pt>
                <c:pt idx="5">
                  <c:v>4.3399999999999998E-4</c:v>
                </c:pt>
                <c:pt idx="6">
                  <c:v>4.57E-4</c:v>
                </c:pt>
                <c:pt idx="7">
                  <c:v>4.7780000000000001E-4</c:v>
                </c:pt>
                <c:pt idx="8">
                  <c:v>4.9899999999999999E-4</c:v>
                </c:pt>
                <c:pt idx="9">
                  <c:v>5.0199999999999995E-4</c:v>
                </c:pt>
                <c:pt idx="10">
                  <c:v>5.1100000000000006E-4</c:v>
                </c:pt>
                <c:pt idx="11">
                  <c:v>5.04E-4</c:v>
                </c:pt>
                <c:pt idx="12">
                  <c:v>5.3300000000000005E-4</c:v>
                </c:pt>
                <c:pt idx="13">
                  <c:v>5.6000000000000006E-4</c:v>
                </c:pt>
                <c:pt idx="14">
                  <c:v>5.8599999999999993E-4</c:v>
                </c:pt>
                <c:pt idx="15">
                  <c:v>6.0999999999999997E-4</c:v>
                </c:pt>
                <c:pt idx="16">
                  <c:v>6.3400000000000001E-4</c:v>
                </c:pt>
                <c:pt idx="17">
                  <c:v>6.5600000000000001E-4</c:v>
                </c:pt>
                <c:pt idx="18">
                  <c:v>6.8100000000000007E-4</c:v>
                </c:pt>
                <c:pt idx="19">
                  <c:v>7.0999999999999991E-4</c:v>
                </c:pt>
                <c:pt idx="20">
                  <c:v>7.3499999999999998E-4</c:v>
                </c:pt>
                <c:pt idx="21">
                  <c:v>7.5299999999999998E-4</c:v>
                </c:pt>
                <c:pt idx="22">
                  <c:v>7.7099999999999998E-4</c:v>
                </c:pt>
                <c:pt idx="23">
                  <c:v>7.9300000000000009E-4</c:v>
                </c:pt>
                <c:pt idx="24">
                  <c:v>8.0800000000000002E-4</c:v>
                </c:pt>
                <c:pt idx="25">
                  <c:v>8.2199999999999992E-4</c:v>
                </c:pt>
                <c:pt idx="26">
                  <c:v>8.3699999999999996E-4</c:v>
                </c:pt>
                <c:pt idx="27">
                  <c:v>8.4999999999999995E-4</c:v>
                </c:pt>
                <c:pt idx="28">
                  <c:v>8.6600000000000002E-4</c:v>
                </c:pt>
                <c:pt idx="29">
                  <c:v>8.8599999999999996E-4</c:v>
                </c:pt>
                <c:pt idx="30">
                  <c:v>9.0600000000000001E-4</c:v>
                </c:pt>
                <c:pt idx="31">
                  <c:v>9.2500000000000004E-4</c:v>
                </c:pt>
                <c:pt idx="32">
                  <c:v>9.4299999999999994E-4</c:v>
                </c:pt>
                <c:pt idx="33">
                  <c:v>9.5999999999999992E-4</c:v>
                </c:pt>
                <c:pt idx="34">
                  <c:v>9.7399999999999993E-4</c:v>
                </c:pt>
                <c:pt idx="35">
                  <c:v>9.9299999999999996E-4</c:v>
                </c:pt>
                <c:pt idx="36">
                  <c:v>1.0069999999999999E-3</c:v>
                </c:pt>
                <c:pt idx="37">
                  <c:v>1.0269999999999999E-3</c:v>
                </c:pt>
                <c:pt idx="38">
                  <c:v>1.0429999999999999E-3</c:v>
                </c:pt>
                <c:pt idx="39">
                  <c:v>0.1651</c:v>
                </c:pt>
                <c:pt idx="40">
                  <c:v>0.46115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2C-4AEE-8533-5BC00969C74A}"/>
            </c:ext>
          </c:extLst>
        </c:ser>
        <c:ser>
          <c:idx val="3"/>
          <c:order val="3"/>
          <c:tx>
            <c:v>Output  (68 kΩ)</c:v>
          </c:tx>
          <c:spPr>
            <a:ln w="19050">
              <a:noFill/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'2024-05-10'!$F$3:$F$43</c:f>
              <c:numCache>
                <c:formatCode>General</c:formatCode>
                <c:ptCount val="41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'2024-05-10'!$G$3:$G$43</c:f>
              <c:numCache>
                <c:formatCode>General</c:formatCode>
                <c:ptCount val="41"/>
                <c:pt idx="0">
                  <c:v>14.269500000000001</c:v>
                </c:pt>
                <c:pt idx="1">
                  <c:v>14.0342</c:v>
                </c:pt>
                <c:pt idx="2">
                  <c:v>13.303000000000001</c:v>
                </c:pt>
                <c:pt idx="3">
                  <c:v>12.5611</c:v>
                </c:pt>
                <c:pt idx="4">
                  <c:v>11.8132</c:v>
                </c:pt>
                <c:pt idx="5">
                  <c:v>11.0777</c:v>
                </c:pt>
                <c:pt idx="6">
                  <c:v>10.3431</c:v>
                </c:pt>
                <c:pt idx="7">
                  <c:v>9.6133000000000006</c:v>
                </c:pt>
                <c:pt idx="8">
                  <c:v>8.8740000000000006</c:v>
                </c:pt>
                <c:pt idx="9">
                  <c:v>8.1344999999999992</c:v>
                </c:pt>
                <c:pt idx="10">
                  <c:v>7.4036999999999997</c:v>
                </c:pt>
                <c:pt idx="11">
                  <c:v>6.6580000000000004</c:v>
                </c:pt>
                <c:pt idx="12">
                  <c:v>5.9264999999999999</c:v>
                </c:pt>
                <c:pt idx="13">
                  <c:v>5.1829999999999998</c:v>
                </c:pt>
                <c:pt idx="14">
                  <c:v>4.4318</c:v>
                </c:pt>
                <c:pt idx="15">
                  <c:v>3.6913</c:v>
                </c:pt>
                <c:pt idx="16">
                  <c:v>2.9710000000000001</c:v>
                </c:pt>
                <c:pt idx="17">
                  <c:v>2.2305999999999999</c:v>
                </c:pt>
                <c:pt idx="18">
                  <c:v>1.49048</c:v>
                </c:pt>
                <c:pt idx="19">
                  <c:v>0.74075999999999997</c:v>
                </c:pt>
                <c:pt idx="20">
                  <c:v>6.4060000000000002E-3</c:v>
                </c:pt>
                <c:pt idx="21">
                  <c:v>-0.72914999999999996</c:v>
                </c:pt>
                <c:pt idx="22">
                  <c:v>-1.46824</c:v>
                </c:pt>
                <c:pt idx="23">
                  <c:v>-2.2183999999999999</c:v>
                </c:pt>
                <c:pt idx="24">
                  <c:v>-2.9487000000000001</c:v>
                </c:pt>
                <c:pt idx="25">
                  <c:v>-3.6991999999999998</c:v>
                </c:pt>
                <c:pt idx="26">
                  <c:v>-4.4366000000000003</c:v>
                </c:pt>
                <c:pt idx="27">
                  <c:v>-5.16</c:v>
                </c:pt>
                <c:pt idx="28">
                  <c:v>-5.9021999999999997</c:v>
                </c:pt>
                <c:pt idx="29">
                  <c:v>-6.6417999999999999</c:v>
                </c:pt>
                <c:pt idx="30">
                  <c:v>-7.3817000000000004</c:v>
                </c:pt>
                <c:pt idx="31">
                  <c:v>-8.1219000000000001</c:v>
                </c:pt>
                <c:pt idx="32">
                  <c:v>-8.8513999999999999</c:v>
                </c:pt>
                <c:pt idx="33">
                  <c:v>-9.6110000000000007</c:v>
                </c:pt>
                <c:pt idx="34">
                  <c:v>-10.330500000000001</c:v>
                </c:pt>
                <c:pt idx="35">
                  <c:v>-11.0823</c:v>
                </c:pt>
                <c:pt idx="36">
                  <c:v>-11.817299999999999</c:v>
                </c:pt>
                <c:pt idx="37">
                  <c:v>-12.552099999999999</c:v>
                </c:pt>
                <c:pt idx="38">
                  <c:v>-13.29</c:v>
                </c:pt>
                <c:pt idx="39">
                  <c:v>-13.623699999999999</c:v>
                </c:pt>
                <c:pt idx="40">
                  <c:v>-13.6236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2C-4AEE-8533-5BC00969C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225311"/>
        <c:axId val="1255226959"/>
      </c:scatterChart>
      <c:valAx>
        <c:axId val="1255225311"/>
        <c:scaling>
          <c:orientation val="minMax"/>
          <c:max val="10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 i="0">
                    <a:latin typeface="Helvetica" panose="020B0604020202020204" pitchFamily="34" charset="0"/>
                    <a:cs typeface="Helvetica" panose="020B0604020202020204" pitchFamily="34" charset="0"/>
                  </a:rPr>
                  <a:t>Input</a:t>
                </a:r>
                <a:r>
                  <a:rPr lang="en-US" altLang="ja-JP" sz="1400" b="0" i="0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 Voltage (V)</a:t>
                </a:r>
                <a:endParaRPr lang="ja-JP" altLang="en-US" sz="1400" b="0" i="0"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ja-JP"/>
          </a:p>
        </c:txPr>
        <c:crossAx val="1255226959"/>
        <c:crossesAt val="-15"/>
        <c:crossBetween val="midCat"/>
        <c:majorUnit val="2.5"/>
      </c:valAx>
      <c:valAx>
        <c:axId val="1255226959"/>
        <c:scaling>
          <c:orientation val="minMax"/>
          <c:max val="15"/>
          <c:min val="-15"/>
        </c:scaling>
        <c:delete val="0"/>
        <c:axPos val="l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altLang="ja-JP" sz="1400" b="0">
                    <a:solidFill>
                      <a:schemeClr val="tx1"/>
                    </a:solidFill>
                    <a:latin typeface="Helvetica" panose="020B0604020202020204" pitchFamily="34" charset="0"/>
                    <a:cs typeface="Helvetica" panose="020B0604020202020204" pitchFamily="34" charset="0"/>
                  </a:rPr>
                  <a:t>Oscilloscope</a:t>
                </a:r>
                <a:r>
                  <a:rPr lang="en-US" altLang="ja-JP" sz="1400" b="0" baseline="0">
                    <a:solidFill>
                      <a:schemeClr val="tx1"/>
                    </a:solidFill>
                    <a:latin typeface="Helvetica" panose="020B0604020202020204" pitchFamily="34" charset="0"/>
                    <a:cs typeface="Helvetica" panose="020B0604020202020204" pitchFamily="34" charset="0"/>
                  </a:rPr>
                  <a:t> (V)</a:t>
                </a:r>
                <a:endParaRPr lang="ja-JP" altLang="en-US" sz="1400" b="0">
                  <a:solidFill>
                    <a:schemeClr val="tx1"/>
                  </a:solidFill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ja-JP"/>
          </a:p>
        </c:txPr>
        <c:crossAx val="1255225311"/>
        <c:crossesAt val="-15"/>
        <c:crossBetween val="midCat"/>
      </c:valAx>
      <c:spPr>
        <a:ln w="19050"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41980047254515979"/>
          <c:y val="4.476386016279324E-2"/>
          <c:w val="0.57753653334362187"/>
          <c:h val="8.8881603497793477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60">
              <a:latin typeface="Helvetica" panose="020B0604020202020204" pitchFamily="34" charset="0"/>
              <a:cs typeface="Helvetica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v>68 kΩ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'2024-05-10'!$O$3:$O$22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'2024-05-10'!$P$3:$P$22</c:f>
              <c:numCache>
                <c:formatCode>General</c:formatCode>
                <c:ptCount val="20"/>
                <c:pt idx="0">
                  <c:v>0.73899999999999999</c:v>
                </c:pt>
                <c:pt idx="1">
                  <c:v>1.48</c:v>
                </c:pt>
                <c:pt idx="2">
                  <c:v>2.2200000000000002</c:v>
                </c:pt>
                <c:pt idx="3">
                  <c:v>2.97</c:v>
                </c:pt>
                <c:pt idx="4">
                  <c:v>3.69</c:v>
                </c:pt>
                <c:pt idx="5">
                  <c:v>4.47</c:v>
                </c:pt>
                <c:pt idx="6">
                  <c:v>5.17</c:v>
                </c:pt>
                <c:pt idx="7">
                  <c:v>5.86</c:v>
                </c:pt>
                <c:pt idx="8">
                  <c:v>6.69</c:v>
                </c:pt>
                <c:pt idx="9">
                  <c:v>7.41</c:v>
                </c:pt>
                <c:pt idx="10">
                  <c:v>8.16</c:v>
                </c:pt>
                <c:pt idx="11">
                  <c:v>8.93</c:v>
                </c:pt>
                <c:pt idx="12">
                  <c:v>9.75</c:v>
                </c:pt>
                <c:pt idx="13">
                  <c:v>10.26</c:v>
                </c:pt>
                <c:pt idx="14">
                  <c:v>10.71</c:v>
                </c:pt>
                <c:pt idx="15">
                  <c:v>11.01</c:v>
                </c:pt>
                <c:pt idx="16">
                  <c:v>11.28</c:v>
                </c:pt>
                <c:pt idx="17">
                  <c:v>11.49</c:v>
                </c:pt>
                <c:pt idx="18">
                  <c:v>11.66</c:v>
                </c:pt>
                <c:pt idx="19">
                  <c:v>11.81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A4-3E41-88DC-315250A49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680687"/>
        <c:axId val="1272916879"/>
      </c:scatterChart>
      <c:scatterChart>
        <c:scatterStyle val="lineMarker"/>
        <c:varyColors val="0"/>
        <c:ser>
          <c:idx val="1"/>
          <c:order val="0"/>
          <c:tx>
            <c:v>33 kΩ</c:v>
          </c:tx>
          <c:spPr>
            <a:ln w="19050">
              <a:noFill/>
            </a:ln>
          </c:spPr>
          <c:xVal>
            <c:numRef>
              <c:f>'2024-05-10'!$K$3:$K$23</c:f>
              <c:numCache>
                <c:formatCode>General</c:formatCode>
                <c:ptCount val="21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3.39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'2024-05-10'!$L$3:$L$23</c:f>
              <c:numCache>
                <c:formatCode>General</c:formatCode>
                <c:ptCount val="21"/>
                <c:pt idx="0">
                  <c:v>1.56</c:v>
                </c:pt>
                <c:pt idx="1">
                  <c:v>3.1</c:v>
                </c:pt>
                <c:pt idx="2">
                  <c:v>4.6500000000000004</c:v>
                </c:pt>
                <c:pt idx="3">
                  <c:v>6.2190000000000003</c:v>
                </c:pt>
                <c:pt idx="4">
                  <c:v>7.8</c:v>
                </c:pt>
                <c:pt idx="5">
                  <c:v>9.4</c:v>
                </c:pt>
                <c:pt idx="6">
                  <c:v>10.35</c:v>
                </c:pt>
                <c:pt idx="7">
                  <c:v>10.57</c:v>
                </c:pt>
                <c:pt idx="8">
                  <c:v>11.21</c:v>
                </c:pt>
                <c:pt idx="9">
                  <c:v>11.64</c:v>
                </c:pt>
                <c:pt idx="10">
                  <c:v>11.93</c:v>
                </c:pt>
                <c:pt idx="11">
                  <c:v>12.18</c:v>
                </c:pt>
                <c:pt idx="12">
                  <c:v>12.39</c:v>
                </c:pt>
                <c:pt idx="13">
                  <c:v>12.52</c:v>
                </c:pt>
                <c:pt idx="14">
                  <c:v>12.66</c:v>
                </c:pt>
                <c:pt idx="15">
                  <c:v>12.75</c:v>
                </c:pt>
                <c:pt idx="16">
                  <c:v>12.85</c:v>
                </c:pt>
                <c:pt idx="17">
                  <c:v>12.93</c:v>
                </c:pt>
                <c:pt idx="18">
                  <c:v>13</c:v>
                </c:pt>
                <c:pt idx="19">
                  <c:v>13.07</c:v>
                </c:pt>
                <c:pt idx="20">
                  <c:v>13.13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A4-3E41-88DC-315250A49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071231"/>
        <c:axId val="1308120895"/>
      </c:scatterChart>
      <c:valAx>
        <c:axId val="1255680687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/>
                  <a:t>AC</a:t>
                </a:r>
                <a:r>
                  <a:rPr lang="en-US" altLang="ja-JP" sz="1400" b="0" baseline="0"/>
                  <a:t> Input Voltage </a:t>
                </a:r>
                <a:r>
                  <a:rPr lang="en-US" altLang="ja-JP" sz="1400" b="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sz="1400" b="0" baseline="-25000"/>
                  <a:t>i</a:t>
                </a:r>
                <a:r>
                  <a:rPr lang="en-US" altLang="ja-JP" sz="1400" b="0" baseline="0"/>
                  <a:t> (V)</a:t>
                </a:r>
                <a:endParaRPr lang="ja-JP" altLang="en-US" sz="1400" b="0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400"/>
            </a:pPr>
            <a:endParaRPr lang="ja-JP"/>
          </a:p>
        </c:txPr>
        <c:crossAx val="1272916879"/>
        <c:crosses val="autoZero"/>
        <c:crossBetween val="midCat"/>
      </c:valAx>
      <c:valAx>
        <c:axId val="12729168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>
                    <a:latin typeface="Helvetica" panose="020B0604020202020204" pitchFamily="34" charset="0"/>
                    <a:cs typeface="Helvetica" panose="020B0604020202020204" pitchFamily="34" charset="0"/>
                  </a:rPr>
                  <a:t>Maximum</a:t>
                </a:r>
                <a:r>
                  <a:rPr lang="en-US" altLang="ja-JP" sz="1400" b="0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 Output Votage </a:t>
                </a:r>
                <a:r>
                  <a:rPr lang="en-US" altLang="ja-JP" sz="1400" b="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sz="1400" b="0" baseline="-25000">
                    <a:latin typeface="Helvetica" panose="020B0604020202020204" pitchFamily="34" charset="0"/>
                    <a:cs typeface="Helvetica" panose="020B0604020202020204" pitchFamily="34" charset="0"/>
                  </a:rPr>
                  <a:t>o</a:t>
                </a:r>
                <a:r>
                  <a:rPr lang="en-US" altLang="ja-JP" sz="1400" b="0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 (V)</a:t>
                </a:r>
                <a:endParaRPr lang="ja-JP" altLang="en-US" sz="1400" b="0"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400"/>
            </a:pPr>
            <a:endParaRPr lang="ja-JP"/>
          </a:p>
        </c:txPr>
        <c:crossAx val="1255680687"/>
        <c:crosses val="autoZero"/>
        <c:crossBetween val="midCat"/>
      </c:valAx>
      <c:valAx>
        <c:axId val="1308120895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bg1"/>
                </a:solidFill>
              </a:defRPr>
            </a:pPr>
            <a:endParaRPr lang="ja-JP"/>
          </a:p>
        </c:txPr>
        <c:crossAx val="1317071231"/>
        <c:crosses val="max"/>
        <c:crossBetween val="midCat"/>
      </c:valAx>
      <c:valAx>
        <c:axId val="1317071231"/>
        <c:scaling>
          <c:orientation val="minMax"/>
          <c:max val="10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solidFill>
                  <a:schemeClr val="bg1"/>
                </a:solidFill>
              </a:defRPr>
            </a:pPr>
            <a:endParaRPr lang="ja-JP"/>
          </a:p>
        </c:txPr>
        <c:crossAx val="1308120895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71502628205128205"/>
          <c:y val="0.5548909090909091"/>
          <c:w val="0.15389678294127865"/>
          <c:h val="0.13815463341743872"/>
        </c:manualLayout>
      </c:layout>
      <c:overlay val="1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32481959871381"/>
          <c:y val="8.6643136245959901E-2"/>
          <c:w val="0.74630215764717123"/>
          <c:h val="0.73544934594542444"/>
        </c:manualLayout>
      </c:layout>
      <c:scatterChart>
        <c:scatterStyle val="lineMarker"/>
        <c:varyColors val="0"/>
        <c:ser>
          <c:idx val="0"/>
          <c:order val="1"/>
          <c:tx>
            <c:v>Ri = 33 kΩ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'2024-05-10'!$Y$3:$Y$24</c:f>
              <c:numCache>
                <c:formatCode>General</c:formatCode>
                <c:ptCount val="22"/>
                <c:pt idx="0">
                  <c:v>100</c:v>
                </c:pt>
                <c:pt idx="1">
                  <c:v>180</c:v>
                </c:pt>
                <c:pt idx="2">
                  <c:v>330</c:v>
                </c:pt>
                <c:pt idx="3">
                  <c:v>600</c:v>
                </c:pt>
                <c:pt idx="4">
                  <c:v>1000</c:v>
                </c:pt>
                <c:pt idx="5">
                  <c:v>1800</c:v>
                </c:pt>
                <c:pt idx="6">
                  <c:v>3300</c:v>
                </c:pt>
                <c:pt idx="7">
                  <c:v>6000</c:v>
                </c:pt>
                <c:pt idx="8">
                  <c:v>10000</c:v>
                </c:pt>
                <c:pt idx="9">
                  <c:v>12000</c:v>
                </c:pt>
                <c:pt idx="10">
                  <c:v>14400</c:v>
                </c:pt>
                <c:pt idx="11">
                  <c:v>17200</c:v>
                </c:pt>
                <c:pt idx="12">
                  <c:v>20700</c:v>
                </c:pt>
                <c:pt idx="13">
                  <c:v>25000</c:v>
                </c:pt>
                <c:pt idx="14">
                  <c:v>30000</c:v>
                </c:pt>
                <c:pt idx="15">
                  <c:v>36000</c:v>
                </c:pt>
                <c:pt idx="16">
                  <c:v>43000</c:v>
                </c:pt>
                <c:pt idx="17">
                  <c:v>52000</c:v>
                </c:pt>
                <c:pt idx="18">
                  <c:v>63000</c:v>
                </c:pt>
                <c:pt idx="19">
                  <c:v>75000</c:v>
                </c:pt>
                <c:pt idx="20">
                  <c:v>90000</c:v>
                </c:pt>
                <c:pt idx="21">
                  <c:v>100000</c:v>
                </c:pt>
              </c:numCache>
            </c:numRef>
          </c:xVal>
          <c:yVal>
            <c:numRef>
              <c:f>'2024-05-10'!$AB$3:$AB$24</c:f>
              <c:numCache>
                <c:formatCode>General</c:formatCode>
                <c:ptCount val="22"/>
                <c:pt idx="0">
                  <c:v>16.491014273756541</c:v>
                </c:pt>
                <c:pt idx="1">
                  <c:v>16.503834777394925</c:v>
                </c:pt>
                <c:pt idx="2">
                  <c:v>16.503834777394925</c:v>
                </c:pt>
                <c:pt idx="3">
                  <c:v>16.512404970135659</c:v>
                </c:pt>
                <c:pt idx="4">
                  <c:v>16.546366648144947</c:v>
                </c:pt>
                <c:pt idx="5">
                  <c:v>16.622447919725591</c:v>
                </c:pt>
                <c:pt idx="6">
                  <c:v>16.67737204027836</c:v>
                </c:pt>
                <c:pt idx="7">
                  <c:v>16.711737622745758</c:v>
                </c:pt>
                <c:pt idx="8">
                  <c:v>16.699158490006898</c:v>
                </c:pt>
                <c:pt idx="9">
                  <c:v>16.6359881051103</c:v>
                </c:pt>
                <c:pt idx="10">
                  <c:v>16.33524745627544</c:v>
                </c:pt>
                <c:pt idx="11">
                  <c:v>15.477025397818391</c:v>
                </c:pt>
                <c:pt idx="12">
                  <c:v>14.072298187635647</c:v>
                </c:pt>
                <c:pt idx="13">
                  <c:v>12.4243720975443</c:v>
                </c:pt>
                <c:pt idx="14">
                  <c:v>10.810474887564927</c:v>
                </c:pt>
                <c:pt idx="15">
                  <c:v>9.2056437433462506</c:v>
                </c:pt>
                <c:pt idx="16">
                  <c:v>7.6207851626767251</c:v>
                </c:pt>
                <c:pt idx="17">
                  <c:v>5.9626109258666737</c:v>
                </c:pt>
                <c:pt idx="18">
                  <c:v>4.2712087085925683</c:v>
                </c:pt>
                <c:pt idx="19">
                  <c:v>2.7563918252228072</c:v>
                </c:pt>
                <c:pt idx="20">
                  <c:v>1.139521059790771</c:v>
                </c:pt>
                <c:pt idx="21">
                  <c:v>0.12262636102996372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A4-3E41-88DC-315250A49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680687"/>
        <c:axId val="1272916879"/>
      </c:scatterChart>
      <c:scatterChart>
        <c:scatterStyle val="lineMarker"/>
        <c:varyColors val="0"/>
        <c:ser>
          <c:idx val="1"/>
          <c:order val="0"/>
          <c:tx>
            <c:v>Ri = 15kΩ</c:v>
          </c:tx>
          <c:spPr>
            <a:ln w="19050">
              <a:noFill/>
            </a:ln>
          </c:spPr>
          <c:xVal>
            <c:numRef>
              <c:f>'2024-05-10'!$S$3:$S$21</c:f>
              <c:numCache>
                <c:formatCode>General</c:formatCode>
                <c:ptCount val="19"/>
                <c:pt idx="0">
                  <c:v>100</c:v>
                </c:pt>
                <c:pt idx="1">
                  <c:v>180</c:v>
                </c:pt>
                <c:pt idx="2">
                  <c:v>330</c:v>
                </c:pt>
                <c:pt idx="3">
                  <c:v>600</c:v>
                </c:pt>
                <c:pt idx="4">
                  <c:v>1000</c:v>
                </c:pt>
                <c:pt idx="5">
                  <c:v>1800</c:v>
                </c:pt>
                <c:pt idx="6">
                  <c:v>3300</c:v>
                </c:pt>
                <c:pt idx="7">
                  <c:v>6000</c:v>
                </c:pt>
                <c:pt idx="8">
                  <c:v>10000</c:v>
                </c:pt>
                <c:pt idx="9">
                  <c:v>18000</c:v>
                </c:pt>
                <c:pt idx="10">
                  <c:v>22000</c:v>
                </c:pt>
                <c:pt idx="11">
                  <c:v>25000</c:v>
                </c:pt>
                <c:pt idx="12">
                  <c:v>33000</c:v>
                </c:pt>
                <c:pt idx="13">
                  <c:v>37000</c:v>
                </c:pt>
                <c:pt idx="14">
                  <c:v>47000</c:v>
                </c:pt>
                <c:pt idx="15">
                  <c:v>60000</c:v>
                </c:pt>
                <c:pt idx="16">
                  <c:v>70000</c:v>
                </c:pt>
                <c:pt idx="17">
                  <c:v>90000</c:v>
                </c:pt>
                <c:pt idx="18">
                  <c:v>100000</c:v>
                </c:pt>
              </c:numCache>
            </c:numRef>
          </c:xVal>
          <c:yVal>
            <c:numRef>
              <c:f>'2024-05-10'!$V$3:$V$21</c:f>
              <c:numCache>
                <c:formatCode>General</c:formatCode>
                <c:ptCount val="19"/>
                <c:pt idx="0">
                  <c:v>9.7087887220818576</c:v>
                </c:pt>
                <c:pt idx="1">
                  <c:v>9.7366728219139649</c:v>
                </c:pt>
                <c:pt idx="2">
                  <c:v>9.7366728219139649</c:v>
                </c:pt>
                <c:pt idx="3">
                  <c:v>9.745217721410846</c:v>
                </c:pt>
                <c:pt idx="4">
                  <c:v>9.7751092813357729</c:v>
                </c:pt>
                <c:pt idx="5">
                  <c:v>9.8387860923532795</c:v>
                </c:pt>
                <c:pt idx="6">
                  <c:v>9.9021233412337626</c:v>
                </c:pt>
                <c:pt idx="7">
                  <c:v>9.9722034110680156</c:v>
                </c:pt>
                <c:pt idx="8">
                  <c:v>9.9722034110680156</c:v>
                </c:pt>
                <c:pt idx="9">
                  <c:v>9.9363534924830468</c:v>
                </c:pt>
                <c:pt idx="10">
                  <c:v>9.9004261444086854</c:v>
                </c:pt>
                <c:pt idx="11">
                  <c:v>9.8368902308073771</c:v>
                </c:pt>
                <c:pt idx="12">
                  <c:v>9.2916453062157203</c:v>
                </c:pt>
                <c:pt idx="13">
                  <c:v>8.669080539550766</c:v>
                </c:pt>
                <c:pt idx="14">
                  <c:v>6.8338612876993601</c:v>
                </c:pt>
                <c:pt idx="15">
                  <c:v>4.7414854918170448</c:v>
                </c:pt>
                <c:pt idx="16">
                  <c:v>3.3448140261412531</c:v>
                </c:pt>
                <c:pt idx="17">
                  <c:v>1.1598389395537347</c:v>
                </c:pt>
                <c:pt idx="18">
                  <c:v>0.27210042592337541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A4-3E41-88DC-315250A49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071231"/>
        <c:axId val="1308120895"/>
      </c:scatterChart>
      <c:valAx>
        <c:axId val="1255680687"/>
        <c:scaling>
          <c:logBase val="10"/>
          <c:orientation val="minMax"/>
          <c:max val="1000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/>
                  <a:t>AC</a:t>
                </a:r>
                <a:r>
                  <a:rPr lang="en-US" altLang="ja-JP" sz="1400" b="0" baseline="0"/>
                  <a:t> Input Frequency </a:t>
                </a:r>
                <a:r>
                  <a:rPr lang="en-US" altLang="ja-JP" sz="1400" b="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</a:t>
                </a:r>
                <a:r>
                  <a:rPr lang="en-US" altLang="ja-JP" sz="1400" b="0" baseline="0"/>
                  <a:t> (Hz)</a:t>
                </a:r>
                <a:endParaRPr lang="ja-JP" altLang="en-US" sz="1400" b="0"/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400"/>
            </a:pPr>
            <a:endParaRPr lang="ja-JP"/>
          </a:p>
        </c:txPr>
        <c:crossAx val="1272916879"/>
        <c:crosses val="autoZero"/>
        <c:crossBetween val="midCat"/>
      </c:valAx>
      <c:valAx>
        <c:axId val="1272916879"/>
        <c:scaling>
          <c:orientation val="minMax"/>
          <c:max val="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>
                    <a:latin typeface="Helvetica" panose="020B0604020202020204" pitchFamily="34" charset="0"/>
                    <a:cs typeface="Helvetica" panose="020B0604020202020204" pitchFamily="34" charset="0"/>
                  </a:rPr>
                  <a:t>Gain </a:t>
                </a:r>
                <a:r>
                  <a:rPr lang="en-US" altLang="ja-JP" sz="1400" b="0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</a:t>
                </a:r>
                <a:r>
                  <a:rPr lang="en-US" altLang="ja-JP" sz="1400" b="0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 (dB)</a:t>
                </a:r>
                <a:endParaRPr lang="ja-JP" altLang="en-US" sz="1400" b="0"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400"/>
            </a:pPr>
            <a:endParaRPr lang="ja-JP"/>
          </a:p>
        </c:txPr>
        <c:crossAx val="1255680687"/>
        <c:crosses val="autoZero"/>
        <c:crossBetween val="midCat"/>
        <c:majorUnit val="5"/>
      </c:valAx>
      <c:valAx>
        <c:axId val="1308120895"/>
        <c:scaling>
          <c:orientation val="minMax"/>
          <c:max val="20"/>
        </c:scaling>
        <c:delete val="0"/>
        <c:axPos val="r"/>
        <c:numFmt formatCode="General" sourceLinked="1"/>
        <c:majorTickMark val="in"/>
        <c:minorTickMark val="none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bg1"/>
                </a:solidFill>
              </a:defRPr>
            </a:pPr>
            <a:endParaRPr lang="ja-JP"/>
          </a:p>
        </c:txPr>
        <c:crossAx val="1317071231"/>
        <c:crosses val="max"/>
        <c:crossBetween val="midCat"/>
        <c:majorUnit val="5"/>
      </c:valAx>
      <c:valAx>
        <c:axId val="1317071231"/>
        <c:scaling>
          <c:logBase val="10"/>
          <c:orientation val="minMax"/>
          <c:min val="100"/>
        </c:scaling>
        <c:delete val="0"/>
        <c:axPos val="t"/>
        <c:numFmt formatCode="General" sourceLinked="1"/>
        <c:majorTickMark val="in"/>
        <c:minorTickMark val="in"/>
        <c:tickLblPos val="nextTo"/>
        <c:spPr>
          <a:noFill/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solidFill>
                  <a:schemeClr val="bg1"/>
                </a:solidFill>
              </a:defRPr>
            </a:pPr>
            <a:endParaRPr lang="ja-JP"/>
          </a:p>
        </c:txPr>
        <c:crossAx val="1308120895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21000290377057698"/>
          <c:y val="0.58704442371205667"/>
          <c:w val="0.25529128568436837"/>
          <c:h val="0.13925398303077816"/>
        </c:manualLayout>
      </c:layout>
      <c:overlay val="1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Lit>
              <c:formatCode>General</c:formatCode>
              <c:ptCount val="55"/>
              <c:pt idx="0">
                <c:v>10</c:v>
              </c:pt>
              <c:pt idx="1">
                <c:v>20</c:v>
              </c:pt>
              <c:pt idx="2">
                <c:v>50</c:v>
              </c:pt>
              <c:pt idx="3">
                <c:v>100</c:v>
              </c:pt>
              <c:pt idx="4">
                <c:v>200</c:v>
              </c:pt>
              <c:pt idx="5">
                <c:v>500</c:v>
              </c:pt>
              <c:pt idx="6">
                <c:v>1000</c:v>
              </c:pt>
              <c:pt idx="7">
                <c:v>1075</c:v>
              </c:pt>
              <c:pt idx="8">
                <c:v>2000</c:v>
              </c:pt>
              <c:pt idx="9">
                <c:v>5000</c:v>
              </c:pt>
              <c:pt idx="10">
                <c:v>10000</c:v>
              </c:pt>
              <c:pt idx="11">
                <c:v>20000</c:v>
              </c:pt>
            </c:numLit>
          </c:xVal>
          <c:yVal>
            <c:numLit>
              <c:formatCode>General</c:formatCode>
              <c:ptCount val="55"/>
              <c:pt idx="0">
                <c:v>3.8229444936392271E-2</c:v>
              </c:pt>
              <c:pt idx="1">
                <c:v>2.6109908352586194E-2</c:v>
              </c:pt>
              <c:pt idx="2">
                <c:v>-3.9135488856242837E-2</c:v>
              </c:pt>
              <c:pt idx="3">
                <c:v>-0.15319426447926043</c:v>
              </c:pt>
              <c:pt idx="4">
                <c:v>-0.51924948202904353</c:v>
              </c:pt>
              <c:pt idx="5">
                <c:v>-2.5602214032493977</c:v>
              </c:pt>
              <c:pt idx="6">
                <c:v>-6.3751752524882557</c:v>
              </c:pt>
              <c:pt idx="7">
                <c:v>-6.4484711293565287</c:v>
              </c:pt>
              <c:pt idx="8">
                <c:v>-13.391600977519513</c:v>
              </c:pt>
              <c:pt idx="9">
                <c:v>-26.65783554354293</c:v>
              </c:pt>
              <c:pt idx="10">
                <c:v>-37.783827549507691</c:v>
              </c:pt>
              <c:pt idx="11">
                <c:v>-49.662785768173237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4E7-40A4-B63A-41C9601D7618}"/>
            </c:ext>
          </c:extLst>
        </c:ser>
        <c:ser>
          <c:idx val="2"/>
          <c:order val="1"/>
          <c:spPr>
            <a:ln w="19050" cap="rnd">
              <a:noFill/>
              <a:round/>
            </a:ln>
            <a:effectLst/>
          </c:spPr>
          <c:xVal>
            <c:numLit>
              <c:formatCode>General</c:formatCode>
              <c:ptCount val="12"/>
              <c:pt idx="0">
                <c:v>10</c:v>
              </c:pt>
              <c:pt idx="1">
                <c:v>20</c:v>
              </c:pt>
              <c:pt idx="2">
                <c:v>50</c:v>
              </c:pt>
              <c:pt idx="3">
                <c:v>100</c:v>
              </c:pt>
              <c:pt idx="4">
                <c:v>200</c:v>
              </c:pt>
              <c:pt idx="5">
                <c:v>500</c:v>
              </c:pt>
              <c:pt idx="6">
                <c:v>1000</c:v>
              </c:pt>
              <c:pt idx="7">
                <c:v>1041</c:v>
              </c:pt>
              <c:pt idx="8">
                <c:v>2000</c:v>
              </c:pt>
              <c:pt idx="9">
                <c:v>5000</c:v>
              </c:pt>
              <c:pt idx="10">
                <c:v>10000</c:v>
              </c:pt>
              <c:pt idx="11">
                <c:v>20000</c:v>
              </c:pt>
            </c:numLit>
          </c:xVal>
          <c:yVal>
            <c:numLit>
              <c:formatCode>General</c:formatCode>
              <c:ptCount val="12"/>
              <c:pt idx="0">
                <c:v>-4.3396901417680185E-3</c:v>
              </c:pt>
              <c:pt idx="1">
                <c:v>3.0362691325646302E-2</c:v>
              </c:pt>
              <c:pt idx="2">
                <c:v>1.7285358218161236E-2</c:v>
              </c:pt>
              <c:pt idx="3">
                <c:v>3.4605183773634508E-2</c:v>
              </c:pt>
              <c:pt idx="4">
                <c:v>0.15898436264645097</c:v>
              </c:pt>
              <c:pt idx="5">
                <c:v>0.79073614765864153</c:v>
              </c:pt>
              <c:pt idx="6">
                <c:v>0.29006164347415087</c:v>
              </c:pt>
              <c:pt idx="7">
                <c:v>0.28698052618101905</c:v>
              </c:pt>
              <c:pt idx="8">
                <c:v>-10.154717366149935</c:v>
              </c:pt>
              <c:pt idx="9">
                <c:v>-26.62998411067116</c:v>
              </c:pt>
              <c:pt idx="10">
                <c:v>-38.619423340526737</c:v>
              </c:pt>
              <c:pt idx="11">
                <c:v>-51.099200257835562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4E7-40A4-B63A-41C9601D7618}"/>
            </c:ext>
          </c:extLst>
        </c:ser>
        <c:ser>
          <c:idx val="0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32"/>
              <c:pt idx="0">
                <c:v>10</c:v>
              </c:pt>
              <c:pt idx="1">
                <c:v>20</c:v>
              </c:pt>
              <c:pt idx="2">
                <c:v>50</c:v>
              </c:pt>
              <c:pt idx="3">
                <c:v>100</c:v>
              </c:pt>
              <c:pt idx="4">
                <c:v>200</c:v>
              </c:pt>
              <c:pt idx="5">
                <c:v>300</c:v>
              </c:pt>
              <c:pt idx="6">
                <c:v>400</c:v>
              </c:pt>
              <c:pt idx="7">
                <c:v>500</c:v>
              </c:pt>
              <c:pt idx="8">
                <c:v>600</c:v>
              </c:pt>
              <c:pt idx="9">
                <c:v>700</c:v>
              </c:pt>
              <c:pt idx="10">
                <c:v>800</c:v>
              </c:pt>
              <c:pt idx="11">
                <c:v>900</c:v>
              </c:pt>
              <c:pt idx="12">
                <c:v>1000</c:v>
              </c:pt>
              <c:pt idx="13">
                <c:v>1100</c:v>
              </c:pt>
              <c:pt idx="14">
                <c:v>1200</c:v>
              </c:pt>
              <c:pt idx="15">
                <c:v>1300</c:v>
              </c:pt>
              <c:pt idx="16">
                <c:v>1400</c:v>
              </c:pt>
              <c:pt idx="17">
                <c:v>1500</c:v>
              </c:pt>
              <c:pt idx="18">
                <c:v>1600</c:v>
              </c:pt>
              <c:pt idx="19">
                <c:v>1700</c:v>
              </c:pt>
              <c:pt idx="20">
                <c:v>1800</c:v>
              </c:pt>
              <c:pt idx="21">
                <c:v>1900</c:v>
              </c:pt>
              <c:pt idx="22">
                <c:v>2000</c:v>
              </c:pt>
              <c:pt idx="23">
                <c:v>3000</c:v>
              </c:pt>
              <c:pt idx="24">
                <c:v>4000</c:v>
              </c:pt>
              <c:pt idx="25">
                <c:v>5000</c:v>
              </c:pt>
              <c:pt idx="26">
                <c:v>7500</c:v>
              </c:pt>
              <c:pt idx="27">
                <c:v>10000</c:v>
              </c:pt>
              <c:pt idx="28">
                <c:v>20000</c:v>
              </c:pt>
            </c:numLit>
          </c:xVal>
          <c:yVal>
            <c:numLit>
              <c:formatCode>General</c:formatCode>
              <c:ptCount val="12"/>
              <c:pt idx="0">
                <c:v>2.6162337966629149E-2</c:v>
              </c:pt>
              <c:pt idx="1">
                <c:v>2.1785538478854404E-2</c:v>
              </c:pt>
              <c:pt idx="2">
                <c:v>2.6083772268887188E-2</c:v>
              </c:pt>
              <c:pt idx="3">
                <c:v>7.8134466656177959E-2</c:v>
              </c:pt>
              <c:pt idx="4">
                <c:v>0.31650760892535901</c:v>
              </c:pt>
              <c:pt idx="5">
                <c:v>0.69724833598841529</c:v>
              </c:pt>
              <c:pt idx="6">
                <c:v>1.2710112099522763</c:v>
              </c:pt>
              <c:pt idx="7">
                <c:v>2.0114629737666467</c:v>
              </c:pt>
              <c:pt idx="8">
                <c:v>3.0238281945293259</c:v>
              </c:pt>
              <c:pt idx="9">
                <c:v>4.2054540436631562</c:v>
              </c:pt>
              <c:pt idx="10">
                <c:v>5.520826343416612</c:v>
              </c:pt>
              <c:pt idx="11">
                <c:v>6.461559663984624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4E7-40A4-B63A-41C9601D7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84208"/>
        <c:axId val="687419696"/>
      </c:scatterChart>
      <c:valAx>
        <c:axId val="6870842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7419696"/>
        <c:crosses val="autoZero"/>
        <c:crossBetween val="midCat"/>
      </c:valAx>
      <c:valAx>
        <c:axId val="68741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708420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Lit>
              <c:formatCode>General</c:formatCode>
              <c:ptCount val="12"/>
              <c:pt idx="0">
                <c:v>10</c:v>
              </c:pt>
              <c:pt idx="1">
                <c:v>20</c:v>
              </c:pt>
              <c:pt idx="2">
                <c:v>50</c:v>
              </c:pt>
              <c:pt idx="3">
                <c:v>100</c:v>
              </c:pt>
              <c:pt idx="4">
                <c:v>200</c:v>
              </c:pt>
              <c:pt idx="5">
                <c:v>500</c:v>
              </c:pt>
              <c:pt idx="6">
                <c:v>1000</c:v>
              </c:pt>
              <c:pt idx="7">
                <c:v>1075</c:v>
              </c:pt>
              <c:pt idx="8">
                <c:v>2000</c:v>
              </c:pt>
              <c:pt idx="9">
                <c:v>5000</c:v>
              </c:pt>
              <c:pt idx="10">
                <c:v>10000</c:v>
              </c:pt>
              <c:pt idx="11">
                <c:v>20000</c:v>
              </c:pt>
            </c:numLit>
          </c:xVal>
          <c:yVal>
            <c:numLit>
              <c:formatCode>General</c:formatCode>
              <c:ptCount val="12"/>
              <c:pt idx="0">
                <c:v>4.3633231299858237E-2</c:v>
              </c:pt>
              <c:pt idx="1">
                <c:v>8.377580409572781E-2</c:v>
              </c:pt>
              <c:pt idx="2">
                <c:v>0.13962634015954636</c:v>
              </c:pt>
              <c:pt idx="3">
                <c:v>-0.22689280275926285</c:v>
              </c:pt>
              <c:pt idx="4">
                <c:v>-0.43633231299858238</c:v>
              </c:pt>
              <c:pt idx="5">
                <c:v>-0.94247779607693793</c:v>
              </c:pt>
              <c:pt idx="6">
                <c:v>-1.4835298641951802</c:v>
              </c:pt>
              <c:pt idx="7">
                <c:v>-1.5707963267948966</c:v>
              </c:pt>
              <c:pt idx="8">
                <c:v>-2.0769418098732522</c:v>
              </c:pt>
              <c:pt idx="9">
                <c:v>-2.6703537555513241</c:v>
              </c:pt>
              <c:pt idx="10">
                <c:v>-2.9670597283903604</c:v>
              </c:pt>
              <c:pt idx="11">
                <c:v>-3.0717794835100198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F080-45A4-8ABA-D923E4AE995A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xVal>
            <c:numLit>
              <c:formatCode>General</c:formatCode>
              <c:ptCount val="12"/>
              <c:pt idx="0">
                <c:v>10</c:v>
              </c:pt>
              <c:pt idx="1">
                <c:v>20</c:v>
              </c:pt>
              <c:pt idx="2">
                <c:v>50</c:v>
              </c:pt>
              <c:pt idx="3">
                <c:v>100</c:v>
              </c:pt>
              <c:pt idx="4">
                <c:v>200</c:v>
              </c:pt>
              <c:pt idx="5">
                <c:v>500</c:v>
              </c:pt>
              <c:pt idx="6">
                <c:v>1000</c:v>
              </c:pt>
              <c:pt idx="7">
                <c:v>1041</c:v>
              </c:pt>
              <c:pt idx="8">
                <c:v>2000</c:v>
              </c:pt>
              <c:pt idx="9">
                <c:v>5000</c:v>
              </c:pt>
              <c:pt idx="10">
                <c:v>10000</c:v>
              </c:pt>
              <c:pt idx="11">
                <c:v>20000</c:v>
              </c:pt>
            </c:numLit>
          </c:xVal>
          <c:yVal>
            <c:numLit>
              <c:formatCode>General</c:formatCode>
              <c:ptCount val="12"/>
              <c:pt idx="0">
                <c:v>-4.1887902047863905E-2</c:v>
              </c:pt>
              <c:pt idx="1">
                <c:v>-5.5850536063818547E-2</c:v>
              </c:pt>
              <c:pt idx="2">
                <c:v>-8.377580409572781E-2</c:v>
              </c:pt>
              <c:pt idx="3">
                <c:v>-0.13439035240356337</c:v>
              </c:pt>
              <c:pt idx="4">
                <c:v>-0.21118483949131386</c:v>
              </c:pt>
              <c:pt idx="5">
                <c:v>-0.57246799465414</c:v>
              </c:pt>
              <c:pt idx="6">
                <c:v>-1.5132004614790837</c:v>
              </c:pt>
              <c:pt idx="7">
                <c:v>-1.5707963267948966</c:v>
              </c:pt>
              <c:pt idx="8">
                <c:v>-2.530727415391778</c:v>
              </c:pt>
              <c:pt idx="9">
                <c:v>-2.9496064358704168</c:v>
              </c:pt>
              <c:pt idx="10">
                <c:v>-3.0543261909900767</c:v>
              </c:pt>
              <c:pt idx="11">
                <c:v>-3.12413936106985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080-45A4-8ABA-D923E4AE995A}"/>
            </c:ext>
          </c:extLst>
        </c:ser>
        <c:ser>
          <c:idx val="0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3"/>
              <c:pt idx="0">
                <c:v>10</c:v>
              </c:pt>
              <c:pt idx="1">
                <c:v>20</c:v>
              </c:pt>
              <c:pt idx="2">
                <c:v>50</c:v>
              </c:pt>
              <c:pt idx="3">
                <c:v>100</c:v>
              </c:pt>
              <c:pt idx="4">
                <c:v>200</c:v>
              </c:pt>
              <c:pt idx="5">
                <c:v>300</c:v>
              </c:pt>
              <c:pt idx="6">
                <c:v>400</c:v>
              </c:pt>
              <c:pt idx="7">
                <c:v>500</c:v>
              </c:pt>
              <c:pt idx="8">
                <c:v>600</c:v>
              </c:pt>
              <c:pt idx="9">
                <c:v>700</c:v>
              </c:pt>
              <c:pt idx="10">
                <c:v>800</c:v>
              </c:pt>
              <c:pt idx="11">
                <c:v>900</c:v>
              </c:pt>
              <c:pt idx="12">
                <c:v>1000</c:v>
              </c:pt>
            </c:numLit>
          </c:xVal>
          <c:yVal>
            <c:numLit>
              <c:formatCode>General</c:formatCode>
              <c:ptCount val="12"/>
              <c:pt idx="0">
                <c:v>-3.4906585039886591E-2</c:v>
              </c:pt>
              <c:pt idx="1">
                <c:v>-6.6322511575784518E-2</c:v>
              </c:pt>
              <c:pt idx="2">
                <c:v>-5.5850536063818547E-2</c:v>
              </c:pt>
              <c:pt idx="3">
                <c:v>-7.8539816339744828E-2</c:v>
              </c:pt>
              <c:pt idx="4">
                <c:v>-0.11344640137963143</c:v>
              </c:pt>
              <c:pt idx="5">
                <c:v>-0.19198621771937624</c:v>
              </c:pt>
              <c:pt idx="6">
                <c:v>-0.24434609527920614</c:v>
              </c:pt>
              <c:pt idx="7">
                <c:v>-0.3490658503988659</c:v>
              </c:pt>
              <c:pt idx="8">
                <c:v>-0.43633231299858238</c:v>
              </c:pt>
              <c:pt idx="9">
                <c:v>-0.59341194567807209</c:v>
              </c:pt>
              <c:pt idx="10">
                <c:v>-0.78539816339744828</c:v>
              </c:pt>
              <c:pt idx="11">
                <c:v>-1.1170107212763709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F080-45A4-8ABA-D923E4AE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798592"/>
        <c:axId val="710800240"/>
      </c:scatterChart>
      <c:valAx>
        <c:axId val="7107985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0800240"/>
        <c:crosses val="autoZero"/>
        <c:crossBetween val="midCat"/>
      </c:valAx>
      <c:valAx>
        <c:axId val="71080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07985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2"/>
              <c:pt idx="0">
                <c:v>10</c:v>
              </c:pt>
              <c:pt idx="1">
                <c:v>20</c:v>
              </c:pt>
              <c:pt idx="2">
                <c:v>50</c:v>
              </c:pt>
              <c:pt idx="3">
                <c:v>100</c:v>
              </c:pt>
              <c:pt idx="4">
                <c:v>200</c:v>
              </c:pt>
              <c:pt idx="5">
                <c:v>500</c:v>
              </c:pt>
              <c:pt idx="6">
                <c:v>1000</c:v>
              </c:pt>
              <c:pt idx="7">
                <c:v>1041</c:v>
              </c:pt>
              <c:pt idx="8">
                <c:v>2000</c:v>
              </c:pt>
              <c:pt idx="9">
                <c:v>5000</c:v>
              </c:pt>
              <c:pt idx="10">
                <c:v>10000</c:v>
              </c:pt>
              <c:pt idx="11">
                <c:v>20000</c:v>
              </c:pt>
            </c:numLit>
          </c:xVal>
          <c:yVal>
            <c:numLit>
              <c:formatCode>General</c:formatCode>
              <c:ptCount val="12"/>
              <c:pt idx="0">
                <c:v>-4.3396901417680185E-3</c:v>
              </c:pt>
              <c:pt idx="1">
                <c:v>3.0362691325646302E-2</c:v>
              </c:pt>
              <c:pt idx="2">
                <c:v>1.7285358218161236E-2</c:v>
              </c:pt>
              <c:pt idx="3">
                <c:v>3.4605183773634508E-2</c:v>
              </c:pt>
              <c:pt idx="4">
                <c:v>0.15898436264645097</c:v>
              </c:pt>
              <c:pt idx="5">
                <c:v>0.79073614765864153</c:v>
              </c:pt>
              <c:pt idx="6">
                <c:v>0.29006164347415087</c:v>
              </c:pt>
              <c:pt idx="7">
                <c:v>0.28698052618101905</c:v>
              </c:pt>
              <c:pt idx="8">
                <c:v>-10.154717366149935</c:v>
              </c:pt>
              <c:pt idx="9">
                <c:v>-26.62998411067116</c:v>
              </c:pt>
              <c:pt idx="10">
                <c:v>-38.619423340526737</c:v>
              </c:pt>
              <c:pt idx="11">
                <c:v>-51.099200257835562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68A-43B6-9B7C-268D320DA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667776"/>
        <c:axId val="639504896"/>
      </c:scatterChart>
      <c:valAx>
        <c:axId val="6936677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504896"/>
        <c:crosses val="autoZero"/>
        <c:crossBetween val="midCat"/>
      </c:valAx>
      <c:valAx>
        <c:axId val="63950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366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2"/>
              <c:pt idx="0">
                <c:v>10</c:v>
              </c:pt>
              <c:pt idx="1">
                <c:v>20</c:v>
              </c:pt>
              <c:pt idx="2">
                <c:v>50</c:v>
              </c:pt>
              <c:pt idx="3">
                <c:v>100</c:v>
              </c:pt>
              <c:pt idx="4">
                <c:v>200</c:v>
              </c:pt>
              <c:pt idx="5">
                <c:v>500</c:v>
              </c:pt>
              <c:pt idx="6">
                <c:v>1000</c:v>
              </c:pt>
              <c:pt idx="7">
                <c:v>1041</c:v>
              </c:pt>
              <c:pt idx="8">
                <c:v>2000</c:v>
              </c:pt>
              <c:pt idx="9">
                <c:v>5000</c:v>
              </c:pt>
              <c:pt idx="10">
                <c:v>10000</c:v>
              </c:pt>
              <c:pt idx="11">
                <c:v>20000</c:v>
              </c:pt>
            </c:numLit>
          </c:xVal>
          <c:yVal>
            <c:numLit>
              <c:formatCode>General</c:formatCode>
              <c:ptCount val="12"/>
              <c:pt idx="0">
                <c:v>-4.1887902047863905E-2</c:v>
              </c:pt>
              <c:pt idx="1">
                <c:v>-5.5850536063818547E-2</c:v>
              </c:pt>
              <c:pt idx="2">
                <c:v>-8.377580409572781E-2</c:v>
              </c:pt>
              <c:pt idx="3">
                <c:v>-0.13439035240356337</c:v>
              </c:pt>
              <c:pt idx="4">
                <c:v>-0.21118483949131386</c:v>
              </c:pt>
              <c:pt idx="5">
                <c:v>-0.57246799465414</c:v>
              </c:pt>
              <c:pt idx="6">
                <c:v>-1.5132004614790837</c:v>
              </c:pt>
              <c:pt idx="7">
                <c:v>-1.5707963267948966</c:v>
              </c:pt>
              <c:pt idx="8">
                <c:v>-2.530727415391778</c:v>
              </c:pt>
              <c:pt idx="9">
                <c:v>-2.9496064358704168</c:v>
              </c:pt>
              <c:pt idx="10">
                <c:v>-3.0543261909900767</c:v>
              </c:pt>
              <c:pt idx="11">
                <c:v>-3.12413936106985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A66-41B3-B09C-89B105DC1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781696"/>
        <c:axId val="710498416"/>
      </c:scatterChart>
      <c:valAx>
        <c:axId val="6937816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0498416"/>
        <c:crosses val="autoZero"/>
        <c:crossBetween val="midCat"/>
      </c:valAx>
      <c:valAx>
        <c:axId val="71049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378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32"/>
              <c:pt idx="0">
                <c:v>10</c:v>
              </c:pt>
              <c:pt idx="1">
                <c:v>20</c:v>
              </c:pt>
              <c:pt idx="2">
                <c:v>50</c:v>
              </c:pt>
              <c:pt idx="3">
                <c:v>100</c:v>
              </c:pt>
              <c:pt idx="4">
                <c:v>200</c:v>
              </c:pt>
              <c:pt idx="5">
                <c:v>300</c:v>
              </c:pt>
              <c:pt idx="6">
                <c:v>400</c:v>
              </c:pt>
              <c:pt idx="7">
                <c:v>500</c:v>
              </c:pt>
              <c:pt idx="8">
                <c:v>600</c:v>
              </c:pt>
              <c:pt idx="9">
                <c:v>700</c:v>
              </c:pt>
              <c:pt idx="10">
                <c:v>800</c:v>
              </c:pt>
              <c:pt idx="11">
                <c:v>900</c:v>
              </c:pt>
              <c:pt idx="12">
                <c:v>1000</c:v>
              </c:pt>
              <c:pt idx="13">
                <c:v>1100</c:v>
              </c:pt>
              <c:pt idx="14">
                <c:v>1200</c:v>
              </c:pt>
              <c:pt idx="15">
                <c:v>1300</c:v>
              </c:pt>
              <c:pt idx="16">
                <c:v>1400</c:v>
              </c:pt>
              <c:pt idx="17">
                <c:v>1500</c:v>
              </c:pt>
              <c:pt idx="18">
                <c:v>1600</c:v>
              </c:pt>
              <c:pt idx="19">
                <c:v>1700</c:v>
              </c:pt>
              <c:pt idx="20">
                <c:v>1800</c:v>
              </c:pt>
              <c:pt idx="21">
                <c:v>1900</c:v>
              </c:pt>
              <c:pt idx="22">
                <c:v>2000</c:v>
              </c:pt>
              <c:pt idx="23">
                <c:v>3000</c:v>
              </c:pt>
              <c:pt idx="24">
                <c:v>4000</c:v>
              </c:pt>
              <c:pt idx="25">
                <c:v>5000</c:v>
              </c:pt>
              <c:pt idx="26">
                <c:v>7500</c:v>
              </c:pt>
              <c:pt idx="27">
                <c:v>10000</c:v>
              </c:pt>
              <c:pt idx="28">
                <c:v>20000</c:v>
              </c:pt>
            </c:numLit>
          </c:xVal>
          <c:yVal>
            <c:numLit>
              <c:formatCode>General</c:formatCode>
              <c:ptCount val="32"/>
              <c:pt idx="0">
                <c:v>2.6162337966629149E-2</c:v>
              </c:pt>
              <c:pt idx="1">
                <c:v>2.1785538478854404E-2</c:v>
              </c:pt>
              <c:pt idx="2">
                <c:v>2.6083772268887188E-2</c:v>
              </c:pt>
              <c:pt idx="3">
                <c:v>7.8134466656177959E-2</c:v>
              </c:pt>
              <c:pt idx="4">
                <c:v>0.31650760892535901</c:v>
              </c:pt>
              <c:pt idx="5">
                <c:v>0.69724833598841529</c:v>
              </c:pt>
              <c:pt idx="6">
                <c:v>1.2710112099522763</c:v>
              </c:pt>
              <c:pt idx="7">
                <c:v>2.0114629737666467</c:v>
              </c:pt>
              <c:pt idx="8">
                <c:v>3.0238281945293259</c:v>
              </c:pt>
              <c:pt idx="9">
                <c:v>4.2054540436631562</c:v>
              </c:pt>
              <c:pt idx="10">
                <c:v>5.520826343416612</c:v>
              </c:pt>
              <c:pt idx="11">
                <c:v>6.461559663984624</c:v>
              </c:pt>
              <c:pt idx="12">
                <c:v>6.4843888506417882</c:v>
              </c:pt>
              <c:pt idx="13">
                <c:v>5.0729701087188701</c:v>
              </c:pt>
              <c:pt idx="14">
                <c:v>3.163355415580468</c:v>
              </c:pt>
              <c:pt idx="15">
                <c:v>1.079695031701061</c:v>
              </c:pt>
              <c:pt idx="16">
                <c:v>-0.92922091530135509</c:v>
              </c:pt>
              <c:pt idx="17">
                <c:v>-2.7345914567558225</c:v>
              </c:pt>
              <c:pt idx="18">
                <c:v>-4.4477391306378138</c:v>
              </c:pt>
              <c:pt idx="19">
                <c:v>-5.7513875694034393</c:v>
              </c:pt>
              <c:pt idx="20">
                <c:v>-7.2629116007655199</c:v>
              </c:pt>
              <c:pt idx="21">
                <c:v>-8.4697491957698361</c:v>
              </c:pt>
              <c:pt idx="22">
                <c:v>-9.5918151401200777</c:v>
              </c:pt>
              <c:pt idx="23">
                <c:v>-17.717370533358327</c:v>
              </c:pt>
              <c:pt idx="24">
                <c:v>-23.102492360354866</c:v>
              </c:pt>
              <c:pt idx="25">
                <c:v>-27.221217752327604</c:v>
              </c:pt>
              <c:pt idx="26">
                <c:v>-34.354196148976321</c:v>
              </c:pt>
              <c:pt idx="27">
                <c:v>-39.443878688635131</c:v>
              </c:pt>
              <c:pt idx="28">
                <c:v>-51.341859617015871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0E3-4EEF-864C-82703BEBA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84208"/>
        <c:axId val="687419696"/>
      </c:scatterChart>
      <c:valAx>
        <c:axId val="6870842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7419696"/>
        <c:crosses val="autoZero"/>
        <c:crossBetween val="midCat"/>
      </c:valAx>
      <c:valAx>
        <c:axId val="68741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708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32"/>
              <c:pt idx="0">
                <c:v>10</c:v>
              </c:pt>
              <c:pt idx="1">
                <c:v>20</c:v>
              </c:pt>
              <c:pt idx="2">
                <c:v>50</c:v>
              </c:pt>
              <c:pt idx="3">
                <c:v>100</c:v>
              </c:pt>
              <c:pt idx="4">
                <c:v>200</c:v>
              </c:pt>
              <c:pt idx="5">
                <c:v>300</c:v>
              </c:pt>
              <c:pt idx="6">
                <c:v>400</c:v>
              </c:pt>
              <c:pt idx="7">
                <c:v>500</c:v>
              </c:pt>
              <c:pt idx="8">
                <c:v>600</c:v>
              </c:pt>
              <c:pt idx="9">
                <c:v>700</c:v>
              </c:pt>
              <c:pt idx="10">
                <c:v>800</c:v>
              </c:pt>
              <c:pt idx="11">
                <c:v>900</c:v>
              </c:pt>
              <c:pt idx="12">
                <c:v>1000</c:v>
              </c:pt>
              <c:pt idx="13">
                <c:v>1100</c:v>
              </c:pt>
              <c:pt idx="14">
                <c:v>1200</c:v>
              </c:pt>
              <c:pt idx="15">
                <c:v>1300</c:v>
              </c:pt>
              <c:pt idx="16">
                <c:v>1400</c:v>
              </c:pt>
              <c:pt idx="17">
                <c:v>1500</c:v>
              </c:pt>
              <c:pt idx="18">
                <c:v>1600</c:v>
              </c:pt>
              <c:pt idx="19">
                <c:v>1700</c:v>
              </c:pt>
              <c:pt idx="20">
                <c:v>1800</c:v>
              </c:pt>
              <c:pt idx="21">
                <c:v>1900</c:v>
              </c:pt>
              <c:pt idx="22">
                <c:v>2000</c:v>
              </c:pt>
              <c:pt idx="23">
                <c:v>3000</c:v>
              </c:pt>
              <c:pt idx="24">
                <c:v>4000</c:v>
              </c:pt>
              <c:pt idx="25">
                <c:v>5000</c:v>
              </c:pt>
              <c:pt idx="26">
                <c:v>7500</c:v>
              </c:pt>
              <c:pt idx="27">
                <c:v>10000</c:v>
              </c:pt>
              <c:pt idx="28">
                <c:v>20000</c:v>
              </c:pt>
            </c:numLit>
          </c:xVal>
          <c:yVal>
            <c:numLit>
              <c:formatCode>General</c:formatCode>
              <c:ptCount val="32"/>
              <c:pt idx="0">
                <c:v>-3.4906585039886591E-2</c:v>
              </c:pt>
              <c:pt idx="1">
                <c:v>-6.6322511575784518E-2</c:v>
              </c:pt>
              <c:pt idx="2">
                <c:v>-5.5850536063818547E-2</c:v>
              </c:pt>
              <c:pt idx="3">
                <c:v>-7.8539816339744828E-2</c:v>
              </c:pt>
              <c:pt idx="4">
                <c:v>-0.11344640137963143</c:v>
              </c:pt>
              <c:pt idx="5">
                <c:v>-0.19198621771937624</c:v>
              </c:pt>
              <c:pt idx="6">
                <c:v>-0.24434609527920614</c:v>
              </c:pt>
              <c:pt idx="7">
                <c:v>-0.3490658503988659</c:v>
              </c:pt>
              <c:pt idx="8">
                <c:v>-0.43633231299858238</c:v>
              </c:pt>
              <c:pt idx="9">
                <c:v>-0.59341194567807209</c:v>
              </c:pt>
              <c:pt idx="10">
                <c:v>-0.78539816339744828</c:v>
              </c:pt>
              <c:pt idx="11">
                <c:v>-1.1170107212763709</c:v>
              </c:pt>
              <c:pt idx="12">
                <c:v>-1.5707963267948966</c:v>
              </c:pt>
              <c:pt idx="13">
                <c:v>-1.9024088846738192</c:v>
              </c:pt>
              <c:pt idx="14">
                <c:v>-2.1642082724729685</c:v>
              </c:pt>
              <c:pt idx="15">
                <c:v>-2.3561944901923448</c:v>
              </c:pt>
              <c:pt idx="16">
                <c:v>-2.4958208303518914</c:v>
              </c:pt>
              <c:pt idx="17">
                <c:v>-2.5656340004316642</c:v>
              </c:pt>
              <c:pt idx="18">
                <c:v>-2.6703537555513241</c:v>
              </c:pt>
              <c:pt idx="19">
                <c:v>-2.7401669256310974</c:v>
              </c:pt>
              <c:pt idx="20">
                <c:v>-2.7925268031909272</c:v>
              </c:pt>
              <c:pt idx="21">
                <c:v>-2.8274333882308138</c:v>
              </c:pt>
              <c:pt idx="22">
                <c:v>-2.8099800957108707</c:v>
              </c:pt>
              <c:pt idx="23">
                <c:v>-2.9670597283903604</c:v>
              </c:pt>
              <c:pt idx="24">
                <c:v>-3.0717794835100198</c:v>
              </c:pt>
              <c:pt idx="25">
                <c:v>-3.0543261909900767</c:v>
              </c:pt>
              <c:pt idx="26">
                <c:v>-3.0717794835100198</c:v>
              </c:pt>
              <c:pt idx="27">
                <c:v>-3.0717794835100198</c:v>
              </c:pt>
              <c:pt idx="28">
                <c:v>-3.12413936106985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E145-46FC-80B6-B83AB86CB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798592"/>
        <c:axId val="710800240"/>
      </c:scatterChart>
      <c:valAx>
        <c:axId val="7107985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0800240"/>
        <c:crosses val="autoZero"/>
        <c:crossBetween val="midCat"/>
      </c:valAx>
      <c:valAx>
        <c:axId val="71080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079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932197</xdr:colOff>
      <xdr:row>44</xdr:row>
      <xdr:rowOff>157690</xdr:rowOff>
    </xdr:from>
    <xdr:to>
      <xdr:col>6</xdr:col>
      <xdr:colOff>741697</xdr:colOff>
      <xdr:row>60</xdr:row>
      <xdr:rowOff>133206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545533A-908B-9D59-509F-71E85FF14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909272</xdr:colOff>
      <xdr:row>28</xdr:row>
      <xdr:rowOff>243575</xdr:rowOff>
    </xdr:from>
    <xdr:to>
      <xdr:col>15</xdr:col>
      <xdr:colOff>643599</xdr:colOff>
      <xdr:row>44</xdr:row>
      <xdr:rowOff>217729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9994573-77DB-0D32-0536-04A65323C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803936</xdr:colOff>
      <xdr:row>25</xdr:row>
      <xdr:rowOff>171858</xdr:rowOff>
    </xdr:from>
    <xdr:to>
      <xdr:col>20</xdr:col>
      <xdr:colOff>538264</xdr:colOff>
      <xdr:row>41</xdr:row>
      <xdr:rowOff>146011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E88E3987-6904-2A2F-EF86-B358E67D0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0.55888</cdr:x>
      <cdr:y>0.13524</cdr:y>
    </cdr:from>
    <cdr:to>
      <cdr:x>0.55888</cdr:x>
      <cdr:y>0.81138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5A449360-1BE9-BB71-1C24-59ED33F79E56}"/>
            </a:ext>
          </a:extLst>
        </cdr:cNvPr>
        <cdr:cNvCxnSpPr/>
      </cdr:nvCxnSpPr>
      <cdr:spPr>
        <a:xfrm xmlns:a="http://schemas.openxmlformats.org/drawingml/2006/main" flipV="1">
          <a:off x="2793300" y="536847"/>
          <a:ext cx="0" cy="2683884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0.1705</cdr:x>
      <cdr:y>0.43102</cdr:y>
    </cdr:from>
    <cdr:to>
      <cdr:x>0.9495</cdr:x>
      <cdr:y>0.43102</cdr:y>
    </cdr:to>
    <cdr:cxnSp macro="">
      <cdr:nvCxnSpPr>
        <cdr:cNvPr id="7" name="直線コネクタ 6">
          <a:extLst xmlns:a="http://schemas.openxmlformats.org/drawingml/2006/main">
            <a:ext uri="{FF2B5EF4-FFF2-40B4-BE49-F238E27FC236}">
              <a16:creationId xmlns:a16="http://schemas.microsoft.com/office/drawing/2014/main" id="{E9604068-59B4-E21A-E508-DC42147EE90D}"/>
            </a:ext>
          </a:extLst>
        </cdr:cNvPr>
        <cdr:cNvCxnSpPr/>
      </cdr:nvCxnSpPr>
      <cdr:spPr>
        <a:xfrm xmlns:a="http://schemas.openxmlformats.org/drawingml/2006/main" flipH="1">
          <a:off x="811198" y="1688556"/>
          <a:ext cx="3706386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0.73153</cdr:x>
      <cdr:y>0.12863</cdr:y>
    </cdr:from>
    <cdr:to>
      <cdr:x>0.73153</cdr:x>
      <cdr:y>0.81994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82B49071-3959-9A28-09C3-52E9783318F2}"/>
            </a:ext>
          </a:extLst>
        </cdr:cNvPr>
        <cdr:cNvCxnSpPr/>
      </cdr:nvCxnSpPr>
      <cdr:spPr>
        <a:xfrm xmlns:a="http://schemas.openxmlformats.org/drawingml/2006/main" flipV="1">
          <a:off x="3488716" y="510584"/>
          <a:ext cx="0" cy="2744110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0.3827</cdr:x>
      <cdr:y>0.0388</cdr:y>
    </cdr:from>
    <cdr:to>
      <cdr:x>0.3827</cdr:x>
      <cdr:y>0.82159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09876E5D-46D7-68E8-6BB6-5FB8EA98CA3D}"/>
            </a:ext>
          </a:extLst>
        </cdr:cNvPr>
        <cdr:cNvCxnSpPr/>
      </cdr:nvCxnSpPr>
      <cdr:spPr>
        <a:xfrm xmlns:a="http://schemas.openxmlformats.org/drawingml/2006/main" flipV="1">
          <a:off x="1825122" y="154015"/>
          <a:ext cx="0" cy="3107248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0.42538</cdr:x>
      <cdr:y>0.12866</cdr:y>
    </cdr:from>
    <cdr:to>
      <cdr:x>0.95115</cdr:x>
      <cdr:y>0.12866</cdr:y>
    </cdr:to>
    <cdr:cxnSp macro="">
      <cdr:nvCxnSpPr>
        <cdr:cNvPr id="9" name="直線コネクタ 8">
          <a:extLst xmlns:a="http://schemas.openxmlformats.org/drawingml/2006/main">
            <a:ext uri="{FF2B5EF4-FFF2-40B4-BE49-F238E27FC236}">
              <a16:creationId xmlns:a16="http://schemas.microsoft.com/office/drawing/2014/main" id="{57DBF9C4-8E95-098A-0F38-8AEA58AE1DEC}"/>
            </a:ext>
          </a:extLst>
        </cdr:cNvPr>
        <cdr:cNvCxnSpPr/>
      </cdr:nvCxnSpPr>
      <cdr:spPr>
        <a:xfrm xmlns:a="http://schemas.openxmlformats.org/drawingml/2006/main" flipH="1">
          <a:off x="2024724" y="505240"/>
          <a:ext cx="2502588" cy="0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0.42587</cdr:x>
      <cdr:y>0.04243</cdr:y>
    </cdr:from>
    <cdr:to>
      <cdr:x>0.42587</cdr:x>
      <cdr:y>0.1295</cdr:y>
    </cdr:to>
    <cdr:cxnSp macro="">
      <cdr:nvCxnSpPr>
        <cdr:cNvPr id="11" name="直線コネクタ 10">
          <a:extLst xmlns:a="http://schemas.openxmlformats.org/drawingml/2006/main">
            <a:ext uri="{FF2B5EF4-FFF2-40B4-BE49-F238E27FC236}">
              <a16:creationId xmlns:a16="http://schemas.microsoft.com/office/drawing/2014/main" id="{4CDB2175-0ED9-5C1D-F966-41C4C4EFBCF6}"/>
            </a:ext>
          </a:extLst>
        </cdr:cNvPr>
        <cdr:cNvCxnSpPr/>
      </cdr:nvCxnSpPr>
      <cdr:spPr>
        <a:xfrm xmlns:a="http://schemas.openxmlformats.org/drawingml/2006/main">
          <a:off x="2027075" y="166634"/>
          <a:ext cx="0" cy="341921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0.76518</cdr:x>
      <cdr:y>0.21592</cdr:y>
    </cdr:from>
    <cdr:to>
      <cdr:x>0.89019</cdr:x>
      <cdr:y>0.28086</cdr:y>
    </cdr:to>
    <cdr:sp macro="" textlink="">
      <cdr:nvSpPr>
        <cdr:cNvPr id="22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8EEE88C3-DC17-2D66-F18A-1F64417074F3}"/>
            </a:ext>
          </a:extLst>
        </cdr:cNvPr>
        <cdr:cNvSpPr txBox="1"/>
      </cdr:nvSpPr>
      <cdr:spPr>
        <a:xfrm xmlns:a="http://schemas.openxmlformats.org/drawingml/2006/main">
          <a:off x="3627024" y="846418"/>
          <a:ext cx="592535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4.00 V</a:t>
          </a:r>
          <a:endParaRPr kumimoji="1" lang="ja-JP" altLang="en-US" sz="11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0.73885</cdr:x>
      <cdr:y>0.24776</cdr:y>
    </cdr:from>
    <cdr:to>
      <cdr:x>0.76518</cdr:x>
      <cdr:y>0.24839</cdr:y>
    </cdr:to>
    <cdr:cxnSp macro="">
      <cdr:nvCxnSpPr>
        <cdr:cNvPr id="23" name="直線矢印コネクタ 22">
          <a:extLst xmlns:a="http://schemas.openxmlformats.org/drawingml/2006/main">
            <a:ext uri="{FF2B5EF4-FFF2-40B4-BE49-F238E27FC236}">
              <a16:creationId xmlns:a16="http://schemas.microsoft.com/office/drawing/2014/main" id="{8303F3C9-F98D-7D81-9C83-C11C1A864998}"/>
            </a:ext>
          </a:extLst>
        </cdr:cNvPr>
        <cdr:cNvCxnSpPr>
          <a:stCxn xmlns:a="http://schemas.openxmlformats.org/drawingml/2006/main" id="22" idx="1"/>
        </cdr:cNvCxnSpPr>
      </cdr:nvCxnSpPr>
      <cdr:spPr>
        <a:xfrm xmlns:a="http://schemas.openxmlformats.org/drawingml/2006/main" flipH="1" flipV="1">
          <a:off x="3502212" y="971229"/>
          <a:ext cx="124812" cy="246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0.2093</cdr:x>
      <cdr:y>0.67617</cdr:y>
    </cdr:from>
    <cdr:to>
      <cdr:x>0.34422</cdr:x>
      <cdr:y>0.7411</cdr:y>
    </cdr:to>
    <cdr:sp macro="" textlink="">
      <cdr:nvSpPr>
        <cdr:cNvPr id="24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1A5C42E0-48FC-0995-51BA-A29C60C8CF91}"/>
            </a:ext>
          </a:extLst>
        </cdr:cNvPr>
        <cdr:cNvSpPr txBox="1"/>
      </cdr:nvSpPr>
      <cdr:spPr>
        <a:xfrm xmlns:a="http://schemas.openxmlformats.org/drawingml/2006/main">
          <a:off x="992094" y="2650564"/>
          <a:ext cx="639534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-4.01 V</a:t>
          </a:r>
          <a:endParaRPr kumimoji="1" lang="ja-JP" altLang="en-US" sz="11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0.33696</cdr:x>
      <cdr:y>0.70298</cdr:y>
    </cdr:from>
    <cdr:to>
      <cdr:x>0.36883</cdr:x>
      <cdr:y>0.70298</cdr:y>
    </cdr:to>
    <cdr:cxnSp macro="">
      <cdr:nvCxnSpPr>
        <cdr:cNvPr id="25" name="直線矢印コネクタ 24">
          <a:extLst xmlns:a="http://schemas.openxmlformats.org/drawingml/2006/main">
            <a:ext uri="{FF2B5EF4-FFF2-40B4-BE49-F238E27FC236}">
              <a16:creationId xmlns:a16="http://schemas.microsoft.com/office/drawing/2014/main" id="{2AFD203C-12CD-C161-EC02-F81EEBC84BBF}"/>
            </a:ext>
          </a:extLst>
        </cdr:cNvPr>
        <cdr:cNvCxnSpPr/>
      </cdr:nvCxnSpPr>
      <cdr:spPr>
        <a:xfrm xmlns:a="http://schemas.openxmlformats.org/drawingml/2006/main">
          <a:off x="1597210" y="2755667"/>
          <a:ext cx="151087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0.16219</cdr:x>
      <cdr:y>0.0996</cdr:y>
    </cdr:from>
    <cdr:to>
      <cdr:x>0.4907</cdr:x>
      <cdr:y>0.81853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53DDF233-9FBF-12CF-54A5-CF52B4AF5771}"/>
            </a:ext>
          </a:extLst>
        </cdr:cNvPr>
        <cdr:cNvCxnSpPr/>
      </cdr:nvCxnSpPr>
      <cdr:spPr>
        <a:xfrm xmlns:a="http://schemas.openxmlformats.org/drawingml/2006/main" flipV="1">
          <a:off x="758303" y="395861"/>
          <a:ext cx="1535906" cy="2857500"/>
        </a:xfrm>
        <a:prstGeom xmlns:a="http://schemas.openxmlformats.org/drawingml/2006/main" prst="line">
          <a:avLst/>
        </a:prstGeom>
        <a:ln xmlns:a="http://schemas.openxmlformats.org/drawingml/2006/main" w="9525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0.15964</cdr:x>
      <cdr:y>0.21722</cdr:y>
    </cdr:from>
    <cdr:to>
      <cdr:x>0.73327</cdr:x>
      <cdr:y>0.82002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597CB4C4-F2A4-88CD-2CC6-31EF4517697E}"/>
            </a:ext>
          </a:extLst>
        </cdr:cNvPr>
        <cdr:cNvCxnSpPr/>
      </cdr:nvCxnSpPr>
      <cdr:spPr>
        <a:xfrm xmlns:a="http://schemas.openxmlformats.org/drawingml/2006/main" flipV="1">
          <a:off x="747128" y="860205"/>
          <a:ext cx="2684586" cy="2387092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accent1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0.46493</cdr:x>
      <cdr:y>0.23301</cdr:y>
    </cdr:from>
    <cdr:to>
      <cdr:x>0.59154</cdr:x>
      <cdr:y>0.29729</cdr:y>
    </cdr:to>
    <cdr:sp macro="" textlink="">
      <cdr:nvSpPr>
        <cdr:cNvPr id="10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8EEE88C3-DC17-2D66-F18A-1F64417074F3}"/>
            </a:ext>
          </a:extLst>
        </cdr:cNvPr>
        <cdr:cNvSpPr txBox="1"/>
      </cdr:nvSpPr>
      <cdr:spPr>
        <a:xfrm xmlns:a="http://schemas.openxmlformats.org/drawingml/2006/main">
          <a:off x="2175862" y="922703"/>
          <a:ext cx="592535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3.39 V</a:t>
          </a:r>
          <a:endParaRPr kumimoji="1" lang="ja-JP" altLang="en-US" sz="11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0.43826</cdr:x>
      <cdr:y>0.26452</cdr:y>
    </cdr:from>
    <cdr:to>
      <cdr:x>0.46493</cdr:x>
      <cdr:y>0.26515</cdr:y>
    </cdr:to>
    <cdr:cxnSp macro="">
      <cdr:nvCxnSpPr>
        <cdr:cNvPr id="11" name="直線矢印コネクタ 10">
          <a:extLst xmlns:a="http://schemas.openxmlformats.org/drawingml/2006/main">
            <a:ext uri="{FF2B5EF4-FFF2-40B4-BE49-F238E27FC236}">
              <a16:creationId xmlns:a16="http://schemas.microsoft.com/office/drawing/2014/main" id="{8303F3C9-F98D-7D81-9C83-C11C1A864998}"/>
            </a:ext>
          </a:extLst>
        </cdr:cNvPr>
        <cdr:cNvCxnSpPr>
          <a:stCxn xmlns:a="http://schemas.openxmlformats.org/drawingml/2006/main" id="10" idx="1"/>
        </cdr:cNvCxnSpPr>
      </cdr:nvCxnSpPr>
      <cdr:spPr>
        <a:xfrm xmlns:a="http://schemas.openxmlformats.org/drawingml/2006/main" flipH="1" flipV="1">
          <a:off x="2051050" y="1047514"/>
          <a:ext cx="124812" cy="246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0.7198</cdr:x>
      <cdr:y>0.26039</cdr:y>
    </cdr:from>
    <cdr:to>
      <cdr:x>0.84641</cdr:x>
      <cdr:y>0.32467</cdr:y>
    </cdr:to>
    <cdr:sp macro="" textlink="">
      <cdr:nvSpPr>
        <cdr:cNvPr id="13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B591DC2E-AD08-6846-DD13-AA33067C29E0}"/>
            </a:ext>
          </a:extLst>
        </cdr:cNvPr>
        <cdr:cNvSpPr txBox="1"/>
      </cdr:nvSpPr>
      <cdr:spPr>
        <a:xfrm xmlns:a="http://schemas.openxmlformats.org/drawingml/2006/main">
          <a:off x="3368685" y="1031141"/>
          <a:ext cx="592535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7.00 V</a:t>
          </a:r>
          <a:endParaRPr kumimoji="1" lang="ja-JP" altLang="en-US" sz="11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0.69314</cdr:x>
      <cdr:y>0.29191</cdr:y>
    </cdr:from>
    <cdr:to>
      <cdr:x>0.7198</cdr:x>
      <cdr:y>0.29253</cdr:y>
    </cdr:to>
    <cdr:cxnSp macro="">
      <cdr:nvCxnSpPr>
        <cdr:cNvPr id="14" name="直線矢印コネクタ 13">
          <a:extLst xmlns:a="http://schemas.openxmlformats.org/drawingml/2006/main">
            <a:ext uri="{FF2B5EF4-FFF2-40B4-BE49-F238E27FC236}">
              <a16:creationId xmlns:a16="http://schemas.microsoft.com/office/drawing/2014/main" id="{FCE06FAB-F493-5110-5F7B-71F639AA2162}"/>
            </a:ext>
          </a:extLst>
        </cdr:cNvPr>
        <cdr:cNvCxnSpPr>
          <a:stCxn xmlns:a="http://schemas.openxmlformats.org/drawingml/2006/main" id="13" idx="1"/>
        </cdr:cNvCxnSpPr>
      </cdr:nvCxnSpPr>
      <cdr:spPr>
        <a:xfrm xmlns:a="http://schemas.openxmlformats.org/drawingml/2006/main" flipH="1" flipV="1">
          <a:off x="3243873" y="1155952"/>
          <a:ext cx="124812" cy="246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0.21748</cdr:x>
      <cdr:y>0.13307</cdr:y>
    </cdr:from>
    <cdr:to>
      <cdr:x>0.46835</cdr:x>
      <cdr:y>0.21256</cdr:y>
    </cdr:to>
    <cdr:sp macro="" textlink="">
      <cdr:nvSpPr>
        <cdr:cNvPr id="15" name="テキスト ボックス 10">
          <a:extLst xmlns:a="http://schemas.openxmlformats.org/drawingml/2006/main">
            <a:ext uri="{FF2B5EF4-FFF2-40B4-BE49-F238E27FC236}">
              <a16:creationId xmlns:a16="http://schemas.microsoft.com/office/drawing/2014/main" id="{49CE549E-84C6-CF98-9C4C-AE8C3DD740DC}"/>
            </a:ext>
          </a:extLst>
        </cdr:cNvPr>
        <cdr:cNvSpPr txBox="1"/>
      </cdr:nvSpPr>
      <cdr:spPr>
        <a:xfrm xmlns:a="http://schemas.openxmlformats.org/drawingml/2006/main">
          <a:off x="1014506" y="521447"/>
          <a:ext cx="1170320" cy="31149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</a:t>
          </a:r>
          <a:r>
            <a:rPr kumimoji="0" lang="en-US" altLang="ja-JP" sz="14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</a:t>
          </a:r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/</a:t>
          </a:r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 V</a:t>
          </a:r>
          <a:r>
            <a:rPr kumimoji="0" lang="en-US" altLang="ja-JP" sz="14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rPr>
            <a:t>i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=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elvetica" panose="020B0604020202020204" pitchFamily="34" charset="0"/>
              <a:cs typeface="Helvetica" panose="020B0604020202020204" pitchFamily="34" charset="0"/>
            </a:rPr>
            <a:t>3.12</a:t>
          </a:r>
          <a:endParaRPr kumimoji="1" lang="en-US" altLang="ja-JP" sz="110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0.40965</cdr:x>
      <cdr:y>0.55916</cdr:y>
    </cdr:from>
    <cdr:to>
      <cdr:x>0.65298</cdr:x>
      <cdr:y>0.63865</cdr:y>
    </cdr:to>
    <cdr:sp macro="" textlink="">
      <cdr:nvSpPr>
        <cdr:cNvPr id="16" name="テキスト ボックス 11">
          <a:extLst xmlns:a="http://schemas.openxmlformats.org/drawingml/2006/main">
            <a:ext uri="{FF2B5EF4-FFF2-40B4-BE49-F238E27FC236}">
              <a16:creationId xmlns:a16="http://schemas.microsoft.com/office/drawing/2014/main" id="{B05A39C7-0677-B6F2-FB13-D90A997FA74A}"/>
            </a:ext>
          </a:extLst>
        </cdr:cNvPr>
        <cdr:cNvSpPr txBox="1"/>
      </cdr:nvSpPr>
      <cdr:spPr>
        <a:xfrm xmlns:a="http://schemas.openxmlformats.org/drawingml/2006/main">
          <a:off x="1910977" y="2191124"/>
          <a:ext cx="1135119" cy="31149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</a:t>
          </a:r>
          <a:r>
            <a:rPr kumimoji="0" lang="en-US" altLang="ja-JP" sz="14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</a:t>
          </a:r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/</a:t>
          </a:r>
          <a:r>
            <a:rPr kumimoji="0" lang="en-US" altLang="ja-JP" sz="14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 V</a:t>
          </a:r>
          <a:r>
            <a:rPr kumimoji="0" lang="en-US" altLang="ja-JP" sz="14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rPr>
            <a:t>i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= 1.48</a:t>
          </a:r>
          <a:endParaRPr kumimoji="1" lang="en-US" alt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0.68624</cdr:x>
      <cdr:y>0.1335</cdr:y>
    </cdr:from>
    <cdr:to>
      <cdr:x>0.91187</cdr:x>
      <cdr:y>0.8293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53DDF233-9FBF-12CF-54A5-CF52B4AF5771}"/>
            </a:ext>
          </a:extLst>
        </cdr:cNvPr>
        <cdr:cNvCxnSpPr/>
      </cdr:nvCxnSpPr>
      <cdr:spPr>
        <a:xfrm xmlns:a="http://schemas.openxmlformats.org/drawingml/2006/main" flipH="1" flipV="1">
          <a:off x="3208470" y="530611"/>
          <a:ext cx="1054923" cy="276556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0.73232</cdr:x>
      <cdr:y>0.14764</cdr:y>
    </cdr:from>
    <cdr:to>
      <cdr:x>0.90105</cdr:x>
      <cdr:y>0.21552</cdr:y>
    </cdr:to>
    <cdr:sp macro="" textlink="">
      <cdr:nvSpPr>
        <cdr:cNvPr id="10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8EEE88C3-DC17-2D66-F18A-1F64417074F3}"/>
            </a:ext>
          </a:extLst>
        </cdr:cNvPr>
        <cdr:cNvSpPr txBox="1"/>
      </cdr:nvSpPr>
      <cdr:spPr>
        <a:xfrm xmlns:a="http://schemas.openxmlformats.org/drawingml/2006/main">
          <a:off x="3437431" y="585836"/>
          <a:ext cx="792012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2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17.2 kHz</a:t>
          </a:r>
          <a:endParaRPr kumimoji="1" lang="ja-JP" altLang="en-US" sz="12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0.71935</cdr:x>
      <cdr:y>0.19326</cdr:y>
    </cdr:from>
    <cdr:to>
      <cdr:x>0.74378</cdr:x>
      <cdr:y>0.20839</cdr:y>
    </cdr:to>
    <cdr:cxnSp macro="">
      <cdr:nvCxnSpPr>
        <cdr:cNvPr id="11" name="直線矢印コネクタ 10">
          <a:extLst xmlns:a="http://schemas.openxmlformats.org/drawingml/2006/main">
            <a:ext uri="{FF2B5EF4-FFF2-40B4-BE49-F238E27FC236}">
              <a16:creationId xmlns:a16="http://schemas.microsoft.com/office/drawing/2014/main" id="{8303F3C9-F98D-7D81-9C83-C11C1A864998}"/>
            </a:ext>
          </a:extLst>
        </cdr:cNvPr>
        <cdr:cNvCxnSpPr/>
      </cdr:nvCxnSpPr>
      <cdr:spPr>
        <a:xfrm xmlns:a="http://schemas.openxmlformats.org/drawingml/2006/main" flipH="1">
          <a:off x="3363252" y="768129"/>
          <a:ext cx="114227" cy="6013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0.62142</cdr:x>
      <cdr:y>0.5309</cdr:y>
    </cdr:from>
    <cdr:to>
      <cdr:x>0.79015</cdr:x>
      <cdr:y>0.59878</cdr:y>
    </cdr:to>
    <cdr:sp macro="" textlink="">
      <cdr:nvSpPr>
        <cdr:cNvPr id="13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B591DC2E-AD08-6846-DD13-AA33067C29E0}"/>
            </a:ext>
          </a:extLst>
        </cdr:cNvPr>
        <cdr:cNvSpPr txBox="1"/>
      </cdr:nvSpPr>
      <cdr:spPr>
        <a:xfrm xmlns:a="http://schemas.openxmlformats.org/drawingml/2006/main">
          <a:off x="2916877" y="2106653"/>
          <a:ext cx="792012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20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33.0</a:t>
          </a:r>
          <a:r>
            <a:rPr kumimoji="1" lang="en-US" altLang="ja-JP" sz="1200" baseline="0">
              <a:solidFill>
                <a:schemeClr val="tx1"/>
              </a:solidFill>
              <a:latin typeface="Helvetica" panose="020B0604020202020204" pitchFamily="34" charset="0"/>
              <a:cs typeface="Helvetica" panose="020B0604020202020204" pitchFamily="34" charset="0"/>
            </a:rPr>
            <a:t> kHz</a:t>
          </a:r>
          <a:endParaRPr kumimoji="1" lang="ja-JP" altLang="en-US" sz="1200">
            <a:solidFill>
              <a:schemeClr val="tx1"/>
            </a:solidFill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0.76264</cdr:x>
      <cdr:y>0.52292</cdr:y>
    </cdr:from>
    <cdr:to>
      <cdr:x>0.79065</cdr:x>
      <cdr:y>0.54239</cdr:y>
    </cdr:to>
    <cdr:cxnSp macro="">
      <cdr:nvCxnSpPr>
        <cdr:cNvPr id="14" name="直線矢印コネクタ 13">
          <a:extLst xmlns:a="http://schemas.openxmlformats.org/drawingml/2006/main">
            <a:ext uri="{FF2B5EF4-FFF2-40B4-BE49-F238E27FC236}">
              <a16:creationId xmlns:a16="http://schemas.microsoft.com/office/drawing/2014/main" id="{FCE06FAB-F493-5110-5F7B-71F639AA2162}"/>
            </a:ext>
          </a:extLst>
        </cdr:cNvPr>
        <cdr:cNvCxnSpPr/>
      </cdr:nvCxnSpPr>
      <cdr:spPr>
        <a:xfrm xmlns:a="http://schemas.openxmlformats.org/drawingml/2006/main" flipV="1">
          <a:off x="3565658" y="2078423"/>
          <a:ext cx="130969" cy="7739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0.46322</cdr:x>
      <cdr:y>0.10461</cdr:y>
    </cdr:from>
    <cdr:to>
      <cdr:x>0.66115</cdr:x>
      <cdr:y>0.1725</cdr:y>
    </cdr:to>
    <cdr:sp macro="" textlink="">
      <cdr:nvSpPr>
        <cdr:cNvPr id="15" name="テキスト ボックス 10">
          <a:extLst xmlns:a="http://schemas.openxmlformats.org/drawingml/2006/main">
            <a:ext uri="{FF2B5EF4-FFF2-40B4-BE49-F238E27FC236}">
              <a16:creationId xmlns:a16="http://schemas.microsoft.com/office/drawing/2014/main" id="{49CE549E-84C6-CF98-9C4C-AE8C3DD740DC}"/>
            </a:ext>
          </a:extLst>
        </cdr:cNvPr>
        <cdr:cNvSpPr txBox="1"/>
      </cdr:nvSpPr>
      <cdr:spPr>
        <a:xfrm xmlns:a="http://schemas.openxmlformats.org/drawingml/2006/main">
          <a:off x="2174321" y="415111"/>
          <a:ext cx="929037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0" lang="en-US" altLang="ja-JP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elvetica" panose="020B0604020202020204" pitchFamily="34" charset="0"/>
              <a:ea typeface="+mn-ea"/>
              <a:cs typeface="Helvetica" panose="020B0604020202020204" pitchFamily="34" charset="0"/>
            </a:rPr>
            <a:t>-20 dB/dec</a:t>
          </a:r>
          <a:endParaRPr kumimoji="1" lang="en-US" altLang="ja-JP" sz="1050" i="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0.17958</cdr:x>
      <cdr:y>0.11874</cdr:y>
    </cdr:from>
    <cdr:to>
      <cdr:x>0.33196</cdr:x>
      <cdr:y>0.18663</cdr:y>
    </cdr:to>
    <cdr:sp macro="" textlink="">
      <cdr:nvSpPr>
        <cdr:cNvPr id="16" name="テキスト ボックス 11">
          <a:extLst xmlns:a="http://schemas.openxmlformats.org/drawingml/2006/main">
            <a:ext uri="{FF2B5EF4-FFF2-40B4-BE49-F238E27FC236}">
              <a16:creationId xmlns:a16="http://schemas.microsoft.com/office/drawing/2014/main" id="{B05A39C7-0677-B6F2-FB13-D90A997FA74A}"/>
            </a:ext>
          </a:extLst>
        </cdr:cNvPr>
        <cdr:cNvSpPr txBox="1"/>
      </cdr:nvSpPr>
      <cdr:spPr>
        <a:xfrm xmlns:a="http://schemas.openxmlformats.org/drawingml/2006/main">
          <a:off x="842932" y="471180"/>
          <a:ext cx="715260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200">
              <a:latin typeface="Helvetica" panose="020B0604020202020204" pitchFamily="34" charset="0"/>
              <a:cs typeface="Helvetica" panose="020B0604020202020204" pitchFamily="34" charset="0"/>
            </a:rPr>
            <a:t>16.5</a:t>
          </a:r>
          <a:r>
            <a:rPr kumimoji="1" lang="en-US" altLang="ja-JP" sz="1200" baseline="0">
              <a:latin typeface="Helvetica" panose="020B0604020202020204" pitchFamily="34" charset="0"/>
              <a:cs typeface="Helvetica" panose="020B0604020202020204" pitchFamily="34" charset="0"/>
            </a:rPr>
            <a:t> dB</a:t>
          </a:r>
          <a:endParaRPr kumimoji="1" lang="en-US" altLang="ja-JP" sz="120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0.19525</cdr:x>
      <cdr:y>0.37732</cdr:y>
    </cdr:from>
    <cdr:to>
      <cdr:x>0.3294</cdr:x>
      <cdr:y>0.44521</cdr:y>
    </cdr:to>
    <cdr:sp macro="" textlink="">
      <cdr:nvSpPr>
        <cdr:cNvPr id="12" name="テキスト ボックス 11">
          <a:extLst xmlns:a="http://schemas.openxmlformats.org/drawingml/2006/main">
            <a:ext uri="{FF2B5EF4-FFF2-40B4-BE49-F238E27FC236}">
              <a16:creationId xmlns:a16="http://schemas.microsoft.com/office/drawing/2014/main" id="{4BDD7404-0F1A-01F0-E74D-DE3336FBF5EE}"/>
            </a:ext>
          </a:extLst>
        </cdr:cNvPr>
        <cdr:cNvSpPr txBox="1"/>
      </cdr:nvSpPr>
      <cdr:spPr>
        <a:xfrm xmlns:a="http://schemas.openxmlformats.org/drawingml/2006/main">
          <a:off x="916504" y="1497252"/>
          <a:ext cx="629660" cy="26936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200">
              <a:latin typeface="Helvetica" panose="020B0604020202020204" pitchFamily="34" charset="0"/>
              <a:cs typeface="Helvetica" panose="020B0604020202020204" pitchFamily="34" charset="0"/>
            </a:rPr>
            <a:t>9.7</a:t>
          </a:r>
          <a:r>
            <a:rPr kumimoji="1" lang="en-US" altLang="ja-JP" sz="1200" baseline="0">
              <a:latin typeface="Helvetica" panose="020B0604020202020204" pitchFamily="34" charset="0"/>
              <a:cs typeface="Helvetica" panose="020B0604020202020204" pitchFamily="34" charset="0"/>
            </a:rPr>
            <a:t> dB</a:t>
          </a:r>
          <a:endParaRPr kumimoji="1" lang="en-US" altLang="ja-JP" sz="120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0.17383</cdr:x>
      <cdr:y>0.17703</cdr:y>
    </cdr:from>
    <cdr:to>
      <cdr:x>0.19827</cdr:x>
      <cdr:y>0.19216</cdr:y>
    </cdr:to>
    <cdr:cxnSp macro="">
      <cdr:nvCxnSpPr>
        <cdr:cNvPr id="17" name="直線矢印コネクタ 16">
          <a:extLst xmlns:a="http://schemas.openxmlformats.org/drawingml/2006/main">
            <a:ext uri="{FF2B5EF4-FFF2-40B4-BE49-F238E27FC236}">
              <a16:creationId xmlns:a16="http://schemas.microsoft.com/office/drawing/2014/main" id="{30690F6C-BC3F-701E-5687-5FB44730A7E0}"/>
            </a:ext>
          </a:extLst>
        </cdr:cNvPr>
        <cdr:cNvCxnSpPr/>
      </cdr:nvCxnSpPr>
      <cdr:spPr>
        <a:xfrm xmlns:a="http://schemas.openxmlformats.org/drawingml/2006/main" flipH="1">
          <a:off x="815959" y="702483"/>
          <a:ext cx="114678" cy="6003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0.17243</cdr:x>
      <cdr:y>0.42038</cdr:y>
    </cdr:from>
    <cdr:to>
      <cdr:x>0.19687</cdr:x>
      <cdr:y>0.43551</cdr:y>
    </cdr:to>
    <cdr:cxnSp macro="">
      <cdr:nvCxnSpPr>
        <cdr:cNvPr id="19" name="直線矢印コネクタ 18">
          <a:extLst xmlns:a="http://schemas.openxmlformats.org/drawingml/2006/main">
            <a:ext uri="{FF2B5EF4-FFF2-40B4-BE49-F238E27FC236}">
              <a16:creationId xmlns:a16="http://schemas.microsoft.com/office/drawing/2014/main" id="{FB7635AD-47C0-DF48-7C4D-5C751CD3344A}"/>
            </a:ext>
          </a:extLst>
        </cdr:cNvPr>
        <cdr:cNvCxnSpPr/>
      </cdr:nvCxnSpPr>
      <cdr:spPr>
        <a:xfrm xmlns:a="http://schemas.openxmlformats.org/drawingml/2006/main" flipH="1">
          <a:off x="809390" y="1668121"/>
          <a:ext cx="114678" cy="6003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784359</xdr:colOff>
      <xdr:row>17</xdr:row>
      <xdr:rowOff>120666</xdr:rowOff>
    </xdr:from>
    <xdr:to>
      <xdr:col>6</xdr:col>
      <xdr:colOff>611534</xdr:colOff>
      <xdr:row>28</xdr:row>
      <xdr:rowOff>69864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92075AC-0256-4FFE-9081-1BA86ACCA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780645</xdr:colOff>
      <xdr:row>28</xdr:row>
      <xdr:rowOff>175441</xdr:rowOff>
    </xdr:from>
    <xdr:to>
      <xdr:col>6</xdr:col>
      <xdr:colOff>599144</xdr:colOff>
      <xdr:row>39</xdr:row>
      <xdr:rowOff>90358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DC595CD-4E7D-4912-9470-E743455D15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759318</xdr:colOff>
      <xdr:row>17</xdr:row>
      <xdr:rowOff>157766</xdr:rowOff>
    </xdr:from>
    <xdr:to>
      <xdr:col>12</xdr:col>
      <xdr:colOff>546459</xdr:colOff>
      <xdr:row>28</xdr:row>
      <xdr:rowOff>146318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3E9BCB7-B4CB-4BF0-8567-0A8287483D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768260</xdr:colOff>
      <xdr:row>28</xdr:row>
      <xdr:rowOff>211429</xdr:rowOff>
    </xdr:from>
    <xdr:to>
      <xdr:col>12</xdr:col>
      <xdr:colOff>555401</xdr:colOff>
      <xdr:row>39</xdr:row>
      <xdr:rowOff>199981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B82A2D42-39BB-42AB-910D-94E7EA1149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123345</xdr:colOff>
      <xdr:row>14</xdr:row>
      <xdr:rowOff>127399</xdr:rowOff>
    </xdr:from>
    <xdr:to>
      <xdr:col>25</xdr:col>
      <xdr:colOff>894416</xdr:colOff>
      <xdr:row>25</xdr:row>
      <xdr:rowOff>76599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1C156931-0325-4E20-975E-AD48651C1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131082</xdr:colOff>
      <xdr:row>25</xdr:row>
      <xdr:rowOff>137779</xdr:rowOff>
    </xdr:from>
    <xdr:to>
      <xdr:col>25</xdr:col>
      <xdr:colOff>902153</xdr:colOff>
      <xdr:row>36</xdr:row>
      <xdr:rowOff>86979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9E6F42A2-8484-49FD-A52A-46B29C071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FD2D-1C2B-2340-B4C6-5BB4E667C54A}">
  <dimension ref="A1:AB43"/>
  <sheetViews>
    <sheetView topLeftCell="N19" zoomScale="115" zoomScaleNormal="115" workbookViewId="0">
      <selection activeCell="V32" sqref="V32"/>
    </sheetView>
  </sheetViews>
  <sheetFormatPr defaultColWidth="11.5546875" defaultRowHeight="19.5" x14ac:dyDescent="0.4"/>
  <sheetData>
    <row r="1" spans="1:28" x14ac:dyDescent="0.4">
      <c r="A1" t="s">
        <v>3</v>
      </c>
      <c r="B1" t="s">
        <v>0</v>
      </c>
      <c r="F1" t="s">
        <v>1</v>
      </c>
      <c r="J1" t="s">
        <v>4</v>
      </c>
      <c r="K1" t="s">
        <v>0</v>
      </c>
      <c r="O1" t="s">
        <v>1</v>
      </c>
      <c r="S1" t="s">
        <v>0</v>
      </c>
      <c r="Y1" t="s">
        <v>13</v>
      </c>
    </row>
    <row r="2" spans="1:28" x14ac:dyDescent="0.4">
      <c r="B2" t="s">
        <v>5</v>
      </c>
      <c r="C2" t="s">
        <v>7</v>
      </c>
      <c r="D2" t="s">
        <v>8</v>
      </c>
      <c r="F2" t="s">
        <v>5</v>
      </c>
      <c r="G2" t="s">
        <v>7</v>
      </c>
      <c r="H2" t="s">
        <v>2</v>
      </c>
      <c r="I2" t="s">
        <v>8</v>
      </c>
      <c r="K2" t="s">
        <v>5</v>
      </c>
      <c r="L2" t="s">
        <v>6</v>
      </c>
      <c r="M2" t="s">
        <v>20</v>
      </c>
      <c r="O2" t="s">
        <v>5</v>
      </c>
      <c r="P2" t="s">
        <v>6</v>
      </c>
      <c r="S2" t="s">
        <v>11</v>
      </c>
      <c r="T2" t="s">
        <v>5</v>
      </c>
      <c r="U2" t="s">
        <v>6</v>
      </c>
      <c r="V2" t="s">
        <v>12</v>
      </c>
      <c r="Y2" t="s">
        <v>11</v>
      </c>
      <c r="Z2" t="s">
        <v>5</v>
      </c>
      <c r="AA2" t="s">
        <v>6</v>
      </c>
      <c r="AB2" t="s">
        <v>12</v>
      </c>
    </row>
    <row r="3" spans="1:28" x14ac:dyDescent="0.4">
      <c r="B3">
        <v>-10.01</v>
      </c>
      <c r="C3">
        <v>14.2639</v>
      </c>
      <c r="D3">
        <v>-4.0598999999999998</v>
      </c>
      <c r="F3">
        <v>-10</v>
      </c>
      <c r="G3">
        <v>14.269500000000001</v>
      </c>
      <c r="H3">
        <v>-208.48</v>
      </c>
      <c r="I3">
        <f t="shared" ref="I3:I16" si="0">H3/1000</f>
        <v>-0.20848</v>
      </c>
      <c r="K3">
        <v>0.5</v>
      </c>
      <c r="L3">
        <v>1.56</v>
      </c>
      <c r="M3">
        <f>20*LOG10(L3/K3)</f>
        <v>9.8830918803688554</v>
      </c>
      <c r="O3">
        <v>0.5</v>
      </c>
      <c r="P3">
        <v>0.73899999999999999</v>
      </c>
      <c r="Q3">
        <f>20*LOG10(P3/O3)</f>
        <v>3.3934886811761382</v>
      </c>
      <c r="S3">
        <v>100</v>
      </c>
      <c r="T3">
        <v>1.0169999999999999</v>
      </c>
      <c r="U3">
        <v>3.11</v>
      </c>
      <c r="V3">
        <f>20*LOG10(U3/T3)</f>
        <v>9.7087887220818576</v>
      </c>
      <c r="Y3">
        <v>100</v>
      </c>
      <c r="Z3">
        <v>1.014</v>
      </c>
      <c r="AA3">
        <v>6.77</v>
      </c>
      <c r="AB3">
        <f>20*LOG10(AA3/Z3)</f>
        <v>16.491014273756541</v>
      </c>
    </row>
    <row r="4" spans="1:28" x14ac:dyDescent="0.4">
      <c r="B4">
        <v>-9.5</v>
      </c>
      <c r="C4">
        <v>14.2644</v>
      </c>
      <c r="D4">
        <v>-3.6783000000000001</v>
      </c>
      <c r="F4">
        <v>-9.5</v>
      </c>
      <c r="G4">
        <v>14.0342</v>
      </c>
      <c r="H4">
        <v>0.35199999999999998</v>
      </c>
      <c r="I4">
        <f t="shared" si="0"/>
        <v>3.5199999999999999E-4</v>
      </c>
      <c r="K4">
        <v>1</v>
      </c>
      <c r="L4">
        <v>3.1</v>
      </c>
      <c r="M4">
        <f t="shared" ref="M4:M23" si="1">20*LOG10(L4/K4)</f>
        <v>9.8272338766854546</v>
      </c>
      <c r="O4">
        <v>1</v>
      </c>
      <c r="P4">
        <v>1.48</v>
      </c>
      <c r="Q4">
        <f t="shared" ref="Q4:Q22" si="2">20*LOG10(P4/O4)</f>
        <v>3.4052343078991476</v>
      </c>
      <c r="S4">
        <v>180</v>
      </c>
      <c r="T4">
        <v>1.0169999999999999</v>
      </c>
      <c r="U4">
        <v>3.12</v>
      </c>
      <c r="V4">
        <f t="shared" ref="V4:V11" si="3">20*LOG10(U4/T4)</f>
        <v>9.7366728219139649</v>
      </c>
      <c r="Y4">
        <v>180</v>
      </c>
      <c r="Z4">
        <v>1.014</v>
      </c>
      <c r="AA4">
        <v>6.78</v>
      </c>
      <c r="AB4">
        <f t="shared" ref="AB4:AB24" si="4">20*LOG10(AA4/Z4)</f>
        <v>16.503834777394925</v>
      </c>
    </row>
    <row r="5" spans="1:28" x14ac:dyDescent="0.4">
      <c r="B5">
        <v>-9</v>
      </c>
      <c r="C5">
        <v>14.265000000000001</v>
      </c>
      <c r="D5">
        <v>-3.3018999999999998</v>
      </c>
      <c r="F5">
        <v>-9</v>
      </c>
      <c r="G5">
        <v>13.303000000000001</v>
      </c>
      <c r="H5">
        <v>0.375</v>
      </c>
      <c r="I5">
        <f t="shared" si="0"/>
        <v>3.7500000000000001E-4</v>
      </c>
      <c r="K5">
        <v>1.5</v>
      </c>
      <c r="L5">
        <v>4.6500000000000004</v>
      </c>
      <c r="M5">
        <f t="shared" si="1"/>
        <v>9.8272338766854546</v>
      </c>
      <c r="O5">
        <v>1.5</v>
      </c>
      <c r="P5">
        <v>2.2200000000000002</v>
      </c>
      <c r="Q5">
        <f t="shared" si="2"/>
        <v>3.4052343078991489</v>
      </c>
      <c r="S5">
        <v>330</v>
      </c>
      <c r="T5">
        <v>1.0169999999999999</v>
      </c>
      <c r="U5">
        <v>3.12</v>
      </c>
      <c r="V5">
        <f t="shared" si="3"/>
        <v>9.7366728219139649</v>
      </c>
      <c r="Y5">
        <v>330</v>
      </c>
      <c r="Z5">
        <v>1.014</v>
      </c>
      <c r="AA5">
        <v>6.78</v>
      </c>
      <c r="AB5">
        <f t="shared" si="4"/>
        <v>16.503834777394925</v>
      </c>
    </row>
    <row r="6" spans="1:28" x14ac:dyDescent="0.4">
      <c r="B6">
        <v>-8.5</v>
      </c>
      <c r="C6">
        <v>14.2658</v>
      </c>
      <c r="D6">
        <v>-2.9238</v>
      </c>
      <c r="F6">
        <v>-8.5</v>
      </c>
      <c r="G6">
        <v>12.5611</v>
      </c>
      <c r="H6">
        <v>0.39500000000000002</v>
      </c>
      <c r="I6">
        <f t="shared" si="0"/>
        <v>3.9500000000000001E-4</v>
      </c>
      <c r="K6">
        <v>2</v>
      </c>
      <c r="L6">
        <v>6.2190000000000003</v>
      </c>
      <c r="M6">
        <f t="shared" si="1"/>
        <v>9.8538112229908421</v>
      </c>
      <c r="O6">
        <v>2</v>
      </c>
      <c r="P6">
        <v>2.97</v>
      </c>
      <c r="Q6">
        <f t="shared" si="2"/>
        <v>3.4345290730646241</v>
      </c>
      <c r="S6">
        <v>600</v>
      </c>
      <c r="T6">
        <v>1.016</v>
      </c>
      <c r="U6">
        <v>3.12</v>
      </c>
      <c r="V6">
        <f t="shared" si="3"/>
        <v>9.745217721410846</v>
      </c>
      <c r="Y6">
        <v>600</v>
      </c>
      <c r="Z6">
        <v>1.0129999999999999</v>
      </c>
      <c r="AA6">
        <v>6.78</v>
      </c>
      <c r="AB6">
        <f t="shared" si="4"/>
        <v>16.512404970135659</v>
      </c>
    </row>
    <row r="7" spans="1:28" x14ac:dyDescent="0.4">
      <c r="B7">
        <v>-8</v>
      </c>
      <c r="C7">
        <v>14.266400000000001</v>
      </c>
      <c r="D7">
        <v>-2.5428000000000002</v>
      </c>
      <c r="F7">
        <v>-8</v>
      </c>
      <c r="G7">
        <v>11.8132</v>
      </c>
      <c r="H7">
        <v>0.41699999999999998</v>
      </c>
      <c r="I7">
        <f t="shared" si="0"/>
        <v>4.17E-4</v>
      </c>
      <c r="K7">
        <v>2.5</v>
      </c>
      <c r="L7">
        <v>7.8</v>
      </c>
      <c r="M7">
        <f t="shared" si="1"/>
        <v>9.8830918803688554</v>
      </c>
      <c r="O7">
        <v>2.5</v>
      </c>
      <c r="P7">
        <v>3.69</v>
      </c>
      <c r="Q7">
        <f t="shared" si="2"/>
        <v>3.3817271497404549</v>
      </c>
      <c r="S7">
        <v>1000</v>
      </c>
      <c r="T7">
        <v>1.0189999999999999</v>
      </c>
      <c r="U7">
        <v>3.14</v>
      </c>
      <c r="V7">
        <f t="shared" si="3"/>
        <v>9.7751092813357729</v>
      </c>
      <c r="Y7">
        <v>1000</v>
      </c>
      <c r="Z7">
        <v>1.0149999999999999</v>
      </c>
      <c r="AA7">
        <v>6.82</v>
      </c>
      <c r="AB7">
        <f t="shared" si="4"/>
        <v>16.546366648144947</v>
      </c>
    </row>
    <row r="8" spans="1:28" x14ac:dyDescent="0.4">
      <c r="B8">
        <v>-7.51</v>
      </c>
      <c r="C8">
        <v>14.267099999999999</v>
      </c>
      <c r="D8">
        <v>-2.1756000000000002</v>
      </c>
      <c r="F8">
        <v>-7.5</v>
      </c>
      <c r="G8">
        <v>11.0777</v>
      </c>
      <c r="H8">
        <v>0.434</v>
      </c>
      <c r="I8">
        <f t="shared" si="0"/>
        <v>4.3399999999999998E-4</v>
      </c>
      <c r="K8">
        <v>3</v>
      </c>
      <c r="L8">
        <v>9.4</v>
      </c>
      <c r="M8">
        <f t="shared" si="1"/>
        <v>9.9201319776007253</v>
      </c>
      <c r="O8">
        <v>3</v>
      </c>
      <c r="P8">
        <v>4.47</v>
      </c>
      <c r="Q8">
        <f t="shared" si="2"/>
        <v>3.4637253682454805</v>
      </c>
      <c r="S8">
        <v>1800</v>
      </c>
      <c r="T8">
        <v>1.018</v>
      </c>
      <c r="U8">
        <v>3.16</v>
      </c>
      <c r="V8">
        <f t="shared" si="3"/>
        <v>9.8387860923532795</v>
      </c>
      <c r="Y8">
        <v>1800</v>
      </c>
      <c r="Z8">
        <v>1.0149999999999999</v>
      </c>
      <c r="AA8">
        <v>6.88</v>
      </c>
      <c r="AB8">
        <f t="shared" si="4"/>
        <v>16.622447919725591</v>
      </c>
    </row>
    <row r="9" spans="1:28" x14ac:dyDescent="0.4">
      <c r="B9">
        <v>-7</v>
      </c>
      <c r="C9">
        <v>14.267799999999999</v>
      </c>
      <c r="D9">
        <v>-1.7929299999999999</v>
      </c>
      <c r="F9">
        <v>-7</v>
      </c>
      <c r="G9">
        <v>10.3431</v>
      </c>
      <c r="H9">
        <v>0.45700000000000002</v>
      </c>
      <c r="I9">
        <f t="shared" si="0"/>
        <v>4.57E-4</v>
      </c>
      <c r="J9" t="s">
        <v>10</v>
      </c>
      <c r="K9">
        <v>3.39</v>
      </c>
      <c r="L9">
        <v>10.35</v>
      </c>
      <c r="M9">
        <f t="shared" si="1"/>
        <v>9.6948130317970875</v>
      </c>
      <c r="O9">
        <v>3.5</v>
      </c>
      <c r="P9">
        <v>5.17</v>
      </c>
      <c r="Q9">
        <f t="shared" si="2"/>
        <v>3.3884499748733372</v>
      </c>
      <c r="S9">
        <v>3300</v>
      </c>
      <c r="T9">
        <v>1.0169999999999999</v>
      </c>
      <c r="U9">
        <v>3.18</v>
      </c>
      <c r="V9">
        <f t="shared" si="3"/>
        <v>9.9021233412337626</v>
      </c>
      <c r="Y9">
        <v>3300</v>
      </c>
      <c r="Z9">
        <v>1.0129999999999999</v>
      </c>
      <c r="AA9">
        <v>6.91</v>
      </c>
      <c r="AB9">
        <f t="shared" si="4"/>
        <v>16.67737204027836</v>
      </c>
    </row>
    <row r="10" spans="1:28" x14ac:dyDescent="0.4">
      <c r="B10">
        <v>-6.5</v>
      </c>
      <c r="C10">
        <v>14.2685</v>
      </c>
      <c r="D10">
        <v>-1.42015</v>
      </c>
      <c r="F10">
        <v>-6.5</v>
      </c>
      <c r="G10">
        <v>9.6133000000000006</v>
      </c>
      <c r="H10">
        <v>0.4778</v>
      </c>
      <c r="I10">
        <f t="shared" si="0"/>
        <v>4.7780000000000001E-4</v>
      </c>
      <c r="K10">
        <v>3.5</v>
      </c>
      <c r="L10">
        <v>10.57</v>
      </c>
      <c r="M10">
        <f t="shared" si="1"/>
        <v>9.6001388591430121</v>
      </c>
      <c r="O10">
        <v>4</v>
      </c>
      <c r="P10">
        <v>5.86</v>
      </c>
      <c r="Q10">
        <f t="shared" si="2"/>
        <v>3.3167524938025656</v>
      </c>
      <c r="S10">
        <v>6000</v>
      </c>
      <c r="T10">
        <v>1.012</v>
      </c>
      <c r="U10">
        <v>3.19</v>
      </c>
      <c r="V10">
        <f t="shared" si="3"/>
        <v>9.9722034110680156</v>
      </c>
      <c r="Y10">
        <v>6000</v>
      </c>
      <c r="Z10">
        <v>1.0089999999999999</v>
      </c>
      <c r="AA10">
        <v>6.91</v>
      </c>
      <c r="AB10">
        <f t="shared" si="4"/>
        <v>16.711737622745758</v>
      </c>
    </row>
    <row r="11" spans="1:28" x14ac:dyDescent="0.4">
      <c r="B11">
        <v>-6</v>
      </c>
      <c r="C11">
        <v>14.269299999999999</v>
      </c>
      <c r="D11">
        <v>-1.0374000000000001</v>
      </c>
      <c r="F11">
        <v>-6</v>
      </c>
      <c r="G11">
        <v>8.8740000000000006</v>
      </c>
      <c r="H11">
        <v>0.499</v>
      </c>
      <c r="I11">
        <f t="shared" si="0"/>
        <v>4.9899999999999999E-4</v>
      </c>
      <c r="K11">
        <v>4</v>
      </c>
      <c r="L11">
        <v>11.21</v>
      </c>
      <c r="M11">
        <f t="shared" si="1"/>
        <v>8.950912425340217</v>
      </c>
      <c r="O11">
        <v>4.5</v>
      </c>
      <c r="P11">
        <v>6.69</v>
      </c>
      <c r="Q11">
        <f t="shared" si="2"/>
        <v>3.4442720798495898</v>
      </c>
      <c r="S11">
        <v>10000</v>
      </c>
      <c r="T11">
        <v>1.012</v>
      </c>
      <c r="U11">
        <v>3.19</v>
      </c>
      <c r="V11">
        <f t="shared" si="3"/>
        <v>9.9722034110680156</v>
      </c>
      <c r="Y11">
        <v>10000</v>
      </c>
      <c r="Z11">
        <v>1.0089999999999999</v>
      </c>
      <c r="AA11">
        <v>6.9</v>
      </c>
      <c r="AB11">
        <f t="shared" si="4"/>
        <v>16.699158490006898</v>
      </c>
    </row>
    <row r="12" spans="1:28" x14ac:dyDescent="0.4">
      <c r="B12">
        <v>-5.5</v>
      </c>
      <c r="C12">
        <v>14.27</v>
      </c>
      <c r="D12">
        <v>-0.66479999999999995</v>
      </c>
      <c r="F12">
        <v>-5.5</v>
      </c>
      <c r="G12">
        <v>8.1344999999999992</v>
      </c>
      <c r="H12">
        <v>0.502</v>
      </c>
      <c r="I12">
        <f t="shared" si="0"/>
        <v>5.0199999999999995E-4</v>
      </c>
      <c r="K12">
        <v>4.5</v>
      </c>
      <c r="L12">
        <v>11.64</v>
      </c>
      <c r="M12">
        <f t="shared" si="1"/>
        <v>8.2548093307705201</v>
      </c>
      <c r="O12">
        <v>5</v>
      </c>
      <c r="P12">
        <v>7.41</v>
      </c>
      <c r="Q12">
        <f t="shared" si="2"/>
        <v>3.416964072866187</v>
      </c>
      <c r="S12">
        <v>18000</v>
      </c>
      <c r="T12">
        <v>1.0129999999999999</v>
      </c>
      <c r="U12">
        <v>3.18</v>
      </c>
      <c r="V12">
        <f>20*LOG10(U12/T12)</f>
        <v>9.9363534924830468</v>
      </c>
      <c r="Y12">
        <v>12000</v>
      </c>
      <c r="Z12">
        <v>1.0089999999999999</v>
      </c>
      <c r="AA12">
        <v>6.85</v>
      </c>
      <c r="AB12">
        <f t="shared" si="4"/>
        <v>16.6359881051103</v>
      </c>
    </row>
    <row r="13" spans="1:28" x14ac:dyDescent="0.4">
      <c r="B13">
        <v>-5</v>
      </c>
      <c r="C13">
        <v>14.2707</v>
      </c>
      <c r="D13">
        <v>-0.28671999999999997</v>
      </c>
      <c r="F13">
        <v>-5</v>
      </c>
      <c r="G13">
        <v>7.4036999999999997</v>
      </c>
      <c r="H13">
        <v>0.51100000000000001</v>
      </c>
      <c r="I13">
        <f t="shared" si="0"/>
        <v>5.1100000000000006E-4</v>
      </c>
      <c r="K13">
        <v>5</v>
      </c>
      <c r="L13">
        <v>11.93</v>
      </c>
      <c r="M13">
        <f t="shared" si="1"/>
        <v>7.5534087866864619</v>
      </c>
      <c r="O13">
        <v>5.5</v>
      </c>
      <c r="P13">
        <v>8.16</v>
      </c>
      <c r="Q13">
        <f t="shared" si="2"/>
        <v>3.4265493851923461</v>
      </c>
      <c r="S13">
        <v>22000</v>
      </c>
      <c r="T13">
        <v>1.014</v>
      </c>
      <c r="U13">
        <v>3.17</v>
      </c>
      <c r="V13">
        <f>20*LOG10(U13/T13)</f>
        <v>9.9004261444086854</v>
      </c>
      <c r="Y13">
        <v>14400</v>
      </c>
      <c r="Z13">
        <v>1.0109999999999999</v>
      </c>
      <c r="AA13">
        <v>6.63</v>
      </c>
      <c r="AB13">
        <f t="shared" si="4"/>
        <v>16.33524745627544</v>
      </c>
    </row>
    <row r="14" spans="1:28" x14ac:dyDescent="0.4">
      <c r="B14">
        <v>-4.5</v>
      </c>
      <c r="C14">
        <v>13.9152</v>
      </c>
      <c r="D14">
        <v>-5.6999999999999998E-4</v>
      </c>
      <c r="F14">
        <v>-4.5</v>
      </c>
      <c r="G14">
        <v>6.6580000000000004</v>
      </c>
      <c r="H14">
        <v>0.504</v>
      </c>
      <c r="I14">
        <f t="shared" si="0"/>
        <v>5.04E-4</v>
      </c>
      <c r="K14">
        <v>5.5</v>
      </c>
      <c r="L14">
        <v>12.18</v>
      </c>
      <c r="M14">
        <f t="shared" si="1"/>
        <v>6.9056919760522542</v>
      </c>
      <c r="O14">
        <v>6</v>
      </c>
      <c r="P14">
        <v>8.93</v>
      </c>
      <c r="Q14">
        <f t="shared" si="2"/>
        <v>3.4540041700980555</v>
      </c>
      <c r="S14">
        <v>25000</v>
      </c>
      <c r="T14">
        <v>1.0149999999999999</v>
      </c>
      <c r="U14">
        <v>3.15</v>
      </c>
      <c r="V14">
        <f>20*LOG10(U14/T14)</f>
        <v>9.8368902308073771</v>
      </c>
      <c r="Y14">
        <v>17200</v>
      </c>
      <c r="Z14">
        <v>1.0149999999999999</v>
      </c>
      <c r="AA14">
        <v>6.03</v>
      </c>
      <c r="AB14">
        <f t="shared" si="4"/>
        <v>15.477025397818391</v>
      </c>
    </row>
    <row r="15" spans="1:28" x14ac:dyDescent="0.4">
      <c r="B15">
        <v>-4.01</v>
      </c>
      <c r="C15">
        <v>12.3977</v>
      </c>
      <c r="D15">
        <v>5.8600000000000004E-4</v>
      </c>
      <c r="F15">
        <v>-4</v>
      </c>
      <c r="G15">
        <v>5.9264999999999999</v>
      </c>
      <c r="H15">
        <v>0.53300000000000003</v>
      </c>
      <c r="I15">
        <f t="shared" si="0"/>
        <v>5.3300000000000005E-4</v>
      </c>
      <c r="K15">
        <v>6</v>
      </c>
      <c r="L15">
        <v>12.39</v>
      </c>
      <c r="M15">
        <f t="shared" si="1"/>
        <v>6.2984011198483962</v>
      </c>
      <c r="O15">
        <v>6.5</v>
      </c>
      <c r="P15">
        <v>9.75</v>
      </c>
      <c r="Q15">
        <f t="shared" si="2"/>
        <v>3.5218251811136247</v>
      </c>
      <c r="S15">
        <v>33000</v>
      </c>
      <c r="T15">
        <v>1.0189999999999999</v>
      </c>
      <c r="U15">
        <v>2.97</v>
      </c>
      <c r="V15">
        <f>20*LOG10(U15/T15)</f>
        <v>9.2916453062157203</v>
      </c>
      <c r="W15" t="s">
        <v>10</v>
      </c>
      <c r="Y15">
        <v>20700</v>
      </c>
      <c r="Z15">
        <v>1.0229999999999999</v>
      </c>
      <c r="AA15">
        <v>5.17</v>
      </c>
      <c r="AB15">
        <f t="shared" si="4"/>
        <v>14.072298187635647</v>
      </c>
    </row>
    <row r="16" spans="1:28" x14ac:dyDescent="0.4">
      <c r="B16">
        <v>-3.5</v>
      </c>
      <c r="C16">
        <v>10.807499999999999</v>
      </c>
      <c r="D16">
        <v>6.0599999999999998E-4</v>
      </c>
      <c r="F16">
        <v>-3.5</v>
      </c>
      <c r="G16">
        <v>5.1829999999999998</v>
      </c>
      <c r="H16">
        <v>0.56000000000000005</v>
      </c>
      <c r="I16">
        <f t="shared" si="0"/>
        <v>5.6000000000000006E-4</v>
      </c>
      <c r="K16">
        <v>6.5</v>
      </c>
      <c r="L16">
        <v>12.52</v>
      </c>
      <c r="M16">
        <f t="shared" si="1"/>
        <v>5.6938194446311066</v>
      </c>
      <c r="N16" t="s">
        <v>9</v>
      </c>
      <c r="O16">
        <v>7</v>
      </c>
      <c r="P16">
        <v>10.26</v>
      </c>
      <c r="Q16">
        <f t="shared" si="2"/>
        <v>3.3209864152308128</v>
      </c>
      <c r="S16">
        <v>37000</v>
      </c>
      <c r="T16">
        <v>1.0209999999999999</v>
      </c>
      <c r="U16">
        <v>2.77</v>
      </c>
      <c r="V16">
        <f t="shared" ref="V16:V21" si="5">20*LOG10(U16/T16)</f>
        <v>8.669080539550766</v>
      </c>
      <c r="Y16">
        <v>25000</v>
      </c>
      <c r="Z16">
        <v>1.0309999999999999</v>
      </c>
      <c r="AA16">
        <v>4.3099999999999996</v>
      </c>
      <c r="AB16">
        <f t="shared" si="4"/>
        <v>12.4243720975443</v>
      </c>
    </row>
    <row r="17" spans="2:28" x14ac:dyDescent="0.4">
      <c r="B17">
        <v>-3</v>
      </c>
      <c r="C17">
        <v>9.2795000000000005</v>
      </c>
      <c r="D17">
        <v>6.2699999999999995E-4</v>
      </c>
      <c r="F17">
        <v>-3</v>
      </c>
      <c r="G17">
        <v>4.4318</v>
      </c>
      <c r="H17">
        <v>0.58599999999999997</v>
      </c>
      <c r="I17">
        <f t="shared" ref="I17:I43" si="6">H17/1000</f>
        <v>5.8599999999999993E-4</v>
      </c>
      <c r="K17">
        <v>7</v>
      </c>
      <c r="L17">
        <v>12.66</v>
      </c>
      <c r="M17">
        <f t="shared" si="1"/>
        <v>5.1467133133415892</v>
      </c>
      <c r="O17">
        <v>7.5</v>
      </c>
      <c r="P17">
        <v>10.71</v>
      </c>
      <c r="Q17">
        <f t="shared" si="2"/>
        <v>3.094564148803113</v>
      </c>
      <c r="S17">
        <v>47000</v>
      </c>
      <c r="T17">
        <v>1.0289999999999999</v>
      </c>
      <c r="U17">
        <v>2.2599999999999998</v>
      </c>
      <c r="V17">
        <f t="shared" si="5"/>
        <v>6.8338612876993601</v>
      </c>
      <c r="Y17">
        <v>30000</v>
      </c>
      <c r="Z17">
        <v>1.0369999999999999</v>
      </c>
      <c r="AA17">
        <v>3.6</v>
      </c>
      <c r="AB17">
        <f t="shared" si="4"/>
        <v>10.810474887564927</v>
      </c>
    </row>
    <row r="18" spans="2:28" x14ac:dyDescent="0.4">
      <c r="B18">
        <v>-2.5</v>
      </c>
      <c r="C18">
        <v>7.7534999999999998</v>
      </c>
      <c r="D18">
        <v>6.4499999999999996E-4</v>
      </c>
      <c r="F18">
        <v>-2.5</v>
      </c>
      <c r="G18">
        <v>3.6913</v>
      </c>
      <c r="H18">
        <v>0.61</v>
      </c>
      <c r="I18">
        <f t="shared" si="6"/>
        <v>6.0999999999999997E-4</v>
      </c>
      <c r="K18">
        <v>7.5</v>
      </c>
      <c r="L18">
        <v>12.75</v>
      </c>
      <c r="M18">
        <f t="shared" si="1"/>
        <v>4.6089784275654786</v>
      </c>
      <c r="O18">
        <v>8</v>
      </c>
      <c r="P18">
        <v>11.01</v>
      </c>
      <c r="Q18">
        <f t="shared" si="2"/>
        <v>2.7739466395961636</v>
      </c>
      <c r="S18">
        <v>60000</v>
      </c>
      <c r="T18">
        <v>1.0369999999999999</v>
      </c>
      <c r="U18">
        <v>1.79</v>
      </c>
      <c r="V18">
        <f t="shared" si="5"/>
        <v>4.7414854918170448</v>
      </c>
      <c r="Y18">
        <v>36000</v>
      </c>
      <c r="Z18">
        <v>1.0429999999999999</v>
      </c>
      <c r="AA18">
        <v>3.01</v>
      </c>
      <c r="AB18">
        <f t="shared" si="4"/>
        <v>9.2056437433462506</v>
      </c>
    </row>
    <row r="19" spans="2:28" x14ac:dyDescent="0.4">
      <c r="B19">
        <v>-2.0099999999999998</v>
      </c>
      <c r="C19">
        <v>6.2263999999999999</v>
      </c>
      <c r="D19">
        <v>6.6299999999999996E-4</v>
      </c>
      <c r="F19">
        <v>-2</v>
      </c>
      <c r="G19">
        <v>2.9710000000000001</v>
      </c>
      <c r="H19">
        <v>0.63400000000000001</v>
      </c>
      <c r="I19">
        <f t="shared" si="6"/>
        <v>6.3400000000000001E-4</v>
      </c>
      <c r="K19">
        <v>8</v>
      </c>
      <c r="L19">
        <v>12.85</v>
      </c>
      <c r="M19">
        <f t="shared" si="1"/>
        <v>4.1162628135073946</v>
      </c>
      <c r="O19">
        <v>8.5</v>
      </c>
      <c r="P19">
        <v>11.28</v>
      </c>
      <c r="Q19">
        <f t="shared" si="2"/>
        <v>2.4578034786606144</v>
      </c>
      <c r="S19">
        <v>70000</v>
      </c>
      <c r="T19">
        <v>1.0409999999999999</v>
      </c>
      <c r="U19">
        <v>1.53</v>
      </c>
      <c r="V19">
        <f t="shared" si="5"/>
        <v>3.3448140261412531</v>
      </c>
      <c r="Y19">
        <v>43000</v>
      </c>
      <c r="Z19">
        <v>1.048</v>
      </c>
      <c r="AA19">
        <v>2.52</v>
      </c>
      <c r="AB19">
        <f t="shared" si="4"/>
        <v>7.6207851626767251</v>
      </c>
    </row>
    <row r="20" spans="2:28" x14ac:dyDescent="0.4">
      <c r="B20">
        <v>-1.5</v>
      </c>
      <c r="C20">
        <v>4.6364999999999998</v>
      </c>
      <c r="D20">
        <v>6.8099999999999996E-4</v>
      </c>
      <c r="F20">
        <v>-1.5</v>
      </c>
      <c r="G20">
        <v>2.2305999999999999</v>
      </c>
      <c r="H20">
        <v>0.65600000000000003</v>
      </c>
      <c r="I20">
        <f t="shared" si="6"/>
        <v>6.5600000000000001E-4</v>
      </c>
      <c r="K20">
        <v>8.5</v>
      </c>
      <c r="L20">
        <v>12.93</v>
      </c>
      <c r="M20">
        <f t="shared" si="1"/>
        <v>3.6435919833220263</v>
      </c>
      <c r="O20">
        <v>9</v>
      </c>
      <c r="P20">
        <v>11.49</v>
      </c>
      <c r="Q20">
        <f t="shared" si="2"/>
        <v>2.1215503849792059</v>
      </c>
      <c r="S20">
        <v>90000</v>
      </c>
      <c r="T20">
        <v>1.05</v>
      </c>
      <c r="U20">
        <v>1.2</v>
      </c>
      <c r="V20">
        <f t="shared" si="5"/>
        <v>1.1598389395537347</v>
      </c>
      <c r="Y20">
        <v>52000</v>
      </c>
      <c r="Z20">
        <v>1.052</v>
      </c>
      <c r="AA20">
        <v>2.09</v>
      </c>
      <c r="AB20">
        <f t="shared" si="4"/>
        <v>5.9626109258666737</v>
      </c>
    </row>
    <row r="21" spans="2:28" x14ac:dyDescent="0.4">
      <c r="B21">
        <v>-1</v>
      </c>
      <c r="C21">
        <v>3.1101000000000001</v>
      </c>
      <c r="D21">
        <v>6.9999999999999999E-4</v>
      </c>
      <c r="F21">
        <v>-1</v>
      </c>
      <c r="G21">
        <v>1.49048</v>
      </c>
      <c r="H21">
        <v>0.68100000000000005</v>
      </c>
      <c r="I21">
        <f t="shared" si="6"/>
        <v>6.8100000000000007E-4</v>
      </c>
      <c r="K21">
        <v>9</v>
      </c>
      <c r="L21">
        <v>13</v>
      </c>
      <c r="M21">
        <f t="shared" si="1"/>
        <v>3.1940168573502374</v>
      </c>
      <c r="O21">
        <v>9.5</v>
      </c>
      <c r="P21">
        <v>11.66</v>
      </c>
      <c r="Q21">
        <f t="shared" si="2"/>
        <v>1.7794989026829509</v>
      </c>
      <c r="S21">
        <v>100000</v>
      </c>
      <c r="T21">
        <v>1.0369999999999999</v>
      </c>
      <c r="U21">
        <v>1.07</v>
      </c>
      <c r="V21">
        <f t="shared" si="5"/>
        <v>0.27210042592337541</v>
      </c>
      <c r="Y21">
        <v>63000</v>
      </c>
      <c r="Z21">
        <v>1.0580000000000001</v>
      </c>
      <c r="AA21">
        <v>1.73</v>
      </c>
      <c r="AB21">
        <f t="shared" si="4"/>
        <v>4.2712087085925683</v>
      </c>
    </row>
    <row r="22" spans="2:28" x14ac:dyDescent="0.4">
      <c r="B22">
        <v>-0.5</v>
      </c>
      <c r="C22">
        <v>1.5368999999999999</v>
      </c>
      <c r="D22">
        <v>7.18E-4</v>
      </c>
      <c r="F22">
        <v>-0.5</v>
      </c>
      <c r="G22">
        <v>0.74075999999999997</v>
      </c>
      <c r="H22">
        <v>0.71</v>
      </c>
      <c r="I22">
        <f t="shared" si="6"/>
        <v>7.0999999999999991E-4</v>
      </c>
      <c r="K22">
        <v>9.5</v>
      </c>
      <c r="L22">
        <v>13.07</v>
      </c>
      <c r="M22">
        <f t="shared" si="1"/>
        <v>2.7710396458339304</v>
      </c>
      <c r="O22">
        <v>10</v>
      </c>
      <c r="P22">
        <v>11.81</v>
      </c>
      <c r="Q22">
        <f t="shared" si="2"/>
        <v>1.4449979522702963</v>
      </c>
      <c r="Y22">
        <v>75000</v>
      </c>
      <c r="Z22">
        <v>1.0629999999999999</v>
      </c>
      <c r="AA22">
        <v>1.46</v>
      </c>
      <c r="AB22">
        <f t="shared" si="4"/>
        <v>2.7563918252228072</v>
      </c>
    </row>
    <row r="23" spans="2:28" x14ac:dyDescent="0.4">
      <c r="B23">
        <v>0</v>
      </c>
      <c r="C23">
        <v>7.2969999999999997E-3</v>
      </c>
      <c r="D23">
        <v>7.3800000000000005E-4</v>
      </c>
      <c r="F23">
        <v>0</v>
      </c>
      <c r="G23">
        <v>6.4060000000000002E-3</v>
      </c>
      <c r="H23">
        <v>0.73499999999999999</v>
      </c>
      <c r="I23">
        <f t="shared" si="6"/>
        <v>7.3499999999999998E-4</v>
      </c>
      <c r="K23">
        <v>10</v>
      </c>
      <c r="L23">
        <v>13.13</v>
      </c>
      <c r="M23">
        <f t="shared" si="1"/>
        <v>2.365294521789588</v>
      </c>
      <c r="Y23">
        <v>90000</v>
      </c>
      <c r="Z23">
        <v>1.07</v>
      </c>
      <c r="AA23">
        <v>1.22</v>
      </c>
      <c r="AB23">
        <f t="shared" si="4"/>
        <v>1.139521059790771</v>
      </c>
    </row>
    <row r="24" spans="2:28" x14ac:dyDescent="0.4">
      <c r="B24">
        <v>0.5</v>
      </c>
      <c r="C24">
        <v>-1.53023</v>
      </c>
      <c r="D24">
        <v>7.6300000000000001E-4</v>
      </c>
      <c r="F24">
        <v>0.5</v>
      </c>
      <c r="G24">
        <v>-0.72914999999999996</v>
      </c>
      <c r="H24">
        <v>0.753</v>
      </c>
      <c r="I24">
        <f t="shared" si="6"/>
        <v>7.5299999999999998E-4</v>
      </c>
      <c r="P24" cm="1">
        <f t="array" ref="P24:Q24">LINEST(P3:P15,O3:O15,FALSE)</f>
        <v>1.4861025641025642</v>
      </c>
      <c r="Q24">
        <v>0</v>
      </c>
      <c r="Y24">
        <v>100000</v>
      </c>
      <c r="Z24">
        <v>1.0549999999999999</v>
      </c>
      <c r="AA24">
        <v>1.07</v>
      </c>
      <c r="AB24">
        <f t="shared" si="4"/>
        <v>0.12262636102996372</v>
      </c>
    </row>
    <row r="25" spans="2:28" x14ac:dyDescent="0.4">
      <c r="B25">
        <v>1</v>
      </c>
      <c r="C25">
        <v>-3.0752000000000002</v>
      </c>
      <c r="D25">
        <v>7.94E-4</v>
      </c>
      <c r="F25">
        <v>1</v>
      </c>
      <c r="G25">
        <v>-1.46824</v>
      </c>
      <c r="H25">
        <v>0.77100000000000002</v>
      </c>
      <c r="I25">
        <f t="shared" si="6"/>
        <v>7.7099999999999998E-4</v>
      </c>
      <c r="L25" cm="1">
        <f t="array" ref="L25:M25">LINEST(L3:L8,K3:K8,FALSE)</f>
        <v>3.1205714285714294</v>
      </c>
      <c r="M25">
        <v>0</v>
      </c>
    </row>
    <row r="26" spans="2:28" x14ac:dyDescent="0.4">
      <c r="B26">
        <v>1.5</v>
      </c>
      <c r="C26">
        <v>-4.6219000000000001</v>
      </c>
      <c r="D26">
        <v>8.1999999999999998E-4</v>
      </c>
      <c r="F26">
        <v>1.5</v>
      </c>
      <c r="G26">
        <v>-2.2183999999999999</v>
      </c>
      <c r="H26">
        <v>0.79300000000000004</v>
      </c>
      <c r="I26">
        <f t="shared" si="6"/>
        <v>7.9300000000000009E-4</v>
      </c>
    </row>
    <row r="27" spans="2:28" x14ac:dyDescent="0.4">
      <c r="B27">
        <v>2</v>
      </c>
      <c r="C27">
        <v>-6.17</v>
      </c>
      <c r="D27">
        <v>8.4900000000000004E-4</v>
      </c>
      <c r="F27">
        <v>2</v>
      </c>
      <c r="G27">
        <v>-2.9487000000000001</v>
      </c>
      <c r="H27">
        <v>0.80800000000000005</v>
      </c>
      <c r="I27">
        <f t="shared" si="6"/>
        <v>8.0800000000000002E-4</v>
      </c>
    </row>
    <row r="28" spans="2:28" x14ac:dyDescent="0.4">
      <c r="B28">
        <v>2.5</v>
      </c>
      <c r="C28">
        <v>-7.7171000000000003</v>
      </c>
      <c r="D28">
        <v>8.8999999999999995E-4</v>
      </c>
      <c r="F28">
        <v>2.5</v>
      </c>
      <c r="G28">
        <v>-3.6991999999999998</v>
      </c>
      <c r="H28">
        <v>0.82199999999999995</v>
      </c>
      <c r="I28">
        <f t="shared" si="6"/>
        <v>8.2199999999999992E-4</v>
      </c>
    </row>
    <row r="29" spans="2:28" x14ac:dyDescent="0.4">
      <c r="B29">
        <v>3</v>
      </c>
      <c r="C29">
        <v>-9.2430000000000003</v>
      </c>
      <c r="D29">
        <v>9.2000000000000003E-4</v>
      </c>
      <c r="F29">
        <v>3</v>
      </c>
      <c r="G29">
        <v>-4.4366000000000003</v>
      </c>
      <c r="H29">
        <v>0.83699999999999997</v>
      </c>
      <c r="I29">
        <f t="shared" si="6"/>
        <v>8.3699999999999996E-4</v>
      </c>
    </row>
    <row r="30" spans="2:28" x14ac:dyDescent="0.4">
      <c r="B30">
        <v>3.5</v>
      </c>
      <c r="C30">
        <v>-10.812799999999999</v>
      </c>
      <c r="D30">
        <v>9.5E-4</v>
      </c>
      <c r="F30">
        <v>3.5</v>
      </c>
      <c r="G30">
        <v>-5.16</v>
      </c>
      <c r="H30">
        <v>0.85</v>
      </c>
      <c r="I30">
        <f t="shared" si="6"/>
        <v>8.4999999999999995E-4</v>
      </c>
    </row>
    <row r="31" spans="2:28" x14ac:dyDescent="0.4">
      <c r="B31">
        <v>4</v>
      </c>
      <c r="C31">
        <v>-12.3634</v>
      </c>
      <c r="D31">
        <v>9.8200000000000002E-4</v>
      </c>
      <c r="F31">
        <v>4</v>
      </c>
      <c r="G31">
        <v>-5.9021999999999997</v>
      </c>
      <c r="H31">
        <v>0.86599999999999999</v>
      </c>
      <c r="I31">
        <f t="shared" si="6"/>
        <v>8.6600000000000002E-4</v>
      </c>
    </row>
    <row r="32" spans="2:28" x14ac:dyDescent="0.4">
      <c r="B32">
        <v>4.5</v>
      </c>
      <c r="C32">
        <v>-13.627800000000001</v>
      </c>
      <c r="D32">
        <v>6.4000000000000001E-2</v>
      </c>
      <c r="F32">
        <v>4.5</v>
      </c>
      <c r="G32">
        <v>-6.6417999999999999</v>
      </c>
      <c r="H32">
        <v>0.88600000000000001</v>
      </c>
      <c r="I32">
        <f t="shared" si="6"/>
        <v>8.8599999999999996E-4</v>
      </c>
    </row>
    <row r="33" spans="2:9" x14ac:dyDescent="0.4">
      <c r="B33">
        <v>5</v>
      </c>
      <c r="C33">
        <v>-13.6279</v>
      </c>
      <c r="D33">
        <v>0.43602999999999997</v>
      </c>
      <c r="F33">
        <v>5</v>
      </c>
      <c r="G33">
        <v>-7.3817000000000004</v>
      </c>
      <c r="H33">
        <v>0.90600000000000003</v>
      </c>
      <c r="I33">
        <f t="shared" si="6"/>
        <v>9.0600000000000001E-4</v>
      </c>
    </row>
    <row r="34" spans="2:9" x14ac:dyDescent="0.4">
      <c r="B34">
        <v>5.5</v>
      </c>
      <c r="C34">
        <v>-13.6275</v>
      </c>
      <c r="D34">
        <v>0.82472999999999996</v>
      </c>
      <c r="F34">
        <v>5.5</v>
      </c>
      <c r="G34">
        <v>-8.1219000000000001</v>
      </c>
      <c r="H34">
        <v>0.92500000000000004</v>
      </c>
      <c r="I34">
        <f t="shared" si="6"/>
        <v>9.2500000000000004E-4</v>
      </c>
    </row>
    <row r="35" spans="2:9" x14ac:dyDescent="0.4">
      <c r="B35">
        <v>6</v>
      </c>
      <c r="C35">
        <v>-13.627000000000001</v>
      </c>
      <c r="D35">
        <v>1.1977500000000001</v>
      </c>
      <c r="F35">
        <v>6</v>
      </c>
      <c r="G35">
        <v>-8.8513999999999999</v>
      </c>
      <c r="H35">
        <v>0.94299999999999995</v>
      </c>
      <c r="I35">
        <f t="shared" si="6"/>
        <v>9.4299999999999994E-4</v>
      </c>
    </row>
    <row r="36" spans="2:9" x14ac:dyDescent="0.4">
      <c r="B36">
        <v>6.5</v>
      </c>
      <c r="C36">
        <v>-13.6267</v>
      </c>
      <c r="D36">
        <v>1.57504</v>
      </c>
      <c r="F36">
        <v>6.5</v>
      </c>
      <c r="G36">
        <v>-9.6110000000000007</v>
      </c>
      <c r="H36">
        <v>0.96</v>
      </c>
      <c r="I36">
        <f t="shared" si="6"/>
        <v>9.5999999999999992E-4</v>
      </c>
    </row>
    <row r="37" spans="2:9" x14ac:dyDescent="0.4">
      <c r="B37">
        <v>7</v>
      </c>
      <c r="C37">
        <v>-13.6264</v>
      </c>
      <c r="D37">
        <v>1.95262</v>
      </c>
      <c r="F37">
        <v>7</v>
      </c>
      <c r="G37">
        <v>-10.330500000000001</v>
      </c>
      <c r="H37">
        <v>0.97399999999999998</v>
      </c>
      <c r="I37">
        <f t="shared" si="6"/>
        <v>9.7399999999999993E-4</v>
      </c>
    </row>
    <row r="38" spans="2:9" x14ac:dyDescent="0.4">
      <c r="B38">
        <v>7.5</v>
      </c>
      <c r="C38">
        <v>-13.625999999999999</v>
      </c>
      <c r="D38">
        <v>2.3191000000000002</v>
      </c>
      <c r="F38">
        <v>7.5</v>
      </c>
      <c r="G38">
        <v>-11.0823</v>
      </c>
      <c r="H38">
        <v>0.99299999999999999</v>
      </c>
      <c r="I38">
        <f t="shared" si="6"/>
        <v>9.9299999999999996E-4</v>
      </c>
    </row>
    <row r="39" spans="2:9" x14ac:dyDescent="0.4">
      <c r="B39">
        <v>8</v>
      </c>
      <c r="C39">
        <v>-13.6259</v>
      </c>
      <c r="D39">
        <v>2.6997</v>
      </c>
      <c r="F39">
        <v>8</v>
      </c>
      <c r="G39">
        <v>-11.817299999999999</v>
      </c>
      <c r="H39">
        <v>1.0069999999999999</v>
      </c>
      <c r="I39">
        <f t="shared" si="6"/>
        <v>1.0069999999999999E-3</v>
      </c>
    </row>
    <row r="40" spans="2:9" x14ac:dyDescent="0.4">
      <c r="B40">
        <v>8.5</v>
      </c>
      <c r="C40">
        <v>-13.625500000000001</v>
      </c>
      <c r="D40">
        <v>3.0766</v>
      </c>
      <c r="F40">
        <v>8.5</v>
      </c>
      <c r="G40">
        <v>-12.552099999999999</v>
      </c>
      <c r="H40">
        <v>1.0269999999999999</v>
      </c>
      <c r="I40">
        <f t="shared" si="6"/>
        <v>1.0269999999999999E-3</v>
      </c>
    </row>
    <row r="41" spans="2:9" x14ac:dyDescent="0.4">
      <c r="B41">
        <v>9</v>
      </c>
      <c r="C41">
        <v>-13.6251</v>
      </c>
      <c r="D41">
        <v>3.4554999999999998</v>
      </c>
      <c r="F41">
        <v>9</v>
      </c>
      <c r="G41">
        <v>-13.29</v>
      </c>
      <c r="H41">
        <v>1.0429999999999999</v>
      </c>
      <c r="I41">
        <f t="shared" si="6"/>
        <v>1.0429999999999999E-3</v>
      </c>
    </row>
    <row r="42" spans="2:9" x14ac:dyDescent="0.4">
      <c r="B42">
        <v>9.5</v>
      </c>
      <c r="C42">
        <v>-13.6248</v>
      </c>
      <c r="D42">
        <v>3.8321999999999998</v>
      </c>
      <c r="F42">
        <v>9.5</v>
      </c>
      <c r="G42">
        <v>-13.623699999999999</v>
      </c>
      <c r="H42">
        <v>165.1</v>
      </c>
      <c r="I42">
        <f t="shared" si="6"/>
        <v>0.1651</v>
      </c>
    </row>
    <row r="43" spans="2:9" x14ac:dyDescent="0.4">
      <c r="B43">
        <v>10</v>
      </c>
      <c r="C43">
        <v>-13.624499999999999</v>
      </c>
      <c r="D43">
        <v>4.2084000000000001</v>
      </c>
      <c r="F43">
        <v>10</v>
      </c>
      <c r="G43">
        <v>-13.6236</v>
      </c>
      <c r="H43">
        <v>461.15</v>
      </c>
      <c r="I43">
        <f t="shared" si="6"/>
        <v>0.46115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3ECA-7353-4571-AA90-5DBF6592EBE0}">
  <dimension ref="A1:U34"/>
  <sheetViews>
    <sheetView tabSelected="1" topLeftCell="G1" zoomScale="70" zoomScaleNormal="70" workbookViewId="0">
      <selection activeCell="E44" sqref="E44"/>
    </sheetView>
  </sheetViews>
  <sheetFormatPr defaultColWidth="11.5546875" defaultRowHeight="19.5" x14ac:dyDescent="0.4"/>
  <sheetData>
    <row r="1" spans="1:21" x14ac:dyDescent="0.4">
      <c r="A1" t="s">
        <v>16</v>
      </c>
    </row>
    <row r="3" spans="1:21" x14ac:dyDescent="0.4">
      <c r="B3" t="s">
        <v>17</v>
      </c>
      <c r="I3" t="s">
        <v>18</v>
      </c>
      <c r="P3" t="s">
        <v>19</v>
      </c>
    </row>
    <row r="5" spans="1:21" x14ac:dyDescent="0.4">
      <c r="B5" t="s">
        <v>11</v>
      </c>
      <c r="C5" t="s">
        <v>5</v>
      </c>
      <c r="D5" t="s">
        <v>6</v>
      </c>
      <c r="E5" t="s">
        <v>12</v>
      </c>
      <c r="F5" t="s">
        <v>14</v>
      </c>
      <c r="G5" t="s">
        <v>15</v>
      </c>
      <c r="I5" t="s">
        <v>11</v>
      </c>
      <c r="J5" t="s">
        <v>5</v>
      </c>
      <c r="K5" t="s">
        <v>6</v>
      </c>
      <c r="L5" t="s">
        <v>12</v>
      </c>
      <c r="M5" t="s">
        <v>14</v>
      </c>
      <c r="N5" t="s">
        <v>15</v>
      </c>
      <c r="P5" t="s">
        <v>11</v>
      </c>
      <c r="Q5" t="s">
        <v>5</v>
      </c>
      <c r="R5" t="s">
        <v>6</v>
      </c>
      <c r="S5" t="s">
        <v>12</v>
      </c>
      <c r="T5" t="s">
        <v>14</v>
      </c>
      <c r="U5" t="s">
        <v>15</v>
      </c>
    </row>
    <row r="6" spans="1:21" x14ac:dyDescent="0.4">
      <c r="B6">
        <v>10</v>
      </c>
      <c r="C6">
        <v>1.9950000000000001</v>
      </c>
      <c r="D6">
        <v>2.0038</v>
      </c>
      <c r="E6">
        <f t="shared" ref="E6:E17" si="0">20*LOG10(D6/C6)</f>
        <v>3.8229444936392271E-2</v>
      </c>
      <c r="F6">
        <v>2.5</v>
      </c>
      <c r="G6">
        <f t="shared" ref="G6:G8" si="1">RADIANS(F6)</f>
        <v>4.3633231299858237E-2</v>
      </c>
      <c r="I6">
        <v>10</v>
      </c>
      <c r="J6">
        <v>2.0019999999999998</v>
      </c>
      <c r="K6">
        <v>2.0009999999999999</v>
      </c>
      <c r="L6">
        <f t="shared" ref="L6:L17" si="2">20*LOG10(K6/J6)</f>
        <v>-4.3396901417680185E-3</v>
      </c>
      <c r="M6">
        <v>-2.4</v>
      </c>
      <c r="N6">
        <f t="shared" ref="N6:N8" si="3">RADIANS(M6)</f>
        <v>-4.1887902047863905E-2</v>
      </c>
      <c r="P6">
        <v>10</v>
      </c>
      <c r="Q6">
        <v>1.9890000000000001</v>
      </c>
      <c r="R6">
        <v>1.9950000000000001</v>
      </c>
      <c r="S6">
        <f t="shared" ref="S6:S34" si="4">20*LOG10(R6/Q6)</f>
        <v>2.6162337966629149E-2</v>
      </c>
      <c r="T6">
        <v>-2</v>
      </c>
      <c r="U6">
        <f t="shared" ref="U6:U8" si="5">RADIANS(T6)</f>
        <v>-3.4906585039886591E-2</v>
      </c>
    </row>
    <row r="7" spans="1:21" x14ac:dyDescent="0.4">
      <c r="B7">
        <v>20</v>
      </c>
      <c r="C7">
        <v>1.9930000000000001</v>
      </c>
      <c r="D7">
        <v>1.9990000000000001</v>
      </c>
      <c r="E7">
        <f t="shared" si="0"/>
        <v>2.6109908352586194E-2</v>
      </c>
      <c r="F7">
        <v>4.8</v>
      </c>
      <c r="G7">
        <f t="shared" si="1"/>
        <v>8.377580409572781E-2</v>
      </c>
      <c r="I7">
        <v>20</v>
      </c>
      <c r="J7">
        <v>1.9990000000000001</v>
      </c>
      <c r="K7">
        <v>2.0059999999999998</v>
      </c>
      <c r="L7">
        <f t="shared" si="2"/>
        <v>3.0362691325646302E-2</v>
      </c>
      <c r="M7">
        <v>-3.2</v>
      </c>
      <c r="N7">
        <f t="shared" si="3"/>
        <v>-5.5850536063818547E-2</v>
      </c>
      <c r="P7">
        <v>20</v>
      </c>
      <c r="Q7">
        <v>1.9910000000000001</v>
      </c>
      <c r="R7">
        <v>1.996</v>
      </c>
      <c r="S7">
        <f t="shared" si="4"/>
        <v>2.1785538478854404E-2</v>
      </c>
      <c r="T7">
        <v>-3.8</v>
      </c>
      <c r="U7">
        <f t="shared" si="5"/>
        <v>-6.6322511575784518E-2</v>
      </c>
    </row>
    <row r="8" spans="1:21" x14ac:dyDescent="0.4">
      <c r="B8">
        <v>50</v>
      </c>
      <c r="C8">
        <v>2.0019999999999998</v>
      </c>
      <c r="D8">
        <v>1.9930000000000001</v>
      </c>
      <c r="E8">
        <f t="shared" si="0"/>
        <v>-3.9135488856242837E-2</v>
      </c>
      <c r="F8">
        <v>8</v>
      </c>
      <c r="G8">
        <f t="shared" si="1"/>
        <v>0.13962634015954636</v>
      </c>
      <c r="I8">
        <v>50</v>
      </c>
      <c r="J8">
        <v>2.008</v>
      </c>
      <c r="K8">
        <v>2.012</v>
      </c>
      <c r="L8">
        <f t="shared" si="2"/>
        <v>1.7285358218161236E-2</v>
      </c>
      <c r="M8">
        <v>-4.8</v>
      </c>
      <c r="N8">
        <f t="shared" si="3"/>
        <v>-8.377580409572781E-2</v>
      </c>
      <c r="P8">
        <v>50</v>
      </c>
      <c r="Q8">
        <v>1.9950000000000001</v>
      </c>
      <c r="R8">
        <v>2.0009999999999999</v>
      </c>
      <c r="S8">
        <f t="shared" si="4"/>
        <v>2.6083772268887188E-2</v>
      </c>
      <c r="T8">
        <v>-3.2</v>
      </c>
      <c r="U8">
        <f t="shared" si="5"/>
        <v>-5.5850536063818547E-2</v>
      </c>
    </row>
    <row r="9" spans="1:21" x14ac:dyDescent="0.4">
      <c r="B9">
        <v>100</v>
      </c>
      <c r="C9">
        <v>2.0019999999999998</v>
      </c>
      <c r="D9">
        <v>1.9670000000000001</v>
      </c>
      <c r="E9">
        <f t="shared" si="0"/>
        <v>-0.15319426447926043</v>
      </c>
      <c r="F9">
        <v>-13</v>
      </c>
      <c r="G9">
        <f>RADIANS(F9)</f>
        <v>-0.22689280275926285</v>
      </c>
      <c r="I9">
        <v>100</v>
      </c>
      <c r="J9">
        <v>2.004</v>
      </c>
      <c r="K9">
        <v>2.012</v>
      </c>
      <c r="L9">
        <f t="shared" si="2"/>
        <v>3.4605183773634508E-2</v>
      </c>
      <c r="M9">
        <v>-7.7</v>
      </c>
      <c r="N9">
        <f>RADIANS(M9)</f>
        <v>-0.13439035240356337</v>
      </c>
      <c r="P9">
        <v>100</v>
      </c>
      <c r="Q9">
        <v>1.992</v>
      </c>
      <c r="R9">
        <v>2.0099999999999998</v>
      </c>
      <c r="S9">
        <f t="shared" si="4"/>
        <v>7.8134466656177959E-2</v>
      </c>
      <c r="T9">
        <v>-4.5</v>
      </c>
      <c r="U9">
        <f>RADIANS(T9)</f>
        <v>-7.8539816339744828E-2</v>
      </c>
    </row>
    <row r="10" spans="1:21" x14ac:dyDescent="0.4">
      <c r="B10">
        <v>200</v>
      </c>
      <c r="C10">
        <v>1.9990000000000001</v>
      </c>
      <c r="D10">
        <v>1.883</v>
      </c>
      <c r="E10">
        <f t="shared" si="0"/>
        <v>-0.51924948202904353</v>
      </c>
      <c r="F10">
        <v>-25</v>
      </c>
      <c r="G10">
        <f t="shared" ref="G10:G13" si="6">RADIANS(F10)</f>
        <v>-0.43633231299858238</v>
      </c>
      <c r="I10">
        <v>200</v>
      </c>
      <c r="J10">
        <v>2.0030000000000001</v>
      </c>
      <c r="K10">
        <v>2.04</v>
      </c>
      <c r="L10">
        <f t="shared" si="2"/>
        <v>0.15898436264645097</v>
      </c>
      <c r="M10">
        <v>-12.1</v>
      </c>
      <c r="N10">
        <f t="shared" ref="N10:N13" si="7">RADIANS(M10)</f>
        <v>-0.21118483949131386</v>
      </c>
      <c r="P10">
        <v>200</v>
      </c>
      <c r="Q10">
        <v>1.994</v>
      </c>
      <c r="R10">
        <v>2.0680000000000001</v>
      </c>
      <c r="S10">
        <f t="shared" si="4"/>
        <v>0.31650760892535901</v>
      </c>
      <c r="T10">
        <v>-6.5</v>
      </c>
      <c r="U10">
        <f t="shared" ref="U10:U34" si="8">RADIANS(T10)</f>
        <v>-0.11344640137963143</v>
      </c>
    </row>
    <row r="11" spans="1:21" x14ac:dyDescent="0.4">
      <c r="B11">
        <v>500</v>
      </c>
      <c r="C11">
        <v>1.986</v>
      </c>
      <c r="D11">
        <v>1.4790000000000001</v>
      </c>
      <c r="E11">
        <f t="shared" si="0"/>
        <v>-2.5602214032493977</v>
      </c>
      <c r="F11">
        <v>-54</v>
      </c>
      <c r="G11">
        <f t="shared" si="6"/>
        <v>-0.94247779607693793</v>
      </c>
      <c r="I11">
        <v>500</v>
      </c>
      <c r="J11">
        <v>2.004</v>
      </c>
      <c r="K11">
        <v>2.1949999999999998</v>
      </c>
      <c r="L11">
        <f t="shared" si="2"/>
        <v>0.79073614765864153</v>
      </c>
      <c r="M11">
        <v>-32.799999999999997</v>
      </c>
      <c r="N11">
        <f t="shared" si="7"/>
        <v>-0.57246799465414</v>
      </c>
      <c r="P11">
        <v>300</v>
      </c>
      <c r="Q11">
        <v>1.998</v>
      </c>
      <c r="R11">
        <v>2.165</v>
      </c>
      <c r="S11">
        <f t="shared" si="4"/>
        <v>0.69724833598841529</v>
      </c>
      <c r="T11">
        <v>-11</v>
      </c>
      <c r="U11">
        <f t="shared" si="8"/>
        <v>-0.19198621771937624</v>
      </c>
    </row>
    <row r="12" spans="1:21" x14ac:dyDescent="0.4">
      <c r="B12">
        <v>1000</v>
      </c>
      <c r="C12">
        <v>1.9750000000000001</v>
      </c>
      <c r="D12">
        <v>0.94799999999999995</v>
      </c>
      <c r="E12">
        <f t="shared" si="0"/>
        <v>-6.3751752524882557</v>
      </c>
      <c r="F12">
        <v>-85</v>
      </c>
      <c r="G12">
        <f t="shared" si="6"/>
        <v>-1.4835298641951802</v>
      </c>
      <c r="I12">
        <v>1000</v>
      </c>
      <c r="J12">
        <v>1.9730000000000001</v>
      </c>
      <c r="K12">
        <v>2.04</v>
      </c>
      <c r="L12">
        <f t="shared" si="2"/>
        <v>0.29006164347415087</v>
      </c>
      <c r="M12">
        <v>-86.7</v>
      </c>
      <c r="N12">
        <f t="shared" si="7"/>
        <v>-1.5132004614790837</v>
      </c>
      <c r="P12">
        <v>400</v>
      </c>
      <c r="Q12">
        <v>1.9990000000000001</v>
      </c>
      <c r="R12">
        <v>2.3140000000000001</v>
      </c>
      <c r="S12">
        <f t="shared" si="4"/>
        <v>1.2710112099522763</v>
      </c>
      <c r="T12">
        <v>-14</v>
      </c>
      <c r="U12">
        <f t="shared" si="8"/>
        <v>-0.24434609527920614</v>
      </c>
    </row>
    <row r="13" spans="1:21" x14ac:dyDescent="0.4">
      <c r="B13">
        <v>1075</v>
      </c>
      <c r="C13">
        <v>1.9139999999999999</v>
      </c>
      <c r="D13">
        <v>0.91100000000000003</v>
      </c>
      <c r="E13">
        <f t="shared" si="0"/>
        <v>-6.4484711293565287</v>
      </c>
      <c r="F13">
        <v>-90</v>
      </c>
      <c r="G13">
        <f t="shared" si="6"/>
        <v>-1.5707963267948966</v>
      </c>
      <c r="I13">
        <v>1041</v>
      </c>
      <c r="J13">
        <v>1.9350000000000001</v>
      </c>
      <c r="K13">
        <v>2</v>
      </c>
      <c r="L13">
        <f t="shared" si="2"/>
        <v>0.28698052618101905</v>
      </c>
      <c r="M13">
        <v>-90</v>
      </c>
      <c r="N13">
        <f t="shared" si="7"/>
        <v>-1.5707963267948966</v>
      </c>
      <c r="P13">
        <v>500</v>
      </c>
      <c r="Q13">
        <v>2.0070000000000001</v>
      </c>
      <c r="R13">
        <v>2.5299999999999998</v>
      </c>
      <c r="S13">
        <f t="shared" si="4"/>
        <v>2.0114629737666467</v>
      </c>
      <c r="T13">
        <v>-20</v>
      </c>
      <c r="U13">
        <f t="shared" si="8"/>
        <v>-0.3490658503988659</v>
      </c>
    </row>
    <row r="14" spans="1:21" x14ac:dyDescent="0.4">
      <c r="B14">
        <v>2000</v>
      </c>
      <c r="C14">
        <v>1.9710000000000001</v>
      </c>
      <c r="D14">
        <v>0.42180000000000001</v>
      </c>
      <c r="E14">
        <f t="shared" si="0"/>
        <v>-13.391600977519513</v>
      </c>
      <c r="F14">
        <v>-119</v>
      </c>
      <c r="G14">
        <f>RADIANS(F14)</f>
        <v>-2.0769418098732522</v>
      </c>
      <c r="I14">
        <v>2000</v>
      </c>
      <c r="J14">
        <v>1.954</v>
      </c>
      <c r="K14">
        <v>0.60699999999999998</v>
      </c>
      <c r="L14">
        <f t="shared" si="2"/>
        <v>-10.154717366149935</v>
      </c>
      <c r="M14">
        <v>-145</v>
      </c>
      <c r="N14">
        <f>RADIANS(M14)</f>
        <v>-2.530727415391778</v>
      </c>
      <c r="P14">
        <v>600</v>
      </c>
      <c r="Q14">
        <v>2.0099999999999998</v>
      </c>
      <c r="R14">
        <v>2.847</v>
      </c>
      <c r="S14">
        <f t="shared" si="4"/>
        <v>3.0238281945293259</v>
      </c>
      <c r="T14">
        <v>-25</v>
      </c>
      <c r="U14">
        <f t="shared" si="8"/>
        <v>-0.43633231299858238</v>
      </c>
    </row>
    <row r="15" spans="1:21" x14ac:dyDescent="0.4">
      <c r="B15">
        <v>5000</v>
      </c>
      <c r="C15">
        <v>1.9650000000000001</v>
      </c>
      <c r="D15">
        <v>9.1300000000000006E-2</v>
      </c>
      <c r="E15">
        <f t="shared" si="0"/>
        <v>-26.65783554354293</v>
      </c>
      <c r="F15">
        <v>-153</v>
      </c>
      <c r="G15">
        <f>RADIANS(F15)</f>
        <v>-2.6703537555513241</v>
      </c>
      <c r="I15">
        <v>5000</v>
      </c>
      <c r="J15">
        <v>1.9630000000000001</v>
      </c>
      <c r="K15">
        <v>9.1499999999999998E-2</v>
      </c>
      <c r="L15">
        <f t="shared" si="2"/>
        <v>-26.62998411067116</v>
      </c>
      <c r="M15">
        <v>-169</v>
      </c>
      <c r="N15">
        <f>RADIANS(M15)</f>
        <v>-2.9496064358704168</v>
      </c>
      <c r="P15">
        <v>700</v>
      </c>
      <c r="Q15">
        <v>2.0150000000000001</v>
      </c>
      <c r="R15">
        <v>3.27</v>
      </c>
      <c r="S15">
        <f t="shared" si="4"/>
        <v>4.2054540436631562</v>
      </c>
      <c r="T15">
        <v>-34</v>
      </c>
      <c r="U15">
        <f t="shared" si="8"/>
        <v>-0.59341194567807209</v>
      </c>
    </row>
    <row r="16" spans="1:21" x14ac:dyDescent="0.4">
      <c r="B16">
        <v>10000</v>
      </c>
      <c r="C16">
        <v>1.968</v>
      </c>
      <c r="D16">
        <v>2.5399999999999999E-2</v>
      </c>
      <c r="E16">
        <f t="shared" si="0"/>
        <v>-37.783827549507691</v>
      </c>
      <c r="F16">
        <v>-170</v>
      </c>
      <c r="G16">
        <f>RADIANS(F16)</f>
        <v>-2.9670597283903604</v>
      </c>
      <c r="I16">
        <v>10000</v>
      </c>
      <c r="J16">
        <v>1.962</v>
      </c>
      <c r="K16">
        <v>2.3E-2</v>
      </c>
      <c r="L16">
        <f t="shared" si="2"/>
        <v>-38.619423340526737</v>
      </c>
      <c r="M16">
        <v>-175</v>
      </c>
      <c r="N16">
        <f>RADIANS(M16)</f>
        <v>-3.0543261909900767</v>
      </c>
      <c r="P16">
        <v>800</v>
      </c>
      <c r="Q16">
        <v>2.012</v>
      </c>
      <c r="R16">
        <v>3.7989999999999999</v>
      </c>
      <c r="S16">
        <f t="shared" si="4"/>
        <v>5.520826343416612</v>
      </c>
      <c r="T16">
        <v>-45</v>
      </c>
      <c r="U16">
        <f t="shared" si="8"/>
        <v>-0.78539816339744828</v>
      </c>
    </row>
    <row r="17" spans="2:21" x14ac:dyDescent="0.4">
      <c r="B17">
        <v>20000</v>
      </c>
      <c r="C17">
        <v>1.962</v>
      </c>
      <c r="D17">
        <v>6.45E-3</v>
      </c>
      <c r="E17">
        <f t="shared" si="0"/>
        <v>-49.662785768173237</v>
      </c>
      <c r="F17">
        <v>-176</v>
      </c>
      <c r="G17">
        <f>RADIANS(F17)</f>
        <v>-3.0717794835100198</v>
      </c>
      <c r="I17">
        <v>20000</v>
      </c>
      <c r="J17">
        <v>1.9379999999999999</v>
      </c>
      <c r="K17">
        <v>5.4000000000000003E-3</v>
      </c>
      <c r="L17">
        <f t="shared" si="2"/>
        <v>-51.099200257835562</v>
      </c>
      <c r="M17">
        <v>-179</v>
      </c>
      <c r="N17">
        <f>RADIANS(M17)</f>
        <v>-3.12413936106985</v>
      </c>
      <c r="P17">
        <v>900</v>
      </c>
      <c r="Q17">
        <v>1.9970000000000001</v>
      </c>
      <c r="R17">
        <v>4.202</v>
      </c>
      <c r="S17">
        <f t="shared" si="4"/>
        <v>6.461559663984624</v>
      </c>
      <c r="T17">
        <v>-64</v>
      </c>
      <c r="U17">
        <f t="shared" si="8"/>
        <v>-1.1170107212763709</v>
      </c>
    </row>
    <row r="18" spans="2:21" x14ac:dyDescent="0.4">
      <c r="P18">
        <v>1000</v>
      </c>
      <c r="Q18">
        <v>1.96</v>
      </c>
      <c r="R18">
        <v>4.1349999999999998</v>
      </c>
      <c r="S18">
        <f t="shared" si="4"/>
        <v>6.4843888506417882</v>
      </c>
      <c r="T18">
        <v>-90</v>
      </c>
      <c r="U18">
        <f t="shared" si="8"/>
        <v>-1.5707963267948966</v>
      </c>
    </row>
    <row r="19" spans="2:21" x14ac:dyDescent="0.4">
      <c r="P19">
        <v>1100</v>
      </c>
      <c r="Q19">
        <v>1.9350000000000001</v>
      </c>
      <c r="R19">
        <v>3.47</v>
      </c>
      <c r="S19">
        <f t="shared" si="4"/>
        <v>5.0729701087188701</v>
      </c>
      <c r="T19">
        <v>-109</v>
      </c>
      <c r="U19">
        <f t="shared" si="8"/>
        <v>-1.9024088846738192</v>
      </c>
    </row>
    <row r="20" spans="2:21" x14ac:dyDescent="0.4">
      <c r="P20">
        <v>1200</v>
      </c>
      <c r="Q20">
        <v>1.921</v>
      </c>
      <c r="R20">
        <v>2.7650000000000001</v>
      </c>
      <c r="S20">
        <f t="shared" si="4"/>
        <v>3.163355415580468</v>
      </c>
      <c r="T20">
        <v>-124</v>
      </c>
      <c r="U20">
        <f t="shared" si="8"/>
        <v>-2.1642082724729685</v>
      </c>
    </row>
    <row r="21" spans="2:21" x14ac:dyDescent="0.4">
      <c r="P21">
        <v>1300</v>
      </c>
      <c r="Q21">
        <v>1.919</v>
      </c>
      <c r="R21">
        <v>2.173</v>
      </c>
      <c r="S21">
        <f t="shared" si="4"/>
        <v>1.079695031701061</v>
      </c>
      <c r="T21">
        <v>-135</v>
      </c>
      <c r="U21">
        <f t="shared" si="8"/>
        <v>-2.3561944901923448</v>
      </c>
    </row>
    <row r="22" spans="2:21" x14ac:dyDescent="0.4">
      <c r="P22">
        <v>1400</v>
      </c>
      <c r="Q22">
        <v>1.9219999999999999</v>
      </c>
      <c r="R22">
        <v>1.7270000000000001</v>
      </c>
      <c r="S22">
        <f t="shared" si="4"/>
        <v>-0.92922091530135509</v>
      </c>
      <c r="T22">
        <v>-143</v>
      </c>
      <c r="U22">
        <f t="shared" si="8"/>
        <v>-2.4958208303518914</v>
      </c>
    </row>
    <row r="23" spans="2:21" x14ac:dyDescent="0.4">
      <c r="P23">
        <v>1500</v>
      </c>
      <c r="Q23">
        <v>1.929</v>
      </c>
      <c r="R23">
        <v>1.4079999999999999</v>
      </c>
      <c r="S23">
        <f t="shared" si="4"/>
        <v>-2.7345914567558225</v>
      </c>
      <c r="T23">
        <v>-147</v>
      </c>
      <c r="U23">
        <f t="shared" si="8"/>
        <v>-2.5656340004316642</v>
      </c>
    </row>
    <row r="24" spans="2:21" x14ac:dyDescent="0.4">
      <c r="P24">
        <v>1600</v>
      </c>
      <c r="Q24">
        <v>1.8839999999999999</v>
      </c>
      <c r="R24">
        <v>1.129</v>
      </c>
      <c r="S24">
        <f t="shared" si="4"/>
        <v>-4.4477391306378138</v>
      </c>
      <c r="T24">
        <v>-153</v>
      </c>
      <c r="U24">
        <f t="shared" si="8"/>
        <v>-2.6703537555513241</v>
      </c>
    </row>
    <row r="25" spans="2:21" x14ac:dyDescent="0.4">
      <c r="P25">
        <v>1700</v>
      </c>
      <c r="Q25">
        <v>1.9059999999999999</v>
      </c>
      <c r="R25">
        <v>0.98299999999999998</v>
      </c>
      <c r="S25">
        <f t="shared" si="4"/>
        <v>-5.7513875694034393</v>
      </c>
      <c r="T25">
        <v>-157</v>
      </c>
      <c r="U25">
        <f t="shared" si="8"/>
        <v>-2.7401669256310974</v>
      </c>
    </row>
    <row r="26" spans="2:21" x14ac:dyDescent="0.4">
      <c r="P26">
        <v>1800</v>
      </c>
      <c r="Q26">
        <v>1.9637</v>
      </c>
      <c r="R26">
        <v>0.85099999999999998</v>
      </c>
      <c r="S26">
        <f t="shared" si="4"/>
        <v>-7.2629116007655199</v>
      </c>
      <c r="T26">
        <v>-160</v>
      </c>
      <c r="U26">
        <f t="shared" si="8"/>
        <v>-2.7925268031909272</v>
      </c>
    </row>
    <row r="27" spans="2:21" x14ac:dyDescent="0.4">
      <c r="P27">
        <v>1900</v>
      </c>
      <c r="Q27">
        <v>1.978</v>
      </c>
      <c r="R27">
        <v>0.746</v>
      </c>
      <c r="S27">
        <f t="shared" si="4"/>
        <v>-8.4697491957698361</v>
      </c>
      <c r="T27">
        <v>-162</v>
      </c>
      <c r="U27">
        <f t="shared" si="8"/>
        <v>-2.8274333882308138</v>
      </c>
    </row>
    <row r="28" spans="2:21" x14ac:dyDescent="0.4">
      <c r="P28">
        <v>2000</v>
      </c>
      <c r="Q28">
        <v>1.94</v>
      </c>
      <c r="R28">
        <v>0.64300000000000002</v>
      </c>
      <c r="S28">
        <f t="shared" si="4"/>
        <v>-9.5918151401200777</v>
      </c>
      <c r="T28">
        <v>-161</v>
      </c>
      <c r="U28">
        <f t="shared" si="8"/>
        <v>-2.8099800957108707</v>
      </c>
    </row>
    <row r="29" spans="2:21" x14ac:dyDescent="0.4">
      <c r="P29">
        <v>3000</v>
      </c>
      <c r="Q29">
        <v>1.9530000000000001</v>
      </c>
      <c r="R29">
        <v>0.254</v>
      </c>
      <c r="S29">
        <f t="shared" si="4"/>
        <v>-17.717370533358327</v>
      </c>
      <c r="T29">
        <v>-170</v>
      </c>
      <c r="U29">
        <f t="shared" si="8"/>
        <v>-2.9670597283903604</v>
      </c>
    </row>
    <row r="30" spans="2:21" x14ac:dyDescent="0.4">
      <c r="P30">
        <v>4000</v>
      </c>
      <c r="Q30">
        <v>1.9510000000000001</v>
      </c>
      <c r="R30">
        <v>0.13650000000000001</v>
      </c>
      <c r="S30">
        <f t="shared" si="4"/>
        <v>-23.102492360354866</v>
      </c>
      <c r="T30">
        <v>-176</v>
      </c>
      <c r="U30">
        <f t="shared" si="8"/>
        <v>-3.0717794835100198</v>
      </c>
    </row>
    <row r="31" spans="2:21" x14ac:dyDescent="0.4">
      <c r="P31">
        <v>5000</v>
      </c>
      <c r="Q31">
        <v>1.952</v>
      </c>
      <c r="R31">
        <v>8.5000000000000006E-2</v>
      </c>
      <c r="S31">
        <f t="shared" si="4"/>
        <v>-27.221217752327604</v>
      </c>
      <c r="T31">
        <v>-175</v>
      </c>
      <c r="U31">
        <f t="shared" si="8"/>
        <v>-3.0543261909900767</v>
      </c>
    </row>
    <row r="32" spans="2:21" x14ac:dyDescent="0.4">
      <c r="P32">
        <v>7500</v>
      </c>
      <c r="Q32">
        <v>1.9890000000000001</v>
      </c>
      <c r="R32">
        <v>3.8100000000000002E-2</v>
      </c>
      <c r="S32">
        <f t="shared" si="4"/>
        <v>-34.354196148976321</v>
      </c>
      <c r="T32">
        <v>-176</v>
      </c>
      <c r="U32">
        <f t="shared" si="8"/>
        <v>-3.0717794835100198</v>
      </c>
    </row>
    <row r="33" spans="16:21" x14ac:dyDescent="0.4">
      <c r="P33">
        <v>10000</v>
      </c>
      <c r="Q33">
        <v>1.9510000000000001</v>
      </c>
      <c r="R33">
        <v>2.0799999999999999E-2</v>
      </c>
      <c r="S33">
        <f t="shared" si="4"/>
        <v>-39.443878688635131</v>
      </c>
      <c r="T33">
        <v>-176</v>
      </c>
      <c r="U33">
        <f t="shared" si="8"/>
        <v>-3.0717794835100198</v>
      </c>
    </row>
    <row r="34" spans="16:21" x14ac:dyDescent="0.4">
      <c r="P34">
        <v>20000</v>
      </c>
      <c r="Q34">
        <v>1.956</v>
      </c>
      <c r="R34">
        <v>5.3E-3</v>
      </c>
      <c r="S34">
        <f t="shared" si="4"/>
        <v>-51.341859617015871</v>
      </c>
      <c r="T34">
        <v>-179</v>
      </c>
      <c r="U34">
        <f t="shared" si="8"/>
        <v>-3.12413936106985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2024-05-10</vt:lpstr>
      <vt:lpstr>2024-05-17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西原　翔</cp:lastModifiedBy>
  <dcterms:created xsi:type="dcterms:W3CDTF">2024-05-10T04:55:57Z</dcterms:created>
  <dcterms:modified xsi:type="dcterms:W3CDTF">2024-05-17T09:26:29Z</dcterms:modified>
</cp:coreProperties>
</file>