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524F515C-B39B-4E45-929A-2DB43F74D044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</sheets>
  <definedNames>
    <definedName name="_xlnm._FilterDatabase" localSheetId="0" hidden="1">Sheet1!$A$2:$J$13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D14" i="1"/>
  <c r="D15" i="1" s="1"/>
  <c r="F6" i="1"/>
  <c r="E6" i="1"/>
  <c r="C6" i="1"/>
  <c r="B6" i="1"/>
  <c r="F9" i="1"/>
  <c r="E9" i="1"/>
  <c r="C9" i="1"/>
  <c r="B9" i="1"/>
</calcChain>
</file>

<file path=xl/sharedStrings.xml><?xml version="1.0" encoding="utf-8"?>
<sst xmlns="http://schemas.openxmlformats.org/spreadsheetml/2006/main" count="43" uniqueCount="37">
  <si>
    <t>study</t>
  </si>
  <si>
    <t>mean.e</t>
  </si>
  <si>
    <t>sd.e</t>
  </si>
  <si>
    <t>n.e</t>
  </si>
  <si>
    <t>mean.c</t>
  </si>
  <si>
    <t>sd.c</t>
  </si>
  <si>
    <t>n.c</t>
  </si>
  <si>
    <t>Wang 2007</t>
  </si>
  <si>
    <t>PC</t>
  </si>
  <si>
    <t>CS</t>
    <phoneticPr fontId="1" type="noConversion"/>
  </si>
  <si>
    <t>CSDD</t>
    <phoneticPr fontId="1" type="noConversion"/>
  </si>
  <si>
    <t>PC</t>
    <phoneticPr fontId="1" type="noConversion"/>
  </si>
  <si>
    <t>CS</t>
    <phoneticPr fontId="1" type="noConversion"/>
  </si>
  <si>
    <t>AC</t>
    <phoneticPr fontId="1" type="noConversion"/>
  </si>
  <si>
    <t>Spector 2003</t>
    <phoneticPr fontId="1" type="noConversion"/>
  </si>
  <si>
    <t>CS</t>
    <phoneticPr fontId="1" type="noConversion"/>
  </si>
  <si>
    <t>Bergamaschi 2013</t>
  </si>
  <si>
    <t>CT</t>
    <phoneticPr fontId="1" type="noConversion"/>
  </si>
  <si>
    <t>AC</t>
    <phoneticPr fontId="1" type="noConversion"/>
  </si>
  <si>
    <t>PC</t>
    <phoneticPr fontId="1" type="noConversion"/>
  </si>
  <si>
    <t>Davis 2001</t>
  </si>
  <si>
    <t xml:space="preserve">CS </t>
  </si>
  <si>
    <t>AC</t>
  </si>
  <si>
    <t>CS</t>
    <phoneticPr fontId="1" type="noConversion"/>
  </si>
  <si>
    <t>Coen 2011</t>
  </si>
  <si>
    <t>PC</t>
    <phoneticPr fontId="1" type="noConversion"/>
  </si>
  <si>
    <t>Kim 2020</t>
    <phoneticPr fontId="1" type="noConversion"/>
  </si>
  <si>
    <t>AC</t>
    <phoneticPr fontId="1" type="noConversion"/>
  </si>
  <si>
    <t>Lee 2013</t>
    <phoneticPr fontId="1" type="noConversion"/>
  </si>
  <si>
    <t>CT</t>
    <phoneticPr fontId="1" type="noConversion"/>
  </si>
  <si>
    <t>Giuli 2016</t>
  </si>
  <si>
    <t>Kang 2019</t>
  </si>
  <si>
    <t>CT</t>
  </si>
  <si>
    <t>Capotosto 2016</t>
    <phoneticPr fontId="1" type="noConversion"/>
  </si>
  <si>
    <t>Fernández-Calvo 2015</t>
    <phoneticPr fontId="1" type="noConversion"/>
  </si>
  <si>
    <t>Maci 2012</t>
    <phoneticPr fontId="1" type="noConversion"/>
  </si>
  <si>
    <t>combined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</si>
</sst>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0" fillId="0" borderId="0" xfId="0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J2" sqref="J2"/>
    </sheetView>
  </sheetViews>
  <sheetFormatPr defaultRowHeight="13.5" x14ac:dyDescent="0.3"/>
  <cols>
    <col min="1" max="1" width="25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9" s="4" customFormat="1" x14ac:dyDescent="0.3">
      <c r="A2" s="4" t="s">
        <v>20</v>
      </c>
      <c r="B2" s="4">
        <v>-0.32</v>
      </c>
      <c r="C2" s="4">
        <v>3.36</v>
      </c>
      <c r="D2" s="4">
        <v>18</v>
      </c>
      <c r="E2" s="4">
        <v>-0.17</v>
      </c>
      <c r="F2" s="4">
        <v>9.83</v>
      </c>
      <c r="G2" s="4">
        <v>18</v>
      </c>
      <c r="H2" s="4" t="s">
        <v>21</v>
      </c>
      <c r="I2" s="4" t="s">
        <v>22</v>
      </c>
    </row>
    <row r="3" spans="1:9" ht="14.25" x14ac:dyDescent="0.4">
      <c r="A3" s="1" t="s">
        <v>14</v>
      </c>
      <c r="B3" s="1">
        <v>0</v>
      </c>
      <c r="C3" s="1">
        <v>6.2</v>
      </c>
      <c r="D3" s="1">
        <v>97</v>
      </c>
      <c r="E3" s="1">
        <v>-0.5</v>
      </c>
      <c r="F3" s="1">
        <v>7</v>
      </c>
      <c r="G3" s="1">
        <v>70</v>
      </c>
      <c r="H3" s="1" t="s">
        <v>15</v>
      </c>
      <c r="I3" t="s">
        <v>11</v>
      </c>
    </row>
    <row r="4" spans="1:9" x14ac:dyDescent="0.3">
      <c r="A4" t="s">
        <v>7</v>
      </c>
      <c r="B4">
        <v>-1.1399999999999999</v>
      </c>
      <c r="C4">
        <v>7</v>
      </c>
      <c r="D4">
        <v>51</v>
      </c>
      <c r="E4">
        <v>1.83</v>
      </c>
      <c r="F4">
        <v>8.2799999999999994</v>
      </c>
      <c r="G4">
        <v>50</v>
      </c>
      <c r="H4" t="s">
        <v>9</v>
      </c>
      <c r="I4" t="s">
        <v>8</v>
      </c>
    </row>
    <row r="5" spans="1:9" s="4" customFormat="1" ht="15.4" x14ac:dyDescent="0.45">
      <c r="A5" s="3" t="s">
        <v>24</v>
      </c>
      <c r="B5" s="4">
        <v>0.9</v>
      </c>
      <c r="C5" s="4">
        <v>3</v>
      </c>
      <c r="D5" s="4">
        <v>14</v>
      </c>
      <c r="E5" s="4">
        <v>-0.1</v>
      </c>
      <c r="F5" s="4">
        <v>1.9</v>
      </c>
      <c r="G5" s="4">
        <v>13</v>
      </c>
      <c r="H5" s="4" t="s">
        <v>23</v>
      </c>
      <c r="I5" s="4" t="s">
        <v>25</v>
      </c>
    </row>
    <row r="6" spans="1:9" s="4" customFormat="1" ht="15.4" x14ac:dyDescent="0.45">
      <c r="A6" s="3" t="s">
        <v>35</v>
      </c>
      <c r="B6" s="4">
        <f>3.1-9</f>
        <v>-5.9</v>
      </c>
      <c r="C6" s="4">
        <f>POWER(5.5*5.5+3*3,1/2)</f>
        <v>6.2649820430708338</v>
      </c>
      <c r="D6" s="4">
        <v>7</v>
      </c>
      <c r="E6" s="4">
        <f>10.8-9.5</f>
        <v>1.3000000000000007</v>
      </c>
      <c r="F6" s="4">
        <f>POWER(2.9*2.9+3*3,1/2)</f>
        <v>4.1725292090050132</v>
      </c>
      <c r="G6" s="4">
        <v>7</v>
      </c>
      <c r="H6" s="4" t="s">
        <v>36</v>
      </c>
      <c r="I6" s="4" t="s">
        <v>19</v>
      </c>
    </row>
    <row r="7" spans="1:9" ht="15.4" x14ac:dyDescent="0.45">
      <c r="A7" s="2" t="s">
        <v>16</v>
      </c>
      <c r="B7">
        <v>1.07</v>
      </c>
      <c r="C7">
        <v>6.6</v>
      </c>
      <c r="D7">
        <v>16</v>
      </c>
      <c r="E7">
        <v>-0.44</v>
      </c>
      <c r="F7">
        <v>11.32</v>
      </c>
      <c r="G7">
        <v>16</v>
      </c>
      <c r="H7" t="s">
        <v>17</v>
      </c>
      <c r="I7" t="s">
        <v>18</v>
      </c>
    </row>
    <row r="8" spans="1:9" s="4" customFormat="1" x14ac:dyDescent="0.3">
      <c r="A8" s="4" t="s">
        <v>28</v>
      </c>
      <c r="B8" s="4">
        <v>2</v>
      </c>
      <c r="C8" s="4">
        <v>5.34</v>
      </c>
      <c r="D8" s="4">
        <v>6</v>
      </c>
      <c r="E8" s="4">
        <v>1.86</v>
      </c>
      <c r="F8" s="4">
        <v>4.82</v>
      </c>
      <c r="G8" s="4">
        <v>6</v>
      </c>
      <c r="H8" s="4" t="s">
        <v>29</v>
      </c>
      <c r="I8" s="4" t="s">
        <v>25</v>
      </c>
    </row>
    <row r="9" spans="1:9" s="4" customFormat="1" ht="15.4" x14ac:dyDescent="0.45">
      <c r="A9" s="3" t="s">
        <v>34</v>
      </c>
      <c r="B9" s="4">
        <f>7.44-8.32</f>
        <v>-0.87999999999999989</v>
      </c>
      <c r="C9" s="4">
        <f>POWER(2.14*2.14+2.1*2.1,1/2)</f>
        <v>2.9982661656363998</v>
      </c>
      <c r="D9" s="4">
        <v>25</v>
      </c>
      <c r="E9" s="4">
        <f>11.13-7.83</f>
        <v>3.3000000000000007</v>
      </c>
      <c r="F9" s="4">
        <f>POWER(2.65*2.65+1.98*1.98,1/2)</f>
        <v>3.3080054413498172</v>
      </c>
      <c r="G9" s="4">
        <v>30</v>
      </c>
      <c r="H9" s="4" t="s">
        <v>36</v>
      </c>
    </row>
    <row r="10" spans="1:9" s="4" customFormat="1" x14ac:dyDescent="0.3">
      <c r="A10" s="4" t="s">
        <v>30</v>
      </c>
      <c r="B10" s="4">
        <v>0.18</v>
      </c>
      <c r="C10" s="4">
        <v>9.83</v>
      </c>
      <c r="D10" s="4">
        <v>48</v>
      </c>
      <c r="E10" s="4">
        <v>1.24</v>
      </c>
      <c r="F10" s="4">
        <v>8.42</v>
      </c>
      <c r="G10" s="4">
        <v>47</v>
      </c>
      <c r="H10" s="4" t="s">
        <v>29</v>
      </c>
      <c r="I10" s="4" t="s">
        <v>27</v>
      </c>
    </row>
    <row r="11" spans="1:9" ht="15.4" x14ac:dyDescent="0.45">
      <c r="A11" s="2" t="s">
        <v>33</v>
      </c>
      <c r="B11">
        <v>-1.4</v>
      </c>
      <c r="C11">
        <v>2.89</v>
      </c>
      <c r="D11">
        <v>7</v>
      </c>
      <c r="E11">
        <v>-0.42</v>
      </c>
      <c r="F11">
        <v>3.49</v>
      </c>
      <c r="G11">
        <v>8</v>
      </c>
      <c r="H11" t="s">
        <v>12</v>
      </c>
      <c r="I11" t="s">
        <v>13</v>
      </c>
    </row>
    <row r="12" spans="1:9" s="4" customFormat="1" x14ac:dyDescent="0.3">
      <c r="A12" s="4" t="s">
        <v>31</v>
      </c>
      <c r="B12" s="4">
        <v>-0.1</v>
      </c>
      <c r="C12" s="4">
        <v>7.08</v>
      </c>
      <c r="D12" s="4">
        <v>20</v>
      </c>
      <c r="E12" s="4">
        <v>-0.1</v>
      </c>
      <c r="F12" s="4">
        <v>6.47</v>
      </c>
      <c r="G12" s="4">
        <v>20</v>
      </c>
      <c r="H12" s="4" t="s">
        <v>32</v>
      </c>
      <c r="I12" s="4" t="s">
        <v>8</v>
      </c>
    </row>
    <row r="13" spans="1:9" s="4" customFormat="1" ht="14.25" x14ac:dyDescent="0.4">
      <c r="A13" s="5" t="s">
        <v>26</v>
      </c>
      <c r="B13" s="5">
        <v>-2.4500000000000002</v>
      </c>
      <c r="C13" s="5">
        <v>5.0599999999999996</v>
      </c>
      <c r="D13" s="5">
        <v>18</v>
      </c>
      <c r="E13" s="5">
        <v>0</v>
      </c>
      <c r="F13" s="5">
        <v>5.31</v>
      </c>
      <c r="G13" s="5">
        <v>17</v>
      </c>
      <c r="H13" s="5" t="s">
        <v>23</v>
      </c>
      <c r="I13" s="5" t="s">
        <v>27</v>
      </c>
    </row>
    <row r="14" spans="1:9" x14ac:dyDescent="0.3">
      <c r="D14">
        <f>SUM(D2:D13)</f>
        <v>327</v>
      </c>
      <c r="G14">
        <f>SUM(G2:G13)</f>
        <v>302</v>
      </c>
    </row>
    <row r="15" spans="1:9" x14ac:dyDescent="0.3">
      <c r="D15">
        <f>D14+G14</f>
        <v>629</v>
      </c>
    </row>
  </sheetData>
  <autoFilter ref="A2:J13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2022-08-21T03:17:08Z</dcterms:modified>
</cp:coreProperties>
</file>