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1445"/>
  </bookViews>
  <sheets>
    <sheet name="player_level" sheetId="1" r:id="rId1"/>
    <sheet name="class_level" sheetId="2" r:id="rId2"/>
    <sheet name="school_detail" sheetId="3" r:id="rId3"/>
  </sheets>
  <calcPr calcId="144525"/>
</workbook>
</file>

<file path=xl/sharedStrings.xml><?xml version="1.0" encoding="utf-8"?>
<sst xmlns="http://schemas.openxmlformats.org/spreadsheetml/2006/main" count="154">
  <si>
    <t>id</t>
  </si>
  <si>
    <t>int</t>
  </si>
  <si>
    <t>等级</t>
  </si>
  <si>
    <t>升级到下一级经验</t>
  </si>
  <si>
    <t>班级1幼儿园2小学1 3中学, 4高中 5大学 6研究生</t>
  </si>
  <si>
    <t>单位时间获得经验</t>
  </si>
  <si>
    <t>时长</t>
  </si>
  <si>
    <t>总时长</t>
  </si>
  <si>
    <t>level</t>
  </si>
  <si>
    <t>exp</t>
  </si>
  <si>
    <t>class</t>
  </si>
  <si>
    <t>ddd</t>
  </si>
  <si>
    <t>addexp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</si>
  <si>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sdf</t>
    </r>
  </si>
  <si>
    <t>秒数</t>
  </si>
  <si>
    <t>小时数</t>
  </si>
  <si>
    <t>天数</t>
  </si>
  <si>
    <t>string</t>
  </si>
  <si>
    <t>班级</t>
  </si>
  <si>
    <t>名字</t>
  </si>
  <si>
    <t>描述</t>
  </si>
  <si>
    <t>故事</t>
  </si>
  <si>
    <t>name</t>
  </si>
  <si>
    <t>description</t>
  </si>
  <si>
    <t>story</t>
  </si>
  <si>
    <t>幼儿班</t>
  </si>
  <si>
    <t>学霸征程的第一步，据说有人在这里结伴了青梅竹马</t>
  </si>
  <si>
    <t>小学班</t>
  </si>
  <si>
    <t>中学班</t>
  </si>
  <si>
    <t>高中班</t>
  </si>
  <si>
    <t>大学班</t>
  </si>
  <si>
    <t>研究班</t>
  </si>
  <si>
    <t>博士班</t>
  </si>
  <si>
    <t>学校id</t>
  </si>
  <si>
    <t>学校故事</t>
  </si>
  <si>
    <t>红绿蓝</t>
  </si>
  <si>
    <t>著名上十企业</t>
  </si>
  <si>
    <t>据说对老师非常差</t>
  </si>
  <si>
    <t>翰辰学校</t>
  </si>
  <si>
    <t>江南学校</t>
  </si>
  <si>
    <t>艾莉丝学院</t>
  </si>
  <si>
    <t>蓝翔</t>
  </si>
  <si>
    <t>后街</t>
  </si>
  <si>
    <t>人员非常复杂</t>
  </si>
  <si>
    <t>无</t>
  </si>
  <si>
    <t>怀少学校</t>
  </si>
  <si>
    <t>江缘学校</t>
  </si>
  <si>
    <t>石小川学院</t>
  </si>
  <si>
    <t>花月</t>
  </si>
  <si>
    <t>向日葵</t>
  </si>
  <si>
    <t>这里有一个神奇的5岁儿</t>
  </si>
  <si>
    <t>这家学院因为院长的原因，非常安全</t>
  </si>
  <si>
    <t>圣哲学校</t>
  </si>
  <si>
    <t>樱落学校</t>
  </si>
  <si>
    <t>巴奥德学院</t>
  </si>
  <si>
    <t>老金山</t>
  </si>
  <si>
    <t>涵亚学校</t>
  </si>
  <si>
    <t>棋辰学校</t>
  </si>
  <si>
    <t>萌露伊丝学院</t>
  </si>
  <si>
    <t>樱丘高中</t>
  </si>
  <si>
    <t>胜红</t>
  </si>
  <si>
    <t>如海学校</t>
  </si>
  <si>
    <t>翰皓学校</t>
  </si>
  <si>
    <t>潇樱帝学院</t>
  </si>
  <si>
    <t>黑主学院</t>
  </si>
  <si>
    <t>成龙</t>
  </si>
  <si>
    <t>梦幻学校</t>
  </si>
  <si>
    <t>逸云学校</t>
  </si>
  <si>
    <t>璎珞贵族学院</t>
  </si>
  <si>
    <t>樱兰高校</t>
  </si>
  <si>
    <t>鲲鹏</t>
  </si>
  <si>
    <t>百川学校</t>
  </si>
  <si>
    <t>浅墨学校</t>
  </si>
  <si>
    <t>琉希翼学院</t>
  </si>
  <si>
    <t>正十字学院</t>
  </si>
  <si>
    <t>育才</t>
  </si>
  <si>
    <t>天德学校</t>
  </si>
  <si>
    <t>梅森学校</t>
  </si>
  <si>
    <t>科罗拉多学院</t>
  </si>
  <si>
    <t>御崎高中</t>
  </si>
  <si>
    <t>英皇</t>
  </si>
  <si>
    <t>文尚学校</t>
  </si>
  <si>
    <t>塞缪学校</t>
  </si>
  <si>
    <t>信宥冥拉学院</t>
  </si>
  <si>
    <t>白皇学院</t>
  </si>
  <si>
    <t>天德</t>
  </si>
  <si>
    <t>俊倚学校</t>
  </si>
  <si>
    <t>育达学校</t>
  </si>
  <si>
    <t>凡多纳贵族学院</t>
  </si>
  <si>
    <t>托丽斯汀学院</t>
  </si>
  <si>
    <t>三立</t>
  </si>
  <si>
    <t>圣棋学校</t>
  </si>
  <si>
    <t>文俊学校</t>
  </si>
  <si>
    <t>安珠莉卡学院</t>
  </si>
  <si>
    <t>白选馆学园高校</t>
  </si>
  <si>
    <t>瀚博学校</t>
  </si>
  <si>
    <t>泰耀学校</t>
  </si>
  <si>
    <t>科尔卡娜学院</t>
  </si>
  <si>
    <t>圣迹黑羽学园</t>
  </si>
  <si>
    <t>育英学校</t>
  </si>
  <si>
    <t>瀚华学校</t>
  </si>
  <si>
    <t>伊兰樱学园</t>
  </si>
  <si>
    <t>青学</t>
  </si>
  <si>
    <t>旭胜学校</t>
  </si>
  <si>
    <t>浩瑞学校</t>
  </si>
  <si>
    <t>英皇学院落</t>
  </si>
  <si>
    <r>
      <t>CLAMP</t>
    </r>
    <r>
      <rPr>
        <sz val="15"/>
        <color rgb="FFA9B7C6"/>
        <rFont val="宋体"/>
        <charset val="134"/>
      </rPr>
      <t>学院</t>
    </r>
  </si>
  <si>
    <t>英华学校</t>
  </si>
  <si>
    <t>瀚西学校</t>
  </si>
  <si>
    <t>圣夜学园</t>
  </si>
  <si>
    <t>冰帝</t>
  </si>
  <si>
    <t>博雷学校</t>
  </si>
  <si>
    <t>文源学校</t>
  </si>
  <si>
    <t>苍月学院</t>
  </si>
  <si>
    <t>私立藤美学园</t>
  </si>
  <si>
    <t>恒北学校</t>
  </si>
  <si>
    <t>冰雪学校</t>
  </si>
  <si>
    <t>菀旭学院</t>
  </si>
  <si>
    <t>常盘台中学</t>
  </si>
  <si>
    <t>依扬学校</t>
  </si>
  <si>
    <t>弘乐学校</t>
  </si>
  <si>
    <t>圣朵玛丽学院</t>
  </si>
  <si>
    <t>德堡学校</t>
  </si>
  <si>
    <t>楠博学校</t>
  </si>
  <si>
    <t>圣米迦乐学院</t>
  </si>
  <si>
    <t>弘哲学校</t>
  </si>
  <si>
    <t>旭韵学校</t>
  </si>
  <si>
    <t>梦简学院</t>
  </si>
  <si>
    <t>雪城学校</t>
  </si>
  <si>
    <t>涛冠学校</t>
  </si>
  <si>
    <r>
      <t>Andrea</t>
    </r>
    <r>
      <rPr>
        <sz val="15"/>
        <color rgb="FFA9B7C6"/>
        <rFont val="宋体"/>
        <charset val="134"/>
      </rPr>
      <t>贵族学院</t>
    </r>
  </si>
  <si>
    <t>红宫学校</t>
  </si>
  <si>
    <t>博晋学校</t>
  </si>
  <si>
    <t>冰帝学园</t>
  </si>
  <si>
    <t>晋江学校</t>
  </si>
  <si>
    <t>智舟学校</t>
  </si>
  <si>
    <r>
      <t>YS</t>
    </r>
    <r>
      <rPr>
        <sz val="15"/>
        <color rgb="FFA9B7C6"/>
        <rFont val="宋体"/>
        <charset val="134"/>
      </rPr>
      <t xml:space="preserve">学院 </t>
    </r>
  </si>
  <si>
    <t>枫丹学校</t>
  </si>
  <si>
    <t>涛新学校</t>
  </si>
  <si>
    <t>穆瑾学院</t>
  </si>
  <si>
    <t>檀木学校</t>
  </si>
  <si>
    <t>枫翎学校</t>
  </si>
  <si>
    <t>樱贵族学院</t>
  </si>
  <si>
    <t>天府学校</t>
  </si>
  <si>
    <t>万顷学校</t>
  </si>
  <si>
    <t>苏格拉学院</t>
  </si>
  <si>
    <t>树人学校</t>
  </si>
  <si>
    <t>风翰学校</t>
  </si>
  <si>
    <t>浩海学校</t>
  </si>
  <si>
    <t>千宇学校</t>
  </si>
  <si>
    <t>紫云学校</t>
  </si>
  <si>
    <t>先锐学校</t>
  </si>
  <si>
    <t>青春学校</t>
  </si>
  <si>
    <t>星铭学校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</si>
</sst>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5"/>
      <color rgb="FFA9B7C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等级升级时长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070726915521"/>
          <c:y val="0.192592592592593"/>
          <c:w val="0.882"/>
          <c:h val="0.711666666666667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player_level!$A$2:$A$53</c:f>
              <c:strCache>
                <c:ptCount val="52"/>
                <c:pt idx="0">
                  <c:v>等级</c:v>
                </c:pt>
                <c:pt idx="1">
                  <c:v>level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player_level!$F$2:$F$53</c:f>
              <c:numCache>
                <c:formatCode>General</c:formatCode>
                <c:ptCount val="52"/>
                <c:pt idx="0">
                  <c:v>0</c:v>
                </c:pt>
                <c:pt idx="2">
                  <c:v>12.5</c:v>
                </c:pt>
                <c:pt idx="3">
                  <c:v>36.6666666666667</c:v>
                </c:pt>
                <c:pt idx="4">
                  <c:v>98.5</c:v>
                </c:pt>
                <c:pt idx="5">
                  <c:v>201.833333333333</c:v>
                </c:pt>
                <c:pt idx="6">
                  <c:v>355.071428571429</c:v>
                </c:pt>
                <c:pt idx="7">
                  <c:v>527.941176470588</c:v>
                </c:pt>
                <c:pt idx="8">
                  <c:v>739.35</c:v>
                </c:pt>
                <c:pt idx="9">
                  <c:v>948.458333333333</c:v>
                </c:pt>
                <c:pt idx="10">
                  <c:v>1187.89285714286</c:v>
                </c:pt>
                <c:pt idx="11">
                  <c:v>1413.33333333333</c:v>
                </c:pt>
                <c:pt idx="12">
                  <c:v>1664.73684210526</c:v>
                </c:pt>
                <c:pt idx="13">
                  <c:v>1897.27272727273</c:v>
                </c:pt>
                <c:pt idx="14">
                  <c:v>2153.2</c:v>
                </c:pt>
                <c:pt idx="15">
                  <c:v>2388.77192982456</c:v>
                </c:pt>
                <c:pt idx="16">
                  <c:v>2645.9375</c:v>
                </c:pt>
                <c:pt idx="17">
                  <c:v>2882.77777777778</c:v>
                </c:pt>
                <c:pt idx="18">
                  <c:v>3139.75</c:v>
                </c:pt>
                <c:pt idx="19">
                  <c:v>3377.07865168539</c:v>
                </c:pt>
                <c:pt idx="20">
                  <c:v>3633.26530612245</c:v>
                </c:pt>
                <c:pt idx="21">
                  <c:v>3870.74074074074</c:v>
                </c:pt>
                <c:pt idx="22">
                  <c:v>4125.93220338983</c:v>
                </c:pt>
                <c:pt idx="23">
                  <c:v>4363.41085271318</c:v>
                </c:pt>
                <c:pt idx="24">
                  <c:v>4617.57142857143</c:v>
                </c:pt>
                <c:pt idx="25">
                  <c:v>4855</c:v>
                </c:pt>
                <c:pt idx="26">
                  <c:v>5108.17073170732</c:v>
                </c:pt>
                <c:pt idx="27">
                  <c:v>5345.53672316384</c:v>
                </c:pt>
                <c:pt idx="28">
                  <c:v>5597.78947368421</c:v>
                </c:pt>
                <c:pt idx="29">
                  <c:v>5835.09803921569</c:v>
                </c:pt>
                <c:pt idx="30">
                  <c:v>6086.51376146789</c:v>
                </c:pt>
                <c:pt idx="31">
                  <c:v>6323.77682403433</c:v>
                </c:pt>
                <c:pt idx="32">
                  <c:v>6574.43548387097</c:v>
                </c:pt>
                <c:pt idx="33">
                  <c:v>6811.66666666667</c:v>
                </c:pt>
                <c:pt idx="34">
                  <c:v>7061.64285714286</c:v>
                </c:pt>
                <c:pt idx="35">
                  <c:v>7298.85521885522</c:v>
                </c:pt>
                <c:pt idx="36">
                  <c:v>7548.21656050955</c:v>
                </c:pt>
                <c:pt idx="37">
                  <c:v>7785.42168674699</c:v>
                </c:pt>
                <c:pt idx="38">
                  <c:v>8034.22857142857</c:v>
                </c:pt>
                <c:pt idx="39">
                  <c:v>8271.43631436314</c:v>
                </c:pt>
                <c:pt idx="40">
                  <c:v>8519.74226804124</c:v>
                </c:pt>
                <c:pt idx="41">
                  <c:v>8756.96078431373</c:v>
                </c:pt>
                <c:pt idx="42">
                  <c:v>9004.81308411215</c:v>
                </c:pt>
                <c:pt idx="43">
                  <c:v>9242.04899777283</c:v>
                </c:pt>
                <c:pt idx="44">
                  <c:v>9489.48936170213</c:v>
                </c:pt>
                <c:pt idx="45">
                  <c:v>9726.74796747967</c:v>
                </c:pt>
                <c:pt idx="46">
                  <c:v>9973.81322957198</c:v>
                </c:pt>
                <c:pt idx="47">
                  <c:v>10211.0986964618</c:v>
                </c:pt>
                <c:pt idx="48">
                  <c:v>10457.8214285714</c:v>
                </c:pt>
                <c:pt idx="49">
                  <c:v>10695.1369863014</c:v>
                </c:pt>
                <c:pt idx="50">
                  <c:v>10941.5460526316</c:v>
                </c:pt>
                <c:pt idx="51">
                  <c:v>11178.8941548183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96736"/>
        <c:axId val="609088576"/>
      </c:scatterChart>
      <c:valAx>
        <c:axId val="60909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88576"/>
        <c:crosses val="autoZero"/>
        <c:crossBetween val="midCat"/>
      </c:valAx>
      <c:valAx>
        <c:axId val="6090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等级需要经验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0033582089552"/>
          <c:y val="0.110412541781099"/>
          <c:w val="0.844083333333333"/>
          <c:h val="0.710972222222222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player_level!$A$4:$A$53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player_level!$B$4:$B$53</c:f>
              <c:numCache>
                <c:formatCode>General</c:formatCode>
                <c:ptCount val="50"/>
                <c:pt idx="0">
                  <c:v>100</c:v>
                </c:pt>
                <c:pt idx="1">
                  <c:v>330</c:v>
                </c:pt>
                <c:pt idx="2">
                  <c:v>985</c:v>
                </c:pt>
                <c:pt idx="3">
                  <c:v>2422</c:v>
                </c:pt>
                <c:pt idx="4">
                  <c:v>4971</c:v>
                </c:pt>
                <c:pt idx="5">
                  <c:v>8975</c:v>
                </c:pt>
                <c:pt idx="6">
                  <c:v>14787</c:v>
                </c:pt>
                <c:pt idx="7">
                  <c:v>22763</c:v>
                </c:pt>
                <c:pt idx="8">
                  <c:v>33261</c:v>
                </c:pt>
                <c:pt idx="9">
                  <c:v>46640</c:v>
                </c:pt>
                <c:pt idx="10">
                  <c:v>63260</c:v>
                </c:pt>
                <c:pt idx="11">
                  <c:v>83480</c:v>
                </c:pt>
                <c:pt idx="12">
                  <c:v>107660</c:v>
                </c:pt>
                <c:pt idx="13">
                  <c:v>136160</c:v>
                </c:pt>
                <c:pt idx="14">
                  <c:v>169340</c:v>
                </c:pt>
                <c:pt idx="15">
                  <c:v>207560</c:v>
                </c:pt>
                <c:pt idx="16">
                  <c:v>251180</c:v>
                </c:pt>
                <c:pt idx="17">
                  <c:v>300560</c:v>
                </c:pt>
                <c:pt idx="18">
                  <c:v>356060</c:v>
                </c:pt>
                <c:pt idx="19">
                  <c:v>418040</c:v>
                </c:pt>
                <c:pt idx="20">
                  <c:v>486860</c:v>
                </c:pt>
                <c:pt idx="21">
                  <c:v>562880</c:v>
                </c:pt>
                <c:pt idx="22">
                  <c:v>646460</c:v>
                </c:pt>
                <c:pt idx="23">
                  <c:v>737960</c:v>
                </c:pt>
                <c:pt idx="24">
                  <c:v>837740</c:v>
                </c:pt>
                <c:pt idx="25">
                  <c:v>946160</c:v>
                </c:pt>
                <c:pt idx="26">
                  <c:v>1063580</c:v>
                </c:pt>
                <c:pt idx="27">
                  <c:v>1190360</c:v>
                </c:pt>
                <c:pt idx="28">
                  <c:v>1326860</c:v>
                </c:pt>
                <c:pt idx="29">
                  <c:v>1473440</c:v>
                </c:pt>
                <c:pt idx="30">
                  <c:v>1630460</c:v>
                </c:pt>
                <c:pt idx="31">
                  <c:v>1798280</c:v>
                </c:pt>
                <c:pt idx="32">
                  <c:v>1977260</c:v>
                </c:pt>
                <c:pt idx="33">
                  <c:v>2167760</c:v>
                </c:pt>
                <c:pt idx="34">
                  <c:v>2370140</c:v>
                </c:pt>
                <c:pt idx="35">
                  <c:v>2584760</c:v>
                </c:pt>
                <c:pt idx="36">
                  <c:v>2811980</c:v>
                </c:pt>
                <c:pt idx="37">
                  <c:v>3052160</c:v>
                </c:pt>
                <c:pt idx="38">
                  <c:v>3305660</c:v>
                </c:pt>
                <c:pt idx="39">
                  <c:v>3572840</c:v>
                </c:pt>
                <c:pt idx="40">
                  <c:v>3854060</c:v>
                </c:pt>
                <c:pt idx="41">
                  <c:v>4149680</c:v>
                </c:pt>
                <c:pt idx="42">
                  <c:v>4460060</c:v>
                </c:pt>
                <c:pt idx="43">
                  <c:v>4785560</c:v>
                </c:pt>
                <c:pt idx="44">
                  <c:v>5126540</c:v>
                </c:pt>
                <c:pt idx="45">
                  <c:v>5483360</c:v>
                </c:pt>
                <c:pt idx="46">
                  <c:v>5856380</c:v>
                </c:pt>
                <c:pt idx="47">
                  <c:v>6245960</c:v>
                </c:pt>
                <c:pt idx="48">
                  <c:v>6652460</c:v>
                </c:pt>
                <c:pt idx="49">
                  <c:v>7076240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player_level!#REF!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94016"/>
        <c:axId val="609088032"/>
      </c:scatterChart>
      <c:valAx>
        <c:axId val="6090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88032"/>
        <c:crosses val="autoZero"/>
        <c:crossBetween val="midCat"/>
      </c:valAx>
      <c:valAx>
        <c:axId val="6090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9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等级单位时间获得经验</a:t>
            </a:r>
          </a:p>
        </c:rich>
      </c:tx>
      <c:layout>
        <c:manualLayout>
          <c:xMode val="edge"/>
          <c:yMode val="edge"/>
          <c:x val="0.26840277777777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75"/>
          <c:y val="0.152777777777778"/>
          <c:w val="0.882"/>
          <c:h val="0.710972222222222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player_level!$E$4:$E$53</c:f>
              <c:numCache>
                <c:formatCode>General</c:formatCode>
                <c:ptCount val="5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33</c:v>
                </c:pt>
                <c:pt idx="10">
                  <c:v>38</c:v>
                </c:pt>
                <c:pt idx="11">
                  <c:v>44</c:v>
                </c:pt>
                <c:pt idx="12">
                  <c:v>50</c:v>
                </c:pt>
                <c:pt idx="13">
                  <c:v>57</c:v>
                </c:pt>
                <c:pt idx="14">
                  <c:v>64</c:v>
                </c:pt>
                <c:pt idx="15">
                  <c:v>72</c:v>
                </c:pt>
                <c:pt idx="16">
                  <c:v>80</c:v>
                </c:pt>
                <c:pt idx="17">
                  <c:v>89</c:v>
                </c:pt>
                <c:pt idx="18">
                  <c:v>98</c:v>
                </c:pt>
                <c:pt idx="19">
                  <c:v>108</c:v>
                </c:pt>
                <c:pt idx="20">
                  <c:v>118</c:v>
                </c:pt>
                <c:pt idx="21">
                  <c:v>129</c:v>
                </c:pt>
                <c:pt idx="22">
                  <c:v>140</c:v>
                </c:pt>
                <c:pt idx="23">
                  <c:v>152</c:v>
                </c:pt>
                <c:pt idx="24">
                  <c:v>164</c:v>
                </c:pt>
                <c:pt idx="25">
                  <c:v>177</c:v>
                </c:pt>
                <c:pt idx="26">
                  <c:v>190</c:v>
                </c:pt>
                <c:pt idx="27">
                  <c:v>204</c:v>
                </c:pt>
                <c:pt idx="28">
                  <c:v>218</c:v>
                </c:pt>
                <c:pt idx="29">
                  <c:v>233</c:v>
                </c:pt>
                <c:pt idx="30">
                  <c:v>248</c:v>
                </c:pt>
                <c:pt idx="31">
                  <c:v>264</c:v>
                </c:pt>
                <c:pt idx="32">
                  <c:v>280</c:v>
                </c:pt>
                <c:pt idx="33">
                  <c:v>297</c:v>
                </c:pt>
                <c:pt idx="34">
                  <c:v>314</c:v>
                </c:pt>
                <c:pt idx="35">
                  <c:v>332</c:v>
                </c:pt>
                <c:pt idx="36">
                  <c:v>350</c:v>
                </c:pt>
                <c:pt idx="37">
                  <c:v>369</c:v>
                </c:pt>
                <c:pt idx="38">
                  <c:v>388</c:v>
                </c:pt>
                <c:pt idx="39">
                  <c:v>408</c:v>
                </c:pt>
                <c:pt idx="40">
                  <c:v>428</c:v>
                </c:pt>
                <c:pt idx="41">
                  <c:v>449</c:v>
                </c:pt>
                <c:pt idx="42">
                  <c:v>470</c:v>
                </c:pt>
                <c:pt idx="43">
                  <c:v>492</c:v>
                </c:pt>
                <c:pt idx="44">
                  <c:v>514</c:v>
                </c:pt>
                <c:pt idx="45">
                  <c:v>537</c:v>
                </c:pt>
                <c:pt idx="46">
                  <c:v>560</c:v>
                </c:pt>
                <c:pt idx="47">
                  <c:v>584</c:v>
                </c:pt>
                <c:pt idx="48">
                  <c:v>608</c:v>
                </c:pt>
                <c:pt idx="49">
                  <c:v>633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player_level!#REF!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97824"/>
        <c:axId val="609098912"/>
      </c:scatterChart>
      <c:valAx>
        <c:axId val="60909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98912"/>
        <c:crosses val="autoZero"/>
        <c:crossBetween val="midCat"/>
      </c:valAx>
      <c:valAx>
        <c:axId val="60909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9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184150</xdr:colOff>
      <xdr:row>41</xdr:row>
      <xdr:rowOff>158750</xdr:rowOff>
    </xdr:from>
    <xdr:to>
      <xdr:col>16</xdr:col>
      <xdr:colOff>641350</xdr:colOff>
      <xdr:row>57</xdr:row>
      <xdr:rowOff>158750</xdr:rowOff>
    </xdr:to>
    <xdr:graphicFrame>
      <xdr:nvGraphicFramePr>
        <xdr:cNvPr id="3" name="图表 2"/>
        <xdr:cNvGraphicFramePr/>
      </xdr:nvGraphicFramePr>
      <xdr:xfrm>
        <a:off x="8547100" y="7188200"/>
        <a:ext cx="4848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272415</xdr:colOff>
      <xdr:row>3</xdr:row>
      <xdr:rowOff>54610</xdr:rowOff>
    </xdr:from>
    <xdr:to>
      <xdr:col>17</xdr:col>
      <xdr:colOff>215900</xdr:colOff>
      <xdr:row>20</xdr:row>
      <xdr:rowOff>149225</xdr:rowOff>
    </xdr:to>
    <xdr:graphicFrame>
      <xdr:nvGraphicFramePr>
        <xdr:cNvPr id="4" name="图表 3"/>
        <xdr:cNvGraphicFramePr/>
      </xdr:nvGraphicFramePr>
      <xdr:xfrm>
        <a:off x="8635365" y="568960"/>
        <a:ext cx="5020310" cy="3009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282575</xdr:colOff>
      <xdr:row>23</xdr:row>
      <xdr:rowOff>6350</xdr:rowOff>
    </xdr:from>
    <xdr:to>
      <xdr:col>16</xdr:col>
      <xdr:colOff>463550</xdr:colOff>
      <xdr:row>39</xdr:row>
      <xdr:rowOff>6350</xdr:rowOff>
    </xdr:to>
    <xdr:graphicFrame>
      <xdr:nvGraphicFramePr>
        <xdr:cNvPr id="5" name="图表 4"/>
        <xdr:cNvGraphicFramePr/>
      </xdr:nvGraphicFramePr>
      <xdr:xfrm>
        <a:off x="8645525" y="3949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A25" workbookViewId="0">
      <selection activeCell="D29" sqref="D29"/>
    </sheetView>
  </sheetViews>
  <sheetFormatPr defaultColWidth="9" defaultRowHeight="13.5"/>
  <cols>
    <col min="2" max="2" width="18.375" customWidth="1"/>
    <col min="3" max="3" width="8" customWidth="1"/>
    <col min="4" max="4" width="8.875" customWidth="1"/>
    <col min="5" max="5" width="9.625" customWidth="1"/>
    <col min="6" max="7" width="12.625"/>
    <col min="10" max="10" width="12.625"/>
    <col min="15" max="15" width="12.625"/>
  </cols>
  <sheetData>
    <row r="1" spans="1:5">
      <c r="A1" s="1" t="s">
        <v>0</v>
      </c>
      <c r="B1" t="s">
        <v>1</v>
      </c>
      <c r="C1" t="s">
        <v>1</v>
      </c>
      <c r="E1" t="s">
        <v>1</v>
      </c>
    </row>
    <row r="2" spans="1:7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</row>
    <row r="3" spans="1:5">
      <c r="A3" t="s">
        <v>8</v>
      </c>
      <c r="B3" t="s">
        <v>9</v>
      </c>
      <c r="C3" t="s">
        <v>10</v>
      </c>
      <c r="D3" s="1" t="s">
        <v>11</v>
      </c>
      <c r="E3" t="s">
        <v>12</v>
      </c>
    </row>
    <row r="4" spans="1:7">
      <c r="A4">
        <v>1</v>
      </c>
      <c r="B4">
        <v>100</v>
      </c>
      <c r="C4">
        <v>1</v>
      </c>
      <c r="D4" s="1" t="s">
        <v>13</v>
      </c>
      <c r="E4">
        <v>8</v>
      </c>
      <c r="F4">
        <f>B4/E4</f>
        <v>12.5</v>
      </c>
      <c r="G4">
        <f>F4</f>
        <v>12.5</v>
      </c>
    </row>
    <row r="5" spans="1:7">
      <c r="A5">
        <v>2</v>
      </c>
      <c r="B5">
        <f>POWER(A5,3)*30+10+FLOOR(B4*0.8,1)</f>
        <v>330</v>
      </c>
      <c r="C5">
        <v>1</v>
      </c>
      <c r="E5">
        <f>E4+FLOOR(A5*0.5,1)</f>
        <v>9</v>
      </c>
      <c r="F5">
        <f t="shared" ref="F5:F36" si="0">B5/E5</f>
        <v>36.6666666666667</v>
      </c>
      <c r="G5">
        <f>F5+G4</f>
        <v>49.1666666666667</v>
      </c>
    </row>
    <row r="6" spans="1:7">
      <c r="A6">
        <v>3</v>
      </c>
      <c r="B6">
        <f t="shared" ref="B6:B53" si="1">POWER(A6,3)*30+10+FLOOR(B5*0.5,1)</f>
        <v>985</v>
      </c>
      <c r="C6">
        <v>1</v>
      </c>
      <c r="E6">
        <f t="shared" ref="E6:E53" si="2">E5+FLOOR(A6*0.5,1)</f>
        <v>10</v>
      </c>
      <c r="F6">
        <f t="shared" si="0"/>
        <v>98.5</v>
      </c>
      <c r="G6">
        <f t="shared" ref="G6:G53" si="3">F6+G5</f>
        <v>147.666666666667</v>
      </c>
    </row>
    <row r="7" spans="1:7">
      <c r="A7">
        <v>4</v>
      </c>
      <c r="B7">
        <f t="shared" si="1"/>
        <v>2422</v>
      </c>
      <c r="C7">
        <v>1</v>
      </c>
      <c r="E7">
        <f t="shared" si="2"/>
        <v>12</v>
      </c>
      <c r="F7">
        <f t="shared" si="0"/>
        <v>201.833333333333</v>
      </c>
      <c r="G7">
        <f t="shared" si="3"/>
        <v>349.5</v>
      </c>
    </row>
    <row r="8" spans="1:7">
      <c r="A8">
        <v>5</v>
      </c>
      <c r="B8">
        <f t="shared" si="1"/>
        <v>4971</v>
      </c>
      <c r="C8">
        <v>1</v>
      </c>
      <c r="E8">
        <f t="shared" si="2"/>
        <v>14</v>
      </c>
      <c r="F8">
        <f t="shared" si="0"/>
        <v>355.071428571429</v>
      </c>
      <c r="G8">
        <f t="shared" si="3"/>
        <v>704.571428571429</v>
      </c>
    </row>
    <row r="9" spans="1:7">
      <c r="A9">
        <v>6</v>
      </c>
      <c r="B9">
        <f t="shared" si="1"/>
        <v>8975</v>
      </c>
      <c r="C9">
        <v>1</v>
      </c>
      <c r="E9">
        <f t="shared" si="2"/>
        <v>17</v>
      </c>
      <c r="F9">
        <f t="shared" si="0"/>
        <v>527.941176470588</v>
      </c>
      <c r="G9">
        <f t="shared" si="3"/>
        <v>1232.51260504202</v>
      </c>
    </row>
    <row r="10" spans="1:7">
      <c r="A10">
        <v>7</v>
      </c>
      <c r="B10">
        <f t="shared" si="1"/>
        <v>14787</v>
      </c>
      <c r="C10">
        <v>1</v>
      </c>
      <c r="E10">
        <f t="shared" si="2"/>
        <v>20</v>
      </c>
      <c r="F10">
        <f t="shared" si="0"/>
        <v>739.35</v>
      </c>
      <c r="G10">
        <f t="shared" si="3"/>
        <v>1971.86260504202</v>
      </c>
    </row>
    <row r="11" spans="1:7">
      <c r="A11">
        <v>8</v>
      </c>
      <c r="B11">
        <f t="shared" si="1"/>
        <v>22763</v>
      </c>
      <c r="C11">
        <v>1</v>
      </c>
      <c r="E11">
        <f t="shared" si="2"/>
        <v>24</v>
      </c>
      <c r="F11">
        <f t="shared" si="0"/>
        <v>948.458333333333</v>
      </c>
      <c r="G11">
        <f t="shared" si="3"/>
        <v>2920.32093837535</v>
      </c>
    </row>
    <row r="12" spans="1:7">
      <c r="A12">
        <v>9</v>
      </c>
      <c r="B12">
        <f t="shared" si="1"/>
        <v>33261</v>
      </c>
      <c r="C12">
        <v>2</v>
      </c>
      <c r="E12">
        <f t="shared" si="2"/>
        <v>28</v>
      </c>
      <c r="F12">
        <f t="shared" si="0"/>
        <v>1187.89285714286</v>
      </c>
      <c r="G12">
        <f t="shared" si="3"/>
        <v>4108.21379551821</v>
      </c>
    </row>
    <row r="13" spans="1:7">
      <c r="A13">
        <v>10</v>
      </c>
      <c r="B13">
        <f t="shared" si="1"/>
        <v>46640</v>
      </c>
      <c r="C13">
        <v>2</v>
      </c>
      <c r="E13">
        <f t="shared" si="2"/>
        <v>33</v>
      </c>
      <c r="F13">
        <f t="shared" si="0"/>
        <v>1413.33333333333</v>
      </c>
      <c r="G13">
        <f t="shared" si="3"/>
        <v>5521.54712885154</v>
      </c>
    </row>
    <row r="14" spans="1:7">
      <c r="A14">
        <v>11</v>
      </c>
      <c r="B14">
        <f t="shared" si="1"/>
        <v>63260</v>
      </c>
      <c r="C14">
        <v>2</v>
      </c>
      <c r="E14">
        <f t="shared" si="2"/>
        <v>38</v>
      </c>
      <c r="F14">
        <f t="shared" si="0"/>
        <v>1664.73684210526</v>
      </c>
      <c r="G14">
        <f t="shared" si="3"/>
        <v>7186.2839709568</v>
      </c>
    </row>
    <row r="15" spans="1:7">
      <c r="A15">
        <v>12</v>
      </c>
      <c r="B15">
        <f t="shared" si="1"/>
        <v>83480</v>
      </c>
      <c r="C15">
        <v>2</v>
      </c>
      <c r="E15">
        <f t="shared" si="2"/>
        <v>44</v>
      </c>
      <c r="F15">
        <f t="shared" si="0"/>
        <v>1897.27272727273</v>
      </c>
      <c r="G15">
        <f t="shared" si="3"/>
        <v>9083.55669822953</v>
      </c>
    </row>
    <row r="16" spans="1:7">
      <c r="A16">
        <v>13</v>
      </c>
      <c r="B16">
        <f t="shared" si="1"/>
        <v>107660</v>
      </c>
      <c r="C16">
        <v>2</v>
      </c>
      <c r="E16">
        <f t="shared" si="2"/>
        <v>50</v>
      </c>
      <c r="F16">
        <f t="shared" si="0"/>
        <v>2153.2</v>
      </c>
      <c r="G16">
        <f t="shared" si="3"/>
        <v>11236.7566982295</v>
      </c>
    </row>
    <row r="17" spans="1:7">
      <c r="A17">
        <v>14</v>
      </c>
      <c r="B17">
        <f t="shared" si="1"/>
        <v>136160</v>
      </c>
      <c r="C17">
        <v>2</v>
      </c>
      <c r="E17">
        <f t="shared" si="2"/>
        <v>57</v>
      </c>
      <c r="F17">
        <f t="shared" si="0"/>
        <v>2388.77192982456</v>
      </c>
      <c r="G17">
        <f t="shared" si="3"/>
        <v>13625.5286280541</v>
      </c>
    </row>
    <row r="18" spans="1:7">
      <c r="A18">
        <v>15</v>
      </c>
      <c r="B18">
        <f t="shared" si="1"/>
        <v>169340</v>
      </c>
      <c r="C18">
        <v>2</v>
      </c>
      <c r="E18">
        <f t="shared" si="2"/>
        <v>64</v>
      </c>
      <c r="F18">
        <f t="shared" si="0"/>
        <v>2645.9375</v>
      </c>
      <c r="G18">
        <f t="shared" si="3"/>
        <v>16271.4661280541</v>
      </c>
    </row>
    <row r="19" spans="1:7">
      <c r="A19">
        <v>16</v>
      </c>
      <c r="B19">
        <f t="shared" si="1"/>
        <v>207560</v>
      </c>
      <c r="C19">
        <v>2</v>
      </c>
      <c r="E19">
        <f t="shared" si="2"/>
        <v>72</v>
      </c>
      <c r="F19">
        <f t="shared" si="0"/>
        <v>2882.77777777778</v>
      </c>
      <c r="G19">
        <f t="shared" si="3"/>
        <v>19154.2439058319</v>
      </c>
    </row>
    <row r="20" spans="1:7">
      <c r="A20">
        <v>17</v>
      </c>
      <c r="B20">
        <f t="shared" si="1"/>
        <v>251180</v>
      </c>
      <c r="C20">
        <v>2</v>
      </c>
      <c r="E20">
        <f t="shared" si="2"/>
        <v>80</v>
      </c>
      <c r="F20">
        <f t="shared" si="0"/>
        <v>3139.75</v>
      </c>
      <c r="G20">
        <f t="shared" si="3"/>
        <v>22293.9939058319</v>
      </c>
    </row>
    <row r="21" spans="1:7">
      <c r="A21">
        <v>18</v>
      </c>
      <c r="B21">
        <f t="shared" si="1"/>
        <v>300560</v>
      </c>
      <c r="C21">
        <v>2</v>
      </c>
      <c r="E21">
        <f t="shared" si="2"/>
        <v>89</v>
      </c>
      <c r="F21">
        <f t="shared" si="0"/>
        <v>3377.07865168539</v>
      </c>
      <c r="G21">
        <f t="shared" si="3"/>
        <v>25671.0725575173</v>
      </c>
    </row>
    <row r="22" spans="1:7">
      <c r="A22">
        <v>19</v>
      </c>
      <c r="B22">
        <f t="shared" si="1"/>
        <v>356060</v>
      </c>
      <c r="C22">
        <v>3</v>
      </c>
      <c r="E22">
        <f t="shared" si="2"/>
        <v>98</v>
      </c>
      <c r="F22">
        <f t="shared" si="0"/>
        <v>3633.26530612245</v>
      </c>
      <c r="G22">
        <f t="shared" si="3"/>
        <v>29304.3378636397</v>
      </c>
    </row>
    <row r="23" spans="1:7">
      <c r="A23">
        <v>20</v>
      </c>
      <c r="B23">
        <f t="shared" si="1"/>
        <v>418040</v>
      </c>
      <c r="C23">
        <v>3</v>
      </c>
      <c r="E23">
        <f t="shared" si="2"/>
        <v>108</v>
      </c>
      <c r="F23">
        <f t="shared" si="0"/>
        <v>3870.74074074074</v>
      </c>
      <c r="G23">
        <f t="shared" si="3"/>
        <v>33175.0786043805</v>
      </c>
    </row>
    <row r="24" spans="1:7">
      <c r="A24">
        <v>21</v>
      </c>
      <c r="B24">
        <f t="shared" si="1"/>
        <v>486860</v>
      </c>
      <c r="C24">
        <v>3</v>
      </c>
      <c r="E24">
        <f t="shared" si="2"/>
        <v>118</v>
      </c>
      <c r="F24">
        <f t="shared" si="0"/>
        <v>4125.93220338983</v>
      </c>
      <c r="G24">
        <f t="shared" si="3"/>
        <v>37301.0108077703</v>
      </c>
    </row>
    <row r="25" spans="1:7">
      <c r="A25">
        <v>22</v>
      </c>
      <c r="B25">
        <f t="shared" si="1"/>
        <v>562880</v>
      </c>
      <c r="C25">
        <v>3</v>
      </c>
      <c r="E25">
        <f t="shared" si="2"/>
        <v>129</v>
      </c>
      <c r="F25">
        <f t="shared" si="0"/>
        <v>4363.41085271318</v>
      </c>
      <c r="G25">
        <f t="shared" si="3"/>
        <v>41664.4216604835</v>
      </c>
    </row>
    <row r="26" spans="1:7">
      <c r="A26">
        <v>23</v>
      </c>
      <c r="B26">
        <f t="shared" si="1"/>
        <v>646460</v>
      </c>
      <c r="C26">
        <v>3</v>
      </c>
      <c r="E26">
        <f t="shared" si="2"/>
        <v>140</v>
      </c>
      <c r="F26">
        <f t="shared" si="0"/>
        <v>4617.57142857143</v>
      </c>
      <c r="G26">
        <f t="shared" si="3"/>
        <v>46281.9930890549</v>
      </c>
    </row>
    <row r="27" spans="1:7">
      <c r="A27">
        <v>24</v>
      </c>
      <c r="B27">
        <f t="shared" si="1"/>
        <v>737960</v>
      </c>
      <c r="C27">
        <v>3</v>
      </c>
      <c r="E27">
        <f t="shared" si="2"/>
        <v>152</v>
      </c>
      <c r="F27">
        <f t="shared" si="0"/>
        <v>4855</v>
      </c>
      <c r="G27">
        <f t="shared" si="3"/>
        <v>51136.9930890549</v>
      </c>
    </row>
    <row r="28" spans="1:7">
      <c r="A28">
        <v>25</v>
      </c>
      <c r="B28">
        <f t="shared" si="1"/>
        <v>837740</v>
      </c>
      <c r="C28">
        <v>3</v>
      </c>
      <c r="E28">
        <f t="shared" si="2"/>
        <v>164</v>
      </c>
      <c r="F28">
        <f t="shared" si="0"/>
        <v>5108.17073170732</v>
      </c>
      <c r="G28">
        <f t="shared" si="3"/>
        <v>56245.1638207622</v>
      </c>
    </row>
    <row r="29" spans="1:7">
      <c r="A29">
        <v>26</v>
      </c>
      <c r="B29">
        <f t="shared" si="1"/>
        <v>946160</v>
      </c>
      <c r="C29">
        <v>3</v>
      </c>
      <c r="E29">
        <f t="shared" si="2"/>
        <v>177</v>
      </c>
      <c r="F29">
        <f t="shared" si="0"/>
        <v>5345.53672316384</v>
      </c>
      <c r="G29">
        <f t="shared" si="3"/>
        <v>61590.700543926</v>
      </c>
    </row>
    <row r="30" spans="1:7">
      <c r="A30">
        <v>27</v>
      </c>
      <c r="B30">
        <f t="shared" si="1"/>
        <v>1063580</v>
      </c>
      <c r="C30">
        <v>3</v>
      </c>
      <c r="E30">
        <f t="shared" si="2"/>
        <v>190</v>
      </c>
      <c r="F30">
        <f t="shared" si="0"/>
        <v>5597.78947368421</v>
      </c>
      <c r="G30">
        <f t="shared" si="3"/>
        <v>67188.4900176103</v>
      </c>
    </row>
    <row r="31" spans="1:7">
      <c r="A31">
        <v>28</v>
      </c>
      <c r="B31">
        <f t="shared" si="1"/>
        <v>1190360</v>
      </c>
      <c r="C31">
        <v>3</v>
      </c>
      <c r="E31">
        <f t="shared" si="2"/>
        <v>204</v>
      </c>
      <c r="F31">
        <f t="shared" si="0"/>
        <v>5835.09803921569</v>
      </c>
      <c r="G31">
        <f t="shared" si="3"/>
        <v>73023.5880568259</v>
      </c>
    </row>
    <row r="32" spans="1:7">
      <c r="A32">
        <v>29</v>
      </c>
      <c r="B32">
        <f t="shared" si="1"/>
        <v>1326860</v>
      </c>
      <c r="C32">
        <v>4</v>
      </c>
      <c r="E32">
        <f t="shared" si="2"/>
        <v>218</v>
      </c>
      <c r="F32">
        <f t="shared" si="0"/>
        <v>6086.51376146789</v>
      </c>
      <c r="G32">
        <f t="shared" si="3"/>
        <v>79110.1018182938</v>
      </c>
    </row>
    <row r="33" spans="1:10">
      <c r="A33">
        <v>30</v>
      </c>
      <c r="B33">
        <f t="shared" si="1"/>
        <v>1473440</v>
      </c>
      <c r="C33">
        <v>4</v>
      </c>
      <c r="E33">
        <f t="shared" si="2"/>
        <v>233</v>
      </c>
      <c r="F33">
        <f t="shared" si="0"/>
        <v>6323.77682403433</v>
      </c>
      <c r="G33">
        <f t="shared" si="3"/>
        <v>85433.8786423282</v>
      </c>
      <c r="I33" t="s">
        <v>14</v>
      </c>
      <c r="J33">
        <f>G53*5</f>
        <v>1315089.47506845</v>
      </c>
    </row>
    <row r="34" spans="1:10">
      <c r="A34">
        <v>31</v>
      </c>
      <c r="B34">
        <f t="shared" si="1"/>
        <v>1630460</v>
      </c>
      <c r="C34">
        <v>4</v>
      </c>
      <c r="E34">
        <f t="shared" si="2"/>
        <v>248</v>
      </c>
      <c r="F34">
        <f t="shared" si="0"/>
        <v>6574.43548387097</v>
      </c>
      <c r="G34">
        <f t="shared" si="3"/>
        <v>92008.3141261991</v>
      </c>
      <c r="I34" t="s">
        <v>15</v>
      </c>
      <c r="J34">
        <f>J33/3600</f>
        <v>365.302631963459</v>
      </c>
    </row>
    <row r="35" spans="1:10">
      <c r="A35">
        <v>32</v>
      </c>
      <c r="B35">
        <f t="shared" si="1"/>
        <v>1798280</v>
      </c>
      <c r="C35">
        <v>4</v>
      </c>
      <c r="E35">
        <f t="shared" si="2"/>
        <v>264</v>
      </c>
      <c r="F35">
        <f t="shared" si="0"/>
        <v>6811.66666666667</v>
      </c>
      <c r="G35">
        <f t="shared" si="3"/>
        <v>98819.9807928658</v>
      </c>
      <c r="I35" t="s">
        <v>16</v>
      </c>
      <c r="J35">
        <f>J34/24</f>
        <v>15.2209429984775</v>
      </c>
    </row>
    <row r="36" spans="1:7">
      <c r="A36">
        <v>33</v>
      </c>
      <c r="B36">
        <f t="shared" si="1"/>
        <v>1977260</v>
      </c>
      <c r="C36">
        <v>4</v>
      </c>
      <c r="E36">
        <f t="shared" si="2"/>
        <v>280</v>
      </c>
      <c r="F36">
        <f t="shared" si="0"/>
        <v>7061.64285714286</v>
      </c>
      <c r="G36">
        <f t="shared" si="3"/>
        <v>105881.623650009</v>
      </c>
    </row>
    <row r="37" spans="1:7">
      <c r="A37">
        <v>34</v>
      </c>
      <c r="B37">
        <f t="shared" si="1"/>
        <v>2167760</v>
      </c>
      <c r="C37">
        <v>4</v>
      </c>
      <c r="E37">
        <f t="shared" si="2"/>
        <v>297</v>
      </c>
      <c r="F37">
        <f t="shared" ref="F37:F53" si="4">B37/E37</f>
        <v>7298.85521885522</v>
      </c>
      <c r="G37">
        <f t="shared" si="3"/>
        <v>113180.478868864</v>
      </c>
    </row>
    <row r="38" spans="1:7">
      <c r="A38">
        <v>35</v>
      </c>
      <c r="B38">
        <f t="shared" si="1"/>
        <v>2370140</v>
      </c>
      <c r="C38">
        <v>4</v>
      </c>
      <c r="E38">
        <f t="shared" si="2"/>
        <v>314</v>
      </c>
      <c r="F38">
        <f t="shared" si="4"/>
        <v>7548.21656050955</v>
      </c>
      <c r="G38">
        <f t="shared" si="3"/>
        <v>120728.695429373</v>
      </c>
    </row>
    <row r="39" spans="1:7">
      <c r="A39">
        <v>36</v>
      </c>
      <c r="B39">
        <f t="shared" si="1"/>
        <v>2584760</v>
      </c>
      <c r="C39">
        <v>4</v>
      </c>
      <c r="E39">
        <f t="shared" si="2"/>
        <v>332</v>
      </c>
      <c r="F39">
        <f t="shared" si="4"/>
        <v>7785.42168674699</v>
      </c>
      <c r="G39">
        <f t="shared" si="3"/>
        <v>128514.11711612</v>
      </c>
    </row>
    <row r="40" spans="1:7">
      <c r="A40">
        <v>37</v>
      </c>
      <c r="B40">
        <f t="shared" si="1"/>
        <v>2811980</v>
      </c>
      <c r="C40">
        <v>4</v>
      </c>
      <c r="E40">
        <f t="shared" si="2"/>
        <v>350</v>
      </c>
      <c r="F40">
        <f t="shared" si="4"/>
        <v>8034.22857142857</v>
      </c>
      <c r="G40">
        <f t="shared" si="3"/>
        <v>136548.345687549</v>
      </c>
    </row>
    <row r="41" spans="1:7">
      <c r="A41">
        <v>38</v>
      </c>
      <c r="B41">
        <f t="shared" si="1"/>
        <v>3052160</v>
      </c>
      <c r="C41">
        <v>4</v>
      </c>
      <c r="E41">
        <f t="shared" si="2"/>
        <v>369</v>
      </c>
      <c r="F41">
        <f t="shared" si="4"/>
        <v>8271.43631436314</v>
      </c>
      <c r="G41">
        <f t="shared" si="3"/>
        <v>144819.782001912</v>
      </c>
    </row>
    <row r="42" spans="1:7">
      <c r="A42">
        <v>39</v>
      </c>
      <c r="B42">
        <f t="shared" si="1"/>
        <v>3305660</v>
      </c>
      <c r="C42">
        <v>5</v>
      </c>
      <c r="E42">
        <f t="shared" si="2"/>
        <v>388</v>
      </c>
      <c r="F42">
        <f t="shared" si="4"/>
        <v>8519.74226804124</v>
      </c>
      <c r="G42">
        <f t="shared" si="3"/>
        <v>153339.524269953</v>
      </c>
    </row>
    <row r="43" spans="1:7">
      <c r="A43">
        <v>40</v>
      </c>
      <c r="B43">
        <f t="shared" si="1"/>
        <v>3572840</v>
      </c>
      <c r="C43">
        <v>5</v>
      </c>
      <c r="E43">
        <f t="shared" si="2"/>
        <v>408</v>
      </c>
      <c r="F43">
        <f t="shared" si="4"/>
        <v>8756.96078431373</v>
      </c>
      <c r="G43">
        <f t="shared" si="3"/>
        <v>162096.485054267</v>
      </c>
    </row>
    <row r="44" spans="1:7">
      <c r="A44">
        <v>41</v>
      </c>
      <c r="B44">
        <f t="shared" si="1"/>
        <v>3854060</v>
      </c>
      <c r="C44">
        <v>5</v>
      </c>
      <c r="E44">
        <f t="shared" si="2"/>
        <v>428</v>
      </c>
      <c r="F44">
        <f t="shared" si="4"/>
        <v>9004.81308411215</v>
      </c>
      <c r="G44">
        <f t="shared" si="3"/>
        <v>171101.298138379</v>
      </c>
    </row>
    <row r="45" spans="1:7">
      <c r="A45">
        <v>42</v>
      </c>
      <c r="B45">
        <f t="shared" si="1"/>
        <v>4149680</v>
      </c>
      <c r="C45">
        <v>5</v>
      </c>
      <c r="E45">
        <f t="shared" si="2"/>
        <v>449</v>
      </c>
      <c r="F45">
        <f t="shared" si="4"/>
        <v>9242.04899777283</v>
      </c>
      <c r="G45">
        <f t="shared" si="3"/>
        <v>180343.347136152</v>
      </c>
    </row>
    <row r="46" spans="1:7">
      <c r="A46">
        <v>43</v>
      </c>
      <c r="B46">
        <f t="shared" si="1"/>
        <v>4460060</v>
      </c>
      <c r="C46">
        <v>5</v>
      </c>
      <c r="E46">
        <f t="shared" si="2"/>
        <v>470</v>
      </c>
      <c r="F46">
        <f t="shared" si="4"/>
        <v>9489.48936170213</v>
      </c>
      <c r="G46">
        <f t="shared" si="3"/>
        <v>189832.836497854</v>
      </c>
    </row>
    <row r="47" spans="1:7">
      <c r="A47">
        <v>44</v>
      </c>
      <c r="B47">
        <f t="shared" si="1"/>
        <v>4785560</v>
      </c>
      <c r="C47">
        <v>5</v>
      </c>
      <c r="E47">
        <f t="shared" si="2"/>
        <v>492</v>
      </c>
      <c r="F47">
        <f t="shared" si="4"/>
        <v>9726.74796747967</v>
      </c>
      <c r="G47">
        <f t="shared" si="3"/>
        <v>199559.584465334</v>
      </c>
    </row>
    <row r="48" spans="1:7">
      <c r="A48">
        <v>45</v>
      </c>
      <c r="B48">
        <f t="shared" si="1"/>
        <v>5126540</v>
      </c>
      <c r="C48">
        <v>5</v>
      </c>
      <c r="E48">
        <f t="shared" si="2"/>
        <v>514</v>
      </c>
      <c r="F48">
        <f t="shared" si="4"/>
        <v>9973.81322957198</v>
      </c>
      <c r="G48">
        <f t="shared" si="3"/>
        <v>209533.397694906</v>
      </c>
    </row>
    <row r="49" spans="1:7">
      <c r="A49">
        <v>46</v>
      </c>
      <c r="B49">
        <f t="shared" si="1"/>
        <v>5483360</v>
      </c>
      <c r="C49">
        <v>5</v>
      </c>
      <c r="E49">
        <f t="shared" si="2"/>
        <v>537</v>
      </c>
      <c r="F49">
        <f t="shared" si="4"/>
        <v>10211.0986964618</v>
      </c>
      <c r="G49">
        <f t="shared" si="3"/>
        <v>219744.496391368</v>
      </c>
    </row>
    <row r="50" spans="1:7">
      <c r="A50">
        <v>47</v>
      </c>
      <c r="B50">
        <f t="shared" si="1"/>
        <v>5856380</v>
      </c>
      <c r="C50">
        <v>5</v>
      </c>
      <c r="E50">
        <f t="shared" si="2"/>
        <v>560</v>
      </c>
      <c r="F50">
        <f t="shared" si="4"/>
        <v>10457.8214285714</v>
      </c>
      <c r="G50">
        <f t="shared" si="3"/>
        <v>230202.317819939</v>
      </c>
    </row>
    <row r="51" spans="1:7">
      <c r="A51">
        <v>48</v>
      </c>
      <c r="B51">
        <f t="shared" si="1"/>
        <v>6245960</v>
      </c>
      <c r="C51">
        <v>5</v>
      </c>
      <c r="E51">
        <f t="shared" si="2"/>
        <v>584</v>
      </c>
      <c r="F51">
        <f t="shared" si="4"/>
        <v>10695.1369863014</v>
      </c>
      <c r="G51">
        <f t="shared" si="3"/>
        <v>240897.45480624</v>
      </c>
    </row>
    <row r="52" spans="1:7">
      <c r="A52">
        <v>49</v>
      </c>
      <c r="B52">
        <f t="shared" si="1"/>
        <v>6652460</v>
      </c>
      <c r="C52">
        <v>6</v>
      </c>
      <c r="E52">
        <f t="shared" si="2"/>
        <v>608</v>
      </c>
      <c r="F52">
        <f t="shared" si="4"/>
        <v>10941.5460526316</v>
      </c>
      <c r="G52">
        <f t="shared" si="3"/>
        <v>251839.000858872</v>
      </c>
    </row>
    <row r="53" spans="1:7">
      <c r="A53">
        <v>50</v>
      </c>
      <c r="B53">
        <f t="shared" si="1"/>
        <v>7076240</v>
      </c>
      <c r="C53">
        <v>6</v>
      </c>
      <c r="E53">
        <f t="shared" si="2"/>
        <v>633</v>
      </c>
      <c r="F53">
        <f t="shared" si="4"/>
        <v>11178.8941548183</v>
      </c>
      <c r="G53">
        <f t="shared" si="3"/>
        <v>263017.89501369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22" sqref="F22"/>
    </sheetView>
  </sheetViews>
  <sheetFormatPr defaultColWidth="9" defaultRowHeight="13.5" outlineLevelCol="3"/>
  <cols>
    <col min="3" max="3" width="31.375" customWidth="1"/>
    <col min="4" max="4" width="25" customWidth="1"/>
  </cols>
  <sheetData>
    <row r="1" spans="1:4">
      <c r="A1" t="s">
        <v>0</v>
      </c>
      <c r="B1" t="s">
        <v>17</v>
      </c>
      <c r="C1" t="s">
        <v>17</v>
      </c>
      <c r="D1" t="s">
        <v>17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A3" t="s">
        <v>10</v>
      </c>
      <c r="B3" t="s">
        <v>22</v>
      </c>
      <c r="C3" t="s">
        <v>23</v>
      </c>
      <c r="D3" t="s">
        <v>24</v>
      </c>
    </row>
    <row r="4" spans="1:4">
      <c r="A4">
        <v>1</v>
      </c>
      <c r="B4" t="s">
        <v>25</v>
      </c>
      <c r="C4" t="s">
        <v>26</v>
      </c>
      <c r="D4" t="s">
        <v>26</v>
      </c>
    </row>
    <row r="5" spans="1:4">
      <c r="A5">
        <v>2</v>
      </c>
      <c r="B5" t="s">
        <v>27</v>
      </c>
      <c r="C5" t="s">
        <v>27</v>
      </c>
      <c r="D5" t="s">
        <v>27</v>
      </c>
    </row>
    <row r="6" spans="1:4">
      <c r="A6">
        <v>3</v>
      </c>
      <c r="B6" t="s">
        <v>28</v>
      </c>
      <c r="C6" t="s">
        <v>28</v>
      </c>
      <c r="D6" t="s">
        <v>28</v>
      </c>
    </row>
    <row r="7" spans="1:4">
      <c r="A7">
        <v>4</v>
      </c>
      <c r="B7" t="s">
        <v>29</v>
      </c>
      <c r="C7" t="s">
        <v>29</v>
      </c>
      <c r="D7" t="s">
        <v>29</v>
      </c>
    </row>
    <row r="8" spans="1:4">
      <c r="A8">
        <v>5</v>
      </c>
      <c r="B8" t="s">
        <v>30</v>
      </c>
      <c r="C8" t="s">
        <v>30</v>
      </c>
      <c r="D8" t="s">
        <v>30</v>
      </c>
    </row>
    <row r="9" spans="1:4">
      <c r="A9">
        <v>6</v>
      </c>
      <c r="B9" t="s">
        <v>31</v>
      </c>
      <c r="C9" t="s">
        <v>31</v>
      </c>
      <c r="D9" t="s">
        <v>31</v>
      </c>
    </row>
    <row r="10" spans="1:4">
      <c r="A10">
        <v>7</v>
      </c>
      <c r="B10" t="s">
        <v>32</v>
      </c>
      <c r="C10" t="s">
        <v>32</v>
      </c>
      <c r="D10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E15" sqref="E15"/>
    </sheetView>
  </sheetViews>
  <sheetFormatPr defaultColWidth="9" defaultRowHeight="13.5"/>
  <cols>
    <col min="4" max="4" width="27.375" customWidth="1"/>
    <col min="14" max="14" width="18.875" customWidth="1"/>
    <col min="16" max="16" width="26.875" customWidth="1"/>
  </cols>
  <sheetData>
    <row r="1" spans="1:5">
      <c r="A1" t="s">
        <v>0</v>
      </c>
      <c r="B1" t="s">
        <v>1</v>
      </c>
      <c r="C1" t="s">
        <v>17</v>
      </c>
      <c r="D1" t="s">
        <v>17</v>
      </c>
      <c r="E1" t="s">
        <v>17</v>
      </c>
    </row>
    <row r="2" spans="1:5">
      <c r="A2" t="s">
        <v>33</v>
      </c>
      <c r="B2" t="s">
        <v>18</v>
      </c>
      <c r="C2" t="s">
        <v>19</v>
      </c>
      <c r="D2" t="s">
        <v>20</v>
      </c>
      <c r="E2" t="s">
        <v>34</v>
      </c>
    </row>
    <row r="3" spans="1:5">
      <c r="A3" t="s">
        <v>0</v>
      </c>
      <c r="B3" t="s">
        <v>10</v>
      </c>
      <c r="C3" t="s">
        <v>22</v>
      </c>
      <c r="D3" t="s">
        <v>23</v>
      </c>
      <c r="E3" t="s">
        <v>24</v>
      </c>
    </row>
    <row r="4" spans="1:17">
      <c r="A4">
        <v>1</v>
      </c>
      <c r="B4">
        <v>1</v>
      </c>
      <c r="C4" t="s">
        <v>35</v>
      </c>
      <c r="D4" t="s">
        <v>36</v>
      </c>
      <c r="E4" t="s">
        <v>37</v>
      </c>
      <c r="N4" t="s">
        <v>38</v>
      </c>
      <c r="O4" t="s">
        <v>39</v>
      </c>
      <c r="P4" t="s">
        <v>40</v>
      </c>
      <c r="Q4" t="s">
        <v>41</v>
      </c>
    </row>
    <row r="5" spans="1:17">
      <c r="A5">
        <v>2</v>
      </c>
      <c r="B5">
        <v>1</v>
      </c>
      <c r="C5" t="s">
        <v>42</v>
      </c>
      <c r="D5" t="s">
        <v>43</v>
      </c>
      <c r="E5" t="s">
        <v>44</v>
      </c>
      <c r="N5" t="s">
        <v>45</v>
      </c>
      <c r="O5" t="s">
        <v>46</v>
      </c>
      <c r="P5" t="s">
        <v>47</v>
      </c>
      <c r="Q5" t="s">
        <v>48</v>
      </c>
    </row>
    <row r="6" spans="1:16">
      <c r="A6">
        <v>3</v>
      </c>
      <c r="B6">
        <v>1</v>
      </c>
      <c r="C6" t="s">
        <v>49</v>
      </c>
      <c r="D6" t="s">
        <v>50</v>
      </c>
      <c r="E6" t="s">
        <v>51</v>
      </c>
      <c r="N6" t="s">
        <v>52</v>
      </c>
      <c r="O6" t="s">
        <v>53</v>
      </c>
      <c r="P6" t="s">
        <v>54</v>
      </c>
    </row>
    <row r="7" spans="1:17">
      <c r="A7">
        <v>4</v>
      </c>
      <c r="B7">
        <v>2</v>
      </c>
      <c r="C7" t="s">
        <v>55</v>
      </c>
      <c r="N7" t="s">
        <v>56</v>
      </c>
      <c r="O7" t="s">
        <v>57</v>
      </c>
      <c r="P7" t="s">
        <v>58</v>
      </c>
      <c r="Q7" t="s">
        <v>59</v>
      </c>
    </row>
    <row r="8" spans="1:17">
      <c r="A8">
        <v>5</v>
      </c>
      <c r="B8">
        <v>2</v>
      </c>
      <c r="C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">
      <c r="A9">
        <v>6</v>
      </c>
      <c r="B9">
        <v>3</v>
      </c>
      <c r="C9" t="s">
        <v>65</v>
      </c>
      <c r="N9" t="s">
        <v>66</v>
      </c>
      <c r="O9" t="s">
        <v>67</v>
      </c>
      <c r="P9" t="s">
        <v>68</v>
      </c>
      <c r="Q9" t="s">
        <v>69</v>
      </c>
    </row>
    <row r="10" spans="1:17">
      <c r="A10">
        <v>7</v>
      </c>
      <c r="B10">
        <v>3</v>
      </c>
      <c r="C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17">
      <c r="A11">
        <v>8</v>
      </c>
      <c r="B11">
        <v>4</v>
      </c>
      <c r="C11" t="s">
        <v>75</v>
      </c>
      <c r="N11" t="s">
        <v>76</v>
      </c>
      <c r="O11" t="s">
        <v>77</v>
      </c>
      <c r="P11" t="s">
        <v>78</v>
      </c>
      <c r="Q11" t="s">
        <v>79</v>
      </c>
    </row>
    <row r="12" spans="1:17">
      <c r="A12">
        <v>9</v>
      </c>
      <c r="B12">
        <v>4</v>
      </c>
      <c r="C12" t="s">
        <v>80</v>
      </c>
      <c r="N12" t="s">
        <v>81</v>
      </c>
      <c r="O12" t="s">
        <v>82</v>
      </c>
      <c r="P12" t="s">
        <v>83</v>
      </c>
      <c r="Q12" t="s">
        <v>84</v>
      </c>
    </row>
    <row r="13" spans="1:17">
      <c r="A13">
        <v>10</v>
      </c>
      <c r="B13">
        <v>5</v>
      </c>
      <c r="C13" t="s">
        <v>85</v>
      </c>
      <c r="N13" t="s">
        <v>86</v>
      </c>
      <c r="O13" t="s">
        <v>87</v>
      </c>
      <c r="P13" t="s">
        <v>88</v>
      </c>
      <c r="Q13" t="s">
        <v>89</v>
      </c>
    </row>
    <row r="14" spans="1:17">
      <c r="A14">
        <v>11</v>
      </c>
      <c r="B14">
        <v>6</v>
      </c>
      <c r="C14" t="s">
        <v>90</v>
      </c>
      <c r="N14" t="s">
        <v>91</v>
      </c>
      <c r="O14" t="s">
        <v>92</v>
      </c>
      <c r="P14" t="s">
        <v>93</v>
      </c>
      <c r="Q14" t="s">
        <v>94</v>
      </c>
    </row>
    <row r="15" spans="1:17">
      <c r="A15">
        <v>12</v>
      </c>
      <c r="B15">
        <v>7</v>
      </c>
      <c r="C15" t="s">
        <v>41</v>
      </c>
      <c r="N15" t="s">
        <v>95</v>
      </c>
      <c r="O15" t="s">
        <v>96</v>
      </c>
      <c r="P15" t="s">
        <v>97</v>
      </c>
      <c r="Q15" t="s">
        <v>98</v>
      </c>
    </row>
    <row r="16" spans="14:17">
      <c r="N16" t="s">
        <v>99</v>
      </c>
      <c r="O16" t="s">
        <v>100</v>
      </c>
      <c r="P16" t="s">
        <v>101</v>
      </c>
      <c r="Q16" t="s">
        <v>102</v>
      </c>
    </row>
    <row r="17" ht="19.5" spans="14:17">
      <c r="N17" t="s">
        <v>103</v>
      </c>
      <c r="O17" t="s">
        <v>104</v>
      </c>
      <c r="P17" t="s">
        <v>105</v>
      </c>
      <c r="Q17" t="s">
        <v>106</v>
      </c>
    </row>
    <row r="18" spans="14:17">
      <c r="N18" t="s">
        <v>107</v>
      </c>
      <c r="O18" t="s">
        <v>108</v>
      </c>
      <c r="P18" t="s">
        <v>109</v>
      </c>
      <c r="Q18" t="s">
        <v>110</v>
      </c>
    </row>
    <row r="19" spans="14:17">
      <c r="N19" t="s">
        <v>111</v>
      </c>
      <c r="O19" t="s">
        <v>112</v>
      </c>
      <c r="P19" t="s">
        <v>113</v>
      </c>
      <c r="Q19" t="s">
        <v>114</v>
      </c>
    </row>
    <row r="20" spans="14:17">
      <c r="N20" t="s">
        <v>115</v>
      </c>
      <c r="O20" t="s">
        <v>116</v>
      </c>
      <c r="P20" t="s">
        <v>117</v>
      </c>
      <c r="Q20" t="s">
        <v>118</v>
      </c>
    </row>
    <row r="21" spans="14:16">
      <c r="N21" t="s">
        <v>119</v>
      </c>
      <c r="O21" t="s">
        <v>120</v>
      </c>
      <c r="P21" t="s">
        <v>121</v>
      </c>
    </row>
    <row r="22" spans="14:16">
      <c r="N22" t="s">
        <v>122</v>
      </c>
      <c r="O22" t="s">
        <v>123</v>
      </c>
      <c r="P22" t="s">
        <v>124</v>
      </c>
    </row>
    <row r="23" spans="14:16">
      <c r="N23" t="s">
        <v>125</v>
      </c>
      <c r="O23" t="s">
        <v>126</v>
      </c>
      <c r="P23" t="s">
        <v>127</v>
      </c>
    </row>
    <row r="24" ht="19.5" spans="14:16">
      <c r="N24" t="s">
        <v>128</v>
      </c>
      <c r="O24" t="s">
        <v>129</v>
      </c>
      <c r="P24" t="s">
        <v>130</v>
      </c>
    </row>
    <row r="25" spans="14:16">
      <c r="N25" t="s">
        <v>131</v>
      </c>
      <c r="O25" t="s">
        <v>132</v>
      </c>
      <c r="P25" t="s">
        <v>133</v>
      </c>
    </row>
    <row r="26" ht="19.5" spans="14:16">
      <c r="N26" t="s">
        <v>134</v>
      </c>
      <c r="O26" t="s">
        <v>135</v>
      </c>
      <c r="P26" s="1" t="s">
        <v>136</v>
      </c>
    </row>
    <row r="27" spans="14:16">
      <c r="N27" t="s">
        <v>137</v>
      </c>
      <c r="O27" t="s">
        <v>138</v>
      </c>
      <c r="P27" t="s">
        <v>139</v>
      </c>
    </row>
    <row r="28" spans="14:16">
      <c r="N28" t="s">
        <v>140</v>
      </c>
      <c r="O28" t="s">
        <v>141</v>
      </c>
      <c r="P28" t="s">
        <v>142</v>
      </c>
    </row>
    <row r="29" spans="14:16">
      <c r="N29" t="s">
        <v>143</v>
      </c>
      <c r="O29" t="s">
        <v>144</v>
      </c>
      <c r="P29" t="s">
        <v>145</v>
      </c>
    </row>
    <row r="30" spans="14:15">
      <c r="N30" t="s">
        <v>146</v>
      </c>
      <c r="O30" t="s">
        <v>147</v>
      </c>
    </row>
    <row r="31" spans="14:15">
      <c r="N31" t="s">
        <v>148</v>
      </c>
      <c r="O31" t="s">
        <v>149</v>
      </c>
    </row>
    <row r="32" spans="14:15">
      <c r="N32" t="s">
        <v>150</v>
      </c>
      <c r="O32" t="s">
        <v>151</v>
      </c>
    </row>
    <row r="33" spans="14:15">
      <c r="N33" t="s">
        <v>152</v>
      </c>
      <c r="O33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player_level</vt:lpstr>
      <vt:lpstr>class_level</vt:lpstr>
      <vt:lpstr>school_detail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llinll</cp:lastModifiedBy>
  <dcterms:created xsi:type="dcterms:W3CDTF">2018-12-17T01:05:00Z</dcterms:created>
  <dcterms:modified xsi:type="dcterms:W3CDTF">2019-01-08T13:32:32Z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