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812"/>
  <workbookPr codeName="ThisWorkbook"/>
  <mc:AlternateContent xmlns:mc="http://schemas.openxmlformats.org/markup-compatibility/2006">
    <mc:Choice Requires="x15">
      <x15ac:absPath xmlns:x15ac="http://schemas.microsoft.com/office/spreadsheetml/2010/11/ac" url="/MV/files/"/>
    </mc:Choice>
  </mc:AlternateContent>
  <bookViews>
    <workbookView xWindow="2500" yWindow="2140" windowWidth="15480" windowHeight="9060" tabRatio="867" firstSheet="1" activeTab="1"/>
  </bookViews>
  <sheets>
    <sheet name="_formula_" sheetId="8" state="veryHidden" r:id="rId1"/>
    <sheet name="应收利息实质性程序" sheetId="14" r:id="rId2"/>
    <sheet name="应收利息审定表" sheetId="3" r:id="rId3"/>
    <sheet name="应收利息明细表" sheetId="4" r:id="rId4"/>
    <sheet name="应收利息查证表" sheetId="17" r:id="rId5"/>
    <sheet name="应收利息检查表" sheetId="18" r:id="rId6"/>
    <sheet name="调整分录汇总" sheetId="13" r:id="rId7"/>
    <sheet name="现金流量附注" sheetId="16" r:id="rId8"/>
  </sheets>
  <externalReferences>
    <externalReference r:id="rId9"/>
    <externalReference r:id="rId10"/>
    <externalReference r:id="rId11"/>
    <externalReference r:id="rId12"/>
    <externalReference r:id="rId13"/>
    <externalReference r:id="rId14"/>
    <externalReference r:id="rId15"/>
    <externalReference r:id="rId16"/>
  </externalReferences>
  <definedNames>
    <definedName name="_xlnm.Print_Area" localSheetId="6">调整分录汇总!$A$1:$F$28</definedName>
    <definedName name="_xlnm.Print_Area" localSheetId="7">现金流量附注!$A$1:$E$4</definedName>
    <definedName name="_xlnm.Print_Area" localSheetId="4">应收利息查证表!$A$1:$M$15</definedName>
    <definedName name="_xlnm.Print_Area" localSheetId="3">应收利息明细表!$A$1:$I$12</definedName>
    <definedName name="_xlnm.Print_Area" localSheetId="2">应收利息审定表!$A$1:$I$41</definedName>
    <definedName name="_xlnm.Print_Area" localSheetId="1">应收利息实质性程序!$A$1:$K$37</definedName>
    <definedName name="_xlnm.Print_Titles" localSheetId="4">应收利息查证表!$1:$7</definedName>
    <definedName name="_xlnm.Print_Titles" localSheetId="3">应收利息明细表!$1:$6</definedName>
    <definedName name="_xlnm.Print_Titles" localSheetId="2">应收利息审定表!$1:$5</definedName>
    <definedName name="程序_对应索引">应收利息实质性程序!$K$29:$K$37</definedName>
    <definedName name="程序_实施计划">应收利息实质性程序!$I$29:$I$37</definedName>
    <definedName name="程序_与认定关系">应收利息实质性程序!$J$29:$J$37</definedName>
    <definedName name="抽凭科目名称">应收利息查证表!$B$3</definedName>
    <definedName name="区域.4687001" hidden="1">应收利息审定表!$A$8</definedName>
    <definedName name="区域.4687001_区域" hidden="1">应收利息审定表!$A$9:$A$9</definedName>
    <definedName name="区域.8298016" hidden="1">应收利息明细表!$A$7</definedName>
    <definedName name="区域.8298016_区域" hidden="1">应收利息明细表!$A$8:$A$8</definedName>
    <definedName name="区域.9149864" hidden="1">应收利息查证表!$A$8</definedName>
    <definedName name="区域.9149864_区域" hidden="1">应收利息查证表!$A$9:$A$9</definedName>
    <definedName name="应收利息审定1">应收利息审定表!$N$3</definedName>
    <definedName name="应收利息审定2">应收利息审定表!$N$4</definedName>
    <definedName name="应收利息审定3">应收利息审定表!$N$5</definedName>
    <definedName name="应收利息审定4">应收利息审定表!$R$3</definedName>
    <definedName name="应收利息审定5">应收利息审定表!$R$4</definedName>
    <definedName name="应收利息审定6">应收利息审定表!$R$5</definedName>
  </definedNames>
  <calcPr calcId="15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A74" i="8" l="1"/>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1" i="8"/>
  <c r="M22" i="14"/>
  <c r="N22" i="14"/>
  <c r="K22" i="14"/>
  <c r="L22" i="14"/>
  <c r="I22" i="14"/>
  <c r="J22" i="14"/>
  <c r="G22" i="14"/>
  <c r="H22" i="14"/>
  <c r="E22" i="14"/>
  <c r="F22" i="14"/>
  <c r="C22" i="14"/>
  <c r="D22" i="14"/>
  <c r="B22" i="14"/>
  <c r="A22" i="14"/>
  <c r="B24" i="14"/>
  <c r="B26" i="14"/>
  <c r="B25" i="14"/>
  <c r="D28" i="18"/>
  <c r="D29" i="18"/>
  <c r="D30" i="18"/>
  <c r="D31" i="18"/>
  <c r="D32" i="18"/>
  <c r="D33" i="18"/>
  <c r="D34" i="18"/>
  <c r="D35" i="18"/>
  <c r="D36" i="18"/>
  <c r="D27" i="18"/>
  <c r="C37" i="18"/>
  <c r="B37" i="18"/>
  <c r="F19" i="18"/>
  <c r="E8" i="18"/>
  <c r="G8" i="18"/>
  <c r="E9" i="18"/>
  <c r="G9" i="18"/>
  <c r="E10" i="18"/>
  <c r="G10" i="18"/>
  <c r="E11" i="18"/>
  <c r="G11" i="18"/>
  <c r="E12" i="18"/>
  <c r="G12" i="18"/>
  <c r="E13" i="18"/>
  <c r="G13" i="18"/>
  <c r="E14" i="18"/>
  <c r="G14" i="18"/>
  <c r="E15" i="18"/>
  <c r="G15" i="18"/>
  <c r="E16" i="18"/>
  <c r="G16" i="18"/>
  <c r="E17" i="18"/>
  <c r="G17" i="18"/>
  <c r="E18" i="18"/>
  <c r="G18" i="18"/>
  <c r="B19" i="18"/>
  <c r="R4" i="3"/>
  <c r="R5" i="3"/>
  <c r="N5" i="3"/>
  <c r="N4" i="3"/>
  <c r="S6" i="3"/>
  <c r="O6" i="3"/>
  <c r="I10" i="3"/>
  <c r="H11" i="3"/>
  <c r="K13" i="3"/>
  <c r="B11" i="3"/>
  <c r="I9" i="3"/>
  <c r="G9" i="3"/>
  <c r="G10" i="3"/>
  <c r="J31" i="14"/>
  <c r="J32" i="14"/>
  <c r="J33" i="14"/>
  <c r="J34" i="14"/>
  <c r="J35" i="14"/>
  <c r="J36" i="14"/>
  <c r="J37" i="14"/>
  <c r="J30" i="14"/>
  <c r="B10" i="4"/>
  <c r="C10" i="4"/>
  <c r="D10" i="4"/>
  <c r="E10" i="4"/>
  <c r="F10" i="4"/>
  <c r="H8" i="4"/>
  <c r="H9" i="4"/>
  <c r="G10" i="4"/>
  <c r="C11" i="3"/>
  <c r="D11" i="3"/>
  <c r="E11" i="3"/>
  <c r="F11" i="3"/>
  <c r="E8" i="13"/>
  <c r="E20" i="13"/>
  <c r="I11" i="3"/>
  <c r="R3" i="3"/>
  <c r="T3" i="3"/>
  <c r="P5" i="3"/>
  <c r="T5" i="3"/>
  <c r="P4" i="3"/>
  <c r="T4" i="3"/>
  <c r="D37" i="18"/>
  <c r="E19" i="18"/>
  <c r="H10" i="4"/>
  <c r="G11" i="3"/>
  <c r="N3" i="3"/>
  <c r="P3" i="3"/>
  <c r="G19" i="18"/>
  <c r="R6" i="3"/>
  <c r="N6" i="3"/>
  <c r="T6" i="3"/>
  <c r="P6" i="3"/>
  <c r="L11" i="3"/>
  <c r="K12" i="3"/>
</calcChain>
</file>

<file path=xl/comments1.xml><?xml version="1.0" encoding="utf-8"?>
<comments xmlns="http://schemas.openxmlformats.org/spreadsheetml/2006/main">
  <authors>
    <author>Administrator</author>
  </authors>
  <commentList>
    <comment ref="I1" authorId="0">
      <text>
        <r>
          <rPr>
            <sz val="9"/>
            <color indexed="81"/>
            <rFont val="宋体"/>
            <charset val="134"/>
          </rPr>
          <t xml:space="preserve">
请在“分类”列选择分类，以便数据过入附注表</t>
        </r>
      </text>
    </comment>
  </commentList>
</comments>
</file>

<file path=xl/comments2.xml><?xml version="1.0" encoding="utf-8"?>
<comments xmlns="http://schemas.openxmlformats.org/spreadsheetml/2006/main">
  <authors>
    <author>Administrator</author>
  </authors>
  <commentList>
    <comment ref="I1" authorId="0">
      <text>
        <r>
          <rPr>
            <sz val="9"/>
            <color indexed="81"/>
            <rFont val="宋体"/>
            <charset val="134"/>
          </rPr>
          <t xml:space="preserve">刷新即可取数
</t>
        </r>
      </text>
    </comment>
  </commentList>
</comments>
</file>

<file path=xl/comments3.xml><?xml version="1.0" encoding="utf-8"?>
<comments xmlns="http://schemas.openxmlformats.org/spreadsheetml/2006/main">
  <authors>
    <author>Administrator</author>
  </authors>
  <commentList>
    <comment ref="K1" authorId="0">
      <text>
        <r>
          <rPr>
            <sz val="9"/>
            <color indexed="81"/>
            <rFont val="宋体"/>
            <charset val="134"/>
          </rPr>
          <t xml:space="preserve">请在“实施阶段功能”功能菜单下做了凭证抽查，刷新后已抽查的相应凭证可过渡到此表，核对内容需要手工选择填写
</t>
        </r>
      </text>
    </comment>
  </commentList>
</comments>
</file>

<file path=xl/sharedStrings.xml><?xml version="1.0" encoding="utf-8"?>
<sst xmlns="http://schemas.openxmlformats.org/spreadsheetml/2006/main" count="362" uniqueCount="232">
  <si>
    <t>未审数</t>
  </si>
  <si>
    <t>审定数</t>
  </si>
  <si>
    <t>应收利息明细表</t>
  </si>
  <si>
    <t>合计</t>
    <phoneticPr fontId="3" type="noConversion"/>
  </si>
  <si>
    <t>期末余额</t>
    <phoneticPr fontId="3" type="noConversion"/>
  </si>
  <si>
    <t>期初余额</t>
    <phoneticPr fontId="3" type="noConversion"/>
  </si>
  <si>
    <t>项目名称</t>
    <phoneticPr fontId="3" type="noConversion"/>
  </si>
  <si>
    <t>期末</t>
    <phoneticPr fontId="3" type="noConversion"/>
  </si>
  <si>
    <t>账项调整</t>
    <phoneticPr fontId="3" type="noConversion"/>
  </si>
  <si>
    <t>重分类调整</t>
    <phoneticPr fontId="3" type="noConversion"/>
  </si>
  <si>
    <t>上期末</t>
    <phoneticPr fontId="3" type="noConversion"/>
  </si>
  <si>
    <t>借方</t>
    <phoneticPr fontId="3" type="noConversion"/>
  </si>
  <si>
    <t>贷方</t>
    <phoneticPr fontId="3" type="noConversion"/>
  </si>
  <si>
    <t>本期增加</t>
    <phoneticPr fontId="3" type="noConversion"/>
  </si>
  <si>
    <t>本期减少</t>
    <phoneticPr fontId="3" type="noConversion"/>
  </si>
  <si>
    <t>备注</t>
    <phoneticPr fontId="3" type="noConversion"/>
  </si>
  <si>
    <t>审计说明：</t>
    <phoneticPr fontId="3" type="noConversion"/>
  </si>
  <si>
    <t>金额</t>
    <phoneticPr fontId="3" type="noConversion"/>
  </si>
  <si>
    <t>合计</t>
    <phoneticPr fontId="3" type="noConversion"/>
  </si>
  <si>
    <t>审计调整数</t>
    <phoneticPr fontId="3" type="noConversion"/>
  </si>
  <si>
    <t>本期审定数</t>
    <phoneticPr fontId="3" type="noConversion"/>
  </si>
  <si>
    <t>期初数－调整事项：</t>
    <phoneticPr fontId="3" type="noConversion"/>
  </si>
  <si>
    <t>摘要说明</t>
    <phoneticPr fontId="3" type="noConversion"/>
  </si>
  <si>
    <t>科目编号</t>
    <phoneticPr fontId="3" type="noConversion"/>
  </si>
  <si>
    <t>科目名称</t>
    <phoneticPr fontId="3" type="noConversion"/>
  </si>
  <si>
    <t>调整员</t>
    <phoneticPr fontId="3" type="noConversion"/>
  </si>
  <si>
    <t>未审数</t>
    <phoneticPr fontId="3" type="noConversion"/>
  </si>
  <si>
    <t>期末数－调整事项：</t>
    <phoneticPr fontId="3" type="noConversion"/>
  </si>
  <si>
    <t>取项目数("应收利息","项目期初","0","本位币")</t>
  </si>
  <si>
    <t>取项目数("应收利息","期初总调整","","本位币")</t>
  </si>
  <si>
    <t>取列公式插入(1020, "", "summary", "&amp;subjectname=  union select '应收利息' &amp;vchdate=0")</t>
  </si>
  <si>
    <t>取列公式覆盖(1020, "", "subjectid", "&amp;subjectname=  union select '应收利息' &amp;vchdate=0")</t>
  </si>
  <si>
    <t>取列公式覆盖(1020, "", "subjectfullname", "&amp;subjectname=  union select '应收利息' &amp;vchdate=0")</t>
  </si>
  <si>
    <t>取列公式覆盖(1020, "", "debitocc", "&amp;subjectname=  union select '应收利息' &amp;vchdate=0")</t>
  </si>
  <si>
    <t>取列公式覆盖(1020, "", "creditocc", "&amp;subjectname=  union select '应收利息' &amp;vchdate=0")</t>
  </si>
  <si>
    <t>取列公式覆盖(1020, "", "filluser", "&amp;subjectname=  union select '应收利息' &amp;vchdate=0")</t>
  </si>
  <si>
    <t>取项目数("应收利息","项目期末","0","本位币")</t>
  </si>
  <si>
    <t>取项目数("应收利息","期末总调整","","本位币")</t>
  </si>
  <si>
    <t>取列公式插入(1020, "", "summary", "&amp;subjectname=  union select '应收利息' &amp;vchdate=1")</t>
  </si>
  <si>
    <t>取列公式覆盖(1020, "", "subjectid", "&amp;subjectname=  union select '应收利息' &amp;vchdate=1")</t>
  </si>
  <si>
    <t>取列公式覆盖(1020, "", "subjectfullname", "&amp;subjectname=  union select '应收利息' &amp;vchdate=1")</t>
  </si>
  <si>
    <t>取列公式覆盖(1020, "", "debitocc", "&amp;subjectname=  union select '应收利息' &amp;vchdate=1")</t>
  </si>
  <si>
    <t>取列公式覆盖(1020, "", "creditocc", "&amp;subjectname=  union select '应收利息' &amp;vchdate=1")</t>
  </si>
  <si>
    <t>取列公式覆盖(1020, "", "filluser", "&amp;subjectname=  union select '应收利息' &amp;vchdate=1")</t>
  </si>
  <si>
    <t>期末未审数</t>
    <phoneticPr fontId="3" type="noConversion"/>
  </si>
  <si>
    <t>期末审定数</t>
    <phoneticPr fontId="3" type="noConversion"/>
  </si>
  <si>
    <t>审计重分类（+ -）</t>
    <phoneticPr fontId="3" type="noConversion"/>
  </si>
  <si>
    <t>审计调整（+ -）</t>
    <phoneticPr fontId="3" type="noConversion"/>
  </si>
  <si>
    <t>审计目标</t>
  </si>
  <si>
    <t>资产负债表中记录的应收利息是存在的。</t>
  </si>
  <si>
    <t>应当记录的应收利息均已记录。</t>
  </si>
  <si>
    <t>记录的应收利息由被审计单位拥有或控制。</t>
  </si>
  <si>
    <t>应收利息以恰当的金额包括在财务报表中，与之相关的</t>
  </si>
  <si>
    <t>应收利息已按照企业会计准则的规定在财务报表中作出</t>
  </si>
  <si>
    <t>恰当列报。</t>
  </si>
  <si>
    <t>索引号</t>
    <phoneticPr fontId="3" type="noConversion"/>
  </si>
  <si>
    <t>页  次</t>
    <phoneticPr fontId="3" type="noConversion"/>
  </si>
  <si>
    <t>进 一 步 审 计 程 序 表</t>
    <phoneticPr fontId="3" type="noConversion"/>
  </si>
  <si>
    <t>一、审计目标与认定对应关系表</t>
    <phoneticPr fontId="3" type="noConversion"/>
  </si>
  <si>
    <t>财务报表认定</t>
    <phoneticPr fontId="3" type="noConversion"/>
  </si>
  <si>
    <t>a</t>
    <phoneticPr fontId="3" type="noConversion"/>
  </si>
  <si>
    <t>b</t>
    <phoneticPr fontId="3" type="noConversion"/>
  </si>
  <si>
    <t>c</t>
    <phoneticPr fontId="3" type="noConversion"/>
  </si>
  <si>
    <t>d</t>
    <phoneticPr fontId="3" type="noConversion"/>
  </si>
  <si>
    <t>e</t>
    <phoneticPr fontId="3" type="noConversion"/>
  </si>
  <si>
    <t>存在/发生</t>
    <phoneticPr fontId="3" type="noConversion"/>
  </si>
  <si>
    <t>完整性</t>
    <phoneticPr fontId="3" type="noConversion"/>
  </si>
  <si>
    <t>权利/义务</t>
    <phoneticPr fontId="3" type="noConversion"/>
  </si>
  <si>
    <t>计价</t>
    <phoneticPr fontId="3" type="noConversion"/>
  </si>
  <si>
    <t>列报</t>
    <phoneticPr fontId="3" type="noConversion"/>
  </si>
  <si>
    <t>A</t>
    <phoneticPr fontId="3" type="noConversion"/>
  </si>
  <si>
    <t>√</t>
    <phoneticPr fontId="3" type="noConversion"/>
  </si>
  <si>
    <t>B</t>
    <phoneticPr fontId="3" type="noConversion"/>
  </si>
  <si>
    <t>C</t>
    <phoneticPr fontId="3" type="noConversion"/>
  </si>
  <si>
    <t>D</t>
    <phoneticPr fontId="3" type="noConversion"/>
  </si>
  <si>
    <t>计价调整已恰当记录。</t>
    <phoneticPr fontId="3" type="noConversion"/>
  </si>
  <si>
    <t>E</t>
    <phoneticPr fontId="3" type="noConversion"/>
  </si>
  <si>
    <t>三、审计目标与审计程序对应关系表</t>
    <phoneticPr fontId="3" type="noConversion"/>
  </si>
  <si>
    <t>审计目标</t>
    <phoneticPr fontId="3" type="noConversion"/>
  </si>
  <si>
    <t>可供选择的审计程序</t>
    <phoneticPr fontId="3" type="noConversion"/>
  </si>
  <si>
    <t>与认定的对应关系</t>
    <phoneticPr fontId="3" type="noConversion"/>
  </si>
  <si>
    <t>1. 获取或编制应收利息明细表：
  1.1 复核加计正确，并与总账数和明细账合计数核对是否相符；结合坏账准备科
      目与报表数核对是否相符；
  1.2 检查非记账本位币应收利息的折算汇率及折算是否正确； 
  1.3 关注到期一次还本付息债券投资的应收利息是否包含在应收利息明细表中，
      如有，则调整至持有至到期投资科目。</t>
    <phoneticPr fontId="3" type="noConversion"/>
  </si>
  <si>
    <t>DBC</t>
    <phoneticPr fontId="3" type="noConversion"/>
  </si>
  <si>
    <t>AB</t>
    <phoneticPr fontId="3" type="noConversion"/>
  </si>
  <si>
    <t>3. 检查期后收款情况： 
   3.1 对至审计时已收回金额较大的款项进行常规检查，如核对收款凭证、银行
       对账单、发票等；
   3.2 关注长期未收回及金额较大的应收利息，询问被审计单位管理人员及相关
       职员，确定应收利息的可收回性。必要时，向被投资单位函证利息支付情
       况，复核并记录函证结果。</t>
    <phoneticPr fontId="3" type="noConversion"/>
  </si>
  <si>
    <t>DC</t>
    <phoneticPr fontId="3" type="noConversion"/>
  </si>
  <si>
    <t>5. 对标明针对关联方的应收利息，执行关联方及其交易审计程序。</t>
    <phoneticPr fontId="3" type="noConversion"/>
  </si>
  <si>
    <t>6. 针对识别的舞弊风险等因素增加的审计程序。</t>
    <phoneticPr fontId="3" type="noConversion"/>
  </si>
  <si>
    <t>7. 检查应收利息是否已按照企业会计准则的规定在财务报表中作出恰当列报。</t>
    <phoneticPr fontId="3" type="noConversion"/>
  </si>
  <si>
    <t>签名</t>
  </si>
  <si>
    <t>日期</t>
  </si>
  <si>
    <t>编制</t>
  </si>
  <si>
    <t>会计期间</t>
  </si>
  <si>
    <t>复核</t>
  </si>
  <si>
    <t>应收利息</t>
    <phoneticPr fontId="3" type="noConversion"/>
  </si>
  <si>
    <t>索引号</t>
  </si>
  <si>
    <t>应收利息审定表</t>
  </si>
  <si>
    <t>应收利息调整分录汇总</t>
  </si>
  <si>
    <t>取被审计单位信息("被审单位名称")</t>
  </si>
  <si>
    <t>取底稿信息("","编制人")</t>
  </si>
  <si>
    <t>取底稿信息("","编制日期")</t>
  </si>
  <si>
    <t>取底稿信息("","一级复核人")</t>
  </si>
  <si>
    <t>取底稿信息("","一级复核日期")</t>
  </si>
  <si>
    <t>取项目信息("审计区间至")</t>
  </si>
  <si>
    <t>应收利息</t>
  </si>
  <si>
    <t>购买债券时已宣告发放的利息</t>
  </si>
  <si>
    <t>本期增加</t>
  </si>
  <si>
    <t>本期减少</t>
  </si>
  <si>
    <t>代码</t>
    <phoneticPr fontId="3" type="noConversion"/>
  </si>
  <si>
    <t>科目</t>
    <phoneticPr fontId="3" type="noConversion"/>
  </si>
  <si>
    <t>项目</t>
    <phoneticPr fontId="3" type="noConversion"/>
  </si>
  <si>
    <t>现金流量附注</t>
    <phoneticPr fontId="3" type="noConversion"/>
  </si>
  <si>
    <t>是否计划实施（√）</t>
    <phoneticPr fontId="3" type="noConversion"/>
  </si>
  <si>
    <t>二、审计目标与审计计划的衔接</t>
    <phoneticPr fontId="3" type="noConversion"/>
  </si>
  <si>
    <t>1、</t>
    <phoneticPr fontId="3" type="noConversion"/>
  </si>
  <si>
    <t>2、</t>
    <phoneticPr fontId="3" type="noConversion"/>
  </si>
  <si>
    <t>3、</t>
    <phoneticPr fontId="3" type="noConversion"/>
  </si>
  <si>
    <t>客    户</t>
    <phoneticPr fontId="3" type="noConversion"/>
  </si>
  <si>
    <t>项    目</t>
    <phoneticPr fontId="3" type="noConversion"/>
  </si>
  <si>
    <t>审计说明：</t>
    <phoneticPr fontId="3" type="noConversion"/>
  </si>
  <si>
    <t>审计结论：</t>
    <phoneticPr fontId="3" type="noConversion"/>
  </si>
  <si>
    <t>期末比期初增减幅度%</t>
    <phoneticPr fontId="3" type="noConversion"/>
  </si>
  <si>
    <t>科目全路径名称备查</t>
    <phoneticPr fontId="3" type="noConversion"/>
  </si>
  <si>
    <t>项  目</t>
  </si>
  <si>
    <t>期末数</t>
  </si>
  <si>
    <t>期初数</t>
  </si>
  <si>
    <t>账面余额</t>
  </si>
  <si>
    <t>坏账准备</t>
  </si>
  <si>
    <t>账面价值</t>
  </si>
  <si>
    <t>可供出售金融资产</t>
  </si>
  <si>
    <t>其  他</t>
  </si>
  <si>
    <t>合  计</t>
  </si>
  <si>
    <t>分类</t>
    <phoneticPr fontId="3" type="noConversion"/>
  </si>
  <si>
    <t>检查情况表</t>
  </si>
  <si>
    <t>抽查的科目末级明细</t>
    <phoneticPr fontId="3" type="noConversion"/>
  </si>
  <si>
    <t>记账日期</t>
    <phoneticPr fontId="3" type="noConversion"/>
  </si>
  <si>
    <t>凭证编号</t>
    <phoneticPr fontId="3" type="noConversion"/>
  </si>
  <si>
    <t>业务内容</t>
    <phoneticPr fontId="3" type="noConversion"/>
  </si>
  <si>
    <t>对应科目</t>
    <phoneticPr fontId="3" type="noConversion"/>
  </si>
  <si>
    <t>借方金额</t>
    <phoneticPr fontId="3" type="noConversion"/>
  </si>
  <si>
    <t>贷方金额</t>
    <phoneticPr fontId="3" type="noConversion"/>
  </si>
  <si>
    <t>核对内容（用“√”、“×”表示）</t>
    <phoneticPr fontId="3" type="noConversion"/>
  </si>
  <si>
    <t>备注</t>
    <phoneticPr fontId="3" type="noConversion"/>
  </si>
  <si>
    <t xml:space="preserve"> 核对内容说明：1．原始凭证是否齐全；2．记账凭证与原始凭证是否相符；3．账务处理是否正确；4．是否记录于恰当的会计期间；5．……</t>
    <phoneticPr fontId="3" type="noConversion"/>
  </si>
  <si>
    <t>对不符事项的处理：</t>
    <phoneticPr fontId="3" type="noConversion"/>
  </si>
  <si>
    <t>审计说明：</t>
    <phoneticPr fontId="3" type="noConversion"/>
  </si>
  <si>
    <t>应收利息</t>
    <phoneticPr fontId="3" type="noConversion"/>
  </si>
  <si>
    <t>签名</t>
    <phoneticPr fontId="3" type="noConversion"/>
  </si>
  <si>
    <t>日期</t>
    <phoneticPr fontId="3" type="noConversion"/>
  </si>
  <si>
    <t>截止日期：</t>
    <phoneticPr fontId="3" type="noConversion"/>
  </si>
  <si>
    <t>一、增加项目检查</t>
    <phoneticPr fontId="3" type="noConversion"/>
  </si>
  <si>
    <t>项目名称</t>
    <phoneticPr fontId="3" type="noConversion"/>
  </si>
  <si>
    <t>票面金额
①</t>
    <phoneticPr fontId="3" type="noConversion"/>
  </si>
  <si>
    <t>票面利率
②</t>
    <phoneticPr fontId="3" type="noConversion"/>
  </si>
  <si>
    <t>计息月数
③</t>
    <phoneticPr fontId="3" type="noConversion"/>
  </si>
  <si>
    <t>应计利息
④=①×②×③</t>
    <phoneticPr fontId="3" type="noConversion"/>
  </si>
  <si>
    <t>已计利息
⑤</t>
    <phoneticPr fontId="3" type="noConversion"/>
  </si>
  <si>
    <t>差异
⑥=④-⑤</t>
    <phoneticPr fontId="3" type="noConversion"/>
  </si>
  <si>
    <t>差异原因</t>
  </si>
  <si>
    <t>合计</t>
  </si>
  <si>
    <r>
      <t>(如果项目较少，则逐项重新计算应收利息金额。如果在投资项目中已对应收利息进行测算，索引至投资项目即可。列入应收利息项目仅为分期付息债券利息</t>
    </r>
    <r>
      <rPr>
        <sz val="12"/>
        <rFont val="宋体"/>
        <charset val="134"/>
      </rPr>
      <t>。)</t>
    </r>
  </si>
  <si>
    <t>二、减少项目检查</t>
  </si>
  <si>
    <r>
      <t xml:space="preserve"> </t>
    </r>
    <r>
      <rPr>
        <sz val="10.5"/>
        <rFont val="宋体"/>
        <charset val="134"/>
      </rPr>
      <t>项目名称</t>
    </r>
    <phoneticPr fontId="3" type="noConversion"/>
  </si>
  <si>
    <t>本期减少①</t>
    <phoneticPr fontId="3" type="noConversion"/>
  </si>
  <si>
    <t>收回金额②</t>
    <phoneticPr fontId="3" type="noConversion"/>
  </si>
  <si>
    <t>其他原因减少</t>
  </si>
  <si>
    <t>金额
③=①-②</t>
    <phoneticPr fontId="3" type="noConversion"/>
  </si>
  <si>
    <t>会计科目</t>
  </si>
  <si>
    <t>原因</t>
  </si>
  <si>
    <t>相关资料</t>
  </si>
  <si>
    <t>(检查应收利息减少是否为已收回利息。如不是，则应详查原始单据以确定其减少的正确性。)</t>
  </si>
  <si>
    <t>审计说明：</t>
  </si>
  <si>
    <r>
      <t>客    户</t>
    </r>
    <r>
      <rPr>
        <sz val="10"/>
        <rFont val="宋体"/>
        <charset val="134"/>
      </rPr>
      <t>:</t>
    </r>
    <phoneticPr fontId="3" type="noConversion"/>
  </si>
  <si>
    <r>
      <t>客    户</t>
    </r>
    <r>
      <rPr>
        <sz val="10"/>
        <rFont val="宋体"/>
        <charset val="134"/>
      </rPr>
      <t>:</t>
    </r>
    <phoneticPr fontId="3" type="noConversion"/>
  </si>
  <si>
    <r>
      <t>项    目</t>
    </r>
    <r>
      <rPr>
        <sz val="10"/>
        <rFont val="宋体"/>
        <charset val="134"/>
      </rPr>
      <t>:</t>
    </r>
    <phoneticPr fontId="3" type="noConversion"/>
  </si>
  <si>
    <t>截止日期:</t>
    <phoneticPr fontId="3" type="noConversion"/>
  </si>
  <si>
    <t>索引号:</t>
    <phoneticPr fontId="3" type="noConversion"/>
  </si>
  <si>
    <t>索引号:</t>
    <phoneticPr fontId="3" type="noConversion"/>
  </si>
  <si>
    <t>截止日期:</t>
    <phoneticPr fontId="3" type="noConversion"/>
  </si>
  <si>
    <r>
      <rPr>
        <sz val="10"/>
        <rFont val="宋体"/>
        <charset val="134"/>
      </rPr>
      <t>页</t>
    </r>
    <r>
      <rPr>
        <sz val="10"/>
        <rFont val="Times New Roman"/>
        <family val="1"/>
      </rPr>
      <t xml:space="preserve">    </t>
    </r>
    <r>
      <rPr>
        <sz val="10"/>
        <rFont val="宋体"/>
        <charset val="134"/>
      </rPr>
      <t>次：</t>
    </r>
    <r>
      <rPr>
        <sz val="10"/>
        <rFont val="Times New Roman"/>
        <family val="1"/>
      </rPr>
      <t xml:space="preserve">  </t>
    </r>
    <phoneticPr fontId="3" type="noConversion"/>
  </si>
  <si>
    <t>截止日期:</t>
    <phoneticPr fontId="3" type="noConversion"/>
  </si>
  <si>
    <t>编  制:</t>
    <phoneticPr fontId="3" type="noConversion"/>
  </si>
  <si>
    <t>复  核:</t>
    <phoneticPr fontId="3" type="noConversion"/>
  </si>
  <si>
    <r>
      <t>页</t>
    </r>
    <r>
      <rPr>
        <sz val="10"/>
        <rFont val="Times New Roman"/>
        <family val="1"/>
      </rPr>
      <t xml:space="preserve">    </t>
    </r>
    <r>
      <rPr>
        <sz val="10"/>
        <rFont val="宋体"/>
        <charset val="134"/>
      </rPr>
      <t>次：</t>
    </r>
    <phoneticPr fontId="3" type="noConversion"/>
  </si>
  <si>
    <r>
      <rPr>
        <sz val="10"/>
        <rFont val="Times New Roman"/>
        <family val="1"/>
      </rPr>
      <t xml:space="preserve"> </t>
    </r>
    <r>
      <rPr>
        <sz val="10"/>
        <rFont val="宋体"/>
        <charset val="134"/>
      </rPr>
      <t>页</t>
    </r>
    <r>
      <rPr>
        <sz val="10"/>
        <rFont val="Times New Roman"/>
        <family val="1"/>
      </rPr>
      <t xml:space="preserve">    </t>
    </r>
    <r>
      <rPr>
        <sz val="10"/>
        <rFont val="宋体"/>
        <charset val="134"/>
      </rPr>
      <t>次：</t>
    </r>
    <phoneticPr fontId="3" type="noConversion"/>
  </si>
  <si>
    <r>
      <rPr>
        <sz val="10"/>
        <rFont val="Times New Roman"/>
        <family val="1"/>
      </rPr>
      <t xml:space="preserve">  </t>
    </r>
    <r>
      <rPr>
        <sz val="10"/>
        <rFont val="宋体"/>
        <charset val="134"/>
      </rPr>
      <t>页</t>
    </r>
    <r>
      <rPr>
        <sz val="10"/>
        <rFont val="Times New Roman"/>
        <family val="1"/>
      </rPr>
      <t xml:space="preserve">    </t>
    </r>
    <r>
      <rPr>
        <sz val="10"/>
        <rFont val="宋体"/>
        <charset val="134"/>
      </rPr>
      <t>次：</t>
    </r>
    <phoneticPr fontId="3" type="noConversion"/>
  </si>
  <si>
    <t>编  制：</t>
    <phoneticPr fontId="3" type="noConversion"/>
  </si>
  <si>
    <t>复  核：</t>
    <phoneticPr fontId="3" type="noConversion"/>
  </si>
  <si>
    <t>索引号：</t>
    <phoneticPr fontId="3" type="noConversion"/>
  </si>
  <si>
    <t>客    户:</t>
    <phoneticPr fontId="3" type="noConversion"/>
  </si>
  <si>
    <t>项    目:</t>
    <phoneticPr fontId="3" type="noConversion"/>
  </si>
  <si>
    <r>
      <t xml:space="preserve">客 </t>
    </r>
    <r>
      <rPr>
        <sz val="10"/>
        <rFont val="宋体"/>
        <charset val="134"/>
      </rPr>
      <t xml:space="preserve">   </t>
    </r>
    <r>
      <rPr>
        <sz val="10"/>
        <rFont val="宋体"/>
        <charset val="134"/>
      </rPr>
      <t>户：</t>
    </r>
    <phoneticPr fontId="3" type="noConversion"/>
  </si>
  <si>
    <r>
      <t xml:space="preserve">编 </t>
    </r>
    <r>
      <rPr>
        <sz val="10"/>
        <rFont val="宋体"/>
        <charset val="134"/>
      </rPr>
      <t xml:space="preserve"> </t>
    </r>
    <r>
      <rPr>
        <sz val="10"/>
        <rFont val="宋体"/>
        <charset val="134"/>
      </rPr>
      <t>制：</t>
    </r>
    <phoneticPr fontId="3" type="noConversion"/>
  </si>
  <si>
    <r>
      <t xml:space="preserve">复 </t>
    </r>
    <r>
      <rPr>
        <sz val="10"/>
        <rFont val="宋体"/>
        <charset val="134"/>
      </rPr>
      <t xml:space="preserve"> </t>
    </r>
    <r>
      <rPr>
        <sz val="10"/>
        <rFont val="宋体"/>
        <charset val="134"/>
      </rPr>
      <t>核：</t>
    </r>
    <phoneticPr fontId="3" type="noConversion"/>
  </si>
  <si>
    <t>编  制:</t>
    <phoneticPr fontId="3" type="noConversion"/>
  </si>
  <si>
    <t>复  核:</t>
    <phoneticPr fontId="3" type="noConversion"/>
  </si>
  <si>
    <t xml:space="preserve"> 索引号：</t>
    <phoneticPr fontId="3" type="noConversion"/>
  </si>
  <si>
    <t>取列公式插入(9999,"","科目名称","&amp;科目名称=应收利息&amp;科目类型=二级")</t>
  </si>
  <si>
    <t>取列公式覆盖(9999,"","期末数","&amp;科目名称=应收利息&amp;科目类型=二级")</t>
  </si>
  <si>
    <t>取列公式覆盖(9999,"","期末调整借","&amp;科目名称=应收利息&amp;科目类型=二级")</t>
  </si>
  <si>
    <t>取列公式覆盖(9999,"","期末调整贷","&amp;科目名称=应收利息&amp;科目类型=二级")</t>
  </si>
  <si>
    <t>取列公式覆盖(9999,"","期末重分类借","&amp;科目名称=应收利息&amp;科目类型=二级")</t>
  </si>
  <si>
    <t>取列公式覆盖(9999,"","期末重分类贷","&amp;科目名称=应收利息&amp;科目类型=二级")</t>
  </si>
  <si>
    <t>取列公式覆盖(9999,"","审定期初","&amp;科目名称=应收利息&amp;科目类型=二级")</t>
  </si>
  <si>
    <t>取列公式插入(9999, "", "科目名称","&amp;科目名称=应收利息")</t>
  </si>
  <si>
    <t>取列公式覆盖(9999, "", "审定期初","&amp;科目名称=应收利息")</t>
  </si>
  <si>
    <t>取列公式覆盖(9999, "", "借发生","&amp;科目名称=应收利息")</t>
  </si>
  <si>
    <t>取列公式覆盖(9999, "", "贷发生","&amp;科目名称=应收利息")</t>
  </si>
  <si>
    <t>取列公式覆盖(9999, "", "期末数","&amp;科目名称=应收利息")</t>
  </si>
  <si>
    <t>取列公式覆盖(9999,"","期末调整借－期末调整贷","&amp;科目名称=应收利息")</t>
  </si>
  <si>
    <t>取列公式覆盖(9999,"","期末重分类借－期末重分类贷","&amp;科目名称=应收利息")</t>
  </si>
  <si>
    <t>取列公式覆盖(9999, "", "科目全名称","&amp;科目名称=应收利息")</t>
  </si>
  <si>
    <t>项    目：应收利息检查表</t>
    <phoneticPr fontId="3" type="noConversion"/>
  </si>
  <si>
    <t xml:space="preserve"> 页  次:</t>
    <phoneticPr fontId="3" type="noConversion"/>
  </si>
  <si>
    <t>取列公式插入(1018, "", "entrysubjectname", "&amp;subjectname=${抽凭科目名称}&amp;showtype=1")</t>
  </si>
  <si>
    <t>取列公式覆盖(1018, "", "vchdate", "&amp;subjectname=${抽凭科目名称}&amp;showtype=1")</t>
  </si>
  <si>
    <t>取列公式覆盖(1018, "", "typenumber", "&amp;subjectname=${抽凭科目名称}&amp;showtype=1")</t>
  </si>
  <si>
    <t>取列公式覆盖(1018, "", "summary", "&amp;subjectname=${抽凭科目名称}&amp;showtype=1")</t>
  </si>
  <si>
    <t>取列公式覆盖(1018, "", "othersubject", "&amp;subjectname=${抽凭科目名称}&amp;showtype=1")</t>
  </si>
  <si>
    <t>取列公式覆盖(1018, "", "debitocc", "&amp;subjectname=${抽凭科目名称}&amp;showtype=1")</t>
  </si>
  <si>
    <t>取列公式覆盖(1018, "", "creditocc", "&amp;subjectname=${抽凭科目名称}&amp;showtype=1")</t>
  </si>
  <si>
    <t>4. 检查应收利息的坏账准备是否正确。如识别出与应收利息坏账准备有关的重大
   错报风险，执行“审计会计估计（包括公允价值会计估计）和相关披露”中“
   应对评估的重大错报风险”所述的程序，并在本账项工作底稿中记录测试过
   程。</t>
    <phoneticPr fontId="3" type="noConversion"/>
  </si>
  <si>
    <t>以公允价值计量且其变动计入本期损益的金融资产</t>
  </si>
  <si>
    <t>以公允价值计量且其变动计入本期损益的金融资产</t>
    <phoneticPr fontId="3" type="noConversion"/>
  </si>
  <si>
    <t xml:space="preserve">2. 检查应收利息增减变动：
   2.1 与金融资产（如以公允价值计量计入当期损益的金融资产、持有至到期投
       资、可供出售金融资产等）的相关审计结合, 验证确定应收利息的计算是
       否充分、正确，检查会计处理是否正确；
   2.2 对于重大的应收利息项目，审阅相关文件,复核其计算的准确性。必要时，
       向有关单位函证并记录。                                                                                     </t>
    <phoneticPr fontId="3" type="noConversion"/>
  </si>
  <si>
    <t>取被审计单位信息被审单位名称</t>
  </si>
  <si>
    <t>取底稿信息编制人</t>
  </si>
  <si>
    <t>取底稿信息编制日期</t>
  </si>
  <si>
    <t>取项目信息审计区间至</t>
  </si>
  <si>
    <t>取底稿信息一级复核人</t>
  </si>
  <si>
    <t>取底稿信息一级复核日期</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</si>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</sst>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37">
    <numFmt numFmtId="41" formatCode="_(* #,##0_);_(* \(#,##0\);_(* &quot;-&quot;_);_(@_)"/>
    <numFmt numFmtId="43" formatCode="_(* #,##0.00_);_(* \(#,##0.00\);_(* &quot;-&quot;??_);_(@_)"/>
    <numFmt numFmtId="176" formatCode="_-* #,##0_-;\-* #,##0_-;_-* &quot;-&quot;_-;_-@_-"/>
    <numFmt numFmtId="177" formatCode="#,##0.00_ "/>
    <numFmt numFmtId="178" formatCode="#,##0;\-#,##0;&quot;-&quot;"/>
    <numFmt numFmtId="179" formatCode="_ &quot;\&quot;* #,##0.00_ ;_ &quot;\&quot;* &quot;\&quot;&quot;\&quot;&quot;\&quot;\-#,##0.00_ ;_ &quot;\&quot;* &quot;-&quot;??_ ;_ @_ "/>
    <numFmt numFmtId="180" formatCode="&quot;\&quot;#,##0;[Red]&quot;\&quot;&quot;\&quot;\-#,##0"/>
    <numFmt numFmtId="181" formatCode="&quot;\&quot;#,##0.00;[Red]&quot;\&quot;&quot;\&quot;&quot;\&quot;&quot;\&quot;&quot;\&quot;&quot;\&quot;\-#,##0.00"/>
    <numFmt numFmtId="182" formatCode="&quot;\&quot;#,##0.00;[Red]&quot;\&quot;\-#,##0.00"/>
    <numFmt numFmtId="183" formatCode="&quot;\&quot;#,##0;[Red]&quot;\&quot;\-#,##0"/>
    <numFmt numFmtId="184" formatCode="_-&quot;$&quot;* #,##0_-;\-&quot;$&quot;* #,##0_-;_-&quot;$&quot;* &quot;-&quot;_-;_-@_-"/>
    <numFmt numFmtId="185" formatCode="_-&quot;$&quot;* #,##0.00_-;\-&quot;$&quot;* #,##0.00_-;_-&quot;$&quot;* &quot;-&quot;??_-;_-@_-"/>
    <numFmt numFmtId="186" formatCode="000000"/>
    <numFmt numFmtId="187" formatCode="&quot;¥&quot;#,##0;\-&quot;¥&quot;#,##0"/>
    <numFmt numFmtId="188" formatCode="_-#,##0_-;\(#,##0\);_-\ \ &quot;-&quot;_-;_-@_-"/>
    <numFmt numFmtId="189" formatCode="_-#,##0.00_-;\(#,##0.00\);_-\ \ &quot;-&quot;_-;_-@_-"/>
    <numFmt numFmtId="190" formatCode="mmm/dd/yyyy;_-\ &quot;N/A&quot;_-;_-\ &quot;-&quot;_-"/>
    <numFmt numFmtId="191" formatCode="mmm/yyyy;_-\ &quot;N/A&quot;_-;_-\ &quot;-&quot;_-"/>
    <numFmt numFmtId="192" formatCode="_-#,##0%_-;\(#,##0%\);_-\ &quot;-&quot;_-"/>
    <numFmt numFmtId="193" formatCode="_-#,###,_-;\(#,###,\);_-\ \ &quot;-&quot;_-;_-@_-"/>
    <numFmt numFmtId="194" formatCode="_-#,###.00,_-;\(#,###.00,\);_-\ \ &quot;-&quot;_-;_-@_-"/>
    <numFmt numFmtId="195" formatCode="_-#0&quot;.&quot;0,_-;\(#0&quot;.&quot;0,\);_-\ \ &quot;-&quot;_-;_-@_-"/>
    <numFmt numFmtId="196" formatCode="_-#0&quot;.&quot;0000_-;\(#0&quot;.&quot;0000\);_-\ \ &quot;-&quot;_-;_-@_-"/>
    <numFmt numFmtId="197" formatCode="#,##0.0_);\(#,##0.0\)"/>
    <numFmt numFmtId="198" formatCode="_(* #,##0.0000_);_(* \(#,##0.0000\);_(* &quot;-&quot;??_);_(@_)"/>
    <numFmt numFmtId="199" formatCode="mmmm\ d\,\ yyyy"/>
    <numFmt numFmtId="200" formatCode="#,##0\ &quot;FB&quot;;\-#,##0\ &quot;FB&quot;"/>
    <numFmt numFmtId="201" formatCode="_(&quot;$&quot;* #,##0.00_);_(&quot;$&quot;* \(#,##0.00\);_(&quot;$&quot;* &quot;-&quot;??_);_(@_)"/>
    <numFmt numFmtId="202" formatCode="0.0%;\(0.0%\)"/>
    <numFmt numFmtId="203" formatCode="&quot;\&quot;#,##0;[Red]&quot;\&quot;&quot;\&quot;&quot;\&quot;\-#,##0"/>
    <numFmt numFmtId="204" formatCode="&quot;\&quot;#,##0.00;&quot;\&quot;&quot;\&quot;&quot;\&quot;&quot;\&quot;&quot;\&quot;&quot;\&quot;&quot;\&quot;&quot;\&quot;\-#,##0.00"/>
    <numFmt numFmtId="205" formatCode="#,##0.000000"/>
    <numFmt numFmtId="206" formatCode="_([$€-2]* #,##0.00_);_([$€-2]* \(#,##0.00\);_([$€-2]* &quot;-&quot;??_)"/>
    <numFmt numFmtId="207" formatCode="_(&quot;$&quot;* #,##0_);_(&quot;$&quot;* \(#,##0\);_(&quot;$&quot;* &quot;-&quot;_);_(@_)"/>
    <numFmt numFmtId="208" formatCode="_-* #,##0.00\ _B_E_F_-;\-* #,##0.00\ _B_E_F_-;_-* &quot;-&quot;??\ _B_E_F_-;_-@_-"/>
    <numFmt numFmtId="209" formatCode="#,##0.00\ &quot;FB&quot;;\-#,##0.00\ &quot;FB&quot;"/>
    <numFmt numFmtId="210" formatCode="#,##0.00\ &quot;FB&quot;;[Red]\-#,##0.00\ &quot;FB&quot;"/>
  </numFmts>
  <fonts count="92" x14ac:knownFonts="1">
    <font>
      <sz val="12"/>
      <name val="宋体"/>
      <charset val="134"/>
    </font>
    <font>
      <sz val="12"/>
      <name val="宋体"/>
      <charset val="134"/>
    </font>
    <font>
      <sz val="12"/>
      <name val="Times New Roman"/>
      <family val="1"/>
    </font>
    <font>
      <sz val="9"/>
      <name val="宋体"/>
      <charset val="134"/>
    </font>
    <font>
      <sz val="10"/>
      <name val="Times New Roman"/>
      <family val="1"/>
    </font>
    <font>
      <sz val="10"/>
      <name val="宋体"/>
      <charset val="134"/>
    </font>
    <font>
      <b/>
      <sz val="10"/>
      <name val="宋体"/>
      <charset val="134"/>
    </font>
    <font>
      <sz val="14"/>
      <name val="Times New Roman"/>
      <family val="1"/>
    </font>
    <font>
      <b/>
      <u/>
      <sz val="18"/>
      <color indexed="18"/>
      <name val="宋体"/>
      <charset val="134"/>
    </font>
    <font>
      <sz val="9"/>
      <name val="Times New Roman"/>
      <family val="1"/>
    </font>
    <font>
      <b/>
      <u/>
      <sz val="18"/>
      <color indexed="18"/>
      <name val="Times New Roman"/>
      <family val="1"/>
    </font>
    <font>
      <sz val="11"/>
      <color indexed="8"/>
      <name val="宋体"/>
      <charset val="134"/>
    </font>
    <font>
      <sz val="11"/>
      <color indexed="9"/>
      <name val="宋体"/>
      <charset val="134"/>
    </font>
    <font>
      <sz val="10"/>
      <color indexed="8"/>
      <name val="Arial"/>
      <family val="2"/>
    </font>
    <font>
      <b/>
      <sz val="10"/>
      <name val="Helv"/>
      <family val="2"/>
    </font>
    <font>
      <sz val="10"/>
      <name val="Helv"/>
      <family val="2"/>
    </font>
    <font>
      <sz val="8"/>
      <name val="Arial"/>
      <family val="2"/>
    </font>
    <font>
      <b/>
      <sz val="12"/>
      <name val="Helv"/>
      <family val="2"/>
    </font>
    <font>
      <b/>
      <sz val="12"/>
      <name val="Arial"/>
      <family val="2"/>
    </font>
    <font>
      <b/>
      <sz val="11"/>
      <name val="Helv"/>
      <family val="2"/>
    </font>
    <font>
      <sz val="10"/>
      <name val="Arial"/>
      <family val="2"/>
    </font>
    <font>
      <sz val="14"/>
      <name val="柧挬"/>
      <charset val="134"/>
    </font>
    <font>
      <b/>
      <sz val="18"/>
      <color indexed="56"/>
      <name val="宋体"/>
      <charset val="134"/>
    </font>
    <font>
      <b/>
      <sz val="15"/>
      <color indexed="56"/>
      <name val="宋体"/>
      <charset val="134"/>
    </font>
    <font>
      <b/>
      <sz val="13"/>
      <color indexed="56"/>
      <name val="宋体"/>
      <charset val="134"/>
    </font>
    <font>
      <b/>
      <sz val="11"/>
      <color indexed="56"/>
      <name val="宋体"/>
      <charset val="134"/>
    </font>
    <font>
      <sz val="11"/>
      <color indexed="20"/>
      <name val="宋体"/>
      <charset val="134"/>
    </font>
    <font>
      <u/>
      <sz val="10"/>
      <color indexed="12"/>
      <name val="MS Sans Serif"/>
      <family val="2"/>
    </font>
    <font>
      <sz val="11"/>
      <color indexed="17"/>
      <name val="宋体"/>
      <charset val="134"/>
    </font>
    <font>
      <b/>
      <sz val="11"/>
      <color indexed="8"/>
      <name val="宋体"/>
      <charset val="134"/>
    </font>
    <font>
      <b/>
      <sz val="11"/>
      <color indexed="52"/>
      <name val="宋体"/>
      <charset val="134"/>
    </font>
    <font>
      <b/>
      <sz val="11"/>
      <color indexed="9"/>
      <name val="宋体"/>
      <charset val="134"/>
    </font>
    <font>
      <i/>
      <sz val="11"/>
      <color indexed="23"/>
      <name val="宋体"/>
      <charset val="134"/>
    </font>
    <font>
      <sz val="11"/>
      <color indexed="10"/>
      <name val="宋体"/>
      <charset val="134"/>
    </font>
    <font>
      <sz val="11"/>
      <color indexed="52"/>
      <name val="宋体"/>
      <charset val="134"/>
    </font>
    <font>
      <sz val="11"/>
      <name val="ＭＳ Ｐゴシック"/>
      <family val="2"/>
    </font>
    <font>
      <sz val="12"/>
      <name val="바탕체"/>
      <family val="3"/>
    </font>
    <font>
      <sz val="12"/>
      <name val="官帕眉"/>
      <charset val="134"/>
    </font>
    <font>
      <sz val="10"/>
      <name val="奔覆眉"/>
      <charset val="134"/>
    </font>
    <font>
      <sz val="11"/>
      <color indexed="60"/>
      <name val="宋体"/>
      <charset val="134"/>
    </font>
    <font>
      <b/>
      <sz val="11"/>
      <color indexed="63"/>
      <name val="宋体"/>
      <charset val="134"/>
    </font>
    <font>
      <sz val="11"/>
      <color indexed="62"/>
      <name val="宋体"/>
      <charset val="134"/>
    </font>
    <font>
      <sz val="12"/>
      <name val="柧挬"/>
      <charset val="134"/>
    </font>
    <font>
      <sz val="10"/>
      <name val="Arial Narrow"/>
      <family val="2"/>
    </font>
    <font>
      <b/>
      <u/>
      <sz val="16"/>
      <color indexed="62"/>
      <name val="宋体"/>
      <charset val="134"/>
    </font>
    <font>
      <sz val="20"/>
      <name val="宋体"/>
      <charset val="134"/>
    </font>
    <font>
      <u val="singleAccounting"/>
      <sz val="10"/>
      <name val="宋体"/>
      <charset val="134"/>
    </font>
    <font>
      <b/>
      <sz val="14"/>
      <name val="Times New Roman"/>
      <family val="1"/>
    </font>
    <font>
      <sz val="18"/>
      <name val="宋体"/>
      <charset val="134"/>
    </font>
    <font>
      <b/>
      <u/>
      <sz val="20"/>
      <name val="宋体"/>
      <charset val="134"/>
    </font>
    <font>
      <b/>
      <u/>
      <sz val="16"/>
      <name val="宋体"/>
      <charset val="134"/>
    </font>
    <font>
      <b/>
      <sz val="16"/>
      <name val="宋体"/>
      <charset val="134"/>
    </font>
    <font>
      <sz val="14"/>
      <name val="宋体"/>
      <charset val="134"/>
    </font>
    <font>
      <sz val="10"/>
      <name val="楷体_GB2312"/>
      <family val="3"/>
      <charset val="134"/>
    </font>
    <font>
      <b/>
      <sz val="14"/>
      <name val="宋体"/>
      <charset val="134"/>
    </font>
    <font>
      <sz val="10"/>
      <color indexed="8"/>
      <name val="宋体"/>
      <charset val="134"/>
    </font>
    <font>
      <u val="doubleAccounting"/>
      <sz val="9"/>
      <name val="宋体"/>
      <charset val="134"/>
    </font>
    <font>
      <sz val="12"/>
      <color indexed="9"/>
      <name val="宋体"/>
      <charset val="134"/>
    </font>
    <font>
      <sz val="12"/>
      <color indexed="8"/>
      <name val="宋体"/>
      <charset val="134"/>
    </font>
    <font>
      <b/>
      <sz val="15"/>
      <color indexed="62"/>
      <name val="宋体"/>
      <charset val="134"/>
    </font>
    <font>
      <b/>
      <sz val="13"/>
      <color indexed="62"/>
      <name val="宋体"/>
      <charset val="134"/>
    </font>
    <font>
      <b/>
      <sz val="11"/>
      <color indexed="62"/>
      <name val="宋体"/>
      <charset val="134"/>
    </font>
    <font>
      <b/>
      <sz val="18"/>
      <color indexed="62"/>
      <name val="宋体"/>
      <charset val="134"/>
    </font>
    <font>
      <sz val="12"/>
      <color indexed="16"/>
      <name val="宋体"/>
      <charset val="134"/>
    </font>
    <font>
      <sz val="12"/>
      <color indexed="17"/>
      <name val="宋体"/>
      <charset val="134"/>
    </font>
    <font>
      <b/>
      <sz val="12"/>
      <color indexed="8"/>
      <name val="宋体"/>
      <charset val="134"/>
    </font>
    <font>
      <b/>
      <sz val="12"/>
      <color indexed="53"/>
      <name val="宋体"/>
      <charset val="134"/>
    </font>
    <font>
      <b/>
      <sz val="12"/>
      <color indexed="9"/>
      <name val="宋体"/>
      <charset val="134"/>
    </font>
    <font>
      <sz val="12"/>
      <color indexed="10"/>
      <name val="宋体"/>
      <charset val="134"/>
    </font>
    <font>
      <sz val="12"/>
      <color indexed="53"/>
      <name val="宋体"/>
      <charset val="134"/>
    </font>
    <font>
      <sz val="12"/>
      <color indexed="60"/>
      <name val="宋体"/>
      <charset val="134"/>
    </font>
    <font>
      <b/>
      <sz val="12"/>
      <color indexed="63"/>
      <name val="宋体"/>
      <charset val="134"/>
    </font>
    <font>
      <sz val="12"/>
      <color indexed="62"/>
      <name val="宋体"/>
      <charset val="134"/>
    </font>
    <font>
      <sz val="10.5"/>
      <name val="宋体"/>
      <charset val="134"/>
    </font>
    <font>
      <sz val="10.5"/>
      <name val="黑体"/>
      <family val="3"/>
      <charset val="134"/>
    </font>
    <font>
      <b/>
      <sz val="10.5"/>
      <name val="宋体"/>
      <charset val="134"/>
    </font>
    <font>
      <sz val="10"/>
      <name val="宋体"/>
      <charset val="134"/>
    </font>
    <font>
      <b/>
      <sz val="10"/>
      <name val="宋体"/>
      <charset val="134"/>
    </font>
    <font>
      <sz val="12"/>
      <name val="宋体"/>
      <charset val="134"/>
    </font>
    <font>
      <sz val="9"/>
      <color indexed="81"/>
      <name val="宋体"/>
      <charset val="134"/>
    </font>
    <font>
      <sz val="10"/>
      <color indexed="10"/>
      <name val="Times New Roman"/>
      <family val="1"/>
    </font>
    <font>
      <b/>
      <sz val="10"/>
      <color indexed="10"/>
      <name val="宋体"/>
      <charset val="134"/>
    </font>
    <font>
      <sz val="11"/>
      <color indexed="8"/>
      <name val="宋体"/>
      <charset val="134"/>
    </font>
    <font>
      <sz val="11"/>
      <color indexed="9"/>
      <name val="宋体"/>
      <charset val="134"/>
    </font>
    <font>
      <u val="singleAccounting"/>
      <vertAlign val="subscript"/>
      <sz val="10"/>
      <name val="Times New Roman"/>
      <family val="1"/>
    </font>
    <font>
      <i/>
      <sz val="9"/>
      <name val="Times New Roman"/>
      <family val="1"/>
    </font>
    <font>
      <sz val="12"/>
      <name val="Arial"/>
      <family val="2"/>
    </font>
    <font>
      <u/>
      <sz val="8"/>
      <color indexed="12"/>
      <name val="Times New Roman"/>
      <family val="1"/>
    </font>
    <font>
      <sz val="12"/>
      <color indexed="20"/>
      <name val="Times New Roman"/>
      <family val="1"/>
    </font>
    <font>
      <sz val="12"/>
      <color indexed="17"/>
      <name val="Times New Roman"/>
      <family val="1"/>
    </font>
    <font>
      <u/>
      <sz val="10"/>
      <color indexed="14"/>
      <name val="MS Sans Serif"/>
      <family val="2"/>
    </font>
    <font>
      <b/>
      <sz val="18"/>
      <name val="黑体"/>
      <family val="3"/>
      <charset val="134"/>
    </font>
  </fonts>
  <fills count="4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4"/>
        <bgColor indexed="54"/>
      </patternFill>
    </fill>
    <fill>
      <patternFill patternType="solid">
        <fgColor indexed="31"/>
        <bgColor indexed="31"/>
      </patternFill>
    </fill>
    <fill>
      <patternFill patternType="solid">
        <fgColor indexed="44"/>
        <bgColor indexed="44"/>
      </patternFill>
    </fill>
    <fill>
      <patternFill patternType="solid">
        <fgColor indexed="25"/>
        <bgColor indexed="25"/>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49"/>
        <bgColor indexed="49"/>
      </patternFill>
    </fill>
    <fill>
      <patternFill patternType="solid">
        <fgColor indexed="27"/>
        <bgColor indexed="27"/>
      </patternFill>
    </fill>
    <fill>
      <patternFill patternType="solid">
        <fgColor indexed="52"/>
        <bgColor indexed="52"/>
      </patternFill>
    </fill>
    <fill>
      <patternFill patternType="solid">
        <fgColor indexed="47"/>
        <bgColor indexed="47"/>
      </patternFill>
    </fill>
    <fill>
      <patternFill patternType="solid">
        <fgColor indexed="22"/>
        <bgColor indexed="64"/>
      </patternFill>
    </fill>
    <fill>
      <patternFill patternType="solid">
        <fgColor indexed="26"/>
        <bgColor indexed="64"/>
      </patternFill>
    </fill>
    <fill>
      <patternFill patternType="solid">
        <fgColor indexed="45"/>
        <bgColor indexed="45"/>
      </patternFill>
    </fill>
    <fill>
      <patternFill patternType="solid">
        <fgColor indexed="22"/>
      </patternFill>
    </fill>
    <fill>
      <patternFill patternType="solid">
        <fgColor indexed="9"/>
        <bgColor indexed="9"/>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43"/>
        <bgColor indexed="43"/>
      </patternFill>
    </fill>
    <fill>
      <patternFill patternType="solid">
        <fgColor indexed="26"/>
      </patternFill>
    </fill>
    <fill>
      <patternFill patternType="solid">
        <fgColor indexed="42"/>
        <bgColor indexed="64"/>
      </patternFill>
    </fill>
    <fill>
      <patternFill patternType="solid">
        <fgColor indexed="9"/>
        <bgColor indexed="64"/>
      </patternFill>
    </fill>
    <fill>
      <patternFill patternType="solid">
        <fgColor indexed="13"/>
        <bgColor indexed="64"/>
      </patternFill>
    </fill>
  </fills>
  <borders count="54">
    <border>
      <left/>
      <right/>
      <top/>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medium">
        <color auto="1"/>
      </bottom>
      <diagonal/>
    </border>
    <border>
      <left/>
      <right/>
      <top style="thin">
        <color auto="1"/>
      </top>
      <bottom style="double">
        <color auto="1"/>
      </bottom>
      <diagonal/>
    </border>
    <border>
      <left/>
      <right/>
      <top/>
      <bottom style="thick">
        <color indexed="62"/>
      </bottom>
      <diagonal/>
    </border>
    <border>
      <left/>
      <right/>
      <top/>
      <bottom style="thick">
        <color indexed="54"/>
      </bottom>
      <diagonal/>
    </border>
    <border>
      <left/>
      <right/>
      <top/>
      <bottom style="thick">
        <color indexed="22"/>
      </bottom>
      <diagonal/>
    </border>
    <border>
      <left/>
      <right/>
      <top/>
      <bottom style="medium">
        <color indexed="30"/>
      </bottom>
      <diagonal/>
    </border>
    <border>
      <left/>
      <right/>
      <top/>
      <bottom style="medium">
        <color indexed="44"/>
      </bottom>
      <diagonal/>
    </border>
    <border>
      <left/>
      <right/>
      <top style="thin">
        <color indexed="62"/>
      </top>
      <bottom style="double">
        <color indexed="62"/>
      </bottom>
      <diagonal/>
    </border>
    <border>
      <left/>
      <right/>
      <top style="thin">
        <color indexed="54"/>
      </top>
      <bottom style="double">
        <color indexed="5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diagonal/>
    </border>
    <border>
      <left/>
      <right style="double">
        <color auto="1"/>
      </right>
      <top/>
      <bottom/>
      <diagonal/>
    </border>
    <border>
      <left style="double">
        <color auto="1"/>
      </left>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top style="hair">
        <color auto="1"/>
      </top>
      <bottom style="hair">
        <color auto="1"/>
      </bottom>
      <diagonal/>
    </border>
    <border>
      <left style="hair">
        <color auto="1"/>
      </left>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top style="hair">
        <color auto="1"/>
      </top>
      <bottom style="thin">
        <color auto="1"/>
      </bottom>
      <diagonal/>
    </border>
    <border>
      <left style="hair">
        <color auto="1"/>
      </left>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hair">
        <color auto="1"/>
      </bottom>
      <diagonal/>
    </border>
    <border>
      <left/>
      <right/>
      <top/>
      <bottom style="hair">
        <color auto="1"/>
      </bottom>
      <diagonal/>
    </border>
    <border>
      <left/>
      <right/>
      <top style="hair">
        <color auto="1"/>
      </top>
      <bottom style="hair">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hair">
        <color auto="1"/>
      </top>
      <bottom style="hair">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s>
  <cellStyleXfs count="2002">
    <xf numFmtId="0" fontId="0" fillId="0" borderId="0">
      <protection locked="0"/>
    </xf>
    <xf numFmtId="49" fontId="4" fillId="0" borderId="0" applyProtection="0">
      <alignment horizontal="left"/>
    </xf>
    <xf numFmtId="188" fontId="4" fillId="0" borderId="0" applyFill="0" applyBorder="0" applyProtection="0">
      <alignment horizontal="right"/>
    </xf>
    <xf numFmtId="189" fontId="4" fillId="0" borderId="0" applyFill="0" applyBorder="0" applyProtection="0">
      <alignment horizontal="right"/>
    </xf>
    <xf numFmtId="190" fontId="84" fillId="0" borderId="0" applyFill="0" applyBorder="0" applyProtection="0">
      <alignment horizontal="center"/>
    </xf>
    <xf numFmtId="191" fontId="84" fillId="0" borderId="0" applyFill="0" applyBorder="0" applyProtection="0">
      <alignment horizontal="center"/>
    </xf>
    <xf numFmtId="192" fontId="85" fillId="0" borderId="0" applyFill="0" applyBorder="0" applyProtection="0">
      <alignment horizontal="right"/>
    </xf>
    <xf numFmtId="193" fontId="4" fillId="0" borderId="0" applyFill="0" applyBorder="0" applyProtection="0">
      <alignment horizontal="right"/>
    </xf>
    <xf numFmtId="194" fontId="4" fillId="0" borderId="0" applyFill="0" applyBorder="0" applyProtection="0">
      <alignment horizontal="right"/>
    </xf>
    <xf numFmtId="195" fontId="4" fillId="0" borderId="0" applyFill="0" applyBorder="0" applyProtection="0">
      <alignment horizontal="right"/>
    </xf>
    <xf numFmtId="196" fontId="4" fillId="0" borderId="0" applyFill="0" applyBorder="0" applyProtection="0">
      <alignment horizontal="right"/>
    </xf>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187" fontId="78" fillId="0" borderId="0" applyFont="0" applyFill="0" applyBorder="0" applyAlignment="0" applyProtection="0"/>
    <xf numFmtId="0" fontId="11" fillId="2" borderId="0" applyNumberFormat="0" applyBorder="0" applyAlignment="0" applyProtection="0">
      <alignment vertical="center"/>
    </xf>
    <xf numFmtId="0" fontId="82" fillId="2" borderId="0" applyNumberFormat="0" applyBorder="0" applyAlignment="0" applyProtection="0">
      <alignment vertical="center"/>
    </xf>
    <xf numFmtId="0" fontId="11" fillId="3" borderId="0" applyNumberFormat="0" applyBorder="0" applyAlignment="0" applyProtection="0">
      <alignment vertical="center"/>
    </xf>
    <xf numFmtId="0" fontId="82" fillId="3" borderId="0" applyNumberFormat="0" applyBorder="0" applyAlignment="0" applyProtection="0">
      <alignment vertical="center"/>
    </xf>
    <xf numFmtId="0" fontId="11" fillId="4" borderId="0" applyNumberFormat="0" applyBorder="0" applyAlignment="0" applyProtection="0">
      <alignment vertical="center"/>
    </xf>
    <xf numFmtId="0" fontId="82" fillId="4" borderId="0" applyNumberFormat="0" applyBorder="0" applyAlignment="0" applyProtection="0">
      <alignment vertical="center"/>
    </xf>
    <xf numFmtId="0" fontId="11" fillId="5" borderId="0" applyNumberFormat="0" applyBorder="0" applyAlignment="0" applyProtection="0">
      <alignment vertical="center"/>
    </xf>
    <xf numFmtId="0" fontId="82" fillId="5" borderId="0" applyNumberFormat="0" applyBorder="0" applyAlignment="0" applyProtection="0">
      <alignment vertical="center"/>
    </xf>
    <xf numFmtId="0" fontId="11" fillId="6" borderId="0" applyNumberFormat="0" applyBorder="0" applyAlignment="0" applyProtection="0">
      <alignment vertical="center"/>
    </xf>
    <xf numFmtId="0" fontId="82" fillId="6" borderId="0" applyNumberFormat="0" applyBorder="0" applyAlignment="0" applyProtection="0">
      <alignment vertical="center"/>
    </xf>
    <xf numFmtId="0" fontId="11" fillId="7" borderId="0" applyNumberFormat="0" applyBorder="0" applyAlignment="0" applyProtection="0">
      <alignment vertical="center"/>
    </xf>
    <xf numFmtId="0" fontId="82" fillId="7" borderId="0" applyNumberFormat="0" applyBorder="0" applyAlignment="0" applyProtection="0">
      <alignment vertical="center"/>
    </xf>
    <xf numFmtId="0" fontId="11" fillId="8" borderId="0" applyNumberFormat="0" applyBorder="0" applyAlignment="0" applyProtection="0">
      <alignment vertical="center"/>
    </xf>
    <xf numFmtId="0" fontId="82" fillId="8" borderId="0" applyNumberFormat="0" applyBorder="0" applyAlignment="0" applyProtection="0">
      <alignment vertical="center"/>
    </xf>
    <xf numFmtId="0" fontId="11" fillId="9" borderId="0" applyNumberFormat="0" applyBorder="0" applyAlignment="0" applyProtection="0">
      <alignment vertical="center"/>
    </xf>
    <xf numFmtId="0" fontId="82" fillId="9" borderId="0" applyNumberFormat="0" applyBorder="0" applyAlignment="0" applyProtection="0">
      <alignment vertical="center"/>
    </xf>
    <xf numFmtId="0" fontId="11" fillId="10" borderId="0" applyNumberFormat="0" applyBorder="0" applyAlignment="0" applyProtection="0">
      <alignment vertical="center"/>
    </xf>
    <xf numFmtId="0" fontId="82" fillId="10" borderId="0" applyNumberFormat="0" applyBorder="0" applyAlignment="0" applyProtection="0">
      <alignment vertical="center"/>
    </xf>
    <xf numFmtId="0" fontId="11" fillId="5" borderId="0" applyNumberFormat="0" applyBorder="0" applyAlignment="0" applyProtection="0">
      <alignment vertical="center"/>
    </xf>
    <xf numFmtId="0" fontId="82" fillId="5" borderId="0" applyNumberFormat="0" applyBorder="0" applyAlignment="0" applyProtection="0">
      <alignment vertical="center"/>
    </xf>
    <xf numFmtId="0" fontId="11" fillId="8" borderId="0" applyNumberFormat="0" applyBorder="0" applyAlignment="0" applyProtection="0">
      <alignment vertical="center"/>
    </xf>
    <xf numFmtId="0" fontId="82" fillId="8" borderId="0" applyNumberFormat="0" applyBorder="0" applyAlignment="0" applyProtection="0">
      <alignment vertical="center"/>
    </xf>
    <xf numFmtId="0" fontId="11" fillId="11" borderId="0" applyNumberFormat="0" applyBorder="0" applyAlignment="0" applyProtection="0">
      <alignment vertical="center"/>
    </xf>
    <xf numFmtId="0" fontId="82" fillId="11" borderId="0" applyNumberFormat="0" applyBorder="0" applyAlignment="0" applyProtection="0">
      <alignment vertical="center"/>
    </xf>
    <xf numFmtId="0" fontId="12" fillId="12" borderId="0" applyNumberFormat="0" applyBorder="0" applyAlignment="0" applyProtection="0">
      <alignment vertical="center"/>
    </xf>
    <xf numFmtId="0" fontId="83" fillId="12" borderId="0" applyNumberFormat="0" applyBorder="0" applyAlignment="0" applyProtection="0">
      <alignment vertical="center"/>
    </xf>
    <xf numFmtId="0" fontId="12" fillId="9" borderId="0" applyNumberFormat="0" applyBorder="0" applyAlignment="0" applyProtection="0">
      <alignment vertical="center"/>
    </xf>
    <xf numFmtId="0" fontId="83" fillId="9" borderId="0" applyNumberFormat="0" applyBorder="0" applyAlignment="0" applyProtection="0">
      <alignment vertical="center"/>
    </xf>
    <xf numFmtId="0" fontId="12" fillId="10" borderId="0" applyNumberFormat="0" applyBorder="0" applyAlignment="0" applyProtection="0">
      <alignment vertical="center"/>
    </xf>
    <xf numFmtId="0" fontId="83" fillId="10" borderId="0" applyNumberFormat="0" applyBorder="0" applyAlignment="0" applyProtection="0">
      <alignment vertical="center"/>
    </xf>
    <xf numFmtId="0" fontId="12" fillId="13" borderId="0" applyNumberFormat="0" applyBorder="0" applyAlignment="0" applyProtection="0">
      <alignment vertical="center"/>
    </xf>
    <xf numFmtId="0" fontId="83" fillId="13" borderId="0" applyNumberFormat="0" applyBorder="0" applyAlignment="0" applyProtection="0">
      <alignment vertical="center"/>
    </xf>
    <xf numFmtId="0" fontId="12" fillId="14" borderId="0" applyNumberFormat="0" applyBorder="0" applyAlignment="0" applyProtection="0">
      <alignment vertical="center"/>
    </xf>
    <xf numFmtId="0" fontId="83" fillId="14" borderId="0" applyNumberFormat="0" applyBorder="0" applyAlignment="0" applyProtection="0">
      <alignment vertical="center"/>
    </xf>
    <xf numFmtId="0" fontId="12" fillId="15" borderId="0" applyNumberFormat="0" applyBorder="0" applyAlignment="0" applyProtection="0">
      <alignment vertical="center"/>
    </xf>
    <xf numFmtId="0" fontId="83" fillId="15" borderId="0" applyNumberFormat="0" applyBorder="0" applyAlignment="0" applyProtection="0">
      <alignment vertical="center"/>
    </xf>
    <xf numFmtId="0" fontId="57" fillId="16"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9"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22"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16"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16" borderId="0" applyNumberFormat="0" applyBorder="0" applyAlignment="0" applyProtection="0"/>
    <xf numFmtId="0" fontId="57" fillId="24"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6"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7"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0" fontId="57" fillId="26" borderId="0" applyNumberFormat="0" applyBorder="0" applyAlignment="0" applyProtection="0"/>
    <xf numFmtId="178" fontId="13" fillId="0" borderId="0" applyFill="0" applyBorder="0" applyAlignment="0"/>
    <xf numFmtId="197" fontId="15" fillId="0" borderId="0" applyFill="0" applyBorder="0" applyAlignment="0"/>
    <xf numFmtId="198" fontId="15" fillId="0" borderId="0" applyFill="0" applyBorder="0" applyAlignment="0"/>
    <xf numFmtId="199" fontId="20" fillId="0" borderId="0" applyFill="0" applyBorder="0" applyAlignment="0"/>
    <xf numFmtId="200" fontId="20" fillId="0" borderId="0" applyFill="0" applyBorder="0" applyAlignment="0"/>
    <xf numFmtId="201" fontId="15" fillId="0" borderId="0" applyFill="0" applyBorder="0" applyAlignment="0"/>
    <xf numFmtId="202" fontId="15" fillId="0" borderId="0" applyFill="0" applyBorder="0" applyAlignment="0"/>
    <xf numFmtId="197" fontId="15" fillId="0" borderId="0" applyFill="0" applyBorder="0" applyAlignment="0"/>
    <xf numFmtId="0" fontId="14" fillId="0" borderId="0"/>
    <xf numFmtId="0" fontId="20" fillId="0" borderId="0" applyFont="0" applyFill="0" applyBorder="0" applyAlignment="0" applyProtection="0"/>
    <xf numFmtId="201" fontId="15" fillId="0" borderId="0" applyFont="0" applyFill="0" applyBorder="0" applyAlignment="0" applyProtection="0"/>
    <xf numFmtId="0" fontId="20" fillId="0" borderId="0" applyFont="0" applyFill="0" applyBorder="0" applyAlignment="0" applyProtection="0"/>
    <xf numFmtId="203" fontId="2" fillId="0" borderId="0" applyFont="0" applyFill="0" applyBorder="0" applyAlignment="0" applyProtection="0"/>
    <xf numFmtId="197" fontId="15" fillId="0" borderId="0" applyFont="0" applyFill="0" applyBorder="0" applyAlignment="0" applyProtection="0"/>
    <xf numFmtId="204" fontId="20" fillId="0" borderId="0" applyFont="0" applyFill="0" applyBorder="0" applyAlignment="0" applyProtection="0"/>
    <xf numFmtId="205" fontId="20" fillId="0" borderId="0">
      <protection locked="0"/>
    </xf>
    <xf numFmtId="14" fontId="13" fillId="0" borderId="0" applyFill="0" applyBorder="0" applyAlignment="0"/>
    <xf numFmtId="0" fontId="86" fillId="0" borderId="0" applyFont="0" applyFill="0" applyBorder="0" applyAlignment="0" applyProtection="0"/>
    <xf numFmtId="201" fontId="15" fillId="0" borderId="0" applyFill="0" applyBorder="0" applyAlignment="0"/>
    <xf numFmtId="197" fontId="15" fillId="0" borderId="0" applyFill="0" applyBorder="0" applyAlignment="0"/>
    <xf numFmtId="201" fontId="15" fillId="0" borderId="0" applyFill="0" applyBorder="0" applyAlignment="0"/>
    <xf numFmtId="202" fontId="15" fillId="0" borderId="0" applyFill="0" applyBorder="0" applyAlignment="0"/>
    <xf numFmtId="197" fontId="15" fillId="0" borderId="0" applyFill="0" applyBorder="0" applyAlignment="0"/>
    <xf numFmtId="206" fontId="4" fillId="0" borderId="0" applyFont="0" applyFill="0" applyBorder="0" applyAlignment="0" applyProtection="0"/>
    <xf numFmtId="205" fontId="20" fillId="0" borderId="0">
      <protection locked="0"/>
    </xf>
    <xf numFmtId="205" fontId="20" fillId="0" borderId="0">
      <protection locked="0"/>
    </xf>
    <xf numFmtId="205" fontId="20" fillId="0" borderId="0">
      <protection locked="0"/>
    </xf>
    <xf numFmtId="205" fontId="20" fillId="0" borderId="0">
      <protection locked="0"/>
    </xf>
    <xf numFmtId="205" fontId="20" fillId="0" borderId="0">
      <protection locked="0"/>
    </xf>
    <xf numFmtId="205" fontId="20" fillId="0" borderId="0">
      <protection locked="0"/>
    </xf>
    <xf numFmtId="205" fontId="20" fillId="0" borderId="0">
      <protection locked="0"/>
    </xf>
    <xf numFmtId="205" fontId="20" fillId="0" borderId="0">
      <protection locked="0"/>
    </xf>
    <xf numFmtId="38" fontId="16" fillId="28" borderId="0" applyNumberFormat="0" applyBorder="0" applyAlignment="0" applyProtection="0"/>
    <xf numFmtId="0" fontId="17" fillId="0" borderId="0">
      <alignment horizontal="left"/>
    </xf>
    <xf numFmtId="0" fontId="18" fillId="0" borderId="1" applyNumberFormat="0" applyAlignment="0" applyProtection="0">
      <alignment horizontal="left" vertical="center"/>
    </xf>
    <xf numFmtId="0" fontId="18" fillId="0" borderId="2">
      <alignment horizontal="left" vertical="center"/>
    </xf>
    <xf numFmtId="205" fontId="20" fillId="0" borderId="0">
      <protection locked="0"/>
    </xf>
    <xf numFmtId="205" fontId="20" fillId="0" borderId="0">
      <protection locked="0"/>
    </xf>
    <xf numFmtId="0" fontId="87" fillId="0" borderId="0" applyNumberFormat="0" applyFill="0" applyBorder="0" applyAlignment="0" applyProtection="0">
      <alignment vertical="top"/>
      <protection locked="0"/>
    </xf>
    <xf numFmtId="10" fontId="16" fillId="29" borderId="3" applyNumberFormat="0" applyBorder="0" applyAlignment="0" applyProtection="0"/>
    <xf numFmtId="201" fontId="15" fillId="0" borderId="0" applyFill="0" applyBorder="0" applyAlignment="0"/>
    <xf numFmtId="197" fontId="15" fillId="0" borderId="0" applyFill="0" applyBorder="0" applyAlignment="0"/>
    <xf numFmtId="201" fontId="15" fillId="0" borderId="0" applyFill="0" applyBorder="0" applyAlignment="0"/>
    <xf numFmtId="202" fontId="15" fillId="0" borderId="0" applyFill="0" applyBorder="0" applyAlignment="0"/>
    <xf numFmtId="197" fontId="15" fillId="0" borderId="0" applyFill="0" applyBorder="0" applyAlignment="0"/>
    <xf numFmtId="0" fontId="19" fillId="0" borderId="4"/>
    <xf numFmtId="207" fontId="20" fillId="0" borderId="0" applyFont="0" applyFill="0" applyBorder="0" applyAlignment="0" applyProtection="0"/>
    <xf numFmtId="201" fontId="20" fillId="0" borderId="0" applyFont="0" applyFill="0" applyBorder="0" applyAlignment="0" applyProtection="0"/>
    <xf numFmtId="179" fontId="1"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179" fontId="78" fillId="0" borderId="0"/>
    <xf numFmtId="0" fontId="20" fillId="0" borderId="0"/>
    <xf numFmtId="200" fontId="20" fillId="0" borderId="0" applyFont="0" applyFill="0" applyBorder="0" applyAlignment="0" applyProtection="0"/>
    <xf numFmtId="208" fontId="20" fillId="0" borderId="0" applyFont="0" applyFill="0" applyBorder="0" applyAlignment="0" applyProtection="0"/>
    <xf numFmtId="10" fontId="20" fillId="0" borderId="0" applyFont="0" applyFill="0" applyBorder="0" applyAlignment="0" applyProtection="0"/>
    <xf numFmtId="209" fontId="20" fillId="0" borderId="0" applyFont="0" applyFill="0" applyBorder="0" applyAlignment="0" applyProtection="0"/>
    <xf numFmtId="201" fontId="15" fillId="0" borderId="0" applyFill="0" applyBorder="0" applyAlignment="0"/>
    <xf numFmtId="197" fontId="15" fillId="0" borderId="0" applyFill="0" applyBorder="0" applyAlignment="0"/>
    <xf numFmtId="201" fontId="15" fillId="0" borderId="0" applyFill="0" applyBorder="0" applyAlignment="0"/>
    <xf numFmtId="202" fontId="15" fillId="0" borderId="0" applyFill="0" applyBorder="0" applyAlignment="0"/>
    <xf numFmtId="197" fontId="15" fillId="0" borderId="0" applyFill="0" applyBorder="0" applyAlignment="0"/>
    <xf numFmtId="41" fontId="4" fillId="0" borderId="0" applyFont="0" applyFill="0" applyBorder="0" applyAlignment="0" applyProtection="0"/>
    <xf numFmtId="0" fontId="19" fillId="0" borderId="0"/>
    <xf numFmtId="49" fontId="13" fillId="0" borderId="0" applyFill="0" applyBorder="0" applyAlignment="0"/>
    <xf numFmtId="209" fontId="20" fillId="0" borderId="0" applyFill="0" applyBorder="0" applyAlignment="0"/>
    <xf numFmtId="210" fontId="20" fillId="0" borderId="0" applyFill="0" applyBorder="0" applyAlignment="0"/>
    <xf numFmtId="205" fontId="20" fillId="0" borderId="5">
      <protection locked="0"/>
    </xf>
    <xf numFmtId="0" fontId="43" fillId="0" borderId="0"/>
    <xf numFmtId="176"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2" fillId="0" borderId="0" applyNumberFormat="0" applyFill="0" applyBorder="0" applyAlignment="0" applyProtection="0">
      <alignment vertical="center"/>
    </xf>
    <xf numFmtId="0" fontId="23" fillId="0" borderId="6" applyNumberFormat="0" applyFill="0" applyAlignment="0" applyProtection="0">
      <alignment vertical="center"/>
    </xf>
    <xf numFmtId="0" fontId="59" fillId="0" borderId="7" applyNumberFormat="0" applyFill="0" applyAlignment="0" applyProtection="0"/>
    <xf numFmtId="0" fontId="59" fillId="0" borderId="7" applyNumberFormat="0" applyFill="0" applyAlignment="0" applyProtection="0"/>
    <xf numFmtId="0" fontId="59" fillId="0" borderId="7" applyNumberFormat="0" applyFill="0" applyAlignment="0" applyProtection="0"/>
    <xf numFmtId="0" fontId="59" fillId="0" borderId="7" applyNumberFormat="0" applyFill="0" applyAlignment="0" applyProtection="0"/>
    <xf numFmtId="0" fontId="59" fillId="0" borderId="7" applyNumberFormat="0" applyFill="0" applyAlignment="0" applyProtection="0"/>
    <xf numFmtId="0" fontId="59" fillId="0" borderId="7" applyNumberFormat="0" applyFill="0" applyAlignment="0" applyProtection="0"/>
    <xf numFmtId="0" fontId="59" fillId="0" borderId="7" applyNumberFormat="0" applyFill="0" applyAlignment="0" applyProtection="0"/>
    <xf numFmtId="0" fontId="59" fillId="0" borderId="7" applyNumberFormat="0" applyFill="0" applyAlignment="0" applyProtection="0"/>
    <xf numFmtId="0" fontId="59" fillId="0" borderId="7" applyNumberFormat="0" applyFill="0" applyAlignment="0" applyProtection="0"/>
    <xf numFmtId="0" fontId="59" fillId="0" borderId="7" applyNumberFormat="0" applyFill="0" applyAlignment="0" applyProtection="0"/>
    <xf numFmtId="0" fontId="59" fillId="0" borderId="7" applyNumberFormat="0" applyFill="0" applyAlignment="0" applyProtection="0"/>
    <xf numFmtId="0" fontId="59" fillId="0" borderId="7" applyNumberFormat="0" applyFill="0" applyAlignment="0" applyProtection="0"/>
    <xf numFmtId="0" fontId="59" fillId="0" borderId="7" applyNumberFormat="0" applyFill="0" applyAlignment="0" applyProtection="0"/>
    <xf numFmtId="0" fontId="59" fillId="0" borderId="7" applyNumberFormat="0" applyFill="0" applyAlignment="0" applyProtection="0"/>
    <xf numFmtId="0" fontId="59" fillId="0" borderId="7" applyNumberFormat="0" applyFill="0" applyAlignment="0" applyProtection="0"/>
    <xf numFmtId="0" fontId="59" fillId="0" borderId="7" applyNumberFormat="0" applyFill="0" applyAlignment="0" applyProtection="0"/>
    <xf numFmtId="0" fontId="59" fillId="0" borderId="7" applyNumberFormat="0" applyFill="0" applyAlignment="0" applyProtection="0"/>
    <xf numFmtId="0" fontId="59" fillId="0" borderId="7" applyNumberFormat="0" applyFill="0" applyAlignment="0" applyProtection="0"/>
    <xf numFmtId="0" fontId="24" fillId="0" borderId="8" applyNumberFormat="0" applyFill="0" applyAlignment="0" applyProtection="0">
      <alignment vertical="center"/>
    </xf>
    <xf numFmtId="0" fontId="60" fillId="0" borderId="8" applyNumberFormat="0" applyFill="0" applyAlignment="0" applyProtection="0"/>
    <xf numFmtId="0" fontId="60" fillId="0" borderId="8" applyNumberFormat="0" applyFill="0" applyAlignment="0" applyProtection="0"/>
    <xf numFmtId="0" fontId="60" fillId="0" borderId="8" applyNumberFormat="0" applyFill="0" applyAlignment="0" applyProtection="0"/>
    <xf numFmtId="0" fontId="60" fillId="0" borderId="8" applyNumberFormat="0" applyFill="0" applyAlignment="0" applyProtection="0"/>
    <xf numFmtId="0" fontId="60" fillId="0" borderId="8" applyNumberFormat="0" applyFill="0" applyAlignment="0" applyProtection="0"/>
    <xf numFmtId="0" fontId="60" fillId="0" borderId="8" applyNumberFormat="0" applyFill="0" applyAlignment="0" applyProtection="0"/>
    <xf numFmtId="0" fontId="60" fillId="0" borderId="8" applyNumberFormat="0" applyFill="0" applyAlignment="0" applyProtection="0"/>
    <xf numFmtId="0" fontId="60" fillId="0" borderId="8" applyNumberFormat="0" applyFill="0" applyAlignment="0" applyProtection="0"/>
    <xf numFmtId="0" fontId="60" fillId="0" borderId="8" applyNumberFormat="0" applyFill="0" applyAlignment="0" applyProtection="0"/>
    <xf numFmtId="0" fontId="60" fillId="0" borderId="8" applyNumberFormat="0" applyFill="0" applyAlignment="0" applyProtection="0"/>
    <xf numFmtId="0" fontId="60" fillId="0" borderId="8" applyNumberFormat="0" applyFill="0" applyAlignment="0" applyProtection="0"/>
    <xf numFmtId="0" fontId="60" fillId="0" borderId="8" applyNumberFormat="0" applyFill="0" applyAlignment="0" applyProtection="0"/>
    <xf numFmtId="0" fontId="60" fillId="0" borderId="8" applyNumberFormat="0" applyFill="0" applyAlignment="0" applyProtection="0"/>
    <xf numFmtId="0" fontId="60" fillId="0" borderId="8" applyNumberFormat="0" applyFill="0" applyAlignment="0" applyProtection="0"/>
    <xf numFmtId="0" fontId="60" fillId="0" borderId="8" applyNumberFormat="0" applyFill="0" applyAlignment="0" applyProtection="0"/>
    <xf numFmtId="0" fontId="60" fillId="0" borderId="8" applyNumberFormat="0" applyFill="0" applyAlignment="0" applyProtection="0"/>
    <xf numFmtId="0" fontId="60" fillId="0" borderId="8" applyNumberFormat="0" applyFill="0" applyAlignment="0" applyProtection="0"/>
    <xf numFmtId="0" fontId="60" fillId="0" borderId="8" applyNumberFormat="0" applyFill="0" applyAlignment="0" applyProtection="0"/>
    <xf numFmtId="0" fontId="25" fillId="0" borderId="9" applyNumberFormat="0" applyFill="0" applyAlignment="0" applyProtection="0">
      <alignment vertical="center"/>
    </xf>
    <xf numFmtId="0" fontId="61" fillId="0" borderId="10" applyNumberFormat="0" applyFill="0" applyAlignment="0" applyProtection="0"/>
    <xf numFmtId="0" fontId="61" fillId="0" borderId="10" applyNumberFormat="0" applyFill="0" applyAlignment="0" applyProtection="0"/>
    <xf numFmtId="0" fontId="61" fillId="0" borderId="10" applyNumberFormat="0" applyFill="0" applyAlignment="0" applyProtection="0"/>
    <xf numFmtId="0" fontId="61" fillId="0" borderId="10" applyNumberFormat="0" applyFill="0" applyAlignment="0" applyProtection="0"/>
    <xf numFmtId="0" fontId="61" fillId="0" borderId="10" applyNumberFormat="0" applyFill="0" applyAlignment="0" applyProtection="0"/>
    <xf numFmtId="0" fontId="61" fillId="0" borderId="10" applyNumberFormat="0" applyFill="0" applyAlignment="0" applyProtection="0"/>
    <xf numFmtId="0" fontId="61" fillId="0" borderId="10" applyNumberFormat="0" applyFill="0" applyAlignment="0" applyProtection="0"/>
    <xf numFmtId="0" fontId="61" fillId="0" borderId="10" applyNumberFormat="0" applyFill="0" applyAlignment="0" applyProtection="0"/>
    <xf numFmtId="0" fontId="61" fillId="0" borderId="10" applyNumberFormat="0" applyFill="0" applyAlignment="0" applyProtection="0"/>
    <xf numFmtId="0" fontId="61" fillId="0" borderId="10" applyNumberFormat="0" applyFill="0" applyAlignment="0" applyProtection="0"/>
    <xf numFmtId="0" fontId="61" fillId="0" borderId="10" applyNumberFormat="0" applyFill="0" applyAlignment="0" applyProtection="0"/>
    <xf numFmtId="0" fontId="61" fillId="0" borderId="10" applyNumberFormat="0" applyFill="0" applyAlignment="0" applyProtection="0"/>
    <xf numFmtId="0" fontId="61" fillId="0" borderId="10" applyNumberFormat="0" applyFill="0" applyAlignment="0" applyProtection="0"/>
    <xf numFmtId="0" fontId="61" fillId="0" borderId="10" applyNumberFormat="0" applyFill="0" applyAlignment="0" applyProtection="0"/>
    <xf numFmtId="0" fontId="61" fillId="0" borderId="10" applyNumberFormat="0" applyFill="0" applyAlignment="0" applyProtection="0"/>
    <xf numFmtId="0" fontId="61" fillId="0" borderId="10" applyNumberFormat="0" applyFill="0" applyAlignment="0" applyProtection="0"/>
    <xf numFmtId="0" fontId="61" fillId="0" borderId="10" applyNumberFormat="0" applyFill="0" applyAlignment="0" applyProtection="0"/>
    <xf numFmtId="0" fontId="61" fillId="0" borderId="10" applyNumberFormat="0" applyFill="0" applyAlignment="0" applyProtection="0"/>
    <xf numFmtId="0" fontId="25" fillId="0" borderId="0" applyNumberFormat="0" applyFill="0" applyBorder="0" applyAlignment="0" applyProtection="0">
      <alignment vertical="center"/>
    </xf>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26" fillId="3" borderId="0" applyNumberFormat="0" applyBorder="0" applyAlignment="0" applyProtection="0">
      <alignment vertical="center"/>
    </xf>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88" fillId="3" borderId="0" applyNumberFormat="0" applyBorder="0" applyAlignment="0" applyProtection="0">
      <alignment vertical="center"/>
    </xf>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1" fillId="0" borderId="0">
      <alignment vertical="center"/>
    </xf>
    <xf numFmtId="0" fontId="78" fillId="0" borderId="0"/>
    <xf numFmtId="0" fontId="1" fillId="0" borderId="0">
      <alignment vertical="center"/>
    </xf>
    <xf numFmtId="0" fontId="78" fillId="0" borderId="0">
      <protection locked="0"/>
    </xf>
    <xf numFmtId="0" fontId="1" fillId="0" borderId="0">
      <alignment vertical="center"/>
    </xf>
    <xf numFmtId="0" fontId="78" fillId="0" borderId="0">
      <alignment vertical="center"/>
    </xf>
    <xf numFmtId="0" fontId="1" fillId="0" borderId="0">
      <alignment vertical="center"/>
    </xf>
    <xf numFmtId="0" fontId="78" fillId="0" borderId="0">
      <alignment vertical="center"/>
    </xf>
    <xf numFmtId="0" fontId="1" fillId="0" borderId="0">
      <alignment vertical="center"/>
    </xf>
    <xf numFmtId="0" fontId="78" fillId="0" borderId="0">
      <alignment vertical="center"/>
    </xf>
    <xf numFmtId="0" fontId="1" fillId="0" borderId="0">
      <alignment vertical="center"/>
    </xf>
    <xf numFmtId="0" fontId="78" fillId="0" borderId="0">
      <alignment vertical="center"/>
    </xf>
    <xf numFmtId="0" fontId="1" fillId="0" borderId="0">
      <alignment vertical="center"/>
    </xf>
    <xf numFmtId="0" fontId="78" fillId="0" borderId="0">
      <alignment vertical="center"/>
    </xf>
    <xf numFmtId="0" fontId="1" fillId="0" borderId="0">
      <alignment vertical="center"/>
    </xf>
    <xf numFmtId="0" fontId="78" fillId="0" borderId="0">
      <alignment vertical="center"/>
    </xf>
    <xf numFmtId="0" fontId="1" fillId="0" borderId="0">
      <alignment vertical="center"/>
    </xf>
    <xf numFmtId="0" fontId="78" fillId="0" borderId="0">
      <alignment vertical="center"/>
    </xf>
    <xf numFmtId="0" fontId="1" fillId="0" borderId="0">
      <alignment vertical="center"/>
    </xf>
    <xf numFmtId="0" fontId="78" fillId="0" borderId="0">
      <alignment vertical="center"/>
    </xf>
    <xf numFmtId="0" fontId="1" fillId="0" borderId="0"/>
    <xf numFmtId="0" fontId="78" fillId="0" borderId="0"/>
    <xf numFmtId="0" fontId="1" fillId="0" borderId="0"/>
    <xf numFmtId="0" fontId="78" fillId="0" borderId="0"/>
    <xf numFmtId="0" fontId="1" fillId="0" borderId="0">
      <alignment vertical="center"/>
    </xf>
    <xf numFmtId="0" fontId="78" fillId="0" borderId="0">
      <alignment vertical="center"/>
    </xf>
    <xf numFmtId="0" fontId="78" fillId="0" borderId="0">
      <protection locked="0"/>
    </xf>
    <xf numFmtId="0" fontId="1" fillId="0" borderId="0">
      <protection locked="0"/>
    </xf>
    <xf numFmtId="0" fontId="78" fillId="0" borderId="0"/>
    <xf numFmtId="0" fontId="1" fillId="0" borderId="0">
      <alignment vertical="center"/>
    </xf>
    <xf numFmtId="0" fontId="78" fillId="0" borderId="0"/>
    <xf numFmtId="0" fontId="1" fillId="0" borderId="0">
      <alignment vertical="center"/>
    </xf>
    <xf numFmtId="0" fontId="78" fillId="0" borderId="0"/>
    <xf numFmtId="0" fontId="1" fillId="0" borderId="0">
      <alignment vertical="center"/>
    </xf>
    <xf numFmtId="0" fontId="78" fillId="0" borderId="0"/>
    <xf numFmtId="0" fontId="1" fillId="0" borderId="0">
      <alignment vertical="center"/>
    </xf>
    <xf numFmtId="0" fontId="78" fillId="0" borderId="0"/>
    <xf numFmtId="0" fontId="1" fillId="0" borderId="0">
      <alignment vertical="center"/>
    </xf>
    <xf numFmtId="0" fontId="78" fillId="0" borderId="0"/>
    <xf numFmtId="0" fontId="1" fillId="0" borderId="0">
      <alignment vertical="center"/>
    </xf>
    <xf numFmtId="0" fontId="78" fillId="0" borderId="0"/>
    <xf numFmtId="0" fontId="1" fillId="0" borderId="0"/>
    <xf numFmtId="0" fontId="1" fillId="0" borderId="0"/>
    <xf numFmtId="0" fontId="1" fillId="0" borderId="0"/>
    <xf numFmtId="0" fontId="2" fillId="0" borderId="0">
      <alignment vertical="center"/>
    </xf>
    <xf numFmtId="0" fontId="2" fillId="0" borderId="0">
      <alignment vertical="center"/>
    </xf>
    <xf numFmtId="0" fontId="1" fillId="0" borderId="0"/>
    <xf numFmtId="0" fontId="1" fillId="0" borderId="0">
      <alignment vertical="center"/>
    </xf>
    <xf numFmtId="0" fontId="1" fillId="0" borderId="0"/>
    <xf numFmtId="0" fontId="78" fillId="0" borderId="0">
      <protection locked="0"/>
    </xf>
    <xf numFmtId="0" fontId="27" fillId="0" borderId="0" applyNumberFormat="0" applyFill="0" applyBorder="0" applyAlignment="0" applyProtection="0"/>
    <xf numFmtId="0" fontId="27" fillId="0" borderId="0" applyNumberFormat="0" applyFill="0" applyBorder="0" applyAlignment="0" applyProtection="0"/>
    <xf numFmtId="0" fontId="28" fillId="4" borderId="0" applyNumberFormat="0" applyBorder="0" applyAlignment="0" applyProtection="0">
      <alignment vertical="center"/>
    </xf>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89" fillId="4" borderId="0" applyNumberFormat="0" applyBorder="0" applyAlignment="0" applyProtection="0">
      <alignment vertical="center"/>
    </xf>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64" fillId="23" borderId="0" applyNumberFormat="0" applyBorder="0" applyAlignment="0" applyProtection="0"/>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90" fillId="0" borderId="0" applyNumberFormat="0" applyFill="0" applyBorder="0" applyAlignment="0" applyProtection="0"/>
    <xf numFmtId="0" fontId="29" fillId="0" borderId="11" applyNumberFormat="0" applyFill="0" applyAlignment="0" applyProtection="0">
      <alignment vertical="center"/>
    </xf>
    <xf numFmtId="0" fontId="65" fillId="0" borderId="12" applyNumberFormat="0" applyFill="0" applyAlignment="0" applyProtection="0"/>
    <xf numFmtId="0" fontId="65" fillId="0" borderId="12" applyNumberFormat="0" applyFill="0" applyAlignment="0" applyProtection="0"/>
    <xf numFmtId="0" fontId="65" fillId="0" borderId="12" applyNumberFormat="0" applyFill="0" applyAlignment="0" applyProtection="0"/>
    <xf numFmtId="0" fontId="65" fillId="0" borderId="12" applyNumberFormat="0" applyFill="0" applyAlignment="0" applyProtection="0"/>
    <xf numFmtId="0" fontId="65" fillId="0" borderId="12" applyNumberFormat="0" applyFill="0" applyAlignment="0" applyProtection="0"/>
    <xf numFmtId="0" fontId="65" fillId="0" borderId="12" applyNumberFormat="0" applyFill="0" applyAlignment="0" applyProtection="0"/>
    <xf numFmtId="0" fontId="65" fillId="0" borderId="12" applyNumberFormat="0" applyFill="0" applyAlignment="0" applyProtection="0"/>
    <xf numFmtId="0" fontId="65" fillId="0" borderId="12" applyNumberFormat="0" applyFill="0" applyAlignment="0" applyProtection="0"/>
    <xf numFmtId="0" fontId="65" fillId="0" borderId="12" applyNumberFormat="0" applyFill="0" applyAlignment="0" applyProtection="0"/>
    <xf numFmtId="0" fontId="65" fillId="0" borderId="12" applyNumberFormat="0" applyFill="0" applyAlignment="0" applyProtection="0"/>
    <xf numFmtId="0" fontId="65" fillId="0" borderId="12" applyNumberFormat="0" applyFill="0" applyAlignment="0" applyProtection="0"/>
    <xf numFmtId="0" fontId="65" fillId="0" borderId="12" applyNumberFormat="0" applyFill="0" applyAlignment="0" applyProtection="0"/>
    <xf numFmtId="0" fontId="65" fillId="0" borderId="12" applyNumberFormat="0" applyFill="0" applyAlignment="0" applyProtection="0"/>
    <xf numFmtId="0" fontId="65" fillId="0" borderId="12" applyNumberFormat="0" applyFill="0" applyAlignment="0" applyProtection="0"/>
    <xf numFmtId="0" fontId="65" fillId="0" borderId="12" applyNumberFormat="0" applyFill="0" applyAlignment="0" applyProtection="0"/>
    <xf numFmtId="0" fontId="65" fillId="0" borderId="12" applyNumberFormat="0" applyFill="0" applyAlignment="0" applyProtection="0"/>
    <xf numFmtId="0" fontId="65" fillId="0" borderId="12" applyNumberFormat="0" applyFill="0" applyAlignment="0" applyProtection="0"/>
    <xf numFmtId="0" fontId="65" fillId="0" borderId="12" applyNumberFormat="0" applyFill="0" applyAlignment="0" applyProtection="0"/>
    <xf numFmtId="0" fontId="30" fillId="31" borderId="13" applyNumberFormat="0" applyAlignment="0" applyProtection="0">
      <alignment vertical="center"/>
    </xf>
    <xf numFmtId="0" fontId="66" fillId="32" borderId="13" applyNumberFormat="0" applyAlignment="0" applyProtection="0"/>
    <xf numFmtId="0" fontId="66" fillId="32" borderId="13" applyNumberFormat="0" applyAlignment="0" applyProtection="0"/>
    <xf numFmtId="0" fontId="66" fillId="32" borderId="13" applyNumberFormat="0" applyAlignment="0" applyProtection="0"/>
    <xf numFmtId="0" fontId="66" fillId="32" borderId="13" applyNumberFormat="0" applyAlignment="0" applyProtection="0"/>
    <xf numFmtId="0" fontId="66" fillId="32" borderId="13" applyNumberFormat="0" applyAlignment="0" applyProtection="0"/>
    <xf numFmtId="0" fontId="66" fillId="32" borderId="13" applyNumberFormat="0" applyAlignment="0" applyProtection="0"/>
    <xf numFmtId="0" fontId="66" fillId="32" borderId="13" applyNumberFormat="0" applyAlignment="0" applyProtection="0"/>
    <xf numFmtId="0" fontId="66" fillId="32" borderId="13" applyNumberFormat="0" applyAlignment="0" applyProtection="0"/>
    <xf numFmtId="0" fontId="66" fillId="32" borderId="13" applyNumberFormat="0" applyAlignment="0" applyProtection="0"/>
    <xf numFmtId="0" fontId="66" fillId="32" borderId="13" applyNumberFormat="0" applyAlignment="0" applyProtection="0"/>
    <xf numFmtId="0" fontId="66" fillId="32" borderId="13" applyNumberFormat="0" applyAlignment="0" applyProtection="0"/>
    <xf numFmtId="0" fontId="66" fillId="32" borderId="13" applyNumberFormat="0" applyAlignment="0" applyProtection="0"/>
    <xf numFmtId="0" fontId="66" fillId="32" borderId="13" applyNumberFormat="0" applyAlignment="0" applyProtection="0"/>
    <xf numFmtId="0" fontId="66" fillId="32" borderId="13" applyNumberFormat="0" applyAlignment="0" applyProtection="0"/>
    <xf numFmtId="0" fontId="66" fillId="32" borderId="13" applyNumberFormat="0" applyAlignment="0" applyProtection="0"/>
    <xf numFmtId="0" fontId="66" fillId="32" borderId="13" applyNumberFormat="0" applyAlignment="0" applyProtection="0"/>
    <xf numFmtId="0" fontId="66" fillId="32" borderId="13" applyNumberFormat="0" applyAlignment="0" applyProtection="0"/>
    <xf numFmtId="0" fontId="66" fillId="32" borderId="13" applyNumberFormat="0" applyAlignment="0" applyProtection="0"/>
    <xf numFmtId="0" fontId="31" fillId="33" borderId="14" applyNumberFormat="0" applyAlignment="0" applyProtection="0">
      <alignment vertical="center"/>
    </xf>
    <xf numFmtId="0" fontId="67" fillId="22" borderId="14" applyNumberFormat="0" applyAlignment="0" applyProtection="0"/>
    <xf numFmtId="0" fontId="67" fillId="22" borderId="14" applyNumberFormat="0" applyAlignment="0" applyProtection="0"/>
    <xf numFmtId="0" fontId="67" fillId="22" borderId="14" applyNumberFormat="0" applyAlignment="0" applyProtection="0"/>
    <xf numFmtId="0" fontId="67" fillId="22" borderId="14" applyNumberFormat="0" applyAlignment="0" applyProtection="0"/>
    <xf numFmtId="0" fontId="67" fillId="22" borderId="14" applyNumberFormat="0" applyAlignment="0" applyProtection="0"/>
    <xf numFmtId="0" fontId="67" fillId="22" borderId="14" applyNumberFormat="0" applyAlignment="0" applyProtection="0"/>
    <xf numFmtId="0" fontId="67" fillId="22" borderId="14" applyNumberFormat="0" applyAlignment="0" applyProtection="0"/>
    <xf numFmtId="0" fontId="67" fillId="22" borderId="14" applyNumberFormat="0" applyAlignment="0" applyProtection="0"/>
    <xf numFmtId="0" fontId="67" fillId="22" borderId="14" applyNumberFormat="0" applyAlignment="0" applyProtection="0"/>
    <xf numFmtId="0" fontId="67" fillId="22" borderId="14" applyNumberFormat="0" applyAlignment="0" applyProtection="0"/>
    <xf numFmtId="0" fontId="67" fillId="22" borderId="14" applyNumberFormat="0" applyAlignment="0" applyProtection="0"/>
    <xf numFmtId="0" fontId="67" fillId="22" borderId="14" applyNumberFormat="0" applyAlignment="0" applyProtection="0"/>
    <xf numFmtId="0" fontId="67" fillId="22" borderId="14" applyNumberFormat="0" applyAlignment="0" applyProtection="0"/>
    <xf numFmtId="0" fontId="67" fillId="22" borderId="14" applyNumberFormat="0" applyAlignment="0" applyProtection="0"/>
    <xf numFmtId="0" fontId="67" fillId="22" borderId="14" applyNumberFormat="0" applyAlignment="0" applyProtection="0"/>
    <xf numFmtId="0" fontId="67" fillId="22" borderId="14" applyNumberFormat="0" applyAlignment="0" applyProtection="0"/>
    <xf numFmtId="0" fontId="67" fillId="22" borderId="14" applyNumberFormat="0" applyAlignment="0" applyProtection="0"/>
    <xf numFmtId="0" fontId="67" fillId="22" borderId="14" applyNumberFormat="0" applyAlignment="0" applyProtection="0"/>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34" fillId="0" borderId="15" applyNumberFormat="0" applyFill="0" applyAlignment="0" applyProtection="0">
      <alignment vertical="center"/>
    </xf>
    <xf numFmtId="0" fontId="69" fillId="0" borderId="15" applyNumberFormat="0" applyFill="0" applyAlignment="0" applyProtection="0"/>
    <xf numFmtId="0" fontId="69" fillId="0" borderId="15" applyNumberFormat="0" applyFill="0" applyAlignment="0" applyProtection="0"/>
    <xf numFmtId="0" fontId="69" fillId="0" borderId="15" applyNumberFormat="0" applyFill="0" applyAlignment="0" applyProtection="0"/>
    <xf numFmtId="0" fontId="69" fillId="0" borderId="15" applyNumberFormat="0" applyFill="0" applyAlignment="0" applyProtection="0"/>
    <xf numFmtId="0" fontId="69" fillId="0" borderId="15" applyNumberFormat="0" applyFill="0" applyAlignment="0" applyProtection="0"/>
    <xf numFmtId="0" fontId="69" fillId="0" borderId="15" applyNumberFormat="0" applyFill="0" applyAlignment="0" applyProtection="0"/>
    <xf numFmtId="0" fontId="69" fillId="0" borderId="15" applyNumberFormat="0" applyFill="0" applyAlignment="0" applyProtection="0"/>
    <xf numFmtId="0" fontId="69" fillId="0" borderId="15" applyNumberFormat="0" applyFill="0" applyAlignment="0" applyProtection="0"/>
    <xf numFmtId="0" fontId="69" fillId="0" borderId="15" applyNumberFormat="0" applyFill="0" applyAlignment="0" applyProtection="0"/>
    <xf numFmtId="0" fontId="69" fillId="0" borderId="15" applyNumberFormat="0" applyFill="0" applyAlignment="0" applyProtection="0"/>
    <xf numFmtId="0" fontId="69" fillId="0" borderId="15" applyNumberFormat="0" applyFill="0" applyAlignment="0" applyProtection="0"/>
    <xf numFmtId="0" fontId="69" fillId="0" borderId="15" applyNumberFormat="0" applyFill="0" applyAlignment="0" applyProtection="0"/>
    <xf numFmtId="0" fontId="69" fillId="0" borderId="15" applyNumberFormat="0" applyFill="0" applyAlignment="0" applyProtection="0"/>
    <xf numFmtId="0" fontId="69" fillId="0" borderId="15" applyNumberFormat="0" applyFill="0" applyAlignment="0" applyProtection="0"/>
    <xf numFmtId="0" fontId="69" fillId="0" borderId="15" applyNumberFormat="0" applyFill="0" applyAlignment="0" applyProtection="0"/>
    <xf numFmtId="0" fontId="69" fillId="0" borderId="15" applyNumberFormat="0" applyFill="0" applyAlignment="0" applyProtection="0"/>
    <xf numFmtId="0" fontId="69" fillId="0" borderId="15" applyNumberFormat="0" applyFill="0" applyAlignment="0" applyProtection="0"/>
    <xf numFmtId="0" fontId="69" fillId="0" borderId="15" applyNumberFormat="0" applyFill="0" applyAlignment="0" applyProtection="0"/>
    <xf numFmtId="180" fontId="20" fillId="0" borderId="0" applyFont="0" applyFill="0" applyBorder="0" applyAlignment="0" applyProtection="0"/>
    <xf numFmtId="181" fontId="20" fillId="0" borderId="0" applyFont="0" applyFill="0" applyBorder="0" applyAlignment="0" applyProtection="0"/>
    <xf numFmtId="182" fontId="37" fillId="0" borderId="0" applyFont="0" applyFill="0" applyBorder="0" applyAlignment="0" applyProtection="0"/>
    <xf numFmtId="183" fontId="37" fillId="0" borderId="0" applyFont="0" applyFill="0" applyBorder="0" applyAlignment="0" applyProtection="0"/>
    <xf numFmtId="184" fontId="2" fillId="0" borderId="0" applyFont="0" applyFill="0" applyBorder="0" applyAlignment="0" applyProtection="0"/>
    <xf numFmtId="185" fontId="2" fillId="0" borderId="0" applyFont="0" applyFill="0" applyBorder="0" applyAlignment="0" applyProtection="0"/>
    <xf numFmtId="0" fontId="4" fillId="0" borderId="0"/>
    <xf numFmtId="41" fontId="4" fillId="0" borderId="0" applyFont="0" applyFill="0" applyBorder="0" applyAlignment="0" applyProtection="0"/>
    <xf numFmtId="43" fontId="4" fillId="0" borderId="0" applyFont="0" applyFill="0" applyBorder="0" applyAlignment="0" applyProtection="0"/>
    <xf numFmtId="41"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1"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1" fontId="78" fillId="0" borderId="0" applyFont="0" applyFill="0" applyBorder="0" applyAlignment="0" applyProtection="0"/>
    <xf numFmtId="41" fontId="78" fillId="0" borderId="0" applyFont="0" applyFill="0" applyBorder="0" applyAlignment="0" applyProtection="0"/>
    <xf numFmtId="41" fontId="78" fillId="0" borderId="0" applyFont="0" applyFill="0" applyBorder="0" applyAlignment="0" applyProtection="0"/>
    <xf numFmtId="41" fontId="78" fillId="0" borderId="0" applyFont="0" applyFill="0" applyBorder="0" applyAlignment="0" applyProtection="0"/>
    <xf numFmtId="0" fontId="38" fillId="0" borderId="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4"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12" fillId="37" borderId="0" applyNumberFormat="0" applyBorder="0" applyAlignment="0" applyProtection="0">
      <alignment vertical="center"/>
    </xf>
    <xf numFmtId="0" fontId="83" fillId="37" borderId="0" applyNumberFormat="0" applyBorder="0" applyAlignment="0" applyProtection="0">
      <alignment vertical="center"/>
    </xf>
    <xf numFmtId="0" fontId="12" fillId="38" borderId="0" applyNumberFormat="0" applyBorder="0" applyAlignment="0" applyProtection="0">
      <alignment vertical="center"/>
    </xf>
    <xf numFmtId="0" fontId="83" fillId="38" borderId="0" applyNumberFormat="0" applyBorder="0" applyAlignment="0" applyProtection="0">
      <alignment vertical="center"/>
    </xf>
    <xf numFmtId="0" fontId="12" fillId="39" borderId="0" applyNumberFormat="0" applyBorder="0" applyAlignment="0" applyProtection="0">
      <alignment vertical="center"/>
    </xf>
    <xf numFmtId="0" fontId="83" fillId="39" borderId="0" applyNumberFormat="0" applyBorder="0" applyAlignment="0" applyProtection="0">
      <alignment vertical="center"/>
    </xf>
    <xf numFmtId="0" fontId="12" fillId="13" borderId="0" applyNumberFormat="0" applyBorder="0" applyAlignment="0" applyProtection="0">
      <alignment vertical="center"/>
    </xf>
    <xf numFmtId="0" fontId="83" fillId="13" borderId="0" applyNumberFormat="0" applyBorder="0" applyAlignment="0" applyProtection="0">
      <alignment vertical="center"/>
    </xf>
    <xf numFmtId="0" fontId="12" fillId="14" borderId="0" applyNumberFormat="0" applyBorder="0" applyAlignment="0" applyProtection="0">
      <alignment vertical="center"/>
    </xf>
    <xf numFmtId="0" fontId="83" fillId="14" borderId="0" applyNumberFormat="0" applyBorder="0" applyAlignment="0" applyProtection="0">
      <alignment vertical="center"/>
    </xf>
    <xf numFmtId="0" fontId="12" fillId="40" borderId="0" applyNumberFormat="0" applyBorder="0" applyAlignment="0" applyProtection="0">
      <alignment vertical="center"/>
    </xf>
    <xf numFmtId="0" fontId="83" fillId="40" borderId="0" applyNumberFormat="0" applyBorder="0" applyAlignment="0" applyProtection="0">
      <alignment vertical="center"/>
    </xf>
    <xf numFmtId="0" fontId="39" fillId="41" borderId="0" applyNumberFormat="0" applyBorder="0" applyAlignment="0" applyProtection="0">
      <alignment vertical="center"/>
    </xf>
    <xf numFmtId="0" fontId="70" fillId="42" borderId="0" applyNumberFormat="0" applyBorder="0" applyAlignment="0" applyProtection="0"/>
    <xf numFmtId="0" fontId="70" fillId="42" borderId="0" applyNumberFormat="0" applyBorder="0" applyAlignment="0" applyProtection="0"/>
    <xf numFmtId="0" fontId="70" fillId="42" borderId="0" applyNumberFormat="0" applyBorder="0" applyAlignment="0" applyProtection="0"/>
    <xf numFmtId="0" fontId="70" fillId="42" borderId="0" applyNumberFormat="0" applyBorder="0" applyAlignment="0" applyProtection="0"/>
    <xf numFmtId="0" fontId="70" fillId="42" borderId="0" applyNumberFormat="0" applyBorder="0" applyAlignment="0" applyProtection="0"/>
    <xf numFmtId="0" fontId="70" fillId="42" borderId="0" applyNumberFormat="0" applyBorder="0" applyAlignment="0" applyProtection="0"/>
    <xf numFmtId="0" fontId="70" fillId="42" borderId="0" applyNumberFormat="0" applyBorder="0" applyAlignment="0" applyProtection="0"/>
    <xf numFmtId="0" fontId="70" fillId="42" borderId="0" applyNumberFormat="0" applyBorder="0" applyAlignment="0" applyProtection="0"/>
    <xf numFmtId="0" fontId="70" fillId="42" borderId="0" applyNumberFormat="0" applyBorder="0" applyAlignment="0" applyProtection="0"/>
    <xf numFmtId="0" fontId="70" fillId="42" borderId="0" applyNumberFormat="0" applyBorder="0" applyAlignment="0" applyProtection="0"/>
    <xf numFmtId="0" fontId="70" fillId="42" borderId="0" applyNumberFormat="0" applyBorder="0" applyAlignment="0" applyProtection="0"/>
    <xf numFmtId="0" fontId="70" fillId="42" borderId="0" applyNumberFormat="0" applyBorder="0" applyAlignment="0" applyProtection="0"/>
    <xf numFmtId="0" fontId="70" fillId="42" borderId="0" applyNumberFormat="0" applyBorder="0" applyAlignment="0" applyProtection="0"/>
    <xf numFmtId="0" fontId="70" fillId="42" borderId="0" applyNumberFormat="0" applyBorder="0" applyAlignment="0" applyProtection="0"/>
    <xf numFmtId="0" fontId="70" fillId="42" borderId="0" applyNumberFormat="0" applyBorder="0" applyAlignment="0" applyProtection="0"/>
    <xf numFmtId="0" fontId="70" fillId="42" borderId="0" applyNumberFormat="0" applyBorder="0" applyAlignment="0" applyProtection="0"/>
    <xf numFmtId="0" fontId="70" fillId="42" borderId="0" applyNumberFormat="0" applyBorder="0" applyAlignment="0" applyProtection="0"/>
    <xf numFmtId="0" fontId="70" fillId="42" borderId="0" applyNumberFormat="0" applyBorder="0" applyAlignment="0" applyProtection="0"/>
    <xf numFmtId="0" fontId="40" fillId="31" borderId="16" applyNumberFormat="0" applyAlignment="0" applyProtection="0">
      <alignment vertical="center"/>
    </xf>
    <xf numFmtId="0" fontId="71" fillId="32" borderId="16" applyNumberFormat="0" applyAlignment="0" applyProtection="0"/>
    <xf numFmtId="0" fontId="71" fillId="32" borderId="16" applyNumberFormat="0" applyAlignment="0" applyProtection="0"/>
    <xf numFmtId="0" fontId="71" fillId="32" borderId="16" applyNumberFormat="0" applyAlignment="0" applyProtection="0"/>
    <xf numFmtId="0" fontId="71" fillId="32" borderId="16" applyNumberFormat="0" applyAlignment="0" applyProtection="0"/>
    <xf numFmtId="0" fontId="71" fillId="32" borderId="16" applyNumberFormat="0" applyAlignment="0" applyProtection="0"/>
    <xf numFmtId="0" fontId="71" fillId="32" borderId="16" applyNumberFormat="0" applyAlignment="0" applyProtection="0"/>
    <xf numFmtId="0" fontId="71" fillId="32" borderId="16" applyNumberFormat="0" applyAlignment="0" applyProtection="0"/>
    <xf numFmtId="0" fontId="71" fillId="32" borderId="16" applyNumberFormat="0" applyAlignment="0" applyProtection="0"/>
    <xf numFmtId="0" fontId="71" fillId="32" borderId="16" applyNumberFormat="0" applyAlignment="0" applyProtection="0"/>
    <xf numFmtId="0" fontId="71" fillId="32" borderId="16" applyNumberFormat="0" applyAlignment="0" applyProtection="0"/>
    <xf numFmtId="0" fontId="71" fillId="32" borderId="16" applyNumberFormat="0" applyAlignment="0" applyProtection="0"/>
    <xf numFmtId="0" fontId="71" fillId="32" borderId="16" applyNumberFormat="0" applyAlignment="0" applyProtection="0"/>
    <xf numFmtId="0" fontId="71" fillId="32" borderId="16" applyNumberFormat="0" applyAlignment="0" applyProtection="0"/>
    <xf numFmtId="0" fontId="71" fillId="32" borderId="16" applyNumberFormat="0" applyAlignment="0" applyProtection="0"/>
    <xf numFmtId="0" fontId="71" fillId="32" borderId="16" applyNumberFormat="0" applyAlignment="0" applyProtection="0"/>
    <xf numFmtId="0" fontId="71" fillId="32" borderId="16" applyNumberFormat="0" applyAlignment="0" applyProtection="0"/>
    <xf numFmtId="0" fontId="71" fillId="32" borderId="16" applyNumberFormat="0" applyAlignment="0" applyProtection="0"/>
    <xf numFmtId="0" fontId="71" fillId="32" borderId="16" applyNumberFormat="0" applyAlignment="0" applyProtection="0"/>
    <xf numFmtId="0" fontId="41" fillId="7" borderId="13" applyNumberFormat="0" applyAlignment="0" applyProtection="0">
      <alignment vertical="center"/>
    </xf>
    <xf numFmtId="0" fontId="72" fillId="27" borderId="13" applyNumberFormat="0" applyAlignment="0" applyProtection="0"/>
    <xf numFmtId="0" fontId="72" fillId="27" borderId="13" applyNumberFormat="0" applyAlignment="0" applyProtection="0"/>
    <xf numFmtId="0" fontId="72" fillId="27" borderId="13" applyNumberFormat="0" applyAlignment="0" applyProtection="0"/>
    <xf numFmtId="0" fontId="72" fillId="27" borderId="13" applyNumberFormat="0" applyAlignment="0" applyProtection="0"/>
    <xf numFmtId="0" fontId="72" fillId="27" borderId="13" applyNumberFormat="0" applyAlignment="0" applyProtection="0"/>
    <xf numFmtId="0" fontId="72" fillId="27" borderId="13" applyNumberFormat="0" applyAlignment="0" applyProtection="0"/>
    <xf numFmtId="0" fontId="72" fillId="27" borderId="13" applyNumberFormat="0" applyAlignment="0" applyProtection="0"/>
    <xf numFmtId="0" fontId="72" fillId="27" borderId="13" applyNumberFormat="0" applyAlignment="0" applyProtection="0"/>
    <xf numFmtId="0" fontId="72" fillId="27" borderId="13" applyNumberFormat="0" applyAlignment="0" applyProtection="0"/>
    <xf numFmtId="0" fontId="72" fillId="27" borderId="13" applyNumberFormat="0" applyAlignment="0" applyProtection="0"/>
    <xf numFmtId="0" fontId="72" fillId="27" borderId="13" applyNumberFormat="0" applyAlignment="0" applyProtection="0"/>
    <xf numFmtId="0" fontId="72" fillId="27" borderId="13" applyNumberFormat="0" applyAlignment="0" applyProtection="0"/>
    <xf numFmtId="0" fontId="72" fillId="27" borderId="13" applyNumberFormat="0" applyAlignment="0" applyProtection="0"/>
    <xf numFmtId="0" fontId="72" fillId="27" borderId="13" applyNumberFormat="0" applyAlignment="0" applyProtection="0"/>
    <xf numFmtId="0" fontId="72" fillId="27" borderId="13" applyNumberFormat="0" applyAlignment="0" applyProtection="0"/>
    <xf numFmtId="0" fontId="72" fillId="27" borderId="13" applyNumberFormat="0" applyAlignment="0" applyProtection="0"/>
    <xf numFmtId="0" fontId="72" fillId="27" borderId="13" applyNumberFormat="0" applyAlignment="0" applyProtection="0"/>
    <xf numFmtId="0" fontId="72" fillId="27" borderId="13" applyNumberFormat="0" applyAlignment="0" applyProtection="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42" fillId="0" borderId="0"/>
    <xf numFmtId="40" fontId="21" fillId="0" borderId="0" applyFont="0" applyFill="0" applyBorder="0" applyAlignment="0" applyProtection="0"/>
    <xf numFmtId="38" fontId="21" fillId="0" borderId="0" applyFont="0" applyFill="0" applyBorder="0" applyAlignment="0" applyProtection="0"/>
    <xf numFmtId="0" fontId="1" fillId="43" borderId="17" applyNumberFormat="0" applyFont="0" applyAlignment="0" applyProtection="0">
      <alignment vertical="center"/>
    </xf>
    <xf numFmtId="0" fontId="1" fillId="20" borderId="17" applyNumberFormat="0" applyFont="0" applyAlignment="0" applyProtection="0"/>
    <xf numFmtId="0" fontId="1" fillId="20" borderId="17" applyNumberFormat="0" applyFont="0" applyAlignment="0" applyProtection="0"/>
    <xf numFmtId="0" fontId="78" fillId="20" borderId="17" applyNumberFormat="0" applyFont="0" applyAlignment="0" applyProtection="0"/>
    <xf numFmtId="0" fontId="78" fillId="20" borderId="17" applyNumberFormat="0" applyFont="0" applyAlignment="0" applyProtection="0"/>
    <xf numFmtId="0" fontId="1" fillId="20" borderId="17" applyNumberFormat="0" applyFont="0" applyAlignment="0" applyProtection="0"/>
    <xf numFmtId="0" fontId="78" fillId="20" borderId="17" applyNumberFormat="0" applyFont="0" applyAlignment="0" applyProtection="0"/>
    <xf numFmtId="0" fontId="1" fillId="20" borderId="17" applyNumberFormat="0" applyFont="0" applyAlignment="0" applyProtection="0"/>
    <xf numFmtId="0" fontId="78" fillId="20" borderId="17" applyNumberFormat="0" applyFont="0" applyAlignment="0" applyProtection="0"/>
    <xf numFmtId="0" fontId="1" fillId="20" borderId="17" applyNumberFormat="0" applyFont="0" applyAlignment="0" applyProtection="0"/>
    <xf numFmtId="0" fontId="78" fillId="20" borderId="17" applyNumberFormat="0" applyFont="0" applyAlignment="0" applyProtection="0"/>
    <xf numFmtId="0" fontId="1" fillId="20" borderId="17" applyNumberFormat="0" applyFont="0" applyAlignment="0" applyProtection="0"/>
    <xf numFmtId="0" fontId="78" fillId="20" borderId="17" applyNumberFormat="0" applyFont="0" applyAlignment="0" applyProtection="0"/>
    <xf numFmtId="0" fontId="1" fillId="20" borderId="17" applyNumberFormat="0" applyFont="0" applyAlignment="0" applyProtection="0"/>
    <xf numFmtId="0" fontId="78" fillId="20" borderId="17" applyNumberFormat="0" applyFont="0" applyAlignment="0" applyProtection="0"/>
    <xf numFmtId="0" fontId="1" fillId="20" borderId="17" applyNumberFormat="0" applyFont="0" applyAlignment="0" applyProtection="0"/>
    <xf numFmtId="0" fontId="78" fillId="20" borderId="17" applyNumberFormat="0" applyFont="0" applyAlignment="0" applyProtection="0"/>
    <xf numFmtId="0" fontId="1" fillId="20" borderId="17" applyNumberFormat="0" applyFont="0" applyAlignment="0" applyProtection="0"/>
    <xf numFmtId="0" fontId="78" fillId="20" borderId="17" applyNumberFormat="0" applyFont="0" applyAlignment="0" applyProtection="0"/>
    <xf numFmtId="0" fontId="1" fillId="20" borderId="17" applyNumberFormat="0" applyFont="0" applyAlignment="0" applyProtection="0"/>
    <xf numFmtId="0" fontId="78" fillId="20" borderId="17" applyNumberFormat="0" applyFont="0" applyAlignment="0" applyProtection="0"/>
    <xf numFmtId="0" fontId="1" fillId="20" borderId="17" applyNumberFormat="0" applyFont="0" applyAlignment="0" applyProtection="0"/>
    <xf numFmtId="0" fontId="78" fillId="20" borderId="17" applyNumberFormat="0" applyFont="0" applyAlignment="0" applyProtection="0"/>
    <xf numFmtId="0" fontId="1" fillId="20" borderId="17" applyNumberFormat="0" applyFont="0" applyAlignment="0" applyProtection="0"/>
    <xf numFmtId="0" fontId="78" fillId="20" borderId="17" applyNumberFormat="0" applyFont="0" applyAlignment="0" applyProtection="0"/>
    <xf numFmtId="0" fontId="78" fillId="43" borderId="17" applyNumberFormat="0" applyFont="0" applyAlignment="0" applyProtection="0">
      <alignment vertical="center"/>
    </xf>
    <xf numFmtId="38" fontId="35" fillId="0" borderId="0" applyFont="0" applyFill="0" applyBorder="0" applyAlignment="0" applyProtection="0"/>
    <xf numFmtId="40" fontId="35" fillId="0" borderId="0" applyFont="0" applyFill="0" applyBorder="0" applyAlignment="0" applyProtection="0"/>
    <xf numFmtId="0" fontId="35" fillId="0" borderId="0" applyFont="0" applyFill="0" applyBorder="0" applyAlignment="0" applyProtection="0"/>
    <xf numFmtId="0" fontId="35" fillId="0" borderId="0" applyFont="0" applyFill="0" applyBorder="0" applyAlignment="0" applyProtection="0"/>
    <xf numFmtId="0" fontId="36" fillId="0" borderId="0"/>
  </cellStyleXfs>
  <cellXfs count="363">
    <xf numFmtId="0" fontId="0" fillId="0" borderId="0" xfId="0">
      <protection locked="0"/>
    </xf>
    <xf numFmtId="0" fontId="4" fillId="0" borderId="0" xfId="1443" applyFont="1" applyFill="1" applyBorder="1" applyAlignment="1">
      <alignment horizontal="center" vertical="center"/>
    </xf>
    <xf numFmtId="0" fontId="3" fillId="0" borderId="3" xfId="1443" applyFont="1" applyFill="1" applyBorder="1" applyAlignment="1">
      <alignment vertical="center" wrapText="1"/>
    </xf>
    <xf numFmtId="0" fontId="4" fillId="0" borderId="3" xfId="1443" applyFont="1" applyFill="1" applyBorder="1">
      <alignment vertical="center"/>
    </xf>
    <xf numFmtId="0" fontId="4" fillId="0" borderId="3" xfId="1443" applyFont="1" applyFill="1" applyBorder="1" applyAlignment="1">
      <alignment vertical="center" wrapText="1"/>
    </xf>
    <xf numFmtId="0" fontId="4" fillId="0" borderId="18" xfId="1443" applyFont="1" applyFill="1" applyBorder="1">
      <alignment vertical="center"/>
    </xf>
    <xf numFmtId="0" fontId="4" fillId="0" borderId="18" xfId="1443" applyFont="1" applyFill="1" applyBorder="1" applyAlignment="1">
      <alignment vertical="center" wrapText="1"/>
    </xf>
    <xf numFmtId="0" fontId="5" fillId="0" borderId="3" xfId="0" applyFont="1" applyFill="1" applyBorder="1" applyAlignment="1">
      <alignment wrapText="1"/>
      <protection locked="0"/>
    </xf>
    <xf numFmtId="177" fontId="4" fillId="0" borderId="3" xfId="0" applyNumberFormat="1" applyFont="1" applyFill="1" applyBorder="1" applyAlignment="1">
      <alignment horizontal="right" wrapText="1"/>
      <protection locked="0"/>
    </xf>
    <xf numFmtId="0" fontId="5" fillId="0" borderId="3" xfId="0" applyFont="1" applyFill="1" applyBorder="1" applyAlignment="1">
      <alignment horizontal="center" wrapText="1"/>
      <protection locked="0"/>
    </xf>
    <xf numFmtId="0" fontId="5" fillId="0" borderId="3" xfId="0" applyFont="1" applyFill="1" applyBorder="1" applyAlignment="1">
      <alignment horizontal="justify" wrapText="1"/>
      <protection locked="0"/>
    </xf>
    <xf numFmtId="0" fontId="0" fillId="0" borderId="3" xfId="0" applyFont="1" applyFill="1" applyBorder="1" applyAlignment="1">
      <alignment horizontal="center" vertical="top" wrapText="1"/>
      <protection locked="0"/>
    </xf>
    <xf numFmtId="0" fontId="0" fillId="0" borderId="3" xfId="0" applyFont="1" applyFill="1" applyBorder="1" applyAlignment="1">
      <alignment horizontal="justify" vertical="top" wrapText="1"/>
      <protection locked="0"/>
    </xf>
    <xf numFmtId="0" fontId="55" fillId="0" borderId="3" xfId="0" applyFont="1" applyFill="1" applyBorder="1" applyProtection="1"/>
    <xf numFmtId="0" fontId="7" fillId="44" borderId="0" xfId="1443" applyFont="1" applyFill="1">
      <alignment vertical="center"/>
    </xf>
    <xf numFmtId="0" fontId="8" fillId="44" borderId="0" xfId="1443" applyFont="1" applyFill="1" applyBorder="1" applyAlignment="1">
      <alignment vertical="center"/>
    </xf>
    <xf numFmtId="177" fontId="3" fillId="44" borderId="0" xfId="1444" applyNumberFormat="1" applyFont="1" applyFill="1" applyBorder="1" applyAlignment="1">
      <alignment horizontal="center" vertical="center"/>
    </xf>
    <xf numFmtId="0" fontId="76" fillId="44" borderId="0" xfId="1443" applyFont="1" applyFill="1" applyBorder="1">
      <alignment vertical="center"/>
    </xf>
    <xf numFmtId="0" fontId="5" fillId="44" borderId="19" xfId="1443" applyFont="1" applyFill="1" applyBorder="1">
      <alignment vertical="center"/>
    </xf>
    <xf numFmtId="0" fontId="5" fillId="44" borderId="20" xfId="1443" applyFont="1" applyFill="1" applyBorder="1">
      <alignment vertical="center"/>
    </xf>
    <xf numFmtId="0" fontId="5" fillId="44" borderId="0" xfId="1443" applyFont="1" applyFill="1" applyBorder="1" applyAlignment="1">
      <alignment horizontal="center" vertical="center"/>
    </xf>
    <xf numFmtId="0" fontId="4" fillId="44" borderId="20" xfId="1443" applyFont="1" applyFill="1" applyBorder="1">
      <alignment vertical="center"/>
    </xf>
    <xf numFmtId="0" fontId="4" fillId="44" borderId="0" xfId="1443" applyFont="1" applyFill="1">
      <alignment vertical="center"/>
    </xf>
    <xf numFmtId="177" fontId="3" fillId="44" borderId="0" xfId="1444" applyNumberFormat="1" applyFont="1" applyFill="1" applyBorder="1" applyAlignment="1">
      <alignment horizontal="right" vertical="center"/>
    </xf>
    <xf numFmtId="0" fontId="5" fillId="44" borderId="0" xfId="1443" applyFont="1" applyFill="1" applyBorder="1">
      <alignment vertical="center"/>
    </xf>
    <xf numFmtId="0" fontId="76" fillId="44" borderId="20" xfId="1443" applyFont="1" applyFill="1" applyBorder="1" applyAlignment="1">
      <alignment horizontal="center" vertical="center"/>
    </xf>
    <xf numFmtId="177" fontId="3" fillId="44" borderId="0" xfId="1444" applyNumberFormat="1" applyFont="1" applyFill="1" applyBorder="1" applyAlignment="1">
      <alignment horizontal="justify" vertical="center"/>
    </xf>
    <xf numFmtId="0" fontId="4" fillId="44" borderId="21" xfId="1443" applyFont="1" applyFill="1" applyBorder="1" applyAlignment="1">
      <alignment horizontal="center" vertical="center"/>
    </xf>
    <xf numFmtId="0" fontId="5" fillId="44" borderId="3" xfId="1443" applyFont="1" applyFill="1" applyBorder="1" applyAlignment="1">
      <alignment horizontal="center" vertical="center"/>
    </xf>
    <xf numFmtId="0" fontId="9" fillId="44" borderId="0" xfId="1443" applyFont="1" applyFill="1" applyAlignment="1">
      <alignment horizontal="center" vertical="center"/>
    </xf>
    <xf numFmtId="0" fontId="5" fillId="44" borderId="0" xfId="1443" applyFont="1" applyFill="1" applyAlignment="1">
      <alignment horizontal="center" vertical="center"/>
    </xf>
    <xf numFmtId="0" fontId="4" fillId="44" borderId="0" xfId="1443" applyFont="1" applyFill="1" applyAlignment="1">
      <alignment horizontal="center" vertical="center"/>
    </xf>
    <xf numFmtId="177" fontId="56" fillId="44" borderId="0" xfId="1444" applyNumberFormat="1" applyFont="1" applyFill="1" applyBorder="1" applyAlignment="1">
      <alignment horizontal="right" vertical="center"/>
    </xf>
    <xf numFmtId="177" fontId="4" fillId="44" borderId="3" xfId="0" applyNumberFormat="1" applyFont="1" applyFill="1" applyBorder="1" applyAlignment="1">
      <alignment vertical="center" shrinkToFit="1"/>
      <protection locked="0"/>
    </xf>
    <xf numFmtId="0" fontId="4" fillId="44" borderId="3" xfId="1443" applyFont="1" applyFill="1" applyBorder="1">
      <alignment vertical="center"/>
    </xf>
    <xf numFmtId="0" fontId="4" fillId="44" borderId="3" xfId="1443" applyFont="1" applyFill="1" applyBorder="1" applyAlignment="1">
      <alignment horizontal="left" vertical="center" wrapText="1" shrinkToFit="1"/>
    </xf>
    <xf numFmtId="177" fontId="4" fillId="44" borderId="3" xfId="1443" applyNumberFormat="1" applyFont="1" applyFill="1" applyBorder="1" applyAlignment="1">
      <alignment horizontal="right" vertical="center" shrinkToFit="1"/>
    </xf>
    <xf numFmtId="10" fontId="4" fillId="44" borderId="3" xfId="1098" applyNumberFormat="1" applyFont="1" applyFill="1" applyBorder="1" applyAlignment="1">
      <alignment vertical="center"/>
    </xf>
    <xf numFmtId="0" fontId="5" fillId="44" borderId="3" xfId="1443" applyFont="1" applyFill="1" applyBorder="1" applyAlignment="1">
      <alignment horizontal="center" vertical="center" shrinkToFit="1"/>
    </xf>
    <xf numFmtId="0" fontId="5" fillId="44" borderId="0" xfId="1443" applyFont="1" applyFill="1">
      <alignment vertical="center"/>
    </xf>
    <xf numFmtId="43" fontId="80" fillId="44" borderId="0" xfId="1712" applyFont="1" applyFill="1" applyAlignment="1">
      <alignment vertical="center"/>
    </xf>
    <xf numFmtId="0" fontId="4" fillId="44" borderId="0" xfId="1443" applyFont="1" applyFill="1" applyBorder="1">
      <alignment vertical="center"/>
    </xf>
    <xf numFmtId="0" fontId="4" fillId="44" borderId="0" xfId="1443" applyFont="1" applyFill="1" applyBorder="1" applyAlignment="1">
      <alignment horizontal="center" vertical="center"/>
    </xf>
    <xf numFmtId="0" fontId="5" fillId="44" borderId="3" xfId="1443" applyFont="1" applyFill="1" applyBorder="1">
      <alignment vertical="center"/>
    </xf>
    <xf numFmtId="0" fontId="2" fillId="44" borderId="0" xfId="1443" applyFill="1" applyBorder="1">
      <alignment vertical="center"/>
    </xf>
    <xf numFmtId="43" fontId="5" fillId="44" borderId="3" xfId="1445" applyNumberFormat="1" applyFont="1" applyFill="1" applyBorder="1" applyAlignment="1">
      <alignment horizontal="center" vertical="center" shrinkToFit="1"/>
    </xf>
    <xf numFmtId="0" fontId="1" fillId="44" borderId="3" xfId="1443" applyFont="1" applyFill="1" applyBorder="1">
      <alignment vertical="center"/>
    </xf>
    <xf numFmtId="0" fontId="1" fillId="44" borderId="0" xfId="1443" applyFont="1" applyFill="1" applyBorder="1">
      <alignment vertical="center"/>
    </xf>
    <xf numFmtId="0" fontId="3" fillId="44" borderId="3" xfId="1443" applyFont="1" applyFill="1" applyBorder="1" applyAlignment="1">
      <alignment horizontal="left" vertical="center" wrapText="1"/>
    </xf>
    <xf numFmtId="177" fontId="9" fillId="44" borderId="3" xfId="1443" applyNumberFormat="1" applyFont="1" applyFill="1" applyBorder="1" applyAlignment="1">
      <alignment horizontal="right" vertical="center" shrinkToFit="1"/>
    </xf>
    <xf numFmtId="0" fontId="3" fillId="44" borderId="3" xfId="1443" applyFont="1" applyFill="1" applyBorder="1" applyAlignment="1">
      <alignment horizontal="center" vertical="center"/>
    </xf>
    <xf numFmtId="0" fontId="3" fillId="44" borderId="3" xfId="1443" applyFont="1" applyFill="1" applyBorder="1" applyAlignment="1">
      <alignment vertical="center" wrapText="1"/>
    </xf>
    <xf numFmtId="0" fontId="2" fillId="44" borderId="0" xfId="1443" applyFill="1">
      <alignment vertical="center"/>
    </xf>
    <xf numFmtId="0" fontId="1" fillId="44" borderId="0" xfId="1425" applyFill="1">
      <protection locked="0"/>
    </xf>
    <xf numFmtId="0" fontId="10" fillId="44" borderId="0" xfId="1442" applyFont="1" applyFill="1" applyBorder="1" applyAlignment="1">
      <alignment vertical="center"/>
    </xf>
    <xf numFmtId="0" fontId="8" fillId="44" borderId="0" xfId="1442" applyFont="1" applyFill="1" applyBorder="1" applyAlignment="1">
      <alignment vertical="center"/>
    </xf>
    <xf numFmtId="186" fontId="76" fillId="44" borderId="0" xfId="1443" applyNumberFormat="1" applyFont="1" applyFill="1" applyAlignment="1">
      <alignment vertical="center"/>
    </xf>
    <xf numFmtId="0" fontId="4" fillId="44" borderId="0" xfId="1443" applyFont="1" applyFill="1" applyAlignment="1">
      <alignment vertical="center"/>
    </xf>
    <xf numFmtId="0" fontId="4" fillId="44" borderId="0" xfId="1443" applyFont="1" applyFill="1" applyBorder="1" applyAlignment="1">
      <alignment vertical="center"/>
    </xf>
    <xf numFmtId="0" fontId="76" fillId="44" borderId="0" xfId="1443" applyFont="1" applyFill="1" applyBorder="1" applyAlignment="1">
      <alignment vertical="center"/>
    </xf>
    <xf numFmtId="0" fontId="5" fillId="44" borderId="0" xfId="1442" applyFont="1" applyFill="1" applyBorder="1">
      <alignment vertical="center"/>
    </xf>
    <xf numFmtId="0" fontId="9" fillId="44" borderId="3" xfId="1443" applyFont="1" applyFill="1" applyBorder="1" applyAlignment="1">
      <alignment horizontal="center" vertical="center"/>
    </xf>
    <xf numFmtId="0" fontId="9" fillId="44" borderId="3" xfId="1443" applyFont="1" applyFill="1" applyBorder="1">
      <alignment vertical="center"/>
    </xf>
    <xf numFmtId="0" fontId="3" fillId="44" borderId="3" xfId="1443" applyFont="1" applyFill="1" applyBorder="1">
      <alignment vertical="center"/>
    </xf>
    <xf numFmtId="14" fontId="3" fillId="44" borderId="3" xfId="1443" applyNumberFormat="1" applyFont="1" applyFill="1" applyBorder="1" applyAlignment="1">
      <alignment horizontal="left" vertical="center" shrinkToFit="1"/>
    </xf>
    <xf numFmtId="0" fontId="3" fillId="44" borderId="3" xfId="1443" applyFont="1" applyFill="1" applyBorder="1" applyAlignment="1">
      <alignment vertical="center" shrinkToFit="1"/>
    </xf>
    <xf numFmtId="0" fontId="3" fillId="44" borderId="3" xfId="1443" applyFont="1" applyFill="1" applyBorder="1" applyAlignment="1">
      <alignment vertical="center" wrapText="1" shrinkToFit="1"/>
    </xf>
    <xf numFmtId="43" fontId="3" fillId="44" borderId="3" xfId="1443" applyNumberFormat="1" applyFont="1" applyFill="1" applyBorder="1" applyAlignment="1">
      <alignment vertical="center" shrinkToFit="1"/>
    </xf>
    <xf numFmtId="0" fontId="4" fillId="44" borderId="18" xfId="1443" applyFont="1" applyFill="1" applyBorder="1" applyAlignment="1">
      <alignment horizontal="left" vertical="center" shrinkToFit="1"/>
    </xf>
    <xf numFmtId="0" fontId="4" fillId="44" borderId="18" xfId="1443" applyFont="1" applyFill="1" applyBorder="1" applyAlignment="1">
      <alignment vertical="center" shrinkToFit="1"/>
    </xf>
    <xf numFmtId="0" fontId="4" fillId="44" borderId="18" xfId="1443" applyFont="1" applyFill="1" applyBorder="1" applyAlignment="1">
      <alignment vertical="center" wrapText="1" shrinkToFit="1"/>
    </xf>
    <xf numFmtId="43" fontId="4" fillId="44" borderId="18" xfId="1443" applyNumberFormat="1" applyFont="1" applyFill="1" applyBorder="1" applyAlignment="1">
      <alignment vertical="center" shrinkToFit="1"/>
    </xf>
    <xf numFmtId="0" fontId="3" fillId="44" borderId="22" xfId="1443" applyFont="1" applyFill="1" applyBorder="1" applyAlignment="1">
      <alignment horizontal="left" vertical="center"/>
    </xf>
    <xf numFmtId="0" fontId="3" fillId="44" borderId="21" xfId="1443" applyFont="1" applyFill="1" applyBorder="1" applyAlignment="1">
      <alignment horizontal="left" vertical="center"/>
    </xf>
    <xf numFmtId="0" fontId="9" fillId="44" borderId="21" xfId="1443" applyFont="1" applyFill="1" applyBorder="1">
      <alignment vertical="center"/>
    </xf>
    <xf numFmtId="0" fontId="9" fillId="44" borderId="23" xfId="1443" applyFont="1" applyFill="1" applyBorder="1">
      <alignment vertical="center"/>
    </xf>
    <xf numFmtId="0" fontId="3" fillId="44" borderId="0" xfId="1443" applyFont="1" applyFill="1" applyAlignment="1">
      <alignment horizontal="left" vertical="center"/>
    </xf>
    <xf numFmtId="0" fontId="9" fillId="44" borderId="0" xfId="1443" applyFont="1" applyFill="1">
      <alignment vertical="center"/>
    </xf>
    <xf numFmtId="0" fontId="0" fillId="44" borderId="0" xfId="0" applyFill="1">
      <protection locked="0"/>
    </xf>
    <xf numFmtId="0" fontId="5" fillId="44" borderId="0" xfId="0" applyFont="1" applyFill="1" applyBorder="1" applyAlignment="1">
      <alignment horizontal="left"/>
      <protection locked="0"/>
    </xf>
    <xf numFmtId="177" fontId="5" fillId="44" borderId="20" xfId="0" applyNumberFormat="1" applyFont="1" applyFill="1" applyBorder="1" applyAlignment="1">
      <alignment horizontal="right"/>
      <protection locked="0"/>
    </xf>
    <xf numFmtId="177" fontId="5" fillId="44" borderId="0" xfId="0" applyNumberFormat="1" applyFont="1" applyFill="1" applyBorder="1" applyAlignment="1">
      <alignment horizontal="center"/>
      <protection locked="0"/>
    </xf>
    <xf numFmtId="177" fontId="5" fillId="44" borderId="20" xfId="0" applyNumberFormat="1" applyFont="1" applyFill="1" applyBorder="1" applyAlignment="1">
      <alignment horizontal="center"/>
      <protection locked="0"/>
    </xf>
    <xf numFmtId="177" fontId="5" fillId="44" borderId="0" xfId="0" applyNumberFormat="1" applyFont="1" applyFill="1" applyBorder="1" applyAlignment="1">
      <alignment horizontal="right"/>
      <protection locked="0"/>
    </xf>
    <xf numFmtId="0" fontId="5" fillId="44" borderId="0" xfId="0" applyFont="1" applyFill="1" applyBorder="1" applyAlignment="1">
      <alignment horizontal="center"/>
      <protection locked="0"/>
    </xf>
    <xf numFmtId="0" fontId="5" fillId="44" borderId="0" xfId="0" applyFont="1" applyFill="1" applyBorder="1">
      <protection locked="0"/>
    </xf>
    <xf numFmtId="0" fontId="5" fillId="44" borderId="0" xfId="0" applyFont="1" applyFill="1" applyBorder="1" applyAlignment="1">
      <protection locked="0"/>
    </xf>
    <xf numFmtId="0" fontId="5" fillId="44" borderId="0" xfId="0" applyFont="1" applyFill="1" applyBorder="1" applyAlignment="1">
      <alignment horizontal="right"/>
      <protection locked="0"/>
    </xf>
    <xf numFmtId="0" fontId="73" fillId="44" borderId="18" xfId="0" applyFont="1" applyFill="1" applyBorder="1" applyAlignment="1">
      <alignment horizontal="center" vertical="center" wrapText="1"/>
      <protection locked="0"/>
    </xf>
    <xf numFmtId="0" fontId="73" fillId="44" borderId="3" xfId="0" applyFont="1" applyFill="1" applyBorder="1" applyAlignment="1">
      <alignment horizontal="center" vertical="center" wrapText="1"/>
      <protection locked="0"/>
    </xf>
    <xf numFmtId="177" fontId="4" fillId="44" borderId="3" xfId="0" applyNumberFormat="1" applyFont="1" applyFill="1" applyBorder="1" applyAlignment="1">
      <alignment horizontal="right" wrapText="1"/>
      <protection locked="0"/>
    </xf>
    <xf numFmtId="0" fontId="5" fillId="44" borderId="3" xfId="0" applyFont="1" applyFill="1" applyBorder="1" applyAlignment="1">
      <alignment horizontal="center" wrapText="1"/>
      <protection locked="0"/>
    </xf>
    <xf numFmtId="0" fontId="5" fillId="44" borderId="3" xfId="0" applyFont="1" applyFill="1" applyBorder="1" applyAlignment="1">
      <alignment horizontal="justify" wrapText="1"/>
      <protection locked="0"/>
    </xf>
    <xf numFmtId="0" fontId="0" fillId="44" borderId="0" xfId="0" applyFont="1" applyFill="1" applyAlignment="1">
      <alignment horizontal="justify"/>
      <protection locked="0"/>
    </xf>
    <xf numFmtId="0" fontId="44" fillId="44" borderId="0" xfId="1440" applyFont="1" applyFill="1" applyBorder="1" applyAlignment="1">
      <alignment vertical="center"/>
    </xf>
    <xf numFmtId="0" fontId="1" fillId="44" borderId="0" xfId="1439" applyFill="1"/>
    <xf numFmtId="0" fontId="76" fillId="44" borderId="0" xfId="1446" applyFont="1" applyFill="1" applyBorder="1" applyAlignment="1">
      <alignment vertical="center"/>
    </xf>
    <xf numFmtId="0" fontId="76" fillId="44" borderId="20" xfId="1446" applyFont="1" applyFill="1" applyBorder="1" applyAlignment="1">
      <alignment vertical="center"/>
    </xf>
    <xf numFmtId="0" fontId="5" fillId="44" borderId="0" xfId="1446" applyFont="1" applyFill="1" applyBorder="1" applyAlignment="1">
      <alignment vertical="center"/>
    </xf>
    <xf numFmtId="0" fontId="6" fillId="44" borderId="0" xfId="1446" applyFont="1" applyFill="1" applyBorder="1" applyAlignment="1">
      <alignment horizontal="center" vertical="center"/>
    </xf>
    <xf numFmtId="0" fontId="5" fillId="44" borderId="0" xfId="1446" applyFont="1" applyFill="1" applyBorder="1" applyAlignment="1">
      <alignment horizontal="center" vertical="center"/>
    </xf>
    <xf numFmtId="0" fontId="5" fillId="44" borderId="0" xfId="1446" applyFont="1" applyFill="1" applyBorder="1" applyAlignment="1">
      <alignment horizontal="left" vertical="center"/>
    </xf>
    <xf numFmtId="0" fontId="6" fillId="44" borderId="0" xfId="1446" applyFont="1" applyFill="1" applyBorder="1" applyAlignment="1">
      <alignment vertical="center"/>
    </xf>
    <xf numFmtId="0" fontId="5" fillId="44" borderId="0" xfId="1446" applyFont="1" applyFill="1" applyAlignment="1">
      <alignment vertical="center"/>
    </xf>
    <xf numFmtId="0" fontId="5" fillId="44" borderId="24" xfId="1439" applyFont="1" applyFill="1" applyBorder="1" applyAlignment="1">
      <alignment horizontal="center" vertical="center"/>
    </xf>
    <xf numFmtId="0" fontId="5" fillId="44" borderId="25" xfId="1439" applyFont="1" applyFill="1" applyBorder="1" applyAlignment="1">
      <alignment horizontal="centerContinuous" vertical="center"/>
    </xf>
    <xf numFmtId="177" fontId="5" fillId="44" borderId="25" xfId="1439" applyNumberFormat="1" applyFont="1" applyFill="1" applyBorder="1" applyAlignment="1">
      <alignment horizontal="centerContinuous" vertical="center"/>
    </xf>
    <xf numFmtId="0" fontId="5" fillId="44" borderId="26" xfId="1439" applyFont="1" applyFill="1" applyBorder="1" applyAlignment="1">
      <alignment horizontal="center" vertical="center" wrapText="1"/>
    </xf>
    <xf numFmtId="0" fontId="5" fillId="44" borderId="27" xfId="1439" applyFont="1" applyFill="1" applyBorder="1" applyAlignment="1">
      <alignment horizontal="center" vertical="center"/>
    </xf>
    <xf numFmtId="0" fontId="5" fillId="44" borderId="28" xfId="1439" applyFont="1" applyFill="1" applyBorder="1" applyAlignment="1">
      <alignment horizontal="center" vertical="center"/>
    </xf>
    <xf numFmtId="177" fontId="5" fillId="44" borderId="28" xfId="1439" applyNumberFormat="1" applyFont="1" applyFill="1" applyBorder="1" applyAlignment="1">
      <alignment horizontal="center" vertical="center"/>
    </xf>
    <xf numFmtId="0" fontId="5" fillId="44" borderId="29" xfId="1439" applyFont="1" applyFill="1" applyBorder="1" applyAlignment="1">
      <alignment horizontal="center" vertical="center" wrapText="1"/>
    </xf>
    <xf numFmtId="0" fontId="5" fillId="44" borderId="28" xfId="1439" applyFont="1" applyFill="1" applyBorder="1" applyAlignment="1">
      <alignment horizontal="center" vertical="center" wrapText="1"/>
    </xf>
    <xf numFmtId="177" fontId="4" fillId="44" borderId="28" xfId="1439" applyNumberFormat="1" applyFont="1" applyFill="1" applyBorder="1" applyAlignment="1">
      <alignment horizontal="right" vertical="center" shrinkToFit="1"/>
    </xf>
    <xf numFmtId="0" fontId="5" fillId="44" borderId="30" xfId="1439" applyFont="1" applyFill="1" applyBorder="1" applyAlignment="1">
      <alignment horizontal="center" vertical="center"/>
    </xf>
    <xf numFmtId="0" fontId="5" fillId="44" borderId="31" xfId="1439" applyFont="1" applyFill="1" applyBorder="1" applyAlignment="1">
      <alignment horizontal="center" vertical="center" wrapText="1"/>
    </xf>
    <xf numFmtId="177" fontId="4" fillId="44" borderId="31" xfId="1439" applyNumberFormat="1" applyFont="1" applyFill="1" applyBorder="1" applyAlignment="1">
      <alignment horizontal="right" vertical="center" shrinkToFit="1"/>
    </xf>
    <xf numFmtId="0" fontId="5" fillId="44" borderId="32" xfId="1439" applyFont="1" applyFill="1" applyBorder="1" applyAlignment="1">
      <alignment horizontal="center" vertical="center" wrapText="1"/>
    </xf>
    <xf numFmtId="0" fontId="5" fillId="44" borderId="0" xfId="1439" applyFont="1" applyFill="1" applyAlignment="1">
      <alignment horizontal="center" vertical="center" wrapText="1"/>
    </xf>
    <xf numFmtId="177" fontId="5" fillId="44" borderId="0" xfId="1439" applyNumberFormat="1" applyFont="1" applyFill="1" applyAlignment="1">
      <alignment horizontal="center" vertical="center" wrapText="1"/>
    </xf>
    <xf numFmtId="0" fontId="5" fillId="44" borderId="33" xfId="1439" applyFont="1" applyFill="1" applyBorder="1" applyAlignment="1">
      <alignment horizontal="center" vertical="center"/>
    </xf>
    <xf numFmtId="177" fontId="5" fillId="44" borderId="28" xfId="1439" applyNumberFormat="1" applyFont="1" applyFill="1" applyBorder="1" applyAlignment="1">
      <alignment horizontal="right" vertical="center"/>
    </xf>
    <xf numFmtId="0" fontId="5" fillId="44" borderId="33" xfId="1439" applyFont="1" applyFill="1" applyBorder="1" applyAlignment="1">
      <alignment horizontal="center" vertical="center" wrapText="1"/>
    </xf>
    <xf numFmtId="0" fontId="5" fillId="44" borderId="30" xfId="1439" applyFont="1" applyFill="1" applyBorder="1" applyAlignment="1">
      <alignment horizontal="left" vertical="center"/>
    </xf>
    <xf numFmtId="0" fontId="5" fillId="44" borderId="31" xfId="1439" applyFont="1" applyFill="1" applyBorder="1" applyAlignment="1">
      <alignment horizontal="left" vertical="center" wrapText="1"/>
    </xf>
    <xf numFmtId="0" fontId="1" fillId="44" borderId="0" xfId="1439" applyFont="1" applyFill="1"/>
    <xf numFmtId="0" fontId="55" fillId="44" borderId="3" xfId="0" applyFont="1" applyFill="1" applyBorder="1" applyAlignment="1" applyProtection="1">
      <alignment horizontal="left" vertical="center"/>
    </xf>
    <xf numFmtId="0" fontId="55" fillId="44" borderId="3" xfId="0" applyFont="1" applyFill="1" applyBorder="1" applyProtection="1"/>
    <xf numFmtId="0" fontId="5" fillId="44" borderId="0" xfId="0" applyFont="1" applyFill="1" applyBorder="1" applyAlignment="1" applyProtection="1">
      <alignment vertical="center"/>
      <protection hidden="1"/>
    </xf>
    <xf numFmtId="0" fontId="5" fillId="44" borderId="0" xfId="1420" applyFont="1" applyFill="1" applyAlignment="1">
      <alignment horizontal="center"/>
    </xf>
    <xf numFmtId="0" fontId="0" fillId="44" borderId="3" xfId="0" applyFill="1" applyBorder="1">
      <protection locked="0"/>
    </xf>
    <xf numFmtId="0" fontId="5" fillId="44" borderId="0" xfId="1420" applyFont="1" applyFill="1"/>
    <xf numFmtId="0" fontId="1" fillId="44" borderId="0" xfId="0" applyFont="1" applyFill="1" applyAlignment="1">
      <alignment vertical="center"/>
      <protection locked="0"/>
    </xf>
    <xf numFmtId="0" fontId="1" fillId="44" borderId="0" xfId="0" applyFont="1" applyFill="1">
      <protection locked="0"/>
    </xf>
    <xf numFmtId="0" fontId="45" fillId="44" borderId="0" xfId="0" applyFont="1" applyFill="1" applyAlignment="1">
      <alignment vertical="center"/>
      <protection locked="0"/>
    </xf>
    <xf numFmtId="0" fontId="46" fillId="44" borderId="34" xfId="0" applyFont="1" applyFill="1" applyBorder="1" applyAlignment="1">
      <alignment vertical="center"/>
      <protection locked="0"/>
    </xf>
    <xf numFmtId="0" fontId="46" fillId="44" borderId="0" xfId="0" applyFont="1" applyFill="1" applyBorder="1" applyAlignment="1">
      <alignment vertical="center"/>
      <protection locked="0"/>
    </xf>
    <xf numFmtId="0" fontId="46" fillId="44" borderId="0" xfId="0" applyFont="1" applyFill="1" applyAlignment="1">
      <alignment vertical="center"/>
      <protection locked="0"/>
    </xf>
    <xf numFmtId="0" fontId="45" fillId="44" borderId="0" xfId="0" applyFont="1" applyFill="1" applyAlignment="1">
      <alignment horizontal="center" vertical="center"/>
      <protection locked="0"/>
    </xf>
    <xf numFmtId="0" fontId="5" fillId="44" borderId="0" xfId="0" applyFont="1" applyFill="1" applyAlignment="1">
      <alignment vertical="center"/>
      <protection locked="0"/>
    </xf>
    <xf numFmtId="0" fontId="45" fillId="44" borderId="34" xfId="0" applyFont="1" applyFill="1" applyBorder="1" applyAlignment="1">
      <alignment horizontal="left" vertical="center"/>
      <protection locked="0"/>
    </xf>
    <xf numFmtId="0" fontId="5" fillId="44" borderId="34" xfId="0" applyFont="1" applyFill="1" applyBorder="1" applyAlignment="1">
      <alignment horizontal="left" vertical="center"/>
      <protection locked="0"/>
    </xf>
    <xf numFmtId="0" fontId="5" fillId="44" borderId="0" xfId="0" applyFont="1" applyFill="1" applyBorder="1" applyAlignment="1">
      <alignment horizontal="left" vertical="center"/>
      <protection locked="0"/>
    </xf>
    <xf numFmtId="0" fontId="5" fillId="44" borderId="0" xfId="0" applyFont="1" applyFill="1" applyAlignment="1">
      <alignment horizontal="right" vertical="center"/>
      <protection locked="0"/>
    </xf>
    <xf numFmtId="0" fontId="47" fillId="44" borderId="34" xfId="0" applyFont="1" applyFill="1" applyBorder="1" applyAlignment="1">
      <alignment horizontal="center" vertical="center"/>
      <protection locked="0"/>
    </xf>
    <xf numFmtId="0" fontId="45" fillId="44" borderId="0" xfId="0" applyFont="1" applyFill="1" applyAlignment="1">
      <alignment horizontal="left" vertical="center"/>
      <protection locked="0"/>
    </xf>
    <xf numFmtId="0" fontId="5" fillId="44" borderId="35" xfId="0" applyFont="1" applyFill="1" applyBorder="1" applyAlignment="1">
      <alignment vertical="center"/>
      <protection locked="0"/>
    </xf>
    <xf numFmtId="0" fontId="48" fillId="44" borderId="0" xfId="0" applyFont="1" applyFill="1" applyAlignment="1">
      <alignment horizontal="left" vertical="center"/>
      <protection locked="0"/>
    </xf>
    <xf numFmtId="0" fontId="5" fillId="44" borderId="0" xfId="0" applyFont="1" applyFill="1" applyAlignment="1">
      <alignment horizontal="left" vertical="center"/>
      <protection locked="0"/>
    </xf>
    <xf numFmtId="0" fontId="6" fillId="44" borderId="0" xfId="0" applyFont="1" applyFill="1" applyBorder="1" applyAlignment="1">
      <alignment horizontal="left" vertical="center"/>
      <protection locked="0"/>
    </xf>
    <xf numFmtId="0" fontId="48" fillId="44" borderId="0" xfId="0" applyFont="1" applyFill="1" applyAlignment="1">
      <alignment horizontal="center" vertical="center"/>
      <protection locked="0"/>
    </xf>
    <xf numFmtId="0" fontId="5" fillId="44" borderId="0" xfId="0" applyFont="1" applyFill="1" applyBorder="1" applyAlignment="1">
      <alignment horizontal="center" vertical="center"/>
      <protection locked="0"/>
    </xf>
    <xf numFmtId="0" fontId="5" fillId="44" borderId="0" xfId="0" applyFont="1" applyFill="1" applyBorder="1" applyAlignment="1">
      <alignment vertical="center"/>
      <protection locked="0"/>
    </xf>
    <xf numFmtId="0" fontId="49" fillId="44" borderId="0" xfId="0" applyFont="1" applyFill="1" applyAlignment="1">
      <alignment horizontal="centerContinuous" vertical="center"/>
      <protection locked="0"/>
    </xf>
    <xf numFmtId="0" fontId="50" fillId="44" borderId="0" xfId="0" applyFont="1" applyFill="1" applyAlignment="1">
      <alignment horizontal="centerContinuous" vertical="center"/>
      <protection locked="0"/>
    </xf>
    <xf numFmtId="0" fontId="51" fillId="44" borderId="0" xfId="0" applyFont="1" applyFill="1" applyAlignment="1">
      <alignment vertical="center"/>
      <protection locked="0"/>
    </xf>
    <xf numFmtId="0" fontId="52" fillId="44" borderId="0" xfId="0" applyFont="1" applyFill="1" applyAlignment="1">
      <alignment vertical="center"/>
      <protection locked="0"/>
    </xf>
    <xf numFmtId="0" fontId="5" fillId="44" borderId="36" xfId="0" applyFont="1" applyFill="1" applyBorder="1" applyAlignment="1">
      <alignment horizontal="center" vertical="center"/>
      <protection locked="0"/>
    </xf>
    <xf numFmtId="0" fontId="5" fillId="44" borderId="37" xfId="0" applyFont="1" applyFill="1" applyBorder="1" applyAlignment="1">
      <alignment horizontal="center" vertical="center"/>
      <protection locked="0"/>
    </xf>
    <xf numFmtId="0" fontId="52" fillId="44" borderId="37" xfId="0" applyFont="1" applyFill="1" applyBorder="1" applyAlignment="1">
      <alignment horizontal="center" vertical="center"/>
      <protection locked="0"/>
    </xf>
    <xf numFmtId="0" fontId="52" fillId="44" borderId="38" xfId="0" applyFont="1" applyFill="1" applyBorder="1" applyAlignment="1">
      <alignment horizontal="center" vertical="center"/>
      <protection locked="0"/>
    </xf>
    <xf numFmtId="0" fontId="52" fillId="44" borderId="39" xfId="0" applyFont="1" applyFill="1" applyBorder="1" applyAlignment="1">
      <alignment horizontal="centerContinuous" vertical="center"/>
      <protection locked="0"/>
    </xf>
    <xf numFmtId="0" fontId="52" fillId="44" borderId="2" xfId="0" applyFont="1" applyFill="1" applyBorder="1" applyAlignment="1">
      <alignment horizontal="centerContinuous" vertical="center"/>
      <protection locked="0"/>
    </xf>
    <xf numFmtId="0" fontId="5" fillId="44" borderId="40" xfId="0" applyFont="1" applyFill="1" applyBorder="1" applyAlignment="1">
      <alignment horizontal="centerContinuous" vertical="center"/>
      <protection locked="0"/>
    </xf>
    <xf numFmtId="0" fontId="52" fillId="44" borderId="41" xfId="0" applyFont="1" applyFill="1" applyBorder="1" applyAlignment="1">
      <alignment horizontal="centerContinuous" vertical="center"/>
      <protection locked="0"/>
    </xf>
    <xf numFmtId="0" fontId="5" fillId="44" borderId="0" xfId="0" applyFont="1" applyFill="1" applyBorder="1" applyAlignment="1">
      <alignment horizontal="centerContinuous" vertical="center"/>
      <protection locked="0"/>
    </xf>
    <xf numFmtId="0" fontId="52" fillId="44" borderId="0" xfId="0" applyFont="1" applyFill="1" applyBorder="1" applyAlignment="1">
      <alignment horizontal="centerContinuous" vertical="center"/>
      <protection locked="0"/>
    </xf>
    <xf numFmtId="0" fontId="52" fillId="44" borderId="42" xfId="0" applyFont="1" applyFill="1" applyBorder="1" applyAlignment="1">
      <alignment horizontal="centerContinuous" vertical="center"/>
      <protection locked="0"/>
    </xf>
    <xf numFmtId="0" fontId="52" fillId="44" borderId="3" xfId="0" applyFont="1" applyFill="1" applyBorder="1" applyAlignment="1">
      <alignment horizontal="center" vertical="center"/>
      <protection locked="0"/>
    </xf>
    <xf numFmtId="0" fontId="5" fillId="44" borderId="22" xfId="0" applyFont="1" applyFill="1" applyBorder="1" applyAlignment="1">
      <alignment horizontal="center" vertical="center"/>
      <protection locked="0"/>
    </xf>
    <xf numFmtId="0" fontId="5" fillId="44" borderId="21" xfId="0" applyFont="1" applyFill="1" applyBorder="1" applyAlignment="1">
      <alignment horizontal="center" vertical="center"/>
      <protection locked="0"/>
    </xf>
    <xf numFmtId="0" fontId="52" fillId="44" borderId="21" xfId="0" applyFont="1" applyFill="1" applyBorder="1" applyAlignment="1">
      <alignment horizontal="center" vertical="center"/>
      <protection locked="0"/>
    </xf>
    <xf numFmtId="0" fontId="52" fillId="44" borderId="23" xfId="0" applyFont="1" applyFill="1" applyBorder="1" applyAlignment="1">
      <alignment horizontal="center" vertical="center"/>
      <protection locked="0"/>
    </xf>
    <xf numFmtId="0" fontId="52" fillId="44" borderId="36" xfId="0" applyFont="1" applyFill="1" applyBorder="1" applyAlignment="1">
      <alignment horizontal="center" vertical="center" wrapText="1"/>
      <protection locked="0"/>
    </xf>
    <xf numFmtId="0" fontId="52" fillId="44" borderId="37" xfId="0" applyFont="1" applyFill="1" applyBorder="1" applyAlignment="1">
      <alignment horizontal="left" vertical="center"/>
      <protection locked="0"/>
    </xf>
    <xf numFmtId="0" fontId="52" fillId="44" borderId="38" xfId="0" applyFont="1" applyFill="1" applyBorder="1" applyAlignment="1">
      <alignment horizontal="left" vertical="center"/>
      <protection locked="0"/>
    </xf>
    <xf numFmtId="0" fontId="5" fillId="44" borderId="18" xfId="0" applyFont="1" applyFill="1" applyBorder="1" applyAlignment="1">
      <alignment horizontal="center" vertical="center" wrapText="1"/>
      <protection locked="0"/>
    </xf>
    <xf numFmtId="0" fontId="52" fillId="44" borderId="41" xfId="0" applyFont="1" applyFill="1" applyBorder="1" applyAlignment="1">
      <alignment horizontal="center" vertical="center" wrapText="1"/>
      <protection locked="0"/>
    </xf>
    <xf numFmtId="0" fontId="52" fillId="44" borderId="0" xfId="0" applyFont="1" applyFill="1" applyBorder="1" applyAlignment="1">
      <alignment horizontal="left" vertical="center"/>
      <protection locked="0"/>
    </xf>
    <xf numFmtId="0" fontId="52" fillId="44" borderId="42" xfId="0" applyFont="1" applyFill="1" applyBorder="1" applyAlignment="1">
      <alignment horizontal="left" vertical="center"/>
      <protection locked="0"/>
    </xf>
    <xf numFmtId="0" fontId="5" fillId="44" borderId="43" xfId="0" applyFont="1" applyFill="1" applyBorder="1" applyAlignment="1">
      <alignment horizontal="center" vertical="center" wrapText="1"/>
      <protection locked="0"/>
    </xf>
    <xf numFmtId="0" fontId="5" fillId="44" borderId="43" xfId="0" applyFont="1" applyFill="1" applyBorder="1" applyAlignment="1">
      <alignment vertical="center" wrapText="1"/>
      <protection locked="0"/>
    </xf>
    <xf numFmtId="0" fontId="52" fillId="44" borderId="41" xfId="0" applyFont="1" applyFill="1" applyBorder="1" applyAlignment="1" applyProtection="1">
      <alignment horizontal="center" vertical="center" wrapText="1"/>
      <protection locked="0"/>
    </xf>
    <xf numFmtId="0" fontId="52" fillId="44" borderId="0" xfId="0" applyFont="1" applyFill="1" applyBorder="1" applyAlignment="1" applyProtection="1">
      <alignment horizontal="left" vertical="center"/>
      <protection locked="0"/>
    </xf>
    <xf numFmtId="0" fontId="52" fillId="44" borderId="42" xfId="0" applyFont="1" applyFill="1" applyBorder="1" applyAlignment="1" applyProtection="1">
      <alignment horizontal="left" vertical="center"/>
      <protection locked="0"/>
    </xf>
    <xf numFmtId="0" fontId="5" fillId="44" borderId="43" xfId="0" applyFont="1" applyFill="1" applyBorder="1" applyAlignment="1" applyProtection="1">
      <alignment horizontal="center" vertical="center" wrapText="1"/>
      <protection locked="0"/>
    </xf>
    <xf numFmtId="0" fontId="52" fillId="44" borderId="22" xfId="0" applyFont="1" applyFill="1" applyBorder="1" applyAlignment="1">
      <alignment horizontal="center" vertical="center" wrapText="1"/>
      <protection locked="0"/>
    </xf>
    <xf numFmtId="0" fontId="52" fillId="44" borderId="21" xfId="0" applyFont="1" applyFill="1" applyBorder="1" applyAlignment="1">
      <alignment horizontal="left" vertical="center"/>
      <protection locked="0"/>
    </xf>
    <xf numFmtId="0" fontId="52" fillId="44" borderId="23" xfId="0" applyFont="1" applyFill="1" applyBorder="1" applyAlignment="1">
      <alignment horizontal="left" vertical="center"/>
      <protection locked="0"/>
    </xf>
    <xf numFmtId="0" fontId="5" fillId="44" borderId="44" xfId="0" applyFont="1" applyFill="1" applyBorder="1" applyAlignment="1">
      <alignment horizontal="center" vertical="center" wrapText="1"/>
      <protection locked="0"/>
    </xf>
    <xf numFmtId="0" fontId="52" fillId="44" borderId="37" xfId="0" applyFont="1" applyFill="1" applyBorder="1" applyAlignment="1">
      <alignment vertical="center"/>
      <protection locked="0"/>
    </xf>
    <xf numFmtId="0" fontId="52" fillId="44" borderId="37" xfId="0" applyFont="1" applyFill="1" applyBorder="1" applyAlignment="1">
      <alignment horizontal="left" vertical="center" wrapText="1"/>
      <protection locked="0"/>
    </xf>
    <xf numFmtId="0" fontId="52" fillId="44" borderId="38" xfId="0" applyFont="1" applyFill="1" applyBorder="1" applyAlignment="1">
      <alignment horizontal="left" vertical="center" wrapText="1"/>
      <protection locked="0"/>
    </xf>
    <xf numFmtId="0" fontId="52" fillId="44" borderId="0" xfId="0" applyFont="1" applyFill="1">
      <protection locked="0"/>
    </xf>
    <xf numFmtId="0" fontId="52" fillId="44" borderId="0" xfId="0" applyFont="1" applyFill="1" applyBorder="1" applyAlignment="1">
      <alignment vertical="center"/>
      <protection locked="0"/>
    </xf>
    <xf numFmtId="0" fontId="52" fillId="44" borderId="0" xfId="0" applyFont="1" applyFill="1" applyBorder="1" applyAlignment="1">
      <alignment horizontal="left" vertical="center" wrapText="1"/>
      <protection locked="0"/>
    </xf>
    <xf numFmtId="0" fontId="52" fillId="44" borderId="42" xfId="0" applyFont="1" applyFill="1" applyBorder="1" applyAlignment="1">
      <alignment horizontal="left" vertical="center" wrapText="1"/>
      <protection locked="0"/>
    </xf>
    <xf numFmtId="0" fontId="52" fillId="44" borderId="21" xfId="0" applyFont="1" applyFill="1" applyBorder="1" applyAlignment="1">
      <alignment vertical="center"/>
      <protection locked="0"/>
    </xf>
    <xf numFmtId="0" fontId="52" fillId="44" borderId="21" xfId="0" applyFont="1" applyFill="1" applyBorder="1" applyAlignment="1">
      <alignment horizontal="left" vertical="center" wrapText="1"/>
      <protection locked="0"/>
    </xf>
    <xf numFmtId="0" fontId="52" fillId="44" borderId="23" xfId="0" applyFont="1" applyFill="1" applyBorder="1" applyAlignment="1">
      <alignment horizontal="left" vertical="center" wrapText="1"/>
      <protection locked="0"/>
    </xf>
    <xf numFmtId="0" fontId="4" fillId="44" borderId="0" xfId="0" applyFont="1" applyFill="1" applyAlignment="1">
      <alignment horizontal="center" vertical="center" wrapText="1"/>
      <protection locked="0"/>
    </xf>
    <xf numFmtId="0" fontId="53" fillId="44" borderId="0" xfId="0" applyFont="1" applyFill="1" applyAlignment="1">
      <alignment vertical="center"/>
      <protection locked="0"/>
    </xf>
    <xf numFmtId="0" fontId="4" fillId="44" borderId="0" xfId="0" applyFont="1" applyFill="1" applyAlignment="1">
      <alignment horizontal="left" vertical="center" wrapText="1"/>
      <protection locked="0"/>
    </xf>
    <xf numFmtId="0" fontId="52" fillId="44" borderId="3" xfId="0" applyFont="1" applyFill="1" applyBorder="1" applyAlignment="1">
      <alignment horizontal="center" vertical="center" wrapText="1"/>
      <protection locked="0"/>
    </xf>
    <xf numFmtId="0" fontId="52" fillId="44" borderId="3" xfId="1441" applyFont="1" applyFill="1" applyBorder="1" applyAlignment="1">
      <alignment horizontal="center" vertical="center" wrapText="1"/>
    </xf>
    <xf numFmtId="0" fontId="52" fillId="44" borderId="3" xfId="1441" applyFont="1" applyFill="1" applyBorder="1" applyAlignment="1">
      <alignment horizontal="center" vertical="center"/>
    </xf>
    <xf numFmtId="0" fontId="54" fillId="44" borderId="3" xfId="1441" applyFont="1" applyFill="1" applyBorder="1" applyAlignment="1">
      <alignment horizontal="center" vertical="center"/>
    </xf>
    <xf numFmtId="0" fontId="52" fillId="44" borderId="39" xfId="1441" applyFont="1" applyFill="1" applyBorder="1" applyAlignment="1">
      <alignment horizontal="left" vertical="center"/>
    </xf>
    <xf numFmtId="0" fontId="52" fillId="44" borderId="2" xfId="1441" applyFont="1" applyFill="1" applyBorder="1" applyAlignment="1">
      <alignment horizontal="left" vertical="center"/>
    </xf>
    <xf numFmtId="0" fontId="52" fillId="44" borderId="40" xfId="1441" applyFont="1" applyFill="1" applyBorder="1" applyAlignment="1">
      <alignment horizontal="left" vertical="center"/>
    </xf>
    <xf numFmtId="0" fontId="76" fillId="44" borderId="20" xfId="1443" applyFont="1" applyFill="1" applyBorder="1" applyAlignment="1">
      <alignment vertical="center"/>
    </xf>
    <xf numFmtId="0" fontId="76" fillId="44" borderId="0" xfId="1443" applyFont="1" applyFill="1" applyAlignment="1">
      <alignment horizontal="center" vertical="center"/>
    </xf>
    <xf numFmtId="58" fontId="81" fillId="44" borderId="0" xfId="1443" applyNumberFormat="1" applyFont="1" applyFill="1">
      <alignment vertical="center"/>
    </xf>
    <xf numFmtId="0" fontId="76" fillId="44" borderId="0" xfId="1425" applyFont="1" applyFill="1">
      <protection locked="0"/>
    </xf>
    <xf numFmtId="0" fontId="76" fillId="44" borderId="0" xfId="1443" applyFont="1" applyFill="1" applyAlignment="1">
      <alignment vertical="center"/>
    </xf>
    <xf numFmtId="186" fontId="76" fillId="44" borderId="20" xfId="1443" applyNumberFormat="1" applyFont="1" applyFill="1" applyBorder="1" applyAlignment="1">
      <alignment horizontal="center" vertical="center"/>
    </xf>
    <xf numFmtId="0" fontId="76" fillId="44" borderId="0" xfId="0" applyFont="1" applyFill="1" applyBorder="1" applyAlignment="1">
      <alignment horizontal="left"/>
      <protection locked="0"/>
    </xf>
    <xf numFmtId="0" fontId="76" fillId="44" borderId="0" xfId="0" applyFont="1" applyFill="1">
      <protection locked="0"/>
    </xf>
    <xf numFmtId="0" fontId="76" fillId="44" borderId="20" xfId="0" applyFont="1" applyFill="1" applyBorder="1" applyAlignment="1">
      <alignment horizontal="center"/>
      <protection locked="0"/>
    </xf>
    <xf numFmtId="0" fontId="5" fillId="0" borderId="0" xfId="0" applyFont="1" applyFill="1" applyBorder="1" applyAlignment="1">
      <protection locked="0"/>
    </xf>
    <xf numFmtId="0" fontId="76" fillId="0" borderId="0" xfId="0" applyFont="1" applyFill="1" applyBorder="1" applyAlignment="1">
      <protection locked="0"/>
    </xf>
    <xf numFmtId="0" fontId="4" fillId="44" borderId="20" xfId="0" applyFont="1" applyFill="1" applyBorder="1" applyAlignment="1">
      <alignment horizontal="center"/>
      <protection locked="0"/>
    </xf>
    <xf numFmtId="0" fontId="76" fillId="44" borderId="0" xfId="1439" applyFont="1" applyFill="1" applyAlignment="1">
      <alignment horizontal="center"/>
    </xf>
    <xf numFmtId="0" fontId="76" fillId="44" borderId="20" xfId="1439" applyFont="1" applyFill="1" applyBorder="1"/>
    <xf numFmtId="0" fontId="76" fillId="44" borderId="0" xfId="1439" applyFont="1" applyFill="1"/>
    <xf numFmtId="14" fontId="76" fillId="44" borderId="0" xfId="1446" applyNumberFormat="1" applyFont="1" applyFill="1" applyBorder="1" applyAlignment="1">
      <alignment horizontal="left" vertical="center" wrapText="1" shrinkToFit="1"/>
    </xf>
    <xf numFmtId="0" fontId="76" fillId="44" borderId="20" xfId="1446" applyFont="1" applyFill="1" applyBorder="1" applyAlignment="1">
      <alignment horizontal="center" vertical="center"/>
    </xf>
    <xf numFmtId="0" fontId="76" fillId="45" borderId="27" xfId="1447" applyFont="1" applyFill="1" applyBorder="1" applyAlignment="1">
      <protection locked="0"/>
    </xf>
    <xf numFmtId="0" fontId="76" fillId="45" borderId="35" xfId="1447" applyFont="1" applyFill="1" applyBorder="1" applyAlignment="1">
      <protection locked="0"/>
    </xf>
    <xf numFmtId="0" fontId="76" fillId="45" borderId="45" xfId="1447" applyFont="1" applyFill="1" applyBorder="1" applyAlignment="1">
      <protection locked="0"/>
    </xf>
    <xf numFmtId="0" fontId="76" fillId="45" borderId="30" xfId="1447" applyFont="1" applyFill="1" applyBorder="1" applyAlignment="1">
      <protection locked="0"/>
    </xf>
    <xf numFmtId="0" fontId="76" fillId="45" borderId="46" xfId="1447" applyFont="1" applyFill="1" applyBorder="1" applyAlignment="1">
      <protection locked="0"/>
    </xf>
    <xf numFmtId="0" fontId="76" fillId="45" borderId="47" xfId="1447" applyFont="1" applyFill="1" applyBorder="1" applyAlignment="1">
      <protection locked="0"/>
    </xf>
    <xf numFmtId="0" fontId="5" fillId="44" borderId="34" xfId="0" quotePrefix="1" applyFont="1" applyFill="1" applyBorder="1" applyAlignment="1">
      <alignment vertical="center"/>
      <protection locked="0"/>
    </xf>
    <xf numFmtId="0" fontId="5" fillId="44" borderId="34" xfId="0" quotePrefix="1" applyFont="1" applyFill="1" applyBorder="1" applyAlignment="1">
      <alignment horizontal="center" vertical="center"/>
      <protection locked="0"/>
    </xf>
    <xf numFmtId="0" fontId="6" fillId="44" borderId="35" xfId="0" quotePrefix="1" applyFont="1" applyFill="1" applyBorder="1" applyAlignment="1">
      <alignment vertical="center"/>
      <protection locked="0"/>
    </xf>
    <xf numFmtId="0" fontId="5" fillId="44" borderId="35" xfId="0" quotePrefix="1" applyFont="1" applyFill="1" applyBorder="1" applyAlignment="1">
      <alignment horizontal="center" vertical="center"/>
      <protection locked="0"/>
    </xf>
    <xf numFmtId="0" fontId="5" fillId="46" borderId="0" xfId="1443" quotePrefix="1" applyFont="1" applyFill="1" applyBorder="1">
      <alignment vertical="center"/>
    </xf>
    <xf numFmtId="0" fontId="5" fillId="46" borderId="0" xfId="1443" quotePrefix="1" applyFont="1" applyFill="1" applyBorder="1" applyAlignment="1">
      <alignment horizontal="center" vertical="center"/>
    </xf>
    <xf numFmtId="0" fontId="5" fillId="46" borderId="19" xfId="1443" quotePrefix="1" applyFont="1" applyFill="1" applyBorder="1" applyAlignment="1">
      <alignment horizontal="center" vertical="center"/>
    </xf>
    <xf numFmtId="14" fontId="5" fillId="46" borderId="0" xfId="1443" quotePrefix="1" applyNumberFormat="1" applyFont="1" applyFill="1" applyBorder="1">
      <alignment vertical="center"/>
    </xf>
    <xf numFmtId="0" fontId="76" fillId="46" borderId="0" xfId="1443" quotePrefix="1" applyFont="1" applyFill="1" applyAlignment="1">
      <alignment vertical="center"/>
    </xf>
    <xf numFmtId="0" fontId="76" fillId="46" borderId="0" xfId="1443" quotePrefix="1" applyFont="1" applyFill="1" applyAlignment="1">
      <alignment horizontal="center" vertical="center"/>
    </xf>
    <xf numFmtId="186" fontId="76" fillId="46" borderId="0" xfId="1443" quotePrefix="1" applyNumberFormat="1" applyFont="1" applyFill="1" applyAlignment="1">
      <alignment vertical="center"/>
    </xf>
    <xf numFmtId="0" fontId="76" fillId="46" borderId="0" xfId="1446" quotePrefix="1" applyFont="1" applyFill="1" applyBorder="1" applyAlignment="1">
      <alignment horizontal="left" vertical="center"/>
    </xf>
    <xf numFmtId="0" fontId="76" fillId="46" borderId="0" xfId="1439" quotePrefix="1" applyFont="1" applyFill="1" applyAlignment="1">
      <alignment horizontal="center"/>
    </xf>
    <xf numFmtId="14" fontId="76" fillId="46" borderId="0" xfId="1446" quotePrefix="1" applyNumberFormat="1" applyFont="1" applyFill="1" applyBorder="1" applyAlignment="1">
      <alignment horizontal="left" vertical="center"/>
    </xf>
    <xf numFmtId="0" fontId="5" fillId="46" borderId="3" xfId="0" quotePrefix="1" applyNumberFormat="1" applyFont="1" applyFill="1" applyBorder="1" applyAlignment="1">
      <alignment horizontal="left" vertical="center" shrinkToFit="1"/>
      <protection locked="0"/>
    </xf>
    <xf numFmtId="177" fontId="5" fillId="46" borderId="3" xfId="0" quotePrefix="1" applyNumberFormat="1" applyFont="1" applyFill="1" applyBorder="1" applyAlignment="1">
      <alignment vertical="center" shrinkToFit="1"/>
      <protection locked="0"/>
    </xf>
    <xf numFmtId="177" fontId="5" fillId="46" borderId="3" xfId="0" quotePrefix="1" applyNumberFormat="1" applyFont="1" applyFill="1" applyBorder="1" applyAlignment="1">
      <alignment horizontal="right" vertical="center" shrinkToFit="1"/>
      <protection locked="0"/>
    </xf>
    <xf numFmtId="0" fontId="5" fillId="46" borderId="3" xfId="1445" quotePrefix="1" applyFont="1" applyFill="1" applyBorder="1" applyAlignment="1">
      <alignment horizontal="center" vertical="center" shrinkToFit="1"/>
    </xf>
    <xf numFmtId="43" fontId="5" fillId="46" borderId="3" xfId="1445" quotePrefix="1" applyNumberFormat="1" applyFont="1" applyFill="1" applyBorder="1" applyAlignment="1">
      <alignment horizontal="center" vertical="center" shrinkToFit="1"/>
    </xf>
    <xf numFmtId="43" fontId="5" fillId="46" borderId="3" xfId="1445" quotePrefix="1" applyNumberFormat="1" applyFont="1" applyFill="1" applyBorder="1" applyAlignment="1">
      <alignment horizontal="center" vertical="center" wrapText="1" shrinkToFit="1"/>
    </xf>
    <xf numFmtId="0" fontId="1" fillId="46" borderId="3" xfId="1443" quotePrefix="1" applyFont="1" applyFill="1" applyBorder="1">
      <alignment vertical="center"/>
    </xf>
    <xf numFmtId="0" fontId="76" fillId="44" borderId="3" xfId="1443" applyFont="1" applyFill="1" applyBorder="1">
      <alignment vertical="center"/>
    </xf>
    <xf numFmtId="0" fontId="4" fillId="46" borderId="3" xfId="1425" quotePrefix="1" applyFont="1" applyFill="1" applyBorder="1" applyAlignment="1">
      <alignment vertical="center"/>
      <protection locked="0"/>
    </xf>
    <xf numFmtId="0" fontId="4" fillId="46" borderId="3" xfId="1425" quotePrefix="1" applyFont="1" applyFill="1" applyBorder="1" applyAlignment="1">
      <alignment vertical="center" wrapText="1"/>
      <protection locked="0"/>
    </xf>
    <xf numFmtId="43" fontId="4" fillId="44" borderId="3" xfId="0" applyNumberFormat="1" applyFont="1" applyFill="1" applyBorder="1" applyAlignment="1">
      <alignment horizontal="right" wrapText="1"/>
      <protection locked="0"/>
    </xf>
    <xf numFmtId="43" fontId="5" fillId="44" borderId="3" xfId="0" applyNumberFormat="1" applyFont="1" applyFill="1" applyBorder="1" applyAlignment="1">
      <alignment horizontal="justify" wrapText="1"/>
      <protection locked="0"/>
    </xf>
    <xf numFmtId="0" fontId="76" fillId="0" borderId="20" xfId="1439" applyFont="1" applyFill="1" applyBorder="1" applyAlignment="1">
      <alignment horizontal="left"/>
    </xf>
    <xf numFmtId="0" fontId="80" fillId="44" borderId="0" xfId="1443" applyFont="1" applyFill="1">
      <alignment vertical="center"/>
    </xf>
    <xf numFmtId="14" fontId="0" fillId="0" borderId="0" xfId="0" applyNumberFormat="1">
      <protection locked="0"/>
    </xf>
    <xf numFmtId="0" fontId="52" fillId="44" borderId="39" xfId="1441" applyFont="1" applyFill="1" applyBorder="1" applyAlignment="1">
      <alignment horizontal="left" vertical="center" wrapText="1"/>
    </xf>
    <xf numFmtId="0" fontId="52" fillId="44" borderId="2" xfId="1441" applyFont="1" applyFill="1" applyBorder="1" applyAlignment="1">
      <alignment horizontal="left" vertical="center" wrapText="1"/>
    </xf>
    <xf numFmtId="0" fontId="52" fillId="44" borderId="40" xfId="1441" applyFont="1" applyFill="1" applyBorder="1" applyAlignment="1">
      <alignment horizontal="left" vertical="center" wrapText="1"/>
    </xf>
    <xf numFmtId="177" fontId="3" fillId="44" borderId="21" xfId="1444" applyNumberFormat="1" applyFont="1" applyFill="1" applyBorder="1" applyAlignment="1">
      <alignment horizontal="center" vertical="center"/>
    </xf>
    <xf numFmtId="177" fontId="3" fillId="29" borderId="21" xfId="1444" applyNumberFormat="1" applyFont="1" applyFill="1" applyBorder="1" applyAlignment="1">
      <alignment horizontal="center" vertical="center"/>
    </xf>
    <xf numFmtId="0" fontId="5" fillId="44" borderId="27" xfId="0" applyFont="1" applyFill="1" applyBorder="1" applyAlignment="1">
      <alignment horizontal="left"/>
      <protection locked="0"/>
    </xf>
    <xf numFmtId="0" fontId="5" fillId="29" borderId="35" xfId="0" applyFont="1" applyFill="1" applyBorder="1" applyAlignment="1">
      <alignment horizontal="left"/>
      <protection locked="0"/>
    </xf>
    <xf numFmtId="0" fontId="5" fillId="29" borderId="45" xfId="0" applyFont="1" applyFill="1" applyBorder="1" applyAlignment="1">
      <alignment horizontal="left"/>
      <protection locked="0"/>
    </xf>
    <xf numFmtId="177" fontId="3" fillId="44" borderId="0" xfId="1444" applyNumberFormat="1" applyFont="1" applyFill="1" applyBorder="1" applyAlignment="1">
      <alignment horizontal="left"/>
    </xf>
    <xf numFmtId="177" fontId="3" fillId="29" borderId="0" xfId="1444" applyNumberFormat="1" applyFont="1" applyFill="1" applyBorder="1" applyAlignment="1">
      <alignment horizontal="left"/>
    </xf>
    <xf numFmtId="0" fontId="5" fillId="44" borderId="3" xfId="1443" applyFont="1" applyFill="1" applyBorder="1" applyAlignment="1">
      <alignment horizontal="center" vertical="center"/>
    </xf>
    <xf numFmtId="0" fontId="5" fillId="29" borderId="3" xfId="1443" applyFont="1" applyFill="1" applyBorder="1" applyAlignment="1">
      <alignment horizontal="center" vertical="center"/>
    </xf>
    <xf numFmtId="0" fontId="5" fillId="44" borderId="18" xfId="1443" applyFont="1" applyFill="1" applyBorder="1" applyAlignment="1">
      <alignment horizontal="center" vertical="center" wrapText="1"/>
    </xf>
    <xf numFmtId="0" fontId="5" fillId="29" borderId="44" xfId="1443" applyFont="1" applyFill="1" applyBorder="1" applyAlignment="1">
      <alignment horizontal="center" vertical="center" wrapText="1"/>
    </xf>
    <xf numFmtId="0" fontId="5" fillId="44" borderId="48" xfId="0" applyFont="1" applyFill="1" applyBorder="1" applyAlignment="1">
      <alignment horizontal="left"/>
      <protection locked="0"/>
    </xf>
    <xf numFmtId="0" fontId="4" fillId="29" borderId="49" xfId="0" applyFont="1" applyFill="1" applyBorder="1" applyAlignment="1">
      <alignment horizontal="left"/>
      <protection locked="0"/>
    </xf>
    <xf numFmtId="0" fontId="4" fillId="29" borderId="50" xfId="0" applyFont="1" applyFill="1" applyBorder="1" applyAlignment="1">
      <alignment horizontal="left"/>
      <protection locked="0"/>
    </xf>
    <xf numFmtId="0" fontId="2" fillId="0" borderId="3" xfId="1443" applyFill="1" applyBorder="1" applyAlignment="1">
      <alignment horizontal="center" vertical="center"/>
    </xf>
    <xf numFmtId="0" fontId="5" fillId="44" borderId="0" xfId="1443" applyFont="1" applyFill="1" applyBorder="1" applyAlignment="1">
      <alignment horizontal="left" vertical="center"/>
    </xf>
    <xf numFmtId="0" fontId="5" fillId="29" borderId="0" xfId="1443" applyFont="1" applyFill="1" applyBorder="1" applyAlignment="1">
      <alignment horizontal="left" vertical="center"/>
    </xf>
    <xf numFmtId="0" fontId="77" fillId="0" borderId="0" xfId="1443" applyFont="1" applyFill="1" applyAlignment="1">
      <alignment horizontal="center" vertical="center"/>
    </xf>
    <xf numFmtId="0" fontId="76" fillId="0" borderId="0" xfId="1443" applyFont="1" applyFill="1" applyAlignment="1">
      <alignment horizontal="center" vertical="center"/>
    </xf>
    <xf numFmtId="0" fontId="4" fillId="0" borderId="3" xfId="1443" applyFont="1" applyFill="1" applyBorder="1" applyAlignment="1">
      <alignment horizontal="center" vertical="center" wrapText="1"/>
    </xf>
    <xf numFmtId="0" fontId="4" fillId="0" borderId="3" xfId="1443" applyFont="1" applyFill="1" applyBorder="1" applyAlignment="1">
      <alignment horizontal="center" vertical="center"/>
    </xf>
    <xf numFmtId="0" fontId="3" fillId="44" borderId="3" xfId="1425" applyFont="1" applyFill="1" applyBorder="1" applyAlignment="1">
      <alignment horizontal="center" vertical="center"/>
      <protection locked="0"/>
    </xf>
    <xf numFmtId="0" fontId="9" fillId="29" borderId="3" xfId="1425" applyFont="1" applyFill="1" applyBorder="1" applyAlignment="1">
      <alignment horizontal="center" vertical="center"/>
      <protection locked="0"/>
    </xf>
    <xf numFmtId="0" fontId="3" fillId="44" borderId="39" xfId="1443" applyFont="1" applyFill="1" applyBorder="1" applyAlignment="1">
      <alignment horizontal="center" vertical="center" wrapText="1"/>
    </xf>
    <xf numFmtId="0" fontId="3" fillId="29" borderId="2" xfId="1443" applyFont="1" applyFill="1" applyBorder="1" applyAlignment="1">
      <alignment horizontal="center" vertical="center" wrapText="1"/>
    </xf>
    <xf numFmtId="0" fontId="3" fillId="29" borderId="40" xfId="1443" applyFont="1" applyFill="1" applyBorder="1" applyAlignment="1">
      <alignment horizontal="center" vertical="center" wrapText="1"/>
    </xf>
    <xf numFmtId="0" fontId="3" fillId="44" borderId="3" xfId="1443" applyFont="1" applyFill="1" applyBorder="1" applyAlignment="1">
      <alignment horizontal="center" vertical="center"/>
    </xf>
    <xf numFmtId="0" fontId="3" fillId="29" borderId="3" xfId="1443" applyFont="1" applyFill="1" applyBorder="1" applyAlignment="1">
      <alignment horizontal="center" vertical="center"/>
    </xf>
    <xf numFmtId="0" fontId="3" fillId="44" borderId="36" xfId="1443" applyFont="1" applyFill="1" applyBorder="1" applyAlignment="1">
      <alignment vertical="center" wrapText="1"/>
    </xf>
    <xf numFmtId="0" fontId="3" fillId="29" borderId="37" xfId="1443" applyFont="1" applyFill="1" applyBorder="1" applyAlignment="1">
      <alignment vertical="center" wrapText="1"/>
    </xf>
    <xf numFmtId="0" fontId="3" fillId="29" borderId="38" xfId="1443" applyFont="1" applyFill="1" applyBorder="1" applyAlignment="1">
      <alignment vertical="center" wrapText="1"/>
    </xf>
    <xf numFmtId="0" fontId="3" fillId="44" borderId="41" xfId="1443" applyFont="1" applyFill="1" applyBorder="1" applyAlignment="1">
      <alignment vertical="center" wrapText="1"/>
    </xf>
    <xf numFmtId="0" fontId="3" fillId="29" borderId="0" xfId="1443" applyFont="1" applyFill="1" applyBorder="1" applyAlignment="1">
      <alignment vertical="center" wrapText="1"/>
    </xf>
    <xf numFmtId="0" fontId="3" fillId="29" borderId="42" xfId="1443" applyFont="1" applyFill="1" applyBorder="1" applyAlignment="1">
      <alignment vertical="center" wrapText="1"/>
    </xf>
    <xf numFmtId="0" fontId="3" fillId="44" borderId="18" xfId="1425" applyFont="1" applyFill="1" applyBorder="1" applyAlignment="1">
      <alignment horizontal="center" vertical="center" wrapText="1"/>
      <protection locked="0"/>
    </xf>
    <xf numFmtId="0" fontId="9" fillId="29" borderId="44" xfId="1425" applyFont="1" applyFill="1" applyBorder="1" applyAlignment="1">
      <alignment horizontal="center" vertical="center" wrapText="1"/>
      <protection locked="0"/>
    </xf>
    <xf numFmtId="0" fontId="76" fillId="44" borderId="20" xfId="1443" applyFont="1" applyFill="1" applyBorder="1" applyAlignment="1">
      <alignment horizontal="center" vertical="center"/>
    </xf>
    <xf numFmtId="0" fontId="76" fillId="29" borderId="0" xfId="1443" applyFont="1" applyFill="1" applyBorder="1" applyAlignment="1">
      <alignment horizontal="center" vertical="center"/>
    </xf>
    <xf numFmtId="0" fontId="3" fillId="44" borderId="3" xfId="1425" applyFont="1" applyFill="1" applyBorder="1" applyAlignment="1">
      <alignment horizontal="center" vertical="center" wrapText="1"/>
      <protection locked="0"/>
    </xf>
    <xf numFmtId="0" fontId="9" fillId="29" borderId="3" xfId="1425" applyFont="1" applyFill="1" applyBorder="1" applyAlignment="1">
      <alignment horizontal="center" vertical="center" wrapText="1"/>
      <protection locked="0"/>
    </xf>
    <xf numFmtId="0" fontId="0" fillId="0" borderId="39" xfId="0" applyFont="1" applyFill="1" applyBorder="1" applyAlignment="1">
      <alignment horizontal="center" vertical="top" wrapText="1"/>
      <protection locked="0"/>
    </xf>
    <xf numFmtId="0" fontId="0" fillId="0" borderId="40" xfId="0" applyFont="1" applyFill="1" applyBorder="1" applyAlignment="1">
      <alignment horizontal="center" vertical="top" wrapText="1"/>
      <protection locked="0"/>
    </xf>
    <xf numFmtId="0" fontId="75" fillId="44" borderId="0" xfId="0" applyFont="1" applyFill="1" applyAlignment="1">
      <alignment horizontal="left"/>
      <protection locked="0"/>
    </xf>
    <xf numFmtId="0" fontId="75" fillId="29" borderId="0" xfId="0" applyFont="1" applyFill="1" applyAlignment="1">
      <alignment horizontal="left"/>
      <protection locked="0"/>
    </xf>
    <xf numFmtId="0" fontId="0" fillId="0" borderId="36" xfId="0" applyFont="1" applyFill="1" applyBorder="1" applyAlignment="1">
      <alignment horizontal="center" vertical="top" wrapText="1"/>
      <protection locked="0"/>
    </xf>
    <xf numFmtId="0" fontId="0" fillId="0" borderId="37" xfId="0" applyFont="1" applyFill="1" applyBorder="1" applyAlignment="1">
      <alignment horizontal="center" vertical="top" wrapText="1"/>
      <protection locked="0"/>
    </xf>
    <xf numFmtId="0" fontId="0" fillId="0" borderId="38" xfId="0" applyFont="1" applyFill="1" applyBorder="1" applyAlignment="1">
      <alignment horizontal="center" vertical="top" wrapText="1"/>
      <protection locked="0"/>
    </xf>
    <xf numFmtId="0" fontId="0" fillId="0" borderId="41" xfId="0" applyFont="1" applyFill="1" applyBorder="1" applyAlignment="1">
      <alignment horizontal="center" vertical="top" wrapText="1"/>
      <protection locked="0"/>
    </xf>
    <xf numFmtId="0" fontId="0" fillId="0" borderId="0" xfId="0" applyFont="1" applyFill="1" applyBorder="1" applyAlignment="1">
      <alignment horizontal="center" vertical="top" wrapText="1"/>
      <protection locked="0"/>
    </xf>
    <xf numFmtId="0" fontId="0" fillId="0" borderId="42" xfId="0" applyFont="1" applyFill="1" applyBorder="1" applyAlignment="1">
      <alignment horizontal="center" vertical="top" wrapText="1"/>
      <protection locked="0"/>
    </xf>
    <xf numFmtId="0" fontId="0" fillId="0" borderId="22" xfId="0" applyFont="1" applyFill="1" applyBorder="1" applyAlignment="1">
      <alignment horizontal="center" vertical="top" wrapText="1"/>
      <protection locked="0"/>
    </xf>
    <xf numFmtId="0" fontId="0" fillId="0" borderId="21" xfId="0" applyFont="1" applyFill="1" applyBorder="1" applyAlignment="1">
      <alignment horizontal="center" vertical="top" wrapText="1"/>
      <protection locked="0"/>
    </xf>
    <xf numFmtId="0" fontId="0" fillId="0" borderId="23" xfId="0" applyFont="1" applyFill="1" applyBorder="1" applyAlignment="1">
      <alignment horizontal="center" vertical="top" wrapText="1"/>
      <protection locked="0"/>
    </xf>
    <xf numFmtId="0" fontId="0" fillId="44" borderId="39" xfId="0" applyFont="1" applyFill="1" applyBorder="1" applyAlignment="1">
      <alignment horizontal="center" vertical="top" wrapText="1"/>
      <protection locked="0"/>
    </xf>
    <xf numFmtId="0" fontId="0" fillId="29" borderId="40" xfId="0" applyFont="1" applyFill="1" applyBorder="1" applyAlignment="1">
      <alignment horizontal="center" vertical="top" wrapText="1"/>
      <protection locked="0"/>
    </xf>
    <xf numFmtId="0" fontId="73" fillId="44" borderId="37" xfId="0" applyFont="1" applyFill="1" applyBorder="1" applyAlignment="1">
      <alignment horizontal="left"/>
      <protection locked="0"/>
    </xf>
    <xf numFmtId="0" fontId="73" fillId="29" borderId="37" xfId="0" applyFont="1" applyFill="1" applyBorder="1" applyAlignment="1">
      <alignment horizontal="left"/>
      <protection locked="0"/>
    </xf>
    <xf numFmtId="0" fontId="0" fillId="44" borderId="0" xfId="0" applyFill="1" applyAlignment="1">
      <alignment horizontal="center"/>
      <protection locked="0"/>
    </xf>
    <xf numFmtId="0" fontId="0" fillId="29" borderId="0" xfId="0" applyFill="1" applyAlignment="1">
      <alignment horizontal="center"/>
      <protection locked="0"/>
    </xf>
    <xf numFmtId="0" fontId="73" fillId="44" borderId="0" xfId="0" applyFont="1" applyFill="1" applyAlignment="1">
      <alignment horizontal="left" wrapText="1"/>
      <protection locked="0"/>
    </xf>
    <xf numFmtId="0" fontId="0" fillId="29" borderId="0" xfId="0" applyFill="1" applyAlignment="1">
      <alignment horizontal="left" wrapText="1"/>
      <protection locked="0"/>
    </xf>
    <xf numFmtId="0" fontId="74" fillId="44" borderId="0" xfId="0" applyFont="1" applyFill="1" applyBorder="1" applyAlignment="1">
      <alignment horizontal="justify"/>
      <protection locked="0"/>
    </xf>
    <xf numFmtId="0" fontId="0" fillId="29" borderId="0" xfId="0" applyFill="1" applyBorder="1" applyAlignment="1">
      <protection locked="0"/>
    </xf>
    <xf numFmtId="0" fontId="0" fillId="44" borderId="18" xfId="0" applyFill="1" applyBorder="1" applyAlignment="1">
      <alignment horizontal="center" vertical="center" wrapText="1"/>
      <protection locked="0"/>
    </xf>
    <xf numFmtId="0" fontId="0" fillId="29" borderId="43" xfId="0" applyFill="1" applyBorder="1" applyAlignment="1">
      <alignment horizontal="center" vertical="center" wrapText="1"/>
      <protection locked="0"/>
    </xf>
    <xf numFmtId="0" fontId="0" fillId="29" borderId="44" xfId="0" applyFill="1" applyBorder="1" applyAlignment="1">
      <alignment horizontal="center" vertical="center" wrapText="1"/>
      <protection locked="0"/>
    </xf>
    <xf numFmtId="0" fontId="73" fillId="44" borderId="18" xfId="0" applyFont="1" applyFill="1" applyBorder="1" applyAlignment="1">
      <alignment horizontal="center" vertical="center" wrapText="1"/>
      <protection locked="0"/>
    </xf>
    <xf numFmtId="0" fontId="73" fillId="29" borderId="43" xfId="0" applyFont="1" applyFill="1" applyBorder="1" applyAlignment="1">
      <alignment horizontal="center" vertical="center" wrapText="1"/>
      <protection locked="0"/>
    </xf>
    <xf numFmtId="0" fontId="73" fillId="29" borderId="44" xfId="0" applyFont="1" applyFill="1" applyBorder="1" applyAlignment="1">
      <alignment horizontal="center" vertical="center" wrapText="1"/>
      <protection locked="0"/>
    </xf>
    <xf numFmtId="0" fontId="73" fillId="44" borderId="3" xfId="0" applyFont="1" applyFill="1" applyBorder="1" applyAlignment="1">
      <alignment horizontal="center" wrapText="1"/>
      <protection locked="0"/>
    </xf>
    <xf numFmtId="0" fontId="73" fillId="29" borderId="3" xfId="0" applyFont="1" applyFill="1" applyBorder="1" applyAlignment="1">
      <alignment horizontal="center" wrapText="1"/>
      <protection locked="0"/>
    </xf>
    <xf numFmtId="0" fontId="73" fillId="44" borderId="18" xfId="0" applyFont="1" applyFill="1" applyBorder="1" applyAlignment="1">
      <alignment horizontal="center" wrapText="1"/>
      <protection locked="0"/>
    </xf>
    <xf numFmtId="0" fontId="73" fillId="29" borderId="44" xfId="0" applyFont="1" applyFill="1" applyBorder="1" applyAlignment="1">
      <alignment horizontal="center" wrapText="1"/>
      <protection locked="0"/>
    </xf>
    <xf numFmtId="0" fontId="73" fillId="44" borderId="3" xfId="0" applyFont="1" applyFill="1" applyBorder="1" applyAlignment="1">
      <alignment horizontal="center" vertical="center" wrapText="1"/>
      <protection locked="0"/>
    </xf>
    <xf numFmtId="0" fontId="73" fillId="29" borderId="3" xfId="0" applyFont="1" applyFill="1" applyBorder="1" applyAlignment="1">
      <alignment horizontal="center" vertical="center" wrapText="1"/>
      <protection locked="0"/>
    </xf>
    <xf numFmtId="0" fontId="73" fillId="44" borderId="36" xfId="0" applyFont="1" applyFill="1" applyBorder="1" applyAlignment="1">
      <alignment horizontal="center" vertical="center" wrapText="1"/>
      <protection locked="0"/>
    </xf>
    <xf numFmtId="0" fontId="73" fillId="29" borderId="38" xfId="0" applyFont="1" applyFill="1" applyBorder="1" applyAlignment="1">
      <alignment horizontal="center" vertical="center" wrapText="1"/>
      <protection locked="0"/>
    </xf>
    <xf numFmtId="0" fontId="73" fillId="29" borderId="22" xfId="0" applyFont="1" applyFill="1" applyBorder="1" applyAlignment="1">
      <alignment horizontal="center" vertical="center" wrapText="1"/>
      <protection locked="0"/>
    </xf>
    <xf numFmtId="0" fontId="73" fillId="29" borderId="23" xfId="0" applyFont="1" applyFill="1" applyBorder="1" applyAlignment="1">
      <alignment horizontal="center" vertical="center" wrapText="1"/>
      <protection locked="0"/>
    </xf>
    <xf numFmtId="0" fontId="6" fillId="44" borderId="24" xfId="1439" applyFont="1" applyFill="1" applyBorder="1" applyAlignment="1">
      <alignment horizontal="center" vertical="center"/>
    </xf>
    <xf numFmtId="0" fontId="6" fillId="29" borderId="25" xfId="1439" applyFont="1" applyFill="1" applyBorder="1" applyAlignment="1">
      <alignment horizontal="center" vertical="center"/>
    </xf>
    <xf numFmtId="0" fontId="6" fillId="29" borderId="26" xfId="1439" applyFont="1" applyFill="1" applyBorder="1" applyAlignment="1">
      <alignment horizontal="center" vertical="center"/>
    </xf>
    <xf numFmtId="0" fontId="5" fillId="44" borderId="51" xfId="1439" applyFont="1" applyFill="1" applyBorder="1" applyAlignment="1">
      <alignment horizontal="center" vertical="center"/>
    </xf>
    <xf numFmtId="0" fontId="5" fillId="29" borderId="33" xfId="1439" applyFont="1" applyFill="1" applyBorder="1" applyAlignment="1">
      <alignment horizontal="center" vertical="center"/>
    </xf>
    <xf numFmtId="177" fontId="4" fillId="46" borderId="52" xfId="1439" applyNumberFormat="1" applyFont="1" applyFill="1" applyBorder="1" applyAlignment="1">
      <alignment horizontal="center" vertical="center"/>
    </xf>
    <xf numFmtId="177" fontId="4" fillId="46" borderId="53" xfId="1439" applyNumberFormat="1" applyFont="1" applyFill="1" applyBorder="1" applyAlignment="1">
      <alignment horizontal="center" vertical="center"/>
    </xf>
    <xf numFmtId="0" fontId="5" fillId="44" borderId="33" xfId="1439" applyFont="1" applyFill="1" applyBorder="1" applyAlignment="1">
      <alignment horizontal="center" vertical="center"/>
    </xf>
    <xf numFmtId="0" fontId="5" fillId="29" borderId="29" xfId="1439" applyFont="1" applyFill="1" applyBorder="1" applyAlignment="1">
      <alignment horizontal="center" vertical="center"/>
    </xf>
    <xf numFmtId="177" fontId="4" fillId="44" borderId="53" xfId="1439" applyNumberFormat="1" applyFont="1" applyFill="1" applyBorder="1" applyAlignment="1">
      <alignment horizontal="center" vertical="center"/>
    </xf>
    <xf numFmtId="177" fontId="4" fillId="29" borderId="32" xfId="1439" applyNumberFormat="1" applyFont="1" applyFill="1" applyBorder="1" applyAlignment="1">
      <alignment horizontal="center" vertical="center"/>
    </xf>
    <xf numFmtId="0" fontId="55" fillId="44" borderId="3" xfId="0" applyFont="1" applyFill="1" applyBorder="1" applyAlignment="1" applyProtection="1">
      <alignment horizontal="left" vertical="center"/>
    </xf>
    <xf numFmtId="0" fontId="55" fillId="29" borderId="3" xfId="0" applyFont="1" applyFill="1" applyBorder="1" applyAlignment="1" applyProtection="1">
      <alignment horizontal="left" vertical="center"/>
    </xf>
    <xf numFmtId="0" fontId="55" fillId="44" borderId="3" xfId="0" applyFont="1" applyFill="1" applyBorder="1" applyAlignment="1" applyProtection="1">
      <alignment horizontal="left" vertical="center" wrapText="1"/>
    </xf>
    <xf numFmtId="0" fontId="55" fillId="29" borderId="3" xfId="0" applyFont="1" applyFill="1" applyBorder="1" applyAlignment="1" applyProtection="1">
      <alignment horizontal="left" vertical="center" wrapText="1"/>
    </xf>
    <xf numFmtId="0" fontId="55" fillId="44" borderId="3" xfId="0" applyFont="1" applyFill="1" applyBorder="1" applyAlignment="1" applyProtection="1">
      <alignment horizontal="center" vertical="center"/>
    </xf>
    <xf numFmtId="0" fontId="55" fillId="29" borderId="3" xfId="0" applyFont="1" applyFill="1" applyBorder="1" applyAlignment="1" applyProtection="1">
      <alignment horizontal="center" vertical="center"/>
    </xf>
    <xf numFmtId="0" fontId="91" fillId="44" borderId="0" xfId="0" applyFont="1" applyFill="1" applyAlignment="1">
      <alignment horizontal="center"/>
      <protection locked="0"/>
    </xf>
    <xf numFmtId="0" fontId="91" fillId="29" borderId="0" xfId="0" applyFont="1" applyFill="1" applyAlignment="1">
      <alignment horizontal="center"/>
      <protection locked="0"/>
    </xf>
  </cellXfs>
  <cellStyles count="2002">
    <cellStyle name="@_text" xfId="1"/>
    <cellStyle name="{Comma [0]}" xfId="2"/>
    <cellStyle name="{Comma}" xfId="3"/>
    <cellStyle name="{Date}" xfId="4"/>
    <cellStyle name="{Month}" xfId="5"/>
    <cellStyle name="{Percent}" xfId="6"/>
    <cellStyle name="{Thousand [0]}" xfId="7"/>
    <cellStyle name="{Thousand}" xfId="8"/>
    <cellStyle name="{Z'0000(1 dec)}" xfId="9"/>
    <cellStyle name="{Z'0000(4 dec)}" xfId="10"/>
    <cellStyle name="00" xfId="11"/>
    <cellStyle name="00 10" xfId="12"/>
    <cellStyle name="00 10 2" xfId="13"/>
    <cellStyle name="00 10 3" xfId="14"/>
    <cellStyle name="00 11" xfId="15"/>
    <cellStyle name="00 11 2" xfId="16"/>
    <cellStyle name="00 11 3" xfId="17"/>
    <cellStyle name="00 12" xfId="18"/>
    <cellStyle name="00 12 2" xfId="19"/>
    <cellStyle name="00 12 3" xfId="20"/>
    <cellStyle name="00 13" xfId="21"/>
    <cellStyle name="00 13 2" xfId="22"/>
    <cellStyle name="00 13 3" xfId="23"/>
    <cellStyle name="00 14" xfId="24"/>
    <cellStyle name="00 14 2" xfId="25"/>
    <cellStyle name="00 15" xfId="26"/>
    <cellStyle name="00 2" xfId="27"/>
    <cellStyle name="00 2 2" xfId="28"/>
    <cellStyle name="00 2 3" xfId="29"/>
    <cellStyle name="00 3" xfId="30"/>
    <cellStyle name="00 3 2" xfId="31"/>
    <cellStyle name="00 3 3" xfId="32"/>
    <cellStyle name="00 4" xfId="33"/>
    <cellStyle name="00 4 2" xfId="34"/>
    <cellStyle name="00 4 3" xfId="35"/>
    <cellStyle name="00 5" xfId="36"/>
    <cellStyle name="00 5 2" xfId="37"/>
    <cellStyle name="00 5 3" xfId="38"/>
    <cellStyle name="00 6" xfId="39"/>
    <cellStyle name="00 6 2" xfId="40"/>
    <cellStyle name="00 6 3" xfId="41"/>
    <cellStyle name="00 7" xfId="42"/>
    <cellStyle name="00 7 2" xfId="43"/>
    <cellStyle name="00 7 3" xfId="44"/>
    <cellStyle name="00 8" xfId="45"/>
    <cellStyle name="00 8 2" xfId="46"/>
    <cellStyle name="00 8 3" xfId="47"/>
    <cellStyle name="00 9" xfId="48"/>
    <cellStyle name="00 9 2" xfId="49"/>
    <cellStyle name="00 9 3" xfId="50"/>
    <cellStyle name="20% - 强调文字颜色 1 2" xfId="52"/>
    <cellStyle name="20% - 强调文字颜色 2 2" xfId="54"/>
    <cellStyle name="20% - 强调文字颜色 3 2" xfId="56"/>
    <cellStyle name="20% - 强调文字颜色 4 2" xfId="58"/>
    <cellStyle name="20% - 强调文字颜色 5 2" xfId="60"/>
    <cellStyle name="20% - 强调文字颜色 6 2" xfId="62"/>
    <cellStyle name="20%-个性色1" xfId="51" builtinId="30" customBuiltin="1"/>
    <cellStyle name="20%-个性色2" xfId="53" builtinId="34" customBuiltin="1"/>
    <cellStyle name="20%-个性色3" xfId="55" builtinId="38" customBuiltin="1"/>
    <cellStyle name="20%-个性色4" xfId="57" builtinId="42" customBuiltin="1"/>
    <cellStyle name="20%-个性色5" xfId="59" builtinId="46" customBuiltin="1"/>
    <cellStyle name="20%-个性色6" xfId="61" builtinId="50" customBuiltin="1"/>
    <cellStyle name="40% - 强调文字颜色 1 2" xfId="64"/>
    <cellStyle name="40% - 强调文字颜色 2 2" xfId="66"/>
    <cellStyle name="40% - 强调文字颜色 3 2" xfId="68"/>
    <cellStyle name="40% - 强调文字颜色 4 2" xfId="70"/>
    <cellStyle name="40% - 强调文字颜色 5 2" xfId="72"/>
    <cellStyle name="40% - 强调文字颜色 6 2" xfId="74"/>
    <cellStyle name="40%-个性色1" xfId="63" builtinId="31" customBuiltin="1"/>
    <cellStyle name="40%-个性色2" xfId="65" builtinId="35" customBuiltin="1"/>
    <cellStyle name="40%-个性色3" xfId="67" builtinId="39" customBuiltin="1"/>
    <cellStyle name="40%-个性色4" xfId="69" builtinId="43" customBuiltin="1"/>
    <cellStyle name="40%-个性色5" xfId="71" builtinId="47" customBuiltin="1"/>
    <cellStyle name="40%-个性色6" xfId="73" builtinId="51" customBuiltin="1"/>
    <cellStyle name="60% - 强调文字颜色 1 2" xfId="76"/>
    <cellStyle name="60% - 强调文字颜色 2 2" xfId="78"/>
    <cellStyle name="60% - 强调文字颜色 3 2" xfId="80"/>
    <cellStyle name="60% - 强调文字颜色 4 2" xfId="82"/>
    <cellStyle name="60% - 强调文字颜色 5 2" xfId="84"/>
    <cellStyle name="60% - 强调文字颜色 6 2" xfId="86"/>
    <cellStyle name="60%-个性色1" xfId="75" builtinId="32" customBuiltin="1"/>
    <cellStyle name="60%-个性色2" xfId="77" builtinId="36" customBuiltin="1"/>
    <cellStyle name="60%-个性色3" xfId="79" builtinId="40" customBuiltin="1"/>
    <cellStyle name="60%-个性色4" xfId="81" builtinId="44" customBuiltin="1"/>
    <cellStyle name="60%-个性色5" xfId="83" builtinId="48" customBuiltin="1"/>
    <cellStyle name="60%-个性色6" xfId="85" builtinId="52" customBuiltin="1"/>
    <cellStyle name="Accent1" xfId="87"/>
    <cellStyle name="Accent1 - 20%" xfId="88"/>
    <cellStyle name="Accent1 - 20% 10" xfId="89"/>
    <cellStyle name="Accent1 - 20% 10 2" xfId="90"/>
    <cellStyle name="Accent1 - 20% 10 3" xfId="91"/>
    <cellStyle name="Accent1 - 20% 11" xfId="92"/>
    <cellStyle name="Accent1 - 20% 11 2" xfId="93"/>
    <cellStyle name="Accent1 - 20% 11 3" xfId="94"/>
    <cellStyle name="Accent1 - 20% 12" xfId="95"/>
    <cellStyle name="Accent1 - 20% 12 2" xfId="96"/>
    <cellStyle name="Accent1 - 20% 12 3" xfId="97"/>
    <cellStyle name="Accent1 - 20% 13" xfId="98"/>
    <cellStyle name="Accent1 - 20% 13 2" xfId="99"/>
    <cellStyle name="Accent1 - 20% 14" xfId="100"/>
    <cellStyle name="Accent1 - 20% 2" xfId="101"/>
    <cellStyle name="Accent1 - 20% 2 2" xfId="102"/>
    <cellStyle name="Accent1 - 20% 2 3" xfId="103"/>
    <cellStyle name="Accent1 - 20% 3" xfId="104"/>
    <cellStyle name="Accent1 - 20% 3 2" xfId="105"/>
    <cellStyle name="Accent1 - 20% 3 3" xfId="106"/>
    <cellStyle name="Accent1 - 20% 4" xfId="107"/>
    <cellStyle name="Accent1 - 20% 4 2" xfId="108"/>
    <cellStyle name="Accent1 - 20% 4 3" xfId="109"/>
    <cellStyle name="Accent1 - 20% 5" xfId="110"/>
    <cellStyle name="Accent1 - 20% 5 2" xfId="111"/>
    <cellStyle name="Accent1 - 20% 5 3" xfId="112"/>
    <cellStyle name="Accent1 - 20% 6" xfId="113"/>
    <cellStyle name="Accent1 - 20% 6 2" xfId="114"/>
    <cellStyle name="Accent1 - 20% 6 3" xfId="115"/>
    <cellStyle name="Accent1 - 20% 7" xfId="116"/>
    <cellStyle name="Accent1 - 20% 7 2" xfId="117"/>
    <cellStyle name="Accent1 - 20% 7 3" xfId="118"/>
    <cellStyle name="Accent1 - 20% 8" xfId="119"/>
    <cellStyle name="Accent1 - 20% 8 2" xfId="120"/>
    <cellStyle name="Accent1 - 20% 8 3" xfId="121"/>
    <cellStyle name="Accent1 - 20% 9" xfId="122"/>
    <cellStyle name="Accent1 - 20% 9 2" xfId="123"/>
    <cellStyle name="Accent1 - 20% 9 3" xfId="124"/>
    <cellStyle name="Accent1 - 40%" xfId="125"/>
    <cellStyle name="Accent1 - 40% 10" xfId="126"/>
    <cellStyle name="Accent1 - 40% 10 2" xfId="127"/>
    <cellStyle name="Accent1 - 40% 10 3" xfId="128"/>
    <cellStyle name="Accent1 - 40% 11" xfId="129"/>
    <cellStyle name="Accent1 - 40% 11 2" xfId="130"/>
    <cellStyle name="Accent1 - 40% 11 3" xfId="131"/>
    <cellStyle name="Accent1 - 40% 12" xfId="132"/>
    <cellStyle name="Accent1 - 40% 12 2" xfId="133"/>
    <cellStyle name="Accent1 - 40% 12 3" xfId="134"/>
    <cellStyle name="Accent1 - 40% 13" xfId="135"/>
    <cellStyle name="Accent1 - 40% 13 2" xfId="136"/>
    <cellStyle name="Accent1 - 40% 14" xfId="137"/>
    <cellStyle name="Accent1 - 40% 2" xfId="138"/>
    <cellStyle name="Accent1 - 40% 2 2" xfId="139"/>
    <cellStyle name="Accent1 - 40% 2 3" xfId="140"/>
    <cellStyle name="Accent1 - 40% 3" xfId="141"/>
    <cellStyle name="Accent1 - 40% 3 2" xfId="142"/>
    <cellStyle name="Accent1 - 40% 3 3" xfId="143"/>
    <cellStyle name="Accent1 - 40% 4" xfId="144"/>
    <cellStyle name="Accent1 - 40% 4 2" xfId="145"/>
    <cellStyle name="Accent1 - 40% 4 3" xfId="146"/>
    <cellStyle name="Accent1 - 40% 5" xfId="147"/>
    <cellStyle name="Accent1 - 40% 5 2" xfId="148"/>
    <cellStyle name="Accent1 - 40% 5 3" xfId="149"/>
    <cellStyle name="Accent1 - 40% 6" xfId="150"/>
    <cellStyle name="Accent1 - 40% 6 2" xfId="151"/>
    <cellStyle name="Accent1 - 40% 6 3" xfId="152"/>
    <cellStyle name="Accent1 - 40% 7" xfId="153"/>
    <cellStyle name="Accent1 - 40% 7 2" xfId="154"/>
    <cellStyle name="Accent1 - 40% 7 3" xfId="155"/>
    <cellStyle name="Accent1 - 40% 8" xfId="156"/>
    <cellStyle name="Accent1 - 40% 8 2" xfId="157"/>
    <cellStyle name="Accent1 - 40% 8 3" xfId="158"/>
    <cellStyle name="Accent1 - 40% 9" xfId="159"/>
    <cellStyle name="Accent1 - 40% 9 2" xfId="160"/>
    <cellStyle name="Accent1 - 40% 9 3" xfId="161"/>
    <cellStyle name="Accent1 - 60%" xfId="162"/>
    <cellStyle name="Accent1 - 60% 10" xfId="163"/>
    <cellStyle name="Accent1 - 60% 10 2" xfId="164"/>
    <cellStyle name="Accent1 - 60% 10 3" xfId="165"/>
    <cellStyle name="Accent1 - 60% 11" xfId="166"/>
    <cellStyle name="Accent1 - 60% 11 2" xfId="167"/>
    <cellStyle name="Accent1 - 60% 11 3" xfId="168"/>
    <cellStyle name="Accent1 - 60% 12" xfId="169"/>
    <cellStyle name="Accent1 - 60% 12 2" xfId="170"/>
    <cellStyle name="Accent1 - 60% 12 3" xfId="171"/>
    <cellStyle name="Accent1 - 60% 13" xfId="172"/>
    <cellStyle name="Accent1 - 60% 13 2" xfId="173"/>
    <cellStyle name="Accent1 - 60% 14" xfId="174"/>
    <cellStyle name="Accent1 - 60% 2" xfId="175"/>
    <cellStyle name="Accent1 - 60% 2 2" xfId="176"/>
    <cellStyle name="Accent1 - 60% 2 3" xfId="177"/>
    <cellStyle name="Accent1 - 60% 3" xfId="178"/>
    <cellStyle name="Accent1 - 60% 3 2" xfId="179"/>
    <cellStyle name="Accent1 - 60% 3 3" xfId="180"/>
    <cellStyle name="Accent1 - 60% 4" xfId="181"/>
    <cellStyle name="Accent1 - 60% 4 2" xfId="182"/>
    <cellStyle name="Accent1 - 60% 4 3" xfId="183"/>
    <cellStyle name="Accent1 - 60% 5" xfId="184"/>
    <cellStyle name="Accent1 - 60% 5 2" xfId="185"/>
    <cellStyle name="Accent1 - 60% 5 3" xfId="186"/>
    <cellStyle name="Accent1 - 60% 6" xfId="187"/>
    <cellStyle name="Accent1 - 60% 6 2" xfId="188"/>
    <cellStyle name="Accent1 - 60% 6 3" xfId="189"/>
    <cellStyle name="Accent1 - 60% 7" xfId="190"/>
    <cellStyle name="Accent1 - 60% 7 2" xfId="191"/>
    <cellStyle name="Accent1 - 60% 7 3" xfId="192"/>
    <cellStyle name="Accent1 - 60% 8" xfId="193"/>
    <cellStyle name="Accent1 - 60% 8 2" xfId="194"/>
    <cellStyle name="Accent1 - 60% 8 3" xfId="195"/>
    <cellStyle name="Accent1 - 60% 9" xfId="196"/>
    <cellStyle name="Accent1 - 60% 9 2" xfId="197"/>
    <cellStyle name="Accent1 - 60% 9 3" xfId="198"/>
    <cellStyle name="Accent1 10" xfId="199"/>
    <cellStyle name="Accent1 10 2" xfId="200"/>
    <cellStyle name="Accent1 10 3" xfId="201"/>
    <cellStyle name="Accent1 11" xfId="202"/>
    <cellStyle name="Accent1 11 2" xfId="203"/>
    <cellStyle name="Accent1 11 3" xfId="204"/>
    <cellStyle name="Accent1 12" xfId="205"/>
    <cellStyle name="Accent1 12 2" xfId="206"/>
    <cellStyle name="Accent1 12 3" xfId="207"/>
    <cellStyle name="Accent1 13" xfId="208"/>
    <cellStyle name="Accent1 13 2" xfId="209"/>
    <cellStyle name="Accent1 14" xfId="210"/>
    <cellStyle name="Accent1 2" xfId="211"/>
    <cellStyle name="Accent1 2 2" xfId="212"/>
    <cellStyle name="Accent1 2 3" xfId="213"/>
    <cellStyle name="Accent1 3" xfId="214"/>
    <cellStyle name="Accent1 3 2" xfId="215"/>
    <cellStyle name="Accent1 3 3" xfId="216"/>
    <cellStyle name="Accent1 4" xfId="217"/>
    <cellStyle name="Accent1 4 2" xfId="218"/>
    <cellStyle name="Accent1 4 3" xfId="219"/>
    <cellStyle name="Accent1 5" xfId="220"/>
    <cellStyle name="Accent1 5 2" xfId="221"/>
    <cellStyle name="Accent1 5 3" xfId="222"/>
    <cellStyle name="Accent1 6" xfId="223"/>
    <cellStyle name="Accent1 6 2" xfId="224"/>
    <cellStyle name="Accent1 6 3" xfId="225"/>
    <cellStyle name="Accent1 7" xfId="226"/>
    <cellStyle name="Accent1 7 2" xfId="227"/>
    <cellStyle name="Accent1 7 3" xfId="228"/>
    <cellStyle name="Accent1 8" xfId="229"/>
    <cellStyle name="Accent1 8 2" xfId="230"/>
    <cellStyle name="Accent1 8 3" xfId="231"/>
    <cellStyle name="Accent1 9" xfId="232"/>
    <cellStyle name="Accent1 9 2" xfId="233"/>
    <cellStyle name="Accent1 9 3" xfId="234"/>
    <cellStyle name="Accent2" xfId="235"/>
    <cellStyle name="Accent2 - 20%" xfId="236"/>
    <cellStyle name="Accent2 - 20% 10" xfId="237"/>
    <cellStyle name="Accent2 - 20% 10 2" xfId="238"/>
    <cellStyle name="Accent2 - 20% 10 3" xfId="239"/>
    <cellStyle name="Accent2 - 20% 11" xfId="240"/>
    <cellStyle name="Accent2 - 20% 11 2" xfId="241"/>
    <cellStyle name="Accent2 - 20% 11 3" xfId="242"/>
    <cellStyle name="Accent2 - 20% 12" xfId="243"/>
    <cellStyle name="Accent2 - 20% 12 2" xfId="244"/>
    <cellStyle name="Accent2 - 20% 12 3" xfId="245"/>
    <cellStyle name="Accent2 - 20% 13" xfId="246"/>
    <cellStyle name="Accent2 - 20% 13 2" xfId="247"/>
    <cellStyle name="Accent2 - 20% 14" xfId="248"/>
    <cellStyle name="Accent2 - 20% 2" xfId="249"/>
    <cellStyle name="Accent2 - 20% 2 2" xfId="250"/>
    <cellStyle name="Accent2 - 20% 2 3" xfId="251"/>
    <cellStyle name="Accent2 - 20% 3" xfId="252"/>
    <cellStyle name="Accent2 - 20% 3 2" xfId="253"/>
    <cellStyle name="Accent2 - 20% 3 3" xfId="254"/>
    <cellStyle name="Accent2 - 20% 4" xfId="255"/>
    <cellStyle name="Accent2 - 20% 4 2" xfId="256"/>
    <cellStyle name="Accent2 - 20% 4 3" xfId="257"/>
    <cellStyle name="Accent2 - 20% 5" xfId="258"/>
    <cellStyle name="Accent2 - 20% 5 2" xfId="259"/>
    <cellStyle name="Accent2 - 20% 5 3" xfId="260"/>
    <cellStyle name="Accent2 - 20% 6" xfId="261"/>
    <cellStyle name="Accent2 - 20% 6 2" xfId="262"/>
    <cellStyle name="Accent2 - 20% 6 3" xfId="263"/>
    <cellStyle name="Accent2 - 20% 7" xfId="264"/>
    <cellStyle name="Accent2 - 20% 7 2" xfId="265"/>
    <cellStyle name="Accent2 - 20% 7 3" xfId="266"/>
    <cellStyle name="Accent2 - 20% 8" xfId="267"/>
    <cellStyle name="Accent2 - 20% 8 2" xfId="268"/>
    <cellStyle name="Accent2 - 20% 8 3" xfId="269"/>
    <cellStyle name="Accent2 - 20% 9" xfId="270"/>
    <cellStyle name="Accent2 - 20% 9 2" xfId="271"/>
    <cellStyle name="Accent2 - 20% 9 3" xfId="272"/>
    <cellStyle name="Accent2 - 40%" xfId="273"/>
    <cellStyle name="Accent2 - 40% 10" xfId="274"/>
    <cellStyle name="Accent2 - 40% 10 2" xfId="275"/>
    <cellStyle name="Accent2 - 40% 10 3" xfId="276"/>
    <cellStyle name="Accent2 - 40% 11" xfId="277"/>
    <cellStyle name="Accent2 - 40% 11 2" xfId="278"/>
    <cellStyle name="Accent2 - 40% 11 3" xfId="279"/>
    <cellStyle name="Accent2 - 40% 12" xfId="280"/>
    <cellStyle name="Accent2 - 40% 12 2" xfId="281"/>
    <cellStyle name="Accent2 - 40% 12 3" xfId="282"/>
    <cellStyle name="Accent2 - 40% 13" xfId="283"/>
    <cellStyle name="Accent2 - 40% 13 2" xfId="284"/>
    <cellStyle name="Accent2 - 40% 14" xfId="285"/>
    <cellStyle name="Accent2 - 40% 2" xfId="286"/>
    <cellStyle name="Accent2 - 40% 2 2" xfId="287"/>
    <cellStyle name="Accent2 - 40% 2 3" xfId="288"/>
    <cellStyle name="Accent2 - 40% 3" xfId="289"/>
    <cellStyle name="Accent2 - 40% 3 2" xfId="290"/>
    <cellStyle name="Accent2 - 40% 3 3" xfId="291"/>
    <cellStyle name="Accent2 - 40% 4" xfId="292"/>
    <cellStyle name="Accent2 - 40% 4 2" xfId="293"/>
    <cellStyle name="Accent2 - 40% 4 3" xfId="294"/>
    <cellStyle name="Accent2 - 40% 5" xfId="295"/>
    <cellStyle name="Accent2 - 40% 5 2" xfId="296"/>
    <cellStyle name="Accent2 - 40% 5 3" xfId="297"/>
    <cellStyle name="Accent2 - 40% 6" xfId="298"/>
    <cellStyle name="Accent2 - 40% 6 2" xfId="299"/>
    <cellStyle name="Accent2 - 40% 6 3" xfId="300"/>
    <cellStyle name="Accent2 - 40% 7" xfId="301"/>
    <cellStyle name="Accent2 - 40% 7 2" xfId="302"/>
    <cellStyle name="Accent2 - 40% 7 3" xfId="303"/>
    <cellStyle name="Accent2 - 40% 8" xfId="304"/>
    <cellStyle name="Accent2 - 40% 8 2" xfId="305"/>
    <cellStyle name="Accent2 - 40% 8 3" xfId="306"/>
    <cellStyle name="Accent2 - 40% 9" xfId="307"/>
    <cellStyle name="Accent2 - 40% 9 2" xfId="308"/>
    <cellStyle name="Accent2 - 40% 9 3" xfId="309"/>
    <cellStyle name="Accent2 - 60%" xfId="310"/>
    <cellStyle name="Accent2 - 60% 10" xfId="311"/>
    <cellStyle name="Accent2 - 60% 10 2" xfId="312"/>
    <cellStyle name="Accent2 - 60% 10 3" xfId="313"/>
    <cellStyle name="Accent2 - 60% 11" xfId="314"/>
    <cellStyle name="Accent2 - 60% 11 2" xfId="315"/>
    <cellStyle name="Accent2 - 60% 11 3" xfId="316"/>
    <cellStyle name="Accent2 - 60% 12" xfId="317"/>
    <cellStyle name="Accent2 - 60% 12 2" xfId="318"/>
    <cellStyle name="Accent2 - 60% 12 3" xfId="319"/>
    <cellStyle name="Accent2 - 60% 13" xfId="320"/>
    <cellStyle name="Accent2 - 60% 13 2" xfId="321"/>
    <cellStyle name="Accent2 - 60% 14" xfId="322"/>
    <cellStyle name="Accent2 - 60% 2" xfId="323"/>
    <cellStyle name="Accent2 - 60% 2 2" xfId="324"/>
    <cellStyle name="Accent2 - 60% 2 3" xfId="325"/>
    <cellStyle name="Accent2 - 60% 3" xfId="326"/>
    <cellStyle name="Accent2 - 60% 3 2" xfId="327"/>
    <cellStyle name="Accent2 - 60% 3 3" xfId="328"/>
    <cellStyle name="Accent2 - 60% 4" xfId="329"/>
    <cellStyle name="Accent2 - 60% 4 2" xfId="330"/>
    <cellStyle name="Accent2 - 60% 4 3" xfId="331"/>
    <cellStyle name="Accent2 - 60% 5" xfId="332"/>
    <cellStyle name="Accent2 - 60% 5 2" xfId="333"/>
    <cellStyle name="Accent2 - 60% 5 3" xfId="334"/>
    <cellStyle name="Accent2 - 60% 6" xfId="335"/>
    <cellStyle name="Accent2 - 60% 6 2" xfId="336"/>
    <cellStyle name="Accent2 - 60% 6 3" xfId="337"/>
    <cellStyle name="Accent2 - 60% 7" xfId="338"/>
    <cellStyle name="Accent2 - 60% 7 2" xfId="339"/>
    <cellStyle name="Accent2 - 60% 7 3" xfId="340"/>
    <cellStyle name="Accent2 - 60% 8" xfId="341"/>
    <cellStyle name="Accent2 - 60% 8 2" xfId="342"/>
    <cellStyle name="Accent2 - 60% 8 3" xfId="343"/>
    <cellStyle name="Accent2 - 60% 9" xfId="344"/>
    <cellStyle name="Accent2 - 60% 9 2" xfId="345"/>
    <cellStyle name="Accent2 - 60% 9 3" xfId="346"/>
    <cellStyle name="Accent2 10" xfId="347"/>
    <cellStyle name="Accent2 10 2" xfId="348"/>
    <cellStyle name="Accent2 10 3" xfId="349"/>
    <cellStyle name="Accent2 11" xfId="350"/>
    <cellStyle name="Accent2 11 2" xfId="351"/>
    <cellStyle name="Accent2 11 3" xfId="352"/>
    <cellStyle name="Accent2 12" xfId="353"/>
    <cellStyle name="Accent2 12 2" xfId="354"/>
    <cellStyle name="Accent2 12 3" xfId="355"/>
    <cellStyle name="Accent2 13" xfId="356"/>
    <cellStyle name="Accent2 13 2" xfId="357"/>
    <cellStyle name="Accent2 14" xfId="358"/>
    <cellStyle name="Accent2 2" xfId="359"/>
    <cellStyle name="Accent2 2 2" xfId="360"/>
    <cellStyle name="Accent2 2 3" xfId="361"/>
    <cellStyle name="Accent2 3" xfId="362"/>
    <cellStyle name="Accent2 3 2" xfId="363"/>
    <cellStyle name="Accent2 3 3" xfId="364"/>
    <cellStyle name="Accent2 4" xfId="365"/>
    <cellStyle name="Accent2 4 2" xfId="366"/>
    <cellStyle name="Accent2 4 3" xfId="367"/>
    <cellStyle name="Accent2 5" xfId="368"/>
    <cellStyle name="Accent2 5 2" xfId="369"/>
    <cellStyle name="Accent2 5 3" xfId="370"/>
    <cellStyle name="Accent2 6" xfId="371"/>
    <cellStyle name="Accent2 6 2" xfId="372"/>
    <cellStyle name="Accent2 6 3" xfId="373"/>
    <cellStyle name="Accent2 7" xfId="374"/>
    <cellStyle name="Accent2 7 2" xfId="375"/>
    <cellStyle name="Accent2 7 3" xfId="376"/>
    <cellStyle name="Accent2 8" xfId="377"/>
    <cellStyle name="Accent2 8 2" xfId="378"/>
    <cellStyle name="Accent2 8 3" xfId="379"/>
    <cellStyle name="Accent2 9" xfId="380"/>
    <cellStyle name="Accent2 9 2" xfId="381"/>
    <cellStyle name="Accent2 9 3" xfId="382"/>
    <cellStyle name="Accent3" xfId="383"/>
    <cellStyle name="Accent3 - 20%" xfId="384"/>
    <cellStyle name="Accent3 - 20% 10" xfId="385"/>
    <cellStyle name="Accent3 - 20% 10 2" xfId="386"/>
    <cellStyle name="Accent3 - 20% 10 3" xfId="387"/>
    <cellStyle name="Accent3 - 20% 11" xfId="388"/>
    <cellStyle name="Accent3 - 20% 11 2" xfId="389"/>
    <cellStyle name="Accent3 - 20% 11 3" xfId="390"/>
    <cellStyle name="Accent3 - 20% 12" xfId="391"/>
    <cellStyle name="Accent3 - 20% 12 2" xfId="392"/>
    <cellStyle name="Accent3 - 20% 12 3" xfId="393"/>
    <cellStyle name="Accent3 - 20% 13" xfId="394"/>
    <cellStyle name="Accent3 - 20% 13 2" xfId="395"/>
    <cellStyle name="Accent3 - 20% 14" xfId="396"/>
    <cellStyle name="Accent3 - 20% 2" xfId="397"/>
    <cellStyle name="Accent3 - 20% 2 2" xfId="398"/>
    <cellStyle name="Accent3 - 20% 2 3" xfId="399"/>
    <cellStyle name="Accent3 - 20% 3" xfId="400"/>
    <cellStyle name="Accent3 - 20% 3 2" xfId="401"/>
    <cellStyle name="Accent3 - 20% 3 3" xfId="402"/>
    <cellStyle name="Accent3 - 20% 4" xfId="403"/>
    <cellStyle name="Accent3 - 20% 4 2" xfId="404"/>
    <cellStyle name="Accent3 - 20% 4 3" xfId="405"/>
    <cellStyle name="Accent3 - 20% 5" xfId="406"/>
    <cellStyle name="Accent3 - 20% 5 2" xfId="407"/>
    <cellStyle name="Accent3 - 20% 5 3" xfId="408"/>
    <cellStyle name="Accent3 - 20% 6" xfId="409"/>
    <cellStyle name="Accent3 - 20% 6 2" xfId="410"/>
    <cellStyle name="Accent3 - 20% 6 3" xfId="411"/>
    <cellStyle name="Accent3 - 20% 7" xfId="412"/>
    <cellStyle name="Accent3 - 20% 7 2" xfId="413"/>
    <cellStyle name="Accent3 - 20% 7 3" xfId="414"/>
    <cellStyle name="Accent3 - 20% 8" xfId="415"/>
    <cellStyle name="Accent3 - 20% 8 2" xfId="416"/>
    <cellStyle name="Accent3 - 20% 8 3" xfId="417"/>
    <cellStyle name="Accent3 - 20% 9" xfId="418"/>
    <cellStyle name="Accent3 - 20% 9 2" xfId="419"/>
    <cellStyle name="Accent3 - 20% 9 3" xfId="420"/>
    <cellStyle name="Accent3 - 40%" xfId="421"/>
    <cellStyle name="Accent3 - 40% 10" xfId="422"/>
    <cellStyle name="Accent3 - 40% 10 2" xfId="423"/>
    <cellStyle name="Accent3 - 40% 10 3" xfId="424"/>
    <cellStyle name="Accent3 - 40% 11" xfId="425"/>
    <cellStyle name="Accent3 - 40% 11 2" xfId="426"/>
    <cellStyle name="Accent3 - 40% 11 3" xfId="427"/>
    <cellStyle name="Accent3 - 40% 12" xfId="428"/>
    <cellStyle name="Accent3 - 40% 12 2" xfId="429"/>
    <cellStyle name="Accent3 - 40% 12 3" xfId="430"/>
    <cellStyle name="Accent3 - 40% 13" xfId="431"/>
    <cellStyle name="Accent3 - 40% 13 2" xfId="432"/>
    <cellStyle name="Accent3 - 40% 14" xfId="433"/>
    <cellStyle name="Accent3 - 40% 2" xfId="434"/>
    <cellStyle name="Accent3 - 40% 2 2" xfId="435"/>
    <cellStyle name="Accent3 - 40% 2 3" xfId="436"/>
    <cellStyle name="Accent3 - 40% 3" xfId="437"/>
    <cellStyle name="Accent3 - 40% 3 2" xfId="438"/>
    <cellStyle name="Accent3 - 40% 3 3" xfId="439"/>
    <cellStyle name="Accent3 - 40% 4" xfId="440"/>
    <cellStyle name="Accent3 - 40% 4 2" xfId="441"/>
    <cellStyle name="Accent3 - 40% 4 3" xfId="442"/>
    <cellStyle name="Accent3 - 40% 5" xfId="443"/>
    <cellStyle name="Accent3 - 40% 5 2" xfId="444"/>
    <cellStyle name="Accent3 - 40% 5 3" xfId="445"/>
    <cellStyle name="Accent3 - 40% 6" xfId="446"/>
    <cellStyle name="Accent3 - 40% 6 2" xfId="447"/>
    <cellStyle name="Accent3 - 40% 6 3" xfId="448"/>
    <cellStyle name="Accent3 - 40% 7" xfId="449"/>
    <cellStyle name="Accent3 - 40% 7 2" xfId="450"/>
    <cellStyle name="Accent3 - 40% 7 3" xfId="451"/>
    <cellStyle name="Accent3 - 40% 8" xfId="452"/>
    <cellStyle name="Accent3 - 40% 8 2" xfId="453"/>
    <cellStyle name="Accent3 - 40% 8 3" xfId="454"/>
    <cellStyle name="Accent3 - 40% 9" xfId="455"/>
    <cellStyle name="Accent3 - 40% 9 2" xfId="456"/>
    <cellStyle name="Accent3 - 40% 9 3" xfId="457"/>
    <cellStyle name="Accent3 - 60%" xfId="458"/>
    <cellStyle name="Accent3 - 60% 10" xfId="459"/>
    <cellStyle name="Accent3 - 60% 10 2" xfId="460"/>
    <cellStyle name="Accent3 - 60% 10 3" xfId="461"/>
    <cellStyle name="Accent3 - 60% 11" xfId="462"/>
    <cellStyle name="Accent3 - 60% 11 2" xfId="463"/>
    <cellStyle name="Accent3 - 60% 11 3" xfId="464"/>
    <cellStyle name="Accent3 - 60% 12" xfId="465"/>
    <cellStyle name="Accent3 - 60% 12 2" xfId="466"/>
    <cellStyle name="Accent3 - 60% 12 3" xfId="467"/>
    <cellStyle name="Accent3 - 60% 13" xfId="468"/>
    <cellStyle name="Accent3 - 60% 13 2" xfId="469"/>
    <cellStyle name="Accent3 - 60% 14" xfId="470"/>
    <cellStyle name="Accent3 - 60% 2" xfId="471"/>
    <cellStyle name="Accent3 - 60% 2 2" xfId="472"/>
    <cellStyle name="Accent3 - 60% 2 3" xfId="473"/>
    <cellStyle name="Accent3 - 60% 3" xfId="474"/>
    <cellStyle name="Accent3 - 60% 3 2" xfId="475"/>
    <cellStyle name="Accent3 - 60% 3 3" xfId="476"/>
    <cellStyle name="Accent3 - 60% 4" xfId="477"/>
    <cellStyle name="Accent3 - 60% 4 2" xfId="478"/>
    <cellStyle name="Accent3 - 60% 4 3" xfId="479"/>
    <cellStyle name="Accent3 - 60% 5" xfId="480"/>
    <cellStyle name="Accent3 - 60% 5 2" xfId="481"/>
    <cellStyle name="Accent3 - 60% 5 3" xfId="482"/>
    <cellStyle name="Accent3 - 60% 6" xfId="483"/>
    <cellStyle name="Accent3 - 60% 6 2" xfId="484"/>
    <cellStyle name="Accent3 - 60% 6 3" xfId="485"/>
    <cellStyle name="Accent3 - 60% 7" xfId="486"/>
    <cellStyle name="Accent3 - 60% 7 2" xfId="487"/>
    <cellStyle name="Accent3 - 60% 7 3" xfId="488"/>
    <cellStyle name="Accent3 - 60% 8" xfId="489"/>
    <cellStyle name="Accent3 - 60% 8 2" xfId="490"/>
    <cellStyle name="Accent3 - 60% 8 3" xfId="491"/>
    <cellStyle name="Accent3 - 60% 9" xfId="492"/>
    <cellStyle name="Accent3 - 60% 9 2" xfId="493"/>
    <cellStyle name="Accent3 - 60% 9 3" xfId="494"/>
    <cellStyle name="Accent3 10" xfId="495"/>
    <cellStyle name="Accent3 10 2" xfId="496"/>
    <cellStyle name="Accent3 10 3" xfId="497"/>
    <cellStyle name="Accent3 11" xfId="498"/>
    <cellStyle name="Accent3 11 2" xfId="499"/>
    <cellStyle name="Accent3 11 3" xfId="500"/>
    <cellStyle name="Accent3 12" xfId="501"/>
    <cellStyle name="Accent3 12 2" xfId="502"/>
    <cellStyle name="Accent3 12 3" xfId="503"/>
    <cellStyle name="Accent3 13" xfId="504"/>
    <cellStyle name="Accent3 13 2" xfId="505"/>
    <cellStyle name="Accent3 14" xfId="506"/>
    <cellStyle name="Accent3 2" xfId="507"/>
    <cellStyle name="Accent3 2 2" xfId="508"/>
    <cellStyle name="Accent3 2 3" xfId="509"/>
    <cellStyle name="Accent3 3" xfId="510"/>
    <cellStyle name="Accent3 3 2" xfId="511"/>
    <cellStyle name="Accent3 3 3" xfId="512"/>
    <cellStyle name="Accent3 4" xfId="513"/>
    <cellStyle name="Accent3 4 2" xfId="514"/>
    <cellStyle name="Accent3 4 3" xfId="515"/>
    <cellStyle name="Accent3 5" xfId="516"/>
    <cellStyle name="Accent3 5 2" xfId="517"/>
    <cellStyle name="Accent3 5 3" xfId="518"/>
    <cellStyle name="Accent3 6" xfId="519"/>
    <cellStyle name="Accent3 6 2" xfId="520"/>
    <cellStyle name="Accent3 6 3" xfId="521"/>
    <cellStyle name="Accent3 7" xfId="522"/>
    <cellStyle name="Accent3 7 2" xfId="523"/>
    <cellStyle name="Accent3 7 3" xfId="524"/>
    <cellStyle name="Accent3 8" xfId="525"/>
    <cellStyle name="Accent3 8 2" xfId="526"/>
    <cellStyle name="Accent3 8 3" xfId="527"/>
    <cellStyle name="Accent3 9" xfId="528"/>
    <cellStyle name="Accent3 9 2" xfId="529"/>
    <cellStyle name="Accent3 9 3" xfId="530"/>
    <cellStyle name="Accent4" xfId="531"/>
    <cellStyle name="Accent4 - 20%" xfId="532"/>
    <cellStyle name="Accent4 - 20% 10" xfId="533"/>
    <cellStyle name="Accent4 - 20% 10 2" xfId="534"/>
    <cellStyle name="Accent4 - 20% 10 3" xfId="535"/>
    <cellStyle name="Accent4 - 20% 11" xfId="536"/>
    <cellStyle name="Accent4 - 20% 11 2" xfId="537"/>
    <cellStyle name="Accent4 - 20% 11 3" xfId="538"/>
    <cellStyle name="Accent4 - 20% 12" xfId="539"/>
    <cellStyle name="Accent4 - 20% 12 2" xfId="540"/>
    <cellStyle name="Accent4 - 20% 12 3" xfId="541"/>
    <cellStyle name="Accent4 - 20% 13" xfId="542"/>
    <cellStyle name="Accent4 - 20% 13 2" xfId="543"/>
    <cellStyle name="Accent4 - 20% 14" xfId="544"/>
    <cellStyle name="Accent4 - 20% 2" xfId="545"/>
    <cellStyle name="Accent4 - 20% 2 2" xfId="546"/>
    <cellStyle name="Accent4 - 20% 2 3" xfId="547"/>
    <cellStyle name="Accent4 - 20% 3" xfId="548"/>
    <cellStyle name="Accent4 - 20% 3 2" xfId="549"/>
    <cellStyle name="Accent4 - 20% 3 3" xfId="550"/>
    <cellStyle name="Accent4 - 20% 4" xfId="551"/>
    <cellStyle name="Accent4 - 20% 4 2" xfId="552"/>
    <cellStyle name="Accent4 - 20% 4 3" xfId="553"/>
    <cellStyle name="Accent4 - 20% 5" xfId="554"/>
    <cellStyle name="Accent4 - 20% 5 2" xfId="555"/>
    <cellStyle name="Accent4 - 20% 5 3" xfId="556"/>
    <cellStyle name="Accent4 - 20% 6" xfId="557"/>
    <cellStyle name="Accent4 - 20% 6 2" xfId="558"/>
    <cellStyle name="Accent4 - 20% 6 3" xfId="559"/>
    <cellStyle name="Accent4 - 20% 7" xfId="560"/>
    <cellStyle name="Accent4 - 20% 7 2" xfId="561"/>
    <cellStyle name="Accent4 - 20% 7 3" xfId="562"/>
    <cellStyle name="Accent4 - 20% 8" xfId="563"/>
    <cellStyle name="Accent4 - 20% 8 2" xfId="564"/>
    <cellStyle name="Accent4 - 20% 8 3" xfId="565"/>
    <cellStyle name="Accent4 - 20% 9" xfId="566"/>
    <cellStyle name="Accent4 - 20% 9 2" xfId="567"/>
    <cellStyle name="Accent4 - 20% 9 3" xfId="568"/>
    <cellStyle name="Accent4 - 40%" xfId="569"/>
    <cellStyle name="Accent4 - 40% 10" xfId="570"/>
    <cellStyle name="Accent4 - 40% 10 2" xfId="571"/>
    <cellStyle name="Accent4 - 40% 10 3" xfId="572"/>
    <cellStyle name="Accent4 - 40% 11" xfId="573"/>
    <cellStyle name="Accent4 - 40% 11 2" xfId="574"/>
    <cellStyle name="Accent4 - 40% 11 3" xfId="575"/>
    <cellStyle name="Accent4 - 40% 12" xfId="576"/>
    <cellStyle name="Accent4 - 40% 12 2" xfId="577"/>
    <cellStyle name="Accent4 - 40% 12 3" xfId="578"/>
    <cellStyle name="Accent4 - 40% 13" xfId="579"/>
    <cellStyle name="Accent4 - 40% 13 2" xfId="580"/>
    <cellStyle name="Accent4 - 40% 14" xfId="581"/>
    <cellStyle name="Accent4 - 40% 2" xfId="582"/>
    <cellStyle name="Accent4 - 40% 2 2" xfId="583"/>
    <cellStyle name="Accent4 - 40% 2 3" xfId="584"/>
    <cellStyle name="Accent4 - 40% 3" xfId="585"/>
    <cellStyle name="Accent4 - 40% 3 2" xfId="586"/>
    <cellStyle name="Accent4 - 40% 3 3" xfId="587"/>
    <cellStyle name="Accent4 - 40% 4" xfId="588"/>
    <cellStyle name="Accent4 - 40% 4 2" xfId="589"/>
    <cellStyle name="Accent4 - 40% 4 3" xfId="590"/>
    <cellStyle name="Accent4 - 40% 5" xfId="591"/>
    <cellStyle name="Accent4 - 40% 5 2" xfId="592"/>
    <cellStyle name="Accent4 - 40% 5 3" xfId="593"/>
    <cellStyle name="Accent4 - 40% 6" xfId="594"/>
    <cellStyle name="Accent4 - 40% 6 2" xfId="595"/>
    <cellStyle name="Accent4 - 40% 6 3" xfId="596"/>
    <cellStyle name="Accent4 - 40% 7" xfId="597"/>
    <cellStyle name="Accent4 - 40% 7 2" xfId="598"/>
    <cellStyle name="Accent4 - 40% 7 3" xfId="599"/>
    <cellStyle name="Accent4 - 40% 8" xfId="600"/>
    <cellStyle name="Accent4 - 40% 8 2" xfId="601"/>
    <cellStyle name="Accent4 - 40% 8 3" xfId="602"/>
    <cellStyle name="Accent4 - 40% 9" xfId="603"/>
    <cellStyle name="Accent4 - 40% 9 2" xfId="604"/>
    <cellStyle name="Accent4 - 40% 9 3" xfId="605"/>
    <cellStyle name="Accent4 - 60%" xfId="606"/>
    <cellStyle name="Accent4 - 60% 10" xfId="607"/>
    <cellStyle name="Accent4 - 60% 10 2" xfId="608"/>
    <cellStyle name="Accent4 - 60% 10 3" xfId="609"/>
    <cellStyle name="Accent4 - 60% 11" xfId="610"/>
    <cellStyle name="Accent4 - 60% 11 2" xfId="611"/>
    <cellStyle name="Accent4 - 60% 11 3" xfId="612"/>
    <cellStyle name="Accent4 - 60% 12" xfId="613"/>
    <cellStyle name="Accent4 - 60% 12 2" xfId="614"/>
    <cellStyle name="Accent4 - 60% 12 3" xfId="615"/>
    <cellStyle name="Accent4 - 60% 13" xfId="616"/>
    <cellStyle name="Accent4 - 60% 13 2" xfId="617"/>
    <cellStyle name="Accent4 - 60% 14" xfId="618"/>
    <cellStyle name="Accent4 - 60% 2" xfId="619"/>
    <cellStyle name="Accent4 - 60% 2 2" xfId="620"/>
    <cellStyle name="Accent4 - 60% 2 3" xfId="621"/>
    <cellStyle name="Accent4 - 60% 3" xfId="622"/>
    <cellStyle name="Accent4 - 60% 3 2" xfId="623"/>
    <cellStyle name="Accent4 - 60% 3 3" xfId="624"/>
    <cellStyle name="Accent4 - 60% 4" xfId="625"/>
    <cellStyle name="Accent4 - 60% 4 2" xfId="626"/>
    <cellStyle name="Accent4 - 60% 4 3" xfId="627"/>
    <cellStyle name="Accent4 - 60% 5" xfId="628"/>
    <cellStyle name="Accent4 - 60% 5 2" xfId="629"/>
    <cellStyle name="Accent4 - 60% 5 3" xfId="630"/>
    <cellStyle name="Accent4 - 60% 6" xfId="631"/>
    <cellStyle name="Accent4 - 60% 6 2" xfId="632"/>
    <cellStyle name="Accent4 - 60% 6 3" xfId="633"/>
    <cellStyle name="Accent4 - 60% 7" xfId="634"/>
    <cellStyle name="Accent4 - 60% 7 2" xfId="635"/>
    <cellStyle name="Accent4 - 60% 7 3" xfId="636"/>
    <cellStyle name="Accent4 - 60% 8" xfId="637"/>
    <cellStyle name="Accent4 - 60% 8 2" xfId="638"/>
    <cellStyle name="Accent4 - 60% 8 3" xfId="639"/>
    <cellStyle name="Accent4 - 60% 9" xfId="640"/>
    <cellStyle name="Accent4 - 60% 9 2" xfId="641"/>
    <cellStyle name="Accent4 - 60% 9 3" xfId="642"/>
    <cellStyle name="Accent4 10" xfId="643"/>
    <cellStyle name="Accent4 10 2" xfId="644"/>
    <cellStyle name="Accent4 10 3" xfId="645"/>
    <cellStyle name="Accent4 11" xfId="646"/>
    <cellStyle name="Accent4 11 2" xfId="647"/>
    <cellStyle name="Accent4 11 3" xfId="648"/>
    <cellStyle name="Accent4 12" xfId="649"/>
    <cellStyle name="Accent4 12 2" xfId="650"/>
    <cellStyle name="Accent4 12 3" xfId="651"/>
    <cellStyle name="Accent4 13" xfId="652"/>
    <cellStyle name="Accent4 13 2" xfId="653"/>
    <cellStyle name="Accent4 14" xfId="654"/>
    <cellStyle name="Accent4 2" xfId="655"/>
    <cellStyle name="Accent4 2 2" xfId="656"/>
    <cellStyle name="Accent4 2 3" xfId="657"/>
    <cellStyle name="Accent4 3" xfId="658"/>
    <cellStyle name="Accent4 3 2" xfId="659"/>
    <cellStyle name="Accent4 3 3" xfId="660"/>
    <cellStyle name="Accent4 4" xfId="661"/>
    <cellStyle name="Accent4 4 2" xfId="662"/>
    <cellStyle name="Accent4 4 3" xfId="663"/>
    <cellStyle name="Accent4 5" xfId="664"/>
    <cellStyle name="Accent4 5 2" xfId="665"/>
    <cellStyle name="Accent4 5 3" xfId="666"/>
    <cellStyle name="Accent4 6" xfId="667"/>
    <cellStyle name="Accent4 6 2" xfId="668"/>
    <cellStyle name="Accent4 6 3" xfId="669"/>
    <cellStyle name="Accent4 7" xfId="670"/>
    <cellStyle name="Accent4 7 2" xfId="671"/>
    <cellStyle name="Accent4 7 3" xfId="672"/>
    <cellStyle name="Accent4 8" xfId="673"/>
    <cellStyle name="Accent4 8 2" xfId="674"/>
    <cellStyle name="Accent4 8 3" xfId="675"/>
    <cellStyle name="Accent4 9" xfId="676"/>
    <cellStyle name="Accent4 9 2" xfId="677"/>
    <cellStyle name="Accent4 9 3" xfId="678"/>
    <cellStyle name="Accent5" xfId="679"/>
    <cellStyle name="Accent5 - 20%" xfId="680"/>
    <cellStyle name="Accent5 - 20% 10" xfId="681"/>
    <cellStyle name="Accent5 - 20% 10 2" xfId="682"/>
    <cellStyle name="Accent5 - 20% 10 3" xfId="683"/>
    <cellStyle name="Accent5 - 20% 11" xfId="684"/>
    <cellStyle name="Accent5 - 20% 11 2" xfId="685"/>
    <cellStyle name="Accent5 - 20% 11 3" xfId="686"/>
    <cellStyle name="Accent5 - 20% 12" xfId="687"/>
    <cellStyle name="Accent5 - 20% 12 2" xfId="688"/>
    <cellStyle name="Accent5 - 20% 12 3" xfId="689"/>
    <cellStyle name="Accent5 - 20% 13" xfId="690"/>
    <cellStyle name="Accent5 - 20% 13 2" xfId="691"/>
    <cellStyle name="Accent5 - 20% 14" xfId="692"/>
    <cellStyle name="Accent5 - 20% 2" xfId="693"/>
    <cellStyle name="Accent5 - 20% 2 2" xfId="694"/>
    <cellStyle name="Accent5 - 20% 2 3" xfId="695"/>
    <cellStyle name="Accent5 - 20% 3" xfId="696"/>
    <cellStyle name="Accent5 - 20% 3 2" xfId="697"/>
    <cellStyle name="Accent5 - 20% 3 3" xfId="698"/>
    <cellStyle name="Accent5 - 20% 4" xfId="699"/>
    <cellStyle name="Accent5 - 20% 4 2" xfId="700"/>
    <cellStyle name="Accent5 - 20% 4 3" xfId="701"/>
    <cellStyle name="Accent5 - 20% 5" xfId="702"/>
    <cellStyle name="Accent5 - 20% 5 2" xfId="703"/>
    <cellStyle name="Accent5 - 20% 5 3" xfId="704"/>
    <cellStyle name="Accent5 - 20% 6" xfId="705"/>
    <cellStyle name="Accent5 - 20% 6 2" xfId="706"/>
    <cellStyle name="Accent5 - 20% 6 3" xfId="707"/>
    <cellStyle name="Accent5 - 20% 7" xfId="708"/>
    <cellStyle name="Accent5 - 20% 7 2" xfId="709"/>
    <cellStyle name="Accent5 - 20% 7 3" xfId="710"/>
    <cellStyle name="Accent5 - 20% 8" xfId="711"/>
    <cellStyle name="Accent5 - 20% 8 2" xfId="712"/>
    <cellStyle name="Accent5 - 20% 8 3" xfId="713"/>
    <cellStyle name="Accent5 - 20% 9" xfId="714"/>
    <cellStyle name="Accent5 - 20% 9 2" xfId="715"/>
    <cellStyle name="Accent5 - 20% 9 3" xfId="716"/>
    <cellStyle name="Accent5 - 40%" xfId="717"/>
    <cellStyle name="Accent5 - 40% 10" xfId="718"/>
    <cellStyle name="Accent5 - 40% 10 2" xfId="719"/>
    <cellStyle name="Accent5 - 40% 10 3" xfId="720"/>
    <cellStyle name="Accent5 - 40% 11" xfId="721"/>
    <cellStyle name="Accent5 - 40% 11 2" xfId="722"/>
    <cellStyle name="Accent5 - 40% 11 3" xfId="723"/>
    <cellStyle name="Accent5 - 40% 12" xfId="724"/>
    <cellStyle name="Accent5 - 40% 12 2" xfId="725"/>
    <cellStyle name="Accent5 - 40% 12 3" xfId="726"/>
    <cellStyle name="Accent5 - 40% 13" xfId="727"/>
    <cellStyle name="Accent5 - 40% 13 2" xfId="728"/>
    <cellStyle name="Accent5 - 40% 14" xfId="729"/>
    <cellStyle name="Accent5 - 40% 2" xfId="730"/>
    <cellStyle name="Accent5 - 40% 2 2" xfId="731"/>
    <cellStyle name="Accent5 - 40% 2 3" xfId="732"/>
    <cellStyle name="Accent5 - 40% 3" xfId="733"/>
    <cellStyle name="Accent5 - 40% 3 2" xfId="734"/>
    <cellStyle name="Accent5 - 40% 3 3" xfId="735"/>
    <cellStyle name="Accent5 - 40% 4" xfId="736"/>
    <cellStyle name="Accent5 - 40% 4 2" xfId="737"/>
    <cellStyle name="Accent5 - 40% 4 3" xfId="738"/>
    <cellStyle name="Accent5 - 40% 5" xfId="739"/>
    <cellStyle name="Accent5 - 40% 5 2" xfId="740"/>
    <cellStyle name="Accent5 - 40% 5 3" xfId="741"/>
    <cellStyle name="Accent5 - 40% 6" xfId="742"/>
    <cellStyle name="Accent5 - 40% 6 2" xfId="743"/>
    <cellStyle name="Accent5 - 40% 6 3" xfId="744"/>
    <cellStyle name="Accent5 - 40% 7" xfId="745"/>
    <cellStyle name="Accent5 - 40% 7 2" xfId="746"/>
    <cellStyle name="Accent5 - 40% 7 3" xfId="747"/>
    <cellStyle name="Accent5 - 40% 8" xfId="748"/>
    <cellStyle name="Accent5 - 40% 8 2" xfId="749"/>
    <cellStyle name="Accent5 - 40% 8 3" xfId="750"/>
    <cellStyle name="Accent5 - 40% 9" xfId="751"/>
    <cellStyle name="Accent5 - 40% 9 2" xfId="752"/>
    <cellStyle name="Accent5 - 40% 9 3" xfId="753"/>
    <cellStyle name="Accent5 - 60%" xfId="754"/>
    <cellStyle name="Accent5 - 60% 10" xfId="755"/>
    <cellStyle name="Accent5 - 60% 10 2" xfId="756"/>
    <cellStyle name="Accent5 - 60% 10 3" xfId="757"/>
    <cellStyle name="Accent5 - 60% 11" xfId="758"/>
    <cellStyle name="Accent5 - 60% 11 2" xfId="759"/>
    <cellStyle name="Accent5 - 60% 11 3" xfId="760"/>
    <cellStyle name="Accent5 - 60% 12" xfId="761"/>
    <cellStyle name="Accent5 - 60% 12 2" xfId="762"/>
    <cellStyle name="Accent5 - 60% 12 3" xfId="763"/>
    <cellStyle name="Accent5 - 60% 13" xfId="764"/>
    <cellStyle name="Accent5 - 60% 13 2" xfId="765"/>
    <cellStyle name="Accent5 - 60% 14" xfId="766"/>
    <cellStyle name="Accent5 - 60% 2" xfId="767"/>
    <cellStyle name="Accent5 - 60% 2 2" xfId="768"/>
    <cellStyle name="Accent5 - 60% 2 3" xfId="769"/>
    <cellStyle name="Accent5 - 60% 3" xfId="770"/>
    <cellStyle name="Accent5 - 60% 3 2" xfId="771"/>
    <cellStyle name="Accent5 - 60% 3 3" xfId="772"/>
    <cellStyle name="Accent5 - 60% 4" xfId="773"/>
    <cellStyle name="Accent5 - 60% 4 2" xfId="774"/>
    <cellStyle name="Accent5 - 60% 4 3" xfId="775"/>
    <cellStyle name="Accent5 - 60% 5" xfId="776"/>
    <cellStyle name="Accent5 - 60% 5 2" xfId="777"/>
    <cellStyle name="Accent5 - 60% 5 3" xfId="778"/>
    <cellStyle name="Accent5 - 60% 6" xfId="779"/>
    <cellStyle name="Accent5 - 60% 6 2" xfId="780"/>
    <cellStyle name="Accent5 - 60% 6 3" xfId="781"/>
    <cellStyle name="Accent5 - 60% 7" xfId="782"/>
    <cellStyle name="Accent5 - 60% 7 2" xfId="783"/>
    <cellStyle name="Accent5 - 60% 7 3" xfId="784"/>
    <cellStyle name="Accent5 - 60% 8" xfId="785"/>
    <cellStyle name="Accent5 - 60% 8 2" xfId="786"/>
    <cellStyle name="Accent5 - 60% 8 3" xfId="787"/>
    <cellStyle name="Accent5 - 60% 9" xfId="788"/>
    <cellStyle name="Accent5 - 60% 9 2" xfId="789"/>
    <cellStyle name="Accent5 - 60% 9 3" xfId="790"/>
    <cellStyle name="Accent5 10" xfId="791"/>
    <cellStyle name="Accent5 10 2" xfId="792"/>
    <cellStyle name="Accent5 10 3" xfId="793"/>
    <cellStyle name="Accent5 11" xfId="794"/>
    <cellStyle name="Accent5 11 2" xfId="795"/>
    <cellStyle name="Accent5 11 3" xfId="796"/>
    <cellStyle name="Accent5 12" xfId="797"/>
    <cellStyle name="Accent5 12 2" xfId="798"/>
    <cellStyle name="Accent5 12 3" xfId="799"/>
    <cellStyle name="Accent5 13" xfId="800"/>
    <cellStyle name="Accent5 13 2" xfId="801"/>
    <cellStyle name="Accent5 14" xfId="802"/>
    <cellStyle name="Accent5 2" xfId="803"/>
    <cellStyle name="Accent5 2 2" xfId="804"/>
    <cellStyle name="Accent5 2 3" xfId="805"/>
    <cellStyle name="Accent5 3" xfId="806"/>
    <cellStyle name="Accent5 3 2" xfId="807"/>
    <cellStyle name="Accent5 3 3" xfId="808"/>
    <cellStyle name="Accent5 4" xfId="809"/>
    <cellStyle name="Accent5 4 2" xfId="810"/>
    <cellStyle name="Accent5 4 3" xfId="811"/>
    <cellStyle name="Accent5 5" xfId="812"/>
    <cellStyle name="Accent5 5 2" xfId="813"/>
    <cellStyle name="Accent5 5 3" xfId="814"/>
    <cellStyle name="Accent5 6" xfId="815"/>
    <cellStyle name="Accent5 6 2" xfId="816"/>
    <cellStyle name="Accent5 6 3" xfId="817"/>
    <cellStyle name="Accent5 7" xfId="818"/>
    <cellStyle name="Accent5 7 2" xfId="819"/>
    <cellStyle name="Accent5 7 3" xfId="820"/>
    <cellStyle name="Accent5 8" xfId="821"/>
    <cellStyle name="Accent5 8 2" xfId="822"/>
    <cellStyle name="Accent5 8 3" xfId="823"/>
    <cellStyle name="Accent5 9" xfId="824"/>
    <cellStyle name="Accent5 9 2" xfId="825"/>
    <cellStyle name="Accent5 9 3" xfId="826"/>
    <cellStyle name="Accent6" xfId="827"/>
    <cellStyle name="Accent6 - 20%" xfId="828"/>
    <cellStyle name="Accent6 - 20% 10" xfId="829"/>
    <cellStyle name="Accent6 - 20% 10 2" xfId="830"/>
    <cellStyle name="Accent6 - 20% 10 3" xfId="831"/>
    <cellStyle name="Accent6 - 20% 11" xfId="832"/>
    <cellStyle name="Accent6 - 20% 11 2" xfId="833"/>
    <cellStyle name="Accent6 - 20% 11 3" xfId="834"/>
    <cellStyle name="Accent6 - 20% 12" xfId="835"/>
    <cellStyle name="Accent6 - 20% 12 2" xfId="836"/>
    <cellStyle name="Accent6 - 20% 12 3" xfId="837"/>
    <cellStyle name="Accent6 - 20% 13" xfId="838"/>
    <cellStyle name="Accent6 - 20% 13 2" xfId="839"/>
    <cellStyle name="Accent6 - 20% 14" xfId="840"/>
    <cellStyle name="Accent6 - 20% 2" xfId="841"/>
    <cellStyle name="Accent6 - 20% 2 2" xfId="842"/>
    <cellStyle name="Accent6 - 20% 2 3" xfId="843"/>
    <cellStyle name="Accent6 - 20% 3" xfId="844"/>
    <cellStyle name="Accent6 - 20% 3 2" xfId="845"/>
    <cellStyle name="Accent6 - 20% 3 3" xfId="846"/>
    <cellStyle name="Accent6 - 20% 4" xfId="847"/>
    <cellStyle name="Accent6 - 20% 4 2" xfId="848"/>
    <cellStyle name="Accent6 - 20% 4 3" xfId="849"/>
    <cellStyle name="Accent6 - 20% 5" xfId="850"/>
    <cellStyle name="Accent6 - 20% 5 2" xfId="851"/>
    <cellStyle name="Accent6 - 20% 5 3" xfId="852"/>
    <cellStyle name="Accent6 - 20% 6" xfId="853"/>
    <cellStyle name="Accent6 - 20% 6 2" xfId="854"/>
    <cellStyle name="Accent6 - 20% 6 3" xfId="855"/>
    <cellStyle name="Accent6 - 20% 7" xfId="856"/>
    <cellStyle name="Accent6 - 20% 7 2" xfId="857"/>
    <cellStyle name="Accent6 - 20% 7 3" xfId="858"/>
    <cellStyle name="Accent6 - 20% 8" xfId="859"/>
    <cellStyle name="Accent6 - 20% 8 2" xfId="860"/>
    <cellStyle name="Accent6 - 20% 8 3" xfId="861"/>
    <cellStyle name="Accent6 - 20% 9" xfId="862"/>
    <cellStyle name="Accent6 - 20% 9 2" xfId="863"/>
    <cellStyle name="Accent6 - 20% 9 3" xfId="864"/>
    <cellStyle name="Accent6 - 40%" xfId="865"/>
    <cellStyle name="Accent6 - 40% 10" xfId="866"/>
    <cellStyle name="Accent6 - 40% 10 2" xfId="867"/>
    <cellStyle name="Accent6 - 40% 10 3" xfId="868"/>
    <cellStyle name="Accent6 - 40% 11" xfId="869"/>
    <cellStyle name="Accent6 - 40% 11 2" xfId="870"/>
    <cellStyle name="Accent6 - 40% 11 3" xfId="871"/>
    <cellStyle name="Accent6 - 40% 12" xfId="872"/>
    <cellStyle name="Accent6 - 40% 12 2" xfId="873"/>
    <cellStyle name="Accent6 - 40% 12 3" xfId="874"/>
    <cellStyle name="Accent6 - 40% 13" xfId="875"/>
    <cellStyle name="Accent6 - 40% 13 2" xfId="876"/>
    <cellStyle name="Accent6 - 40% 14" xfId="877"/>
    <cellStyle name="Accent6 - 40% 2" xfId="878"/>
    <cellStyle name="Accent6 - 40% 2 2" xfId="879"/>
    <cellStyle name="Accent6 - 40% 2 3" xfId="880"/>
    <cellStyle name="Accent6 - 40% 3" xfId="881"/>
    <cellStyle name="Accent6 - 40% 3 2" xfId="882"/>
    <cellStyle name="Accent6 - 40% 3 3" xfId="883"/>
    <cellStyle name="Accent6 - 40% 4" xfId="884"/>
    <cellStyle name="Accent6 - 40% 4 2" xfId="885"/>
    <cellStyle name="Accent6 - 40% 4 3" xfId="886"/>
    <cellStyle name="Accent6 - 40% 5" xfId="887"/>
    <cellStyle name="Accent6 - 40% 5 2" xfId="888"/>
    <cellStyle name="Accent6 - 40% 5 3" xfId="889"/>
    <cellStyle name="Accent6 - 40% 6" xfId="890"/>
    <cellStyle name="Accent6 - 40% 6 2" xfId="891"/>
    <cellStyle name="Accent6 - 40% 6 3" xfId="892"/>
    <cellStyle name="Accent6 - 40% 7" xfId="893"/>
    <cellStyle name="Accent6 - 40% 7 2" xfId="894"/>
    <cellStyle name="Accent6 - 40% 7 3" xfId="895"/>
    <cellStyle name="Accent6 - 40% 8" xfId="896"/>
    <cellStyle name="Accent6 - 40% 8 2" xfId="897"/>
    <cellStyle name="Accent6 - 40% 8 3" xfId="898"/>
    <cellStyle name="Accent6 - 40% 9" xfId="899"/>
    <cellStyle name="Accent6 - 40% 9 2" xfId="900"/>
    <cellStyle name="Accent6 - 40% 9 3" xfId="901"/>
    <cellStyle name="Accent6 - 60%" xfId="902"/>
    <cellStyle name="Accent6 - 60% 10" xfId="903"/>
    <cellStyle name="Accent6 - 60% 10 2" xfId="904"/>
    <cellStyle name="Accent6 - 60% 10 3" xfId="905"/>
    <cellStyle name="Accent6 - 60% 11" xfId="906"/>
    <cellStyle name="Accent6 - 60% 11 2" xfId="907"/>
    <cellStyle name="Accent6 - 60% 11 3" xfId="908"/>
    <cellStyle name="Accent6 - 60% 12" xfId="909"/>
    <cellStyle name="Accent6 - 60% 12 2" xfId="910"/>
    <cellStyle name="Accent6 - 60% 12 3" xfId="911"/>
    <cellStyle name="Accent6 - 60% 13" xfId="912"/>
    <cellStyle name="Accent6 - 60% 13 2" xfId="913"/>
    <cellStyle name="Accent6 - 60% 14" xfId="914"/>
    <cellStyle name="Accent6 - 60% 2" xfId="915"/>
    <cellStyle name="Accent6 - 60% 2 2" xfId="916"/>
    <cellStyle name="Accent6 - 60% 2 3" xfId="917"/>
    <cellStyle name="Accent6 - 60% 3" xfId="918"/>
    <cellStyle name="Accent6 - 60% 3 2" xfId="919"/>
    <cellStyle name="Accent6 - 60% 3 3" xfId="920"/>
    <cellStyle name="Accent6 - 60% 4" xfId="921"/>
    <cellStyle name="Accent6 - 60% 4 2" xfId="922"/>
    <cellStyle name="Accent6 - 60% 4 3" xfId="923"/>
    <cellStyle name="Accent6 - 60% 5" xfId="924"/>
    <cellStyle name="Accent6 - 60% 5 2" xfId="925"/>
    <cellStyle name="Accent6 - 60% 5 3" xfId="926"/>
    <cellStyle name="Accent6 - 60% 6" xfId="927"/>
    <cellStyle name="Accent6 - 60% 6 2" xfId="928"/>
    <cellStyle name="Accent6 - 60% 6 3" xfId="929"/>
    <cellStyle name="Accent6 - 60% 7" xfId="930"/>
    <cellStyle name="Accent6 - 60% 7 2" xfId="931"/>
    <cellStyle name="Accent6 - 60% 7 3" xfId="932"/>
    <cellStyle name="Accent6 - 60% 8" xfId="933"/>
    <cellStyle name="Accent6 - 60% 8 2" xfId="934"/>
    <cellStyle name="Accent6 - 60% 8 3" xfId="935"/>
    <cellStyle name="Accent6 - 60% 9" xfId="936"/>
    <cellStyle name="Accent6 - 60% 9 2" xfId="937"/>
    <cellStyle name="Accent6 - 60% 9 3" xfId="938"/>
    <cellStyle name="Accent6 10" xfId="939"/>
    <cellStyle name="Accent6 10 2" xfId="940"/>
    <cellStyle name="Accent6 10 3" xfId="941"/>
    <cellStyle name="Accent6 11" xfId="942"/>
    <cellStyle name="Accent6 11 2" xfId="943"/>
    <cellStyle name="Accent6 11 3" xfId="944"/>
    <cellStyle name="Accent6 12" xfId="945"/>
    <cellStyle name="Accent6 12 2" xfId="946"/>
    <cellStyle name="Accent6 12 3" xfId="947"/>
    <cellStyle name="Accent6 13" xfId="948"/>
    <cellStyle name="Accent6 13 2" xfId="949"/>
    <cellStyle name="Accent6 14" xfId="950"/>
    <cellStyle name="Accent6 2" xfId="951"/>
    <cellStyle name="Accent6 2 2" xfId="952"/>
    <cellStyle name="Accent6 2 3" xfId="953"/>
    <cellStyle name="Accent6 3" xfId="954"/>
    <cellStyle name="Accent6 3 2" xfId="955"/>
    <cellStyle name="Accent6 3 3" xfId="956"/>
    <cellStyle name="Accent6 4" xfId="957"/>
    <cellStyle name="Accent6 4 2" xfId="958"/>
    <cellStyle name="Accent6 4 3" xfId="959"/>
    <cellStyle name="Accent6 5" xfId="960"/>
    <cellStyle name="Accent6 5 2" xfId="961"/>
    <cellStyle name="Accent6 5 3" xfId="962"/>
    <cellStyle name="Accent6 6" xfId="963"/>
    <cellStyle name="Accent6 6 2" xfId="964"/>
    <cellStyle name="Accent6 6 3" xfId="965"/>
    <cellStyle name="Accent6 7" xfId="966"/>
    <cellStyle name="Accent6 7 2" xfId="967"/>
    <cellStyle name="Accent6 7 3" xfId="968"/>
    <cellStyle name="Accent6 8" xfId="969"/>
    <cellStyle name="Accent6 8 2" xfId="970"/>
    <cellStyle name="Accent6 8 3" xfId="971"/>
    <cellStyle name="Accent6 9" xfId="972"/>
    <cellStyle name="Accent6 9 2" xfId="973"/>
    <cellStyle name="Accent6 9 3" xfId="974"/>
    <cellStyle name="Calc Currency (0)" xfId="975"/>
    <cellStyle name="Calc Currency (2)" xfId="976"/>
    <cellStyle name="Calc Percent (0)" xfId="977"/>
    <cellStyle name="Calc Percent (1)" xfId="978"/>
    <cellStyle name="Calc Percent (2)" xfId="979"/>
    <cellStyle name="Calc Units (0)" xfId="980"/>
    <cellStyle name="Calc Units (1)" xfId="981"/>
    <cellStyle name="Calc Units (2)" xfId="982"/>
    <cellStyle name="category" xfId="983"/>
    <cellStyle name="Comma [0]_ SG&amp;A Bridge " xfId="984"/>
    <cellStyle name="Comma [00]" xfId="985"/>
    <cellStyle name="Comma_ SG&amp;A Bridge " xfId="986"/>
    <cellStyle name="Currency [0]_ SG&amp;A Bridge " xfId="987"/>
    <cellStyle name="Currency [00]" xfId="988"/>
    <cellStyle name="Currency_ SG&amp;A Bridge " xfId="989"/>
    <cellStyle name="Date" xfId="990"/>
    <cellStyle name="Date Short" xfId="991"/>
    <cellStyle name="Date_capinves" xfId="992"/>
    <cellStyle name="Enter Currency (0)" xfId="993"/>
    <cellStyle name="Enter Currency (2)" xfId="994"/>
    <cellStyle name="Enter Units (0)" xfId="995"/>
    <cellStyle name="Enter Units (1)" xfId="996"/>
    <cellStyle name="Enter Units (2)" xfId="997"/>
    <cellStyle name="Euro" xfId="998"/>
    <cellStyle name="F2" xfId="999"/>
    <cellStyle name="F3" xfId="1000"/>
    <cellStyle name="F4" xfId="1001"/>
    <cellStyle name="F5" xfId="1002"/>
    <cellStyle name="F6" xfId="1003"/>
    <cellStyle name="F7" xfId="1004"/>
    <cellStyle name="F8" xfId="1005"/>
    <cellStyle name="Fixed" xfId="1006"/>
    <cellStyle name="Grey" xfId="1007"/>
    <cellStyle name="HEADER" xfId="1008"/>
    <cellStyle name="Header1" xfId="1009"/>
    <cellStyle name="Header2" xfId="1010"/>
    <cellStyle name="Heading1" xfId="1011"/>
    <cellStyle name="Heading2" xfId="1012"/>
    <cellStyle name="Hyperlink_PERSONAL" xfId="1013"/>
    <cellStyle name="Input [yellow]" xfId="1014"/>
    <cellStyle name="Link Currency (0)" xfId="1015"/>
    <cellStyle name="Link Currency (2)" xfId="1016"/>
    <cellStyle name="Link Units (0)" xfId="1017"/>
    <cellStyle name="Link Units (1)" xfId="1018"/>
    <cellStyle name="Link Units (2)" xfId="1019"/>
    <cellStyle name="Model" xfId="1020"/>
    <cellStyle name="Monétaire [0]_PERSONAL" xfId="1021"/>
    <cellStyle name="Monétaire_PERSONAL" xfId="1022"/>
    <cellStyle name="Normal - Style1" xfId="1023"/>
    <cellStyle name="Normal - Style1 10" xfId="1024"/>
    <cellStyle name="Normal - Style1 10 2" xfId="1025"/>
    <cellStyle name="Normal - Style1 10 3" xfId="1026"/>
    <cellStyle name="Normal - Style1 11" xfId="1027"/>
    <cellStyle name="Normal - Style1 11 2" xfId="1028"/>
    <cellStyle name="Normal - Style1 11 3" xfId="1029"/>
    <cellStyle name="Normal - Style1 12" xfId="1030"/>
    <cellStyle name="Normal - Style1 12 2" xfId="1031"/>
    <cellStyle name="Normal - Style1 12 3" xfId="1032"/>
    <cellStyle name="Normal - Style1 13" xfId="1033"/>
    <cellStyle name="Normal - Style1 13 2" xfId="1034"/>
    <cellStyle name="Normal - Style1 13 3" xfId="1035"/>
    <cellStyle name="Normal - Style1 14" xfId="1036"/>
    <cellStyle name="Normal - Style1 14 2" xfId="1037"/>
    <cellStyle name="Normal - Style1 14 3" xfId="1038"/>
    <cellStyle name="Normal - Style1 15" xfId="1039"/>
    <cellStyle name="Normal - Style1 15 2" xfId="1040"/>
    <cellStyle name="Normal - Style1 15 3" xfId="1041"/>
    <cellStyle name="Normal - Style1 16" xfId="1042"/>
    <cellStyle name="Normal - Style1 16 2" xfId="1043"/>
    <cellStyle name="Normal - Style1 16 3" xfId="1044"/>
    <cellStyle name="Normal - Style1 17" xfId="1045"/>
    <cellStyle name="Normal - Style1 17 2" xfId="1046"/>
    <cellStyle name="Normal - Style1 17 3" xfId="1047"/>
    <cellStyle name="Normal - Style1 18" xfId="1048"/>
    <cellStyle name="Normal - Style1 18 2" xfId="1049"/>
    <cellStyle name="Normal - Style1 18 3" xfId="1050"/>
    <cellStyle name="Normal - Style1 19" xfId="1051"/>
    <cellStyle name="Normal - Style1 19 2" xfId="1052"/>
    <cellStyle name="Normal - Style1 2" xfId="1053"/>
    <cellStyle name="Normal - Style1 2 2" xfId="1054"/>
    <cellStyle name="Normal - Style1 2 3" xfId="1055"/>
    <cellStyle name="Normal - Style1 20" xfId="1056"/>
    <cellStyle name="Normal - Style1 21" xfId="1057"/>
    <cellStyle name="Normal - Style1 3" xfId="1058"/>
    <cellStyle name="Normal - Style1 3 2" xfId="1059"/>
    <cellStyle name="Normal - Style1 3 3" xfId="1060"/>
    <cellStyle name="Normal - Style1 4" xfId="1061"/>
    <cellStyle name="Normal - Style1 4 2" xfId="1062"/>
    <cellStyle name="Normal - Style1 4 3" xfId="1063"/>
    <cellStyle name="Normal - Style1 5" xfId="1064"/>
    <cellStyle name="Normal - Style1 5 2" xfId="1065"/>
    <cellStyle name="Normal - Style1 5 3" xfId="1066"/>
    <cellStyle name="Normal - Style1 6" xfId="1067"/>
    <cellStyle name="Normal - Style1 6 2" xfId="1068"/>
    <cellStyle name="Normal - Style1 6 3" xfId="1069"/>
    <cellStyle name="Normal - Style1 7" xfId="1070"/>
    <cellStyle name="Normal - Style1 7 2" xfId="1071"/>
    <cellStyle name="Normal - Style1 7 3" xfId="1072"/>
    <cellStyle name="Normal - Style1 8" xfId="1073"/>
    <cellStyle name="Normal - Style1 8 2" xfId="1074"/>
    <cellStyle name="Normal - Style1 8 3" xfId="1075"/>
    <cellStyle name="Normal - Style1 9" xfId="1076"/>
    <cellStyle name="Normal - Style1 9 2" xfId="1077"/>
    <cellStyle name="Normal - Style1 9 3" xfId="1078"/>
    <cellStyle name="Normal_ SG&amp;A Bridge " xfId="1079"/>
    <cellStyle name="Percent [0]" xfId="1080"/>
    <cellStyle name="Percent [00]" xfId="1081"/>
    <cellStyle name="Percent [2]" xfId="1082"/>
    <cellStyle name="Percent_#6 Temps &amp; Contractors" xfId="1083"/>
    <cellStyle name="PrePop Currency (0)" xfId="1084"/>
    <cellStyle name="PrePop Currency (2)" xfId="1085"/>
    <cellStyle name="PrePop Units (0)" xfId="1086"/>
    <cellStyle name="PrePop Units (1)" xfId="1087"/>
    <cellStyle name="PrePop Units (2)" xfId="1088"/>
    <cellStyle name="row_def_array" xfId="1089"/>
    <cellStyle name="subhead" xfId="1090"/>
    <cellStyle name="Text Indent A" xfId="1091"/>
    <cellStyle name="Text Indent B" xfId="1092"/>
    <cellStyle name="Text Indent C" xfId="1093"/>
    <cellStyle name="Total" xfId="1094"/>
    <cellStyle name="_laroux" xfId="1095"/>
    <cellStyle name="だ[0]_PLDT" xfId="1096"/>
    <cellStyle name="だ_laroux" xfId="1097"/>
    <cellStyle name="百分比" xfId="1098" builtinId="5"/>
    <cellStyle name="百分比 10" xfId="1099"/>
    <cellStyle name="百分比 11" xfId="1100"/>
    <cellStyle name="百分比 12" xfId="1101"/>
    <cellStyle name="百分比 13" xfId="1102"/>
    <cellStyle name="百分比 14" xfId="1103"/>
    <cellStyle name="百分比 15" xfId="1104"/>
    <cellStyle name="百分比 16" xfId="1105"/>
    <cellStyle name="百分比 17" xfId="1106"/>
    <cellStyle name="百分比 18" xfId="1107"/>
    <cellStyle name="百分比 19" xfId="1108"/>
    <cellStyle name="百分比 2" xfId="1109"/>
    <cellStyle name="百分比 20" xfId="1110"/>
    <cellStyle name="百分比 21" xfId="1111"/>
    <cellStyle name="百分比 22" xfId="1112"/>
    <cellStyle name="百分比 23" xfId="1113"/>
    <cellStyle name="百分比 24" xfId="1114"/>
    <cellStyle name="百分比 25" xfId="1115"/>
    <cellStyle name="百分比 26" xfId="1116"/>
    <cellStyle name="百分比 27" xfId="1117"/>
    <cellStyle name="百分比 28" xfId="1118"/>
    <cellStyle name="百分比 29" xfId="1119"/>
    <cellStyle name="百分比 3" xfId="1120"/>
    <cellStyle name="百分比 30" xfId="1121"/>
    <cellStyle name="百分比 4" xfId="1122"/>
    <cellStyle name="百分比 5" xfId="1123"/>
    <cellStyle name="百分比 6" xfId="1124"/>
    <cellStyle name="百分比 7" xfId="1125"/>
    <cellStyle name="百分比 8" xfId="1126"/>
    <cellStyle name="百分比 9" xfId="1127"/>
    <cellStyle name="捠壿 [0.00]_PRODUCT DETAIL Q1" xfId="1128"/>
    <cellStyle name="捠壿_PRODUCT DETAIL Q1" xfId="1129"/>
    <cellStyle name="标题" xfId="1130" builtinId="15" customBuiltin="1"/>
    <cellStyle name="标题 1" xfId="1131" builtinId="16" customBuiltin="1"/>
    <cellStyle name="标题 1 2" xfId="1132"/>
    <cellStyle name="标题 1 2 2" xfId="1133"/>
    <cellStyle name="标题 1 2 3" xfId="1134"/>
    <cellStyle name="标题 1 2 4" xfId="1135"/>
    <cellStyle name="标题 1 2 5" xfId="1136"/>
    <cellStyle name="标题 1 2 6" xfId="1137"/>
    <cellStyle name="标题 1 3" xfId="1138"/>
    <cellStyle name="标题 1 3 2" xfId="1139"/>
    <cellStyle name="标题 1 3 3" xfId="1140"/>
    <cellStyle name="标题 1 3 4" xfId="1141"/>
    <cellStyle name="标题 1 3 5" xfId="1142"/>
    <cellStyle name="标题 1 3 6" xfId="1143"/>
    <cellStyle name="标题 1 4" xfId="1144"/>
    <cellStyle name="标题 1 4 2" xfId="1145"/>
    <cellStyle name="标题 1 4 3" xfId="1146"/>
    <cellStyle name="标题 1 4 4" xfId="1147"/>
    <cellStyle name="标题 1 4 5" xfId="1148"/>
    <cellStyle name="标题 1 4 6" xfId="1149"/>
    <cellStyle name="标题 2" xfId="1150" builtinId="17" customBuiltin="1"/>
    <cellStyle name="标题 2 2" xfId="1151"/>
    <cellStyle name="标题 2 2 2" xfId="1152"/>
    <cellStyle name="标题 2 2 3" xfId="1153"/>
    <cellStyle name="标题 2 2 4" xfId="1154"/>
    <cellStyle name="标题 2 2 5" xfId="1155"/>
    <cellStyle name="标题 2 2 6" xfId="1156"/>
    <cellStyle name="标题 2 3" xfId="1157"/>
    <cellStyle name="标题 2 3 2" xfId="1158"/>
    <cellStyle name="标题 2 3 3" xfId="1159"/>
    <cellStyle name="标题 2 3 4" xfId="1160"/>
    <cellStyle name="标题 2 3 5" xfId="1161"/>
    <cellStyle name="标题 2 3 6" xfId="1162"/>
    <cellStyle name="标题 2 4" xfId="1163"/>
    <cellStyle name="标题 2 4 2" xfId="1164"/>
    <cellStyle name="标题 2 4 3" xfId="1165"/>
    <cellStyle name="标题 2 4 4" xfId="1166"/>
    <cellStyle name="标题 2 4 5" xfId="1167"/>
    <cellStyle name="标题 2 4 6" xfId="1168"/>
    <cellStyle name="标题 3" xfId="1169" builtinId="18" customBuiltin="1"/>
    <cellStyle name="标题 3 2" xfId="1170"/>
    <cellStyle name="标题 3 2 2" xfId="1171"/>
    <cellStyle name="标题 3 2 3" xfId="1172"/>
    <cellStyle name="标题 3 2 4" xfId="1173"/>
    <cellStyle name="标题 3 2 5" xfId="1174"/>
    <cellStyle name="标题 3 2 6" xfId="1175"/>
    <cellStyle name="标题 3 3" xfId="1176"/>
    <cellStyle name="标题 3 3 2" xfId="1177"/>
    <cellStyle name="标题 3 3 3" xfId="1178"/>
    <cellStyle name="标题 3 3 4" xfId="1179"/>
    <cellStyle name="标题 3 3 5" xfId="1180"/>
    <cellStyle name="标题 3 3 6" xfId="1181"/>
    <cellStyle name="标题 3 4" xfId="1182"/>
    <cellStyle name="标题 3 4 2" xfId="1183"/>
    <cellStyle name="标题 3 4 3" xfId="1184"/>
    <cellStyle name="标题 3 4 4" xfId="1185"/>
    <cellStyle name="标题 3 4 5" xfId="1186"/>
    <cellStyle name="标题 3 4 6" xfId="1187"/>
    <cellStyle name="标题 4" xfId="1188" builtinId="19" customBuiltin="1"/>
    <cellStyle name="标题 4 2" xfId="1189"/>
    <cellStyle name="标题 4 2 2" xfId="1190"/>
    <cellStyle name="标题 4 2 3" xfId="1191"/>
    <cellStyle name="标题 4 2 4" xfId="1192"/>
    <cellStyle name="标题 4 2 5" xfId="1193"/>
    <cellStyle name="标题 4 2 6" xfId="1194"/>
    <cellStyle name="标题 4 3" xfId="1195"/>
    <cellStyle name="标题 4 3 2" xfId="1196"/>
    <cellStyle name="标题 4 3 3" xfId="1197"/>
    <cellStyle name="标题 4 3 4" xfId="1198"/>
    <cellStyle name="标题 4 3 5" xfId="1199"/>
    <cellStyle name="标题 4 3 6" xfId="1200"/>
    <cellStyle name="标题 4 4" xfId="1201"/>
    <cellStyle name="标题 4 4 2" xfId="1202"/>
    <cellStyle name="标题 4 4 3" xfId="1203"/>
    <cellStyle name="标题 4 4 4" xfId="1204"/>
    <cellStyle name="标题 4 4 5" xfId="1205"/>
    <cellStyle name="标题 4 4 6" xfId="1206"/>
    <cellStyle name="表标题" xfId="1207"/>
    <cellStyle name="表标题 10" xfId="1208"/>
    <cellStyle name="表标题 10 2" xfId="1209"/>
    <cellStyle name="表标题 10 3" xfId="1210"/>
    <cellStyle name="表标题 11" xfId="1211"/>
    <cellStyle name="表标题 11 2" xfId="1212"/>
    <cellStyle name="表标题 11 3" xfId="1213"/>
    <cellStyle name="表标题 12" xfId="1214"/>
    <cellStyle name="表标题 12 2" xfId="1215"/>
    <cellStyle name="表标题 12 3" xfId="1216"/>
    <cellStyle name="表标题 13" xfId="1217"/>
    <cellStyle name="表标题 13 2" xfId="1218"/>
    <cellStyle name="表标题 14" xfId="1219"/>
    <cellStyle name="表标题 2" xfId="1220"/>
    <cellStyle name="表标题 2 2" xfId="1221"/>
    <cellStyle name="表标题 2 3" xfId="1222"/>
    <cellStyle name="表标题 3" xfId="1223"/>
    <cellStyle name="表标题 3 2" xfId="1224"/>
    <cellStyle name="表标题 3 3" xfId="1225"/>
    <cellStyle name="表标题 4" xfId="1226"/>
    <cellStyle name="表标题 4 2" xfId="1227"/>
    <cellStyle name="表标题 4 3" xfId="1228"/>
    <cellStyle name="表标题 5" xfId="1229"/>
    <cellStyle name="表标题 5 2" xfId="1230"/>
    <cellStyle name="表标题 5 3" xfId="1231"/>
    <cellStyle name="表标题 6" xfId="1232"/>
    <cellStyle name="表标题 6 2" xfId="1233"/>
    <cellStyle name="表标题 6 3" xfId="1234"/>
    <cellStyle name="表标题 7" xfId="1235"/>
    <cellStyle name="表标题 7 2" xfId="1236"/>
    <cellStyle name="表标题 7 3" xfId="1237"/>
    <cellStyle name="表标题 8" xfId="1238"/>
    <cellStyle name="表标题 8 2" xfId="1239"/>
    <cellStyle name="表标题 8 3" xfId="1240"/>
    <cellStyle name="表标题 9" xfId="1241"/>
    <cellStyle name="表标题 9 2" xfId="1242"/>
    <cellStyle name="表标题 9 3" xfId="1243"/>
    <cellStyle name="差" xfId="1244" builtinId="27" customBuiltin="1"/>
    <cellStyle name="差 2" xfId="1245"/>
    <cellStyle name="差 2 2" xfId="1246"/>
    <cellStyle name="差 2 3" xfId="1247"/>
    <cellStyle name="差 2 4" xfId="1248"/>
    <cellStyle name="差 2 5" xfId="1249"/>
    <cellStyle name="差 2 6" xfId="1250"/>
    <cellStyle name="差 3" xfId="1251"/>
    <cellStyle name="差 3 2" xfId="1252"/>
    <cellStyle name="差 3 3" xfId="1253"/>
    <cellStyle name="差 3 4" xfId="1254"/>
    <cellStyle name="差 3 5" xfId="1255"/>
    <cellStyle name="差 3 6" xfId="1256"/>
    <cellStyle name="差 4" xfId="1257"/>
    <cellStyle name="差 4 2" xfId="1258"/>
    <cellStyle name="差 4 3" xfId="1259"/>
    <cellStyle name="差 4 4" xfId="1260"/>
    <cellStyle name="差 4 5" xfId="1261"/>
    <cellStyle name="差 4 6" xfId="1262"/>
    <cellStyle name="差_0.2732525817396927" xfId="1263"/>
    <cellStyle name="差_0.6320204737747554" xfId="1264"/>
    <cellStyle name="差_0.8608120241140948" xfId="1265"/>
    <cellStyle name="差_ZH1坏账准备" xfId="1266"/>
    <cellStyle name="差_费用" xfId="1267"/>
    <cellStyle name="差_费用 10" xfId="1268"/>
    <cellStyle name="差_费用 10 2" xfId="1269"/>
    <cellStyle name="差_费用 10 3" xfId="1270"/>
    <cellStyle name="差_费用 11" xfId="1271"/>
    <cellStyle name="差_费用 11 2" xfId="1272"/>
    <cellStyle name="差_费用 11 3" xfId="1273"/>
    <cellStyle name="差_费用 12" xfId="1274"/>
    <cellStyle name="差_费用 12 2" xfId="1275"/>
    <cellStyle name="差_费用 12 3" xfId="1276"/>
    <cellStyle name="差_费用 13" xfId="1277"/>
    <cellStyle name="差_费用 13 2" xfId="1278"/>
    <cellStyle name="差_费用 14" xfId="1279"/>
    <cellStyle name="差_费用 2" xfId="1280"/>
    <cellStyle name="差_费用 2 2" xfId="1281"/>
    <cellStyle name="差_费用 2 3" xfId="1282"/>
    <cellStyle name="差_费用 3" xfId="1283"/>
    <cellStyle name="差_费用 3 2" xfId="1284"/>
    <cellStyle name="差_费用 3 3" xfId="1285"/>
    <cellStyle name="差_费用 4" xfId="1286"/>
    <cellStyle name="差_费用 4 2" xfId="1287"/>
    <cellStyle name="差_费用 4 3" xfId="1288"/>
    <cellStyle name="差_费用 5" xfId="1289"/>
    <cellStyle name="差_费用 5 2" xfId="1290"/>
    <cellStyle name="差_费用 5 3" xfId="1291"/>
    <cellStyle name="差_费用 6" xfId="1292"/>
    <cellStyle name="差_费用 6 2" xfId="1293"/>
    <cellStyle name="差_费用 6 3" xfId="1294"/>
    <cellStyle name="差_费用 7" xfId="1295"/>
    <cellStyle name="差_费用 7 2" xfId="1296"/>
    <cellStyle name="差_费用 7 3" xfId="1297"/>
    <cellStyle name="差_费用 8" xfId="1298"/>
    <cellStyle name="差_费用 8 2" xfId="1299"/>
    <cellStyle name="差_费用 8 3" xfId="1300"/>
    <cellStyle name="差_费用 9" xfId="1301"/>
    <cellStyle name="差_费用 9 2" xfId="1302"/>
    <cellStyle name="差_费用 9 3" xfId="1303"/>
    <cellStyle name="差_附注表" xfId="1304"/>
    <cellStyle name="差_附注表_费用" xfId="1305"/>
    <cellStyle name="差_附注表_费用 10" xfId="1306"/>
    <cellStyle name="差_附注表_费用 10 2" xfId="1307"/>
    <cellStyle name="差_附注表_费用 10 3" xfId="1308"/>
    <cellStyle name="差_附注表_费用 11" xfId="1309"/>
    <cellStyle name="差_附注表_费用 11 2" xfId="1310"/>
    <cellStyle name="差_附注表_费用 11 3" xfId="1311"/>
    <cellStyle name="差_附注表_费用 12" xfId="1312"/>
    <cellStyle name="差_附注表_费用 12 2" xfId="1313"/>
    <cellStyle name="差_附注表_费用 12 3" xfId="1314"/>
    <cellStyle name="差_附注表_费用 13" xfId="1315"/>
    <cellStyle name="差_附注表_费用 13 2" xfId="1316"/>
    <cellStyle name="差_附注表_费用 14" xfId="1317"/>
    <cellStyle name="差_附注表_费用 2" xfId="1318"/>
    <cellStyle name="差_附注表_费用 2 2" xfId="1319"/>
    <cellStyle name="差_附注表_费用 2 3" xfId="1320"/>
    <cellStyle name="差_附注表_费用 3" xfId="1321"/>
    <cellStyle name="差_附注表_费用 3 2" xfId="1322"/>
    <cellStyle name="差_附注表_费用 3 3" xfId="1323"/>
    <cellStyle name="差_附注表_费用 4" xfId="1324"/>
    <cellStyle name="差_附注表_费用 4 2" xfId="1325"/>
    <cellStyle name="差_附注表_费用 4 3" xfId="1326"/>
    <cellStyle name="差_附注表_费用 5" xfId="1327"/>
    <cellStyle name="差_附注表_费用 5 2" xfId="1328"/>
    <cellStyle name="差_附注表_费用 5 3" xfId="1329"/>
    <cellStyle name="差_附注表_费用 6" xfId="1330"/>
    <cellStyle name="差_附注表_费用 6 2" xfId="1331"/>
    <cellStyle name="差_附注表_费用 6 3" xfId="1332"/>
    <cellStyle name="差_附注表_费用 7" xfId="1333"/>
    <cellStyle name="差_附注表_费用 7 2" xfId="1334"/>
    <cellStyle name="差_附注表_费用 7 3" xfId="1335"/>
    <cellStyle name="差_附注表_费用 8" xfId="1336"/>
    <cellStyle name="差_附注表_费用 8 2" xfId="1337"/>
    <cellStyle name="差_附注表_费用 8 3" xfId="1338"/>
    <cellStyle name="差_附注表_费用 9" xfId="1339"/>
    <cellStyle name="差_附注表_费用 9 2" xfId="1340"/>
    <cellStyle name="差_附注表_费用 9 3" xfId="1341"/>
    <cellStyle name="差_上年调整分录" xfId="1342"/>
    <cellStyle name="差_上年调整分录 10" xfId="1343"/>
    <cellStyle name="差_上年调整分录 10 2" xfId="1344"/>
    <cellStyle name="差_上年调整分录 10 3" xfId="1345"/>
    <cellStyle name="差_上年调整分录 11" xfId="1346"/>
    <cellStyle name="差_上年调整分录 11 2" xfId="1347"/>
    <cellStyle name="差_上年调整分录 11 3" xfId="1348"/>
    <cellStyle name="差_上年调整分录 12" xfId="1349"/>
    <cellStyle name="差_上年调整分录 12 2" xfId="1350"/>
    <cellStyle name="差_上年调整分录 12 3" xfId="1351"/>
    <cellStyle name="差_上年调整分录 13" xfId="1352"/>
    <cellStyle name="差_上年调整分录 13 2" xfId="1353"/>
    <cellStyle name="差_上年调整分录 14" xfId="1354"/>
    <cellStyle name="差_上年调整分录 2" xfId="1355"/>
    <cellStyle name="差_上年调整分录 2 2" xfId="1356"/>
    <cellStyle name="差_上年调整分录 2 3" xfId="1357"/>
    <cellStyle name="差_上年调整分录 3" xfId="1358"/>
    <cellStyle name="差_上年调整分录 3 2" xfId="1359"/>
    <cellStyle name="差_上年调整分录 3 3" xfId="1360"/>
    <cellStyle name="差_上年调整分录 4" xfId="1361"/>
    <cellStyle name="差_上年调整分录 4 2" xfId="1362"/>
    <cellStyle name="差_上年调整分录 4 3" xfId="1363"/>
    <cellStyle name="差_上年调整分录 5" xfId="1364"/>
    <cellStyle name="差_上年调整分录 5 2" xfId="1365"/>
    <cellStyle name="差_上年调整分录 5 3" xfId="1366"/>
    <cellStyle name="差_上年调整分录 6" xfId="1367"/>
    <cellStyle name="差_上年调整分录 6 2" xfId="1368"/>
    <cellStyle name="差_上年调整分录 6 3" xfId="1369"/>
    <cellStyle name="差_上年调整分录 7" xfId="1370"/>
    <cellStyle name="差_上年调整分录 7 2" xfId="1371"/>
    <cellStyle name="差_上年调整分录 7 3" xfId="1372"/>
    <cellStyle name="差_上年调整分录 8" xfId="1373"/>
    <cellStyle name="差_上年调整分录 8 2" xfId="1374"/>
    <cellStyle name="差_上年调整分录 8 3" xfId="1375"/>
    <cellStyle name="差_上年调整分录 9" xfId="1376"/>
    <cellStyle name="差_上年调整分录 9 2" xfId="1377"/>
    <cellStyle name="差_上年调整分录 9 3" xfId="1378"/>
    <cellStyle name="差_上年调整分录_附注表" xfId="1379"/>
    <cellStyle name="差_上年调整分录_附注表 2" xfId="1380"/>
    <cellStyle name="差_上年调整分录_附注表 2 2" xfId="1381"/>
    <cellStyle name="差_上年调整分录_附注表 2 3" xfId="1382"/>
    <cellStyle name="差_上年调整分录_附注表 3" xfId="1383"/>
    <cellStyle name="差_上年调整分录_附注表 3 2" xfId="1384"/>
    <cellStyle name="差_上年调整分录_附注表 3 3" xfId="1385"/>
    <cellStyle name="差_上年调整分录_附注表 4" xfId="1386"/>
    <cellStyle name="差_上年调整分录_附注表 4 2" xfId="1387"/>
    <cellStyle name="差_上年调整分录_附注表 4 3" xfId="1388"/>
    <cellStyle name="差_上年调整分录_附注表 5" xfId="1389"/>
    <cellStyle name="差_上年调整分录_附注表 5 2" xfId="1390"/>
    <cellStyle name="差_上年调整分录_附注表 5 3" xfId="1391"/>
    <cellStyle name="差_上年调整分录_附注表 6" xfId="1392"/>
    <cellStyle name="差_上年调整分录_附注表 6 2" xfId="1393"/>
    <cellStyle name="差_上年调整分录_附注表 6 3" xfId="1394"/>
    <cellStyle name="差_上年调整分录_附注表 7" xfId="1395"/>
    <cellStyle name="差_上年调整分录_附注表 7 2" xfId="1396"/>
    <cellStyle name="差_上年调整分录_附注表 8" xfId="1397"/>
    <cellStyle name="常规" xfId="0" builtinId="0"/>
    <cellStyle name="常规 10" xfId="1398"/>
    <cellStyle name="常规 10 2" xfId="1399"/>
    <cellStyle name="常规 11" xfId="1400"/>
    <cellStyle name="常规 11 2" xfId="1401"/>
    <cellStyle name="常规 12" xfId="1402"/>
    <cellStyle name="常规 12 2" xfId="1403"/>
    <cellStyle name="常规 13" xfId="1404"/>
    <cellStyle name="常规 13 2" xfId="1405"/>
    <cellStyle name="常规 14" xfId="1406"/>
    <cellStyle name="常规 14 2" xfId="1407"/>
    <cellStyle name="常规 15" xfId="1408"/>
    <cellStyle name="常规 15 2" xfId="1409"/>
    <cellStyle name="常规 16" xfId="1410"/>
    <cellStyle name="常规 16 2" xfId="1411"/>
    <cellStyle name="常规 17" xfId="1412"/>
    <cellStyle name="常规 17 2" xfId="1413"/>
    <cellStyle name="常规 18" xfId="1414"/>
    <cellStyle name="常规 18 2" xfId="1415"/>
    <cellStyle name="常规 19" xfId="1416"/>
    <cellStyle name="常规 19 2" xfId="1417"/>
    <cellStyle name="常规 2" xfId="1418"/>
    <cellStyle name="常规 2 2" xfId="1419"/>
    <cellStyle name="常规 20" xfId="1420"/>
    <cellStyle name="常规 20 2" xfId="1421"/>
    <cellStyle name="常规 21" xfId="1422"/>
    <cellStyle name="常规 21 2" xfId="1423"/>
    <cellStyle name="常规 22" xfId="1424"/>
    <cellStyle name="常规 3" xfId="1425"/>
    <cellStyle name="常规 3 2" xfId="1426"/>
    <cellStyle name="常规 4" xfId="1427"/>
    <cellStyle name="常规 4 2" xfId="1428"/>
    <cellStyle name="常规 5" xfId="1429"/>
    <cellStyle name="常规 5 2" xfId="1430"/>
    <cellStyle name="常规 6" xfId="1431"/>
    <cellStyle name="常规 6 2" xfId="1432"/>
    <cellStyle name="常规 7" xfId="1433"/>
    <cellStyle name="常规 7 2" xfId="1434"/>
    <cellStyle name="常规 8" xfId="1435"/>
    <cellStyle name="常规 8 2" xfId="1436"/>
    <cellStyle name="常规 9" xfId="1437"/>
    <cellStyle name="常规 9 2" xfId="1438"/>
    <cellStyle name="常规_0.18680492581059338" xfId="1439"/>
    <cellStyle name="常规_2003年张杨商店固定资产底稿" xfId="1440"/>
    <cellStyle name="常规_Book2" xfId="1441"/>
    <cellStyle name="常规_审计底稿-负债类" xfId="1442"/>
    <cellStyle name="常规_审计工作底稿-资产类（夏）" xfId="1443"/>
    <cellStyle name="常规_应收利息" xfId="1444"/>
    <cellStyle name="常规_应收利息明细表" xfId="1445"/>
    <cellStyle name="常规_应收账款" xfId="1446"/>
    <cellStyle name="常规_预付款项" xfId="1447"/>
    <cellStyle name="超级链接_0106固定资产减值明细(提减值准备)" xfId="1448"/>
    <cellStyle name="超链接 2" xfId="1449"/>
    <cellStyle name="个性色1" xfId="1859" builtinId="29" customBuiltin="1"/>
    <cellStyle name="个性色2" xfId="1861" builtinId="33" customBuiltin="1"/>
    <cellStyle name="个性色3" xfId="1863" builtinId="37" customBuiltin="1"/>
    <cellStyle name="个性色4" xfId="1865" builtinId="41" customBuiltin="1"/>
    <cellStyle name="个性色5" xfId="1867" builtinId="45" customBuiltin="1"/>
    <cellStyle name="个性色6" xfId="1869" builtinId="49" customBuiltin="1"/>
    <cellStyle name="好" xfId="1450" builtinId="26" customBuiltin="1"/>
    <cellStyle name="好 2" xfId="1451"/>
    <cellStyle name="好 2 2" xfId="1452"/>
    <cellStyle name="好 2 3" xfId="1453"/>
    <cellStyle name="好 2 4" xfId="1454"/>
    <cellStyle name="好 2 5" xfId="1455"/>
    <cellStyle name="好 2 6" xfId="1456"/>
    <cellStyle name="好 3" xfId="1457"/>
    <cellStyle name="好 3 2" xfId="1458"/>
    <cellStyle name="好 3 3" xfId="1459"/>
    <cellStyle name="好 3 4" xfId="1460"/>
    <cellStyle name="好 3 5" xfId="1461"/>
    <cellStyle name="好 3 6" xfId="1462"/>
    <cellStyle name="好 4" xfId="1463"/>
    <cellStyle name="好 4 2" xfId="1464"/>
    <cellStyle name="好 4 3" xfId="1465"/>
    <cellStyle name="好 4 4" xfId="1466"/>
    <cellStyle name="好 4 5" xfId="1467"/>
    <cellStyle name="好 4 6" xfId="1468"/>
    <cellStyle name="好_0.2732525817396927" xfId="1469"/>
    <cellStyle name="好_0.6320204737747554" xfId="1470"/>
    <cellStyle name="好_0.8608120241140948" xfId="1471"/>
    <cellStyle name="好_ZH1坏账准备" xfId="1472"/>
    <cellStyle name="好_费用" xfId="1473"/>
    <cellStyle name="好_费用 10" xfId="1474"/>
    <cellStyle name="好_费用 10 2" xfId="1475"/>
    <cellStyle name="好_费用 10 3" xfId="1476"/>
    <cellStyle name="好_费用 11" xfId="1477"/>
    <cellStyle name="好_费用 11 2" xfId="1478"/>
    <cellStyle name="好_费用 11 3" xfId="1479"/>
    <cellStyle name="好_费用 12" xfId="1480"/>
    <cellStyle name="好_费用 12 2" xfId="1481"/>
    <cellStyle name="好_费用 12 3" xfId="1482"/>
    <cellStyle name="好_费用 13" xfId="1483"/>
    <cellStyle name="好_费用 13 2" xfId="1484"/>
    <cellStyle name="好_费用 14" xfId="1485"/>
    <cellStyle name="好_费用 2" xfId="1486"/>
    <cellStyle name="好_费用 2 2" xfId="1487"/>
    <cellStyle name="好_费用 2 3" xfId="1488"/>
    <cellStyle name="好_费用 3" xfId="1489"/>
    <cellStyle name="好_费用 3 2" xfId="1490"/>
    <cellStyle name="好_费用 3 3" xfId="1491"/>
    <cellStyle name="好_费用 4" xfId="1492"/>
    <cellStyle name="好_费用 4 2" xfId="1493"/>
    <cellStyle name="好_费用 4 3" xfId="1494"/>
    <cellStyle name="好_费用 5" xfId="1495"/>
    <cellStyle name="好_费用 5 2" xfId="1496"/>
    <cellStyle name="好_费用 5 3" xfId="1497"/>
    <cellStyle name="好_费用 6" xfId="1498"/>
    <cellStyle name="好_费用 6 2" xfId="1499"/>
    <cellStyle name="好_费用 6 3" xfId="1500"/>
    <cellStyle name="好_费用 7" xfId="1501"/>
    <cellStyle name="好_费用 7 2" xfId="1502"/>
    <cellStyle name="好_费用 7 3" xfId="1503"/>
    <cellStyle name="好_费用 8" xfId="1504"/>
    <cellStyle name="好_费用 8 2" xfId="1505"/>
    <cellStyle name="好_费用 8 3" xfId="1506"/>
    <cellStyle name="好_费用 9" xfId="1507"/>
    <cellStyle name="好_费用 9 2" xfId="1508"/>
    <cellStyle name="好_费用 9 3" xfId="1509"/>
    <cellStyle name="好_附注表" xfId="1510"/>
    <cellStyle name="好_附注表_费用" xfId="1511"/>
    <cellStyle name="好_附注表_费用 10" xfId="1512"/>
    <cellStyle name="好_附注表_费用 10 2" xfId="1513"/>
    <cellStyle name="好_附注表_费用 10 3" xfId="1514"/>
    <cellStyle name="好_附注表_费用 11" xfId="1515"/>
    <cellStyle name="好_附注表_费用 11 2" xfId="1516"/>
    <cellStyle name="好_附注表_费用 11 3" xfId="1517"/>
    <cellStyle name="好_附注表_费用 12" xfId="1518"/>
    <cellStyle name="好_附注表_费用 12 2" xfId="1519"/>
    <cellStyle name="好_附注表_费用 12 3" xfId="1520"/>
    <cellStyle name="好_附注表_费用 13" xfId="1521"/>
    <cellStyle name="好_附注表_费用 13 2" xfId="1522"/>
    <cellStyle name="好_附注表_费用 14" xfId="1523"/>
    <cellStyle name="好_附注表_费用 2" xfId="1524"/>
    <cellStyle name="好_附注表_费用 2 2" xfId="1525"/>
    <cellStyle name="好_附注表_费用 2 3" xfId="1526"/>
    <cellStyle name="好_附注表_费用 3" xfId="1527"/>
    <cellStyle name="好_附注表_费用 3 2" xfId="1528"/>
    <cellStyle name="好_附注表_费用 3 3" xfId="1529"/>
    <cellStyle name="好_附注表_费用 4" xfId="1530"/>
    <cellStyle name="好_附注表_费用 4 2" xfId="1531"/>
    <cellStyle name="好_附注表_费用 4 3" xfId="1532"/>
    <cellStyle name="好_附注表_费用 5" xfId="1533"/>
    <cellStyle name="好_附注表_费用 5 2" xfId="1534"/>
    <cellStyle name="好_附注表_费用 5 3" xfId="1535"/>
    <cellStyle name="好_附注表_费用 6" xfId="1536"/>
    <cellStyle name="好_附注表_费用 6 2" xfId="1537"/>
    <cellStyle name="好_附注表_费用 6 3" xfId="1538"/>
    <cellStyle name="好_附注表_费用 7" xfId="1539"/>
    <cellStyle name="好_附注表_费用 7 2" xfId="1540"/>
    <cellStyle name="好_附注表_费用 7 3" xfId="1541"/>
    <cellStyle name="好_附注表_费用 8" xfId="1542"/>
    <cellStyle name="好_附注表_费用 8 2" xfId="1543"/>
    <cellStyle name="好_附注表_费用 8 3" xfId="1544"/>
    <cellStyle name="好_附注表_费用 9" xfId="1545"/>
    <cellStyle name="好_附注表_费用 9 2" xfId="1546"/>
    <cellStyle name="好_附注表_费用 9 3" xfId="1547"/>
    <cellStyle name="好_上年调整分录" xfId="1548"/>
    <cellStyle name="好_上年调整分录 10" xfId="1549"/>
    <cellStyle name="好_上年调整分录 10 2" xfId="1550"/>
    <cellStyle name="好_上年调整分录 10 3" xfId="1551"/>
    <cellStyle name="好_上年调整分录 11" xfId="1552"/>
    <cellStyle name="好_上年调整分录 11 2" xfId="1553"/>
    <cellStyle name="好_上年调整分录 11 3" xfId="1554"/>
    <cellStyle name="好_上年调整分录 12" xfId="1555"/>
    <cellStyle name="好_上年调整分录 12 2" xfId="1556"/>
    <cellStyle name="好_上年调整分录 12 3" xfId="1557"/>
    <cellStyle name="好_上年调整分录 13" xfId="1558"/>
    <cellStyle name="好_上年调整分录 13 2" xfId="1559"/>
    <cellStyle name="好_上年调整分录 14" xfId="1560"/>
    <cellStyle name="好_上年调整分录 2" xfId="1561"/>
    <cellStyle name="好_上年调整分录 2 2" xfId="1562"/>
    <cellStyle name="好_上年调整分录 2 3" xfId="1563"/>
    <cellStyle name="好_上年调整分录 3" xfId="1564"/>
    <cellStyle name="好_上年调整分录 3 2" xfId="1565"/>
    <cellStyle name="好_上年调整分录 3 3" xfId="1566"/>
    <cellStyle name="好_上年调整分录 4" xfId="1567"/>
    <cellStyle name="好_上年调整分录 4 2" xfId="1568"/>
    <cellStyle name="好_上年调整分录 4 3" xfId="1569"/>
    <cellStyle name="好_上年调整分录 5" xfId="1570"/>
    <cellStyle name="好_上年调整分录 5 2" xfId="1571"/>
    <cellStyle name="好_上年调整分录 5 3" xfId="1572"/>
    <cellStyle name="好_上年调整分录 6" xfId="1573"/>
    <cellStyle name="好_上年调整分录 6 2" xfId="1574"/>
    <cellStyle name="好_上年调整分录 6 3" xfId="1575"/>
    <cellStyle name="好_上年调整分录 7" xfId="1576"/>
    <cellStyle name="好_上年调整分录 7 2" xfId="1577"/>
    <cellStyle name="好_上年调整分录 7 3" xfId="1578"/>
    <cellStyle name="好_上年调整分录 8" xfId="1579"/>
    <cellStyle name="好_上年调整分录 8 2" xfId="1580"/>
    <cellStyle name="好_上年调整分录 8 3" xfId="1581"/>
    <cellStyle name="好_上年调整分录 9" xfId="1582"/>
    <cellStyle name="好_上年调整分录 9 2" xfId="1583"/>
    <cellStyle name="好_上年调整分录 9 3" xfId="1584"/>
    <cellStyle name="好_上年调整分录_附注表" xfId="1585"/>
    <cellStyle name="好_上年调整分录_附注表 2" xfId="1586"/>
    <cellStyle name="好_上年调整分录_附注表 2 2" xfId="1587"/>
    <cellStyle name="好_上年调整分录_附注表 2 3" xfId="1588"/>
    <cellStyle name="好_上年调整分录_附注表 3" xfId="1589"/>
    <cellStyle name="好_上年调整分录_附注表 3 2" xfId="1590"/>
    <cellStyle name="好_上年调整分录_附注表 3 3" xfId="1591"/>
    <cellStyle name="好_上年调整分录_附注表 4" xfId="1592"/>
    <cellStyle name="好_上年调整分录_附注表 4 2" xfId="1593"/>
    <cellStyle name="好_上年调整分录_附注表 4 3" xfId="1594"/>
    <cellStyle name="好_上年调整分录_附注表 5" xfId="1595"/>
    <cellStyle name="好_上年调整分录_附注表 5 2" xfId="1596"/>
    <cellStyle name="好_上年调整分录_附注表 5 3" xfId="1597"/>
    <cellStyle name="好_上年调整分录_附注表 6" xfId="1598"/>
    <cellStyle name="好_上年调整分录_附注表 6 2" xfId="1599"/>
    <cellStyle name="好_上年调整分录_附注表 6 3" xfId="1600"/>
    <cellStyle name="好_上年调整分录_附注表 7" xfId="1601"/>
    <cellStyle name="好_上年调整分录_附注表 7 2" xfId="1602"/>
    <cellStyle name="好_上年调整分录_附注表 8" xfId="1603"/>
    <cellStyle name="后继超级链接_0106固定资产减值明细(提减值准备)" xfId="1604"/>
    <cellStyle name="汇总" xfId="1605" builtinId="25" customBuiltin="1"/>
    <cellStyle name="汇总 2" xfId="1606"/>
    <cellStyle name="汇总 2 2" xfId="1607"/>
    <cellStyle name="汇总 2 3" xfId="1608"/>
    <cellStyle name="汇总 2 4" xfId="1609"/>
    <cellStyle name="汇总 2 5" xfId="1610"/>
    <cellStyle name="汇总 2 6" xfId="1611"/>
    <cellStyle name="汇总 3" xfId="1612"/>
    <cellStyle name="汇总 3 2" xfId="1613"/>
    <cellStyle name="汇总 3 3" xfId="1614"/>
    <cellStyle name="汇总 3 4" xfId="1615"/>
    <cellStyle name="汇总 3 5" xfId="1616"/>
    <cellStyle name="汇总 3 6" xfId="1617"/>
    <cellStyle name="汇总 4" xfId="1618"/>
    <cellStyle name="汇总 4 2" xfId="1619"/>
    <cellStyle name="汇总 4 3" xfId="1620"/>
    <cellStyle name="汇总 4 4" xfId="1621"/>
    <cellStyle name="汇总 4 5" xfId="1622"/>
    <cellStyle name="汇总 4 6" xfId="1623"/>
    <cellStyle name="计算" xfId="1624" builtinId="22" customBuiltin="1"/>
    <cellStyle name="计算 2" xfId="1625"/>
    <cellStyle name="计算 2 2" xfId="1626"/>
    <cellStyle name="计算 2 3" xfId="1627"/>
    <cellStyle name="计算 2 4" xfId="1628"/>
    <cellStyle name="计算 2 5" xfId="1629"/>
    <cellStyle name="计算 2 6" xfId="1630"/>
    <cellStyle name="计算 3" xfId="1631"/>
    <cellStyle name="计算 3 2" xfId="1632"/>
    <cellStyle name="计算 3 3" xfId="1633"/>
    <cellStyle name="计算 3 4" xfId="1634"/>
    <cellStyle name="计算 3 5" xfId="1635"/>
    <cellStyle name="计算 3 6" xfId="1636"/>
    <cellStyle name="计算 4" xfId="1637"/>
    <cellStyle name="计算 4 2" xfId="1638"/>
    <cellStyle name="计算 4 3" xfId="1639"/>
    <cellStyle name="计算 4 4" xfId="1640"/>
    <cellStyle name="计算 4 5" xfId="1641"/>
    <cellStyle name="计算 4 6" xfId="1642"/>
    <cellStyle name="检查单元格" xfId="1643" builtinId="23" customBuiltin="1"/>
    <cellStyle name="检查单元格 2" xfId="1644"/>
    <cellStyle name="检查单元格 2 2" xfId="1645"/>
    <cellStyle name="检查单元格 2 3" xfId="1646"/>
    <cellStyle name="检查单元格 2 4" xfId="1647"/>
    <cellStyle name="检查单元格 2 5" xfId="1648"/>
    <cellStyle name="检查单元格 2 6" xfId="1649"/>
    <cellStyle name="检查单元格 3" xfId="1650"/>
    <cellStyle name="检查单元格 3 2" xfId="1651"/>
    <cellStyle name="检查单元格 3 3" xfId="1652"/>
    <cellStyle name="检查单元格 3 4" xfId="1653"/>
    <cellStyle name="检查单元格 3 5" xfId="1654"/>
    <cellStyle name="检查单元格 3 6" xfId="1655"/>
    <cellStyle name="检查单元格 4" xfId="1656"/>
    <cellStyle name="检查单元格 4 2" xfId="1657"/>
    <cellStyle name="检查单元格 4 3" xfId="1658"/>
    <cellStyle name="检查单元格 4 4" xfId="1659"/>
    <cellStyle name="检查单元格 4 5" xfId="1660"/>
    <cellStyle name="检查单元格 4 6" xfId="1661"/>
    <cellStyle name="解释性文本" xfId="1662" builtinId="53" customBuiltin="1"/>
    <cellStyle name="警告文本" xfId="1663" builtinId="11" customBuiltin="1"/>
    <cellStyle name="警告文本 2" xfId="1664"/>
    <cellStyle name="警告文本 2 2" xfId="1665"/>
    <cellStyle name="警告文本 2 3" xfId="1666"/>
    <cellStyle name="警告文本 2 4" xfId="1667"/>
    <cellStyle name="警告文本 2 5" xfId="1668"/>
    <cellStyle name="警告文本 2 6" xfId="1669"/>
    <cellStyle name="警告文本 3" xfId="1670"/>
    <cellStyle name="警告文本 3 2" xfId="1671"/>
    <cellStyle name="警告文本 3 3" xfId="1672"/>
    <cellStyle name="警告文本 3 4" xfId="1673"/>
    <cellStyle name="警告文本 3 5" xfId="1674"/>
    <cellStyle name="警告文本 3 6" xfId="1675"/>
    <cellStyle name="警告文本 4" xfId="1676"/>
    <cellStyle name="警告文本 4 2" xfId="1677"/>
    <cellStyle name="警告文本 4 3" xfId="1678"/>
    <cellStyle name="警告文本 4 4" xfId="1679"/>
    <cellStyle name="警告文本 4 5" xfId="1680"/>
    <cellStyle name="警告文本 4 6" xfId="1681"/>
    <cellStyle name="链接单元格" xfId="1682" builtinId="24" customBuiltin="1"/>
    <cellStyle name="链接单元格 2" xfId="1683"/>
    <cellStyle name="链接单元格 2 2" xfId="1684"/>
    <cellStyle name="链接单元格 2 3" xfId="1685"/>
    <cellStyle name="链接单元格 2 4" xfId="1686"/>
    <cellStyle name="链接单元格 2 5" xfId="1687"/>
    <cellStyle name="链接单元格 2 6" xfId="1688"/>
    <cellStyle name="链接单元格 3" xfId="1689"/>
    <cellStyle name="链接单元格 3 2" xfId="1690"/>
    <cellStyle name="链接单元格 3 3" xfId="1691"/>
    <cellStyle name="链接单元格 3 4" xfId="1692"/>
    <cellStyle name="链接单元格 3 5" xfId="1693"/>
    <cellStyle name="链接单元格 3 6" xfId="1694"/>
    <cellStyle name="链接单元格 4" xfId="1695"/>
    <cellStyle name="链接单元格 4 2" xfId="1696"/>
    <cellStyle name="链接单元格 4 3" xfId="1697"/>
    <cellStyle name="链接单元格 4 4" xfId="1698"/>
    <cellStyle name="链接单元格 4 5" xfId="1699"/>
    <cellStyle name="链接单元格 4 6" xfId="1700"/>
    <cellStyle name="霓付 [0]_1202" xfId="1701"/>
    <cellStyle name="霓付_1202" xfId="1702"/>
    <cellStyle name="烹拳 [0]_1202" xfId="1703"/>
    <cellStyle name="烹拳_1202" xfId="1704"/>
    <cellStyle name="砯刽 [0]_PLDT" xfId="1705"/>
    <cellStyle name="砯刽_PLDT" xfId="1706"/>
    <cellStyle name="普通_ 白土" xfId="1707"/>
    <cellStyle name="千分位[0]_ 白土" xfId="1708"/>
    <cellStyle name="千分位_ 白土" xfId="1709"/>
    <cellStyle name="千位[0]_97试算平衡" xfId="1710"/>
    <cellStyle name="千位_97试算平衡" xfId="1711"/>
    <cellStyle name="千位分隔" xfId="1712" builtinId="3"/>
    <cellStyle name="千位分隔 10" xfId="1713"/>
    <cellStyle name="千位分隔 11" xfId="1714"/>
    <cellStyle name="千位分隔 12" xfId="1715"/>
    <cellStyle name="千位分隔 13" xfId="1716"/>
    <cellStyle name="千位分隔 14" xfId="1717"/>
    <cellStyle name="千位分隔 15" xfId="1718"/>
    <cellStyle name="千位分隔 16" xfId="1719"/>
    <cellStyle name="千位分隔 17" xfId="1720"/>
    <cellStyle name="千位分隔 18" xfId="1721"/>
    <cellStyle name="千位分隔 19" xfId="1722"/>
    <cellStyle name="千位分隔 2" xfId="1723"/>
    <cellStyle name="千位分隔 2 2" xfId="1724"/>
    <cellStyle name="千位分隔 20" xfId="1725"/>
    <cellStyle name="千位分隔 21" xfId="1726"/>
    <cellStyle name="千位分隔 22" xfId="1727"/>
    <cellStyle name="千位分隔 23" xfId="1728"/>
    <cellStyle name="千位分隔 24" xfId="1729"/>
    <cellStyle name="千位分隔 25" xfId="1730"/>
    <cellStyle name="千位分隔 26" xfId="1731"/>
    <cellStyle name="千位分隔 27" xfId="1732"/>
    <cellStyle name="千位分隔 28" xfId="1733"/>
    <cellStyle name="千位分隔 29" xfId="1734"/>
    <cellStyle name="千位分隔 3" xfId="1735"/>
    <cellStyle name="千位分隔 30" xfId="1736"/>
    <cellStyle name="千位分隔 4" xfId="1737"/>
    <cellStyle name="千位分隔 5" xfId="1738"/>
    <cellStyle name="千位分隔 6" xfId="1739"/>
    <cellStyle name="千位分隔 7" xfId="1740"/>
    <cellStyle name="千位分隔 8" xfId="1741"/>
    <cellStyle name="千位分隔 9" xfId="1742"/>
    <cellStyle name="千位分隔[0] 2" xfId="1743"/>
    <cellStyle name="千位分隔[0] 3" xfId="1744"/>
    <cellStyle name="千位分隔[0] 4" xfId="1745"/>
    <cellStyle name="千位分隔[0] 5" xfId="1746"/>
    <cellStyle name="钎霖_(沥焊何巩)岿喊牢盔拌裙" xfId="1747"/>
    <cellStyle name="强调 1" xfId="1748"/>
    <cellStyle name="强调 1 10" xfId="1749"/>
    <cellStyle name="强调 1 10 2" xfId="1750"/>
    <cellStyle name="强调 1 10 3" xfId="1751"/>
    <cellStyle name="强调 1 11" xfId="1752"/>
    <cellStyle name="强调 1 11 2" xfId="1753"/>
    <cellStyle name="强调 1 11 3" xfId="1754"/>
    <cellStyle name="强调 1 12" xfId="1755"/>
    <cellStyle name="强调 1 12 2" xfId="1756"/>
    <cellStyle name="强调 1 12 3" xfId="1757"/>
    <cellStyle name="强调 1 13" xfId="1758"/>
    <cellStyle name="强调 1 13 2" xfId="1759"/>
    <cellStyle name="强调 1 14" xfId="1760"/>
    <cellStyle name="强调 1 2" xfId="1761"/>
    <cellStyle name="强调 1 2 2" xfId="1762"/>
    <cellStyle name="强调 1 2 3" xfId="1763"/>
    <cellStyle name="强调 1 3" xfId="1764"/>
    <cellStyle name="强调 1 3 2" xfId="1765"/>
    <cellStyle name="强调 1 3 3" xfId="1766"/>
    <cellStyle name="强调 1 4" xfId="1767"/>
    <cellStyle name="强调 1 4 2" xfId="1768"/>
    <cellStyle name="强调 1 4 3" xfId="1769"/>
    <cellStyle name="强调 1 5" xfId="1770"/>
    <cellStyle name="强调 1 5 2" xfId="1771"/>
    <cellStyle name="强调 1 5 3" xfId="1772"/>
    <cellStyle name="强调 1 6" xfId="1773"/>
    <cellStyle name="强调 1 6 2" xfId="1774"/>
    <cellStyle name="强调 1 6 3" xfId="1775"/>
    <cellStyle name="强调 1 7" xfId="1776"/>
    <cellStyle name="强调 1 7 2" xfId="1777"/>
    <cellStyle name="强调 1 7 3" xfId="1778"/>
    <cellStyle name="强调 1 8" xfId="1779"/>
    <cellStyle name="强调 1 8 2" xfId="1780"/>
    <cellStyle name="强调 1 8 3" xfId="1781"/>
    <cellStyle name="强调 1 9" xfId="1782"/>
    <cellStyle name="强调 1 9 2" xfId="1783"/>
    <cellStyle name="强调 1 9 3" xfId="1784"/>
    <cellStyle name="强调 2" xfId="1785"/>
    <cellStyle name="强调 2 10" xfId="1786"/>
    <cellStyle name="强调 2 10 2" xfId="1787"/>
    <cellStyle name="强调 2 10 3" xfId="1788"/>
    <cellStyle name="强调 2 11" xfId="1789"/>
    <cellStyle name="强调 2 11 2" xfId="1790"/>
    <cellStyle name="强调 2 11 3" xfId="1791"/>
    <cellStyle name="强调 2 12" xfId="1792"/>
    <cellStyle name="强调 2 12 2" xfId="1793"/>
    <cellStyle name="强调 2 12 3" xfId="1794"/>
    <cellStyle name="强调 2 13" xfId="1795"/>
    <cellStyle name="强调 2 13 2" xfId="1796"/>
    <cellStyle name="强调 2 14" xfId="1797"/>
    <cellStyle name="强调 2 2" xfId="1798"/>
    <cellStyle name="强调 2 2 2" xfId="1799"/>
    <cellStyle name="强调 2 2 3" xfId="1800"/>
    <cellStyle name="强调 2 3" xfId="1801"/>
    <cellStyle name="强调 2 3 2" xfId="1802"/>
    <cellStyle name="强调 2 3 3" xfId="1803"/>
    <cellStyle name="强调 2 4" xfId="1804"/>
    <cellStyle name="强调 2 4 2" xfId="1805"/>
    <cellStyle name="强调 2 4 3" xfId="1806"/>
    <cellStyle name="强调 2 5" xfId="1807"/>
    <cellStyle name="强调 2 5 2" xfId="1808"/>
    <cellStyle name="强调 2 5 3" xfId="1809"/>
    <cellStyle name="强调 2 6" xfId="1810"/>
    <cellStyle name="强调 2 6 2" xfId="1811"/>
    <cellStyle name="强调 2 6 3" xfId="1812"/>
    <cellStyle name="强调 2 7" xfId="1813"/>
    <cellStyle name="强调 2 7 2" xfId="1814"/>
    <cellStyle name="强调 2 7 3" xfId="1815"/>
    <cellStyle name="强调 2 8" xfId="1816"/>
    <cellStyle name="强调 2 8 2" xfId="1817"/>
    <cellStyle name="强调 2 8 3" xfId="1818"/>
    <cellStyle name="强调 2 9" xfId="1819"/>
    <cellStyle name="强调 2 9 2" xfId="1820"/>
    <cellStyle name="强调 2 9 3" xfId="1821"/>
    <cellStyle name="强调 3" xfId="1822"/>
    <cellStyle name="强调 3 10" xfId="1823"/>
    <cellStyle name="强调 3 10 2" xfId="1824"/>
    <cellStyle name="强调 3 10 3" xfId="1825"/>
    <cellStyle name="强调 3 11" xfId="1826"/>
    <cellStyle name="强调 3 11 2" xfId="1827"/>
    <cellStyle name="强调 3 11 3" xfId="1828"/>
    <cellStyle name="强调 3 12" xfId="1829"/>
    <cellStyle name="强调 3 12 2" xfId="1830"/>
    <cellStyle name="强调 3 12 3" xfId="1831"/>
    <cellStyle name="强调 3 13" xfId="1832"/>
    <cellStyle name="强调 3 13 2" xfId="1833"/>
    <cellStyle name="强调 3 14" xfId="1834"/>
    <cellStyle name="强调 3 2" xfId="1835"/>
    <cellStyle name="强调 3 2 2" xfId="1836"/>
    <cellStyle name="强调 3 2 3" xfId="1837"/>
    <cellStyle name="强调 3 3" xfId="1838"/>
    <cellStyle name="强调 3 3 2" xfId="1839"/>
    <cellStyle name="强调 3 3 3" xfId="1840"/>
    <cellStyle name="强调 3 4" xfId="1841"/>
    <cellStyle name="强调 3 4 2" xfId="1842"/>
    <cellStyle name="强调 3 4 3" xfId="1843"/>
    <cellStyle name="强调 3 5" xfId="1844"/>
    <cellStyle name="强调 3 5 2" xfId="1845"/>
    <cellStyle name="强调 3 5 3" xfId="1846"/>
    <cellStyle name="强调 3 6" xfId="1847"/>
    <cellStyle name="强调 3 6 2" xfId="1848"/>
    <cellStyle name="强调 3 6 3" xfId="1849"/>
    <cellStyle name="强调 3 7" xfId="1850"/>
    <cellStyle name="强调 3 7 2" xfId="1851"/>
    <cellStyle name="强调 3 7 3" xfId="1852"/>
    <cellStyle name="强调 3 8" xfId="1853"/>
    <cellStyle name="强调 3 8 2" xfId="1854"/>
    <cellStyle name="强调 3 8 3" xfId="1855"/>
    <cellStyle name="强调 3 9" xfId="1856"/>
    <cellStyle name="强调 3 9 2" xfId="1857"/>
    <cellStyle name="强调 3 9 3" xfId="1858"/>
    <cellStyle name="强调文字颜色 1 2" xfId="1860"/>
    <cellStyle name="强调文字颜色 2 2" xfId="1862"/>
    <cellStyle name="强调文字颜色 3 2" xfId="1864"/>
    <cellStyle name="强调文字颜色 4 2" xfId="1866"/>
    <cellStyle name="强调文字颜色 5 2" xfId="1868"/>
    <cellStyle name="强调文字颜色 6 2" xfId="1870"/>
    <cellStyle name="适中" xfId="1871" builtinId="28" customBuiltin="1"/>
    <cellStyle name="适中 2" xfId="1872"/>
    <cellStyle name="适中 2 2" xfId="1873"/>
    <cellStyle name="适中 2 3" xfId="1874"/>
    <cellStyle name="适中 2 4" xfId="1875"/>
    <cellStyle name="适中 2 5" xfId="1876"/>
    <cellStyle name="适中 2 6" xfId="1877"/>
    <cellStyle name="适中 3" xfId="1878"/>
    <cellStyle name="适中 3 2" xfId="1879"/>
    <cellStyle name="适中 3 3" xfId="1880"/>
    <cellStyle name="适中 3 4" xfId="1881"/>
    <cellStyle name="适中 3 5" xfId="1882"/>
    <cellStyle name="适中 3 6" xfId="1883"/>
    <cellStyle name="适中 4" xfId="1884"/>
    <cellStyle name="适中 4 2" xfId="1885"/>
    <cellStyle name="适中 4 3" xfId="1886"/>
    <cellStyle name="适中 4 4" xfId="1887"/>
    <cellStyle name="适中 4 5" xfId="1888"/>
    <cellStyle name="适中 4 6" xfId="1889"/>
    <cellStyle name="输出" xfId="1890" builtinId="21" customBuiltin="1"/>
    <cellStyle name="输出 2" xfId="1891"/>
    <cellStyle name="输出 2 2" xfId="1892"/>
    <cellStyle name="输出 2 3" xfId="1893"/>
    <cellStyle name="输出 2 4" xfId="1894"/>
    <cellStyle name="输出 2 5" xfId="1895"/>
    <cellStyle name="输出 2 6" xfId="1896"/>
    <cellStyle name="输出 3" xfId="1897"/>
    <cellStyle name="输出 3 2" xfId="1898"/>
    <cellStyle name="输出 3 3" xfId="1899"/>
    <cellStyle name="输出 3 4" xfId="1900"/>
    <cellStyle name="输出 3 5" xfId="1901"/>
    <cellStyle name="输出 3 6" xfId="1902"/>
    <cellStyle name="输出 4" xfId="1903"/>
    <cellStyle name="输出 4 2" xfId="1904"/>
    <cellStyle name="输出 4 3" xfId="1905"/>
    <cellStyle name="输出 4 4" xfId="1906"/>
    <cellStyle name="输出 4 5" xfId="1907"/>
    <cellStyle name="输出 4 6" xfId="1908"/>
    <cellStyle name="输入" xfId="1909" builtinId="20" customBuiltin="1"/>
    <cellStyle name="输入 2" xfId="1910"/>
    <cellStyle name="输入 2 2" xfId="1911"/>
    <cellStyle name="输入 2 3" xfId="1912"/>
    <cellStyle name="输入 2 4" xfId="1913"/>
    <cellStyle name="输入 2 5" xfId="1914"/>
    <cellStyle name="输入 2 6" xfId="1915"/>
    <cellStyle name="输入 3" xfId="1916"/>
    <cellStyle name="输入 3 2" xfId="1917"/>
    <cellStyle name="输入 3 3" xfId="1918"/>
    <cellStyle name="输入 3 4" xfId="1919"/>
    <cellStyle name="输入 3 5" xfId="1920"/>
    <cellStyle name="输入 3 6" xfId="1921"/>
    <cellStyle name="输入 4" xfId="1922"/>
    <cellStyle name="输入 4 2" xfId="1923"/>
    <cellStyle name="输入 4 3" xfId="1924"/>
    <cellStyle name="输入 4 4" xfId="1925"/>
    <cellStyle name="输入 4 5" xfId="1926"/>
    <cellStyle name="输入 4 6" xfId="1927"/>
    <cellStyle name="样式 1" xfId="1928"/>
    <cellStyle name="样式 1 10" xfId="1929"/>
    <cellStyle name="样式 1 10 2" xfId="1930"/>
    <cellStyle name="样式 1 10 3" xfId="1931"/>
    <cellStyle name="样式 1 11" xfId="1932"/>
    <cellStyle name="样式 1 11 2" xfId="1933"/>
    <cellStyle name="样式 1 11 3" xfId="1934"/>
    <cellStyle name="样式 1 12" xfId="1935"/>
    <cellStyle name="样式 1 12 2" xfId="1936"/>
    <cellStyle name="样式 1 12 3" xfId="1937"/>
    <cellStyle name="样式 1 13" xfId="1938"/>
    <cellStyle name="样式 1 13 2" xfId="1939"/>
    <cellStyle name="样式 1 13 3" xfId="1940"/>
    <cellStyle name="样式 1 14" xfId="1941"/>
    <cellStyle name="样式 1 14 2" xfId="1942"/>
    <cellStyle name="样式 1 15" xfId="1943"/>
    <cellStyle name="样式 1 2" xfId="1944"/>
    <cellStyle name="样式 1 2 2" xfId="1945"/>
    <cellStyle name="样式 1 2 3" xfId="1946"/>
    <cellStyle name="样式 1 3" xfId="1947"/>
    <cellStyle name="样式 1 3 2" xfId="1948"/>
    <cellStyle name="样式 1 3 3" xfId="1949"/>
    <cellStyle name="样式 1 4" xfId="1950"/>
    <cellStyle name="样式 1 4 2" xfId="1951"/>
    <cellStyle name="样式 1 4 3" xfId="1952"/>
    <cellStyle name="样式 1 5" xfId="1953"/>
    <cellStyle name="样式 1 5 2" xfId="1954"/>
    <cellStyle name="样式 1 5 3" xfId="1955"/>
    <cellStyle name="样式 1 6" xfId="1956"/>
    <cellStyle name="样式 1 6 2" xfId="1957"/>
    <cellStyle name="样式 1 6 3" xfId="1958"/>
    <cellStyle name="样式 1 7" xfId="1959"/>
    <cellStyle name="样式 1 7 2" xfId="1960"/>
    <cellStyle name="样式 1 7 3" xfId="1961"/>
    <cellStyle name="样式 1 8" xfId="1962"/>
    <cellStyle name="样式 1 8 2" xfId="1963"/>
    <cellStyle name="样式 1 8 3" xfId="1964"/>
    <cellStyle name="样式 1 9" xfId="1965"/>
    <cellStyle name="样式 1 9 2" xfId="1966"/>
    <cellStyle name="样式 1 9 3" xfId="1967"/>
    <cellStyle name="昗弨_BOOKSHIP" xfId="1968"/>
    <cellStyle name="寘嬫愗傝 [0.00]_PRODUCT DETAIL Q1" xfId="1969"/>
    <cellStyle name="寘嬫愗傝_PRODUCT DETAIL Q1" xfId="1970"/>
    <cellStyle name="注释" xfId="1971" builtinId="10" customBuiltin="1"/>
    <cellStyle name="注释 2" xfId="1972"/>
    <cellStyle name="注释 2 10" xfId="1973"/>
    <cellStyle name="注释 2 10 2" xfId="1974"/>
    <cellStyle name="注释 2 11" xfId="1975"/>
    <cellStyle name="注释 2 2" xfId="1976"/>
    <cellStyle name="注释 2 2 2" xfId="1977"/>
    <cellStyle name="注释 2 3" xfId="1978"/>
    <cellStyle name="注释 2 3 2" xfId="1979"/>
    <cellStyle name="注释 2 4" xfId="1980"/>
    <cellStyle name="注释 2 4 2" xfId="1981"/>
    <cellStyle name="注释 2 5" xfId="1982"/>
    <cellStyle name="注释 2 5 2" xfId="1983"/>
    <cellStyle name="注释 2 6" xfId="1984"/>
    <cellStyle name="注释 2 6 2" xfId="1985"/>
    <cellStyle name="注释 2 7" xfId="1986"/>
    <cellStyle name="注释 2 7 2" xfId="1987"/>
    <cellStyle name="注释 2 8" xfId="1988"/>
    <cellStyle name="注释 2 8 2" xfId="1989"/>
    <cellStyle name="注释 2 9" xfId="1990"/>
    <cellStyle name="注释 2 9 2" xfId="1991"/>
    <cellStyle name="注释 3" xfId="1992"/>
    <cellStyle name="注释 3 2" xfId="1993"/>
    <cellStyle name="注释 4" xfId="1994"/>
    <cellStyle name="注释 4 2" xfId="1995"/>
    <cellStyle name="注释 5" xfId="1996"/>
    <cellStyle name="콤마 [0]_BOILER-CO1" xfId="1997"/>
    <cellStyle name="콤마_BOILER-CO1" xfId="1998"/>
    <cellStyle name="통화 [0]_BOILER-CO1" xfId="1999"/>
    <cellStyle name="통화_BOILER-CO1" xfId="2000"/>
    <cellStyle name="표준_0N-HANDLING " xfId="200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1.xml"/><Relationship Id="rId20" Type="http://schemas.openxmlformats.org/officeDocument/2006/relationships/calcChain" Target="calcChain.xml"/><Relationship Id="rId10" Type="http://schemas.openxmlformats.org/officeDocument/2006/relationships/externalLink" Target="externalLinks/externalLink2.xml"/><Relationship Id="rId11" Type="http://schemas.openxmlformats.org/officeDocument/2006/relationships/externalLink" Target="externalLinks/externalLink3.xml"/><Relationship Id="rId12" Type="http://schemas.openxmlformats.org/officeDocument/2006/relationships/externalLink" Target="externalLinks/externalLink4.xml"/><Relationship Id="rId13" Type="http://schemas.openxmlformats.org/officeDocument/2006/relationships/externalLink" Target="externalLinks/externalLink5.xml"/><Relationship Id="rId14" Type="http://schemas.openxmlformats.org/officeDocument/2006/relationships/externalLink" Target="externalLinks/externalLink6.xml"/><Relationship Id="rId15" Type="http://schemas.openxmlformats.org/officeDocument/2006/relationships/externalLink" Target="externalLinks/externalLink7.xml"/><Relationship Id="rId16" Type="http://schemas.openxmlformats.org/officeDocument/2006/relationships/externalLink" Target="externalLinks/externalLink8.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47625</xdr:colOff>
      <xdr:row>3</xdr:row>
      <xdr:rowOff>47625</xdr:rowOff>
    </xdr:from>
    <xdr:to>
      <xdr:col>5</xdr:col>
      <xdr:colOff>47625</xdr:colOff>
      <xdr:row>5</xdr:row>
      <xdr:rowOff>371475</xdr:rowOff>
    </xdr:to>
    <xdr:sp macro="" textlink="">
      <xdr:nvSpPr>
        <xdr:cNvPr id="10241" name="Line 1"/>
        <xdr:cNvSpPr>
          <a:spLocks noChangeShapeType="1"/>
        </xdr:cNvSpPr>
      </xdr:nvSpPr>
      <xdr:spPr bwMode="auto">
        <a:xfrm>
          <a:off x="4181475" y="904875"/>
          <a:ext cx="0" cy="1085850"/>
        </a:xfrm>
        <a:prstGeom prst="line">
          <a:avLst/>
        </a:prstGeom>
        <a:noFill/>
        <a:ln w="38100" cmpd="dbl">
          <a:solidFill>
            <a:srgbClr val="000000"/>
          </a:solidFill>
          <a:round/>
          <a:headEnd/>
          <a:tailEnd/>
        </a:ln>
      </xdr:spPr>
    </xdr:sp>
    <xdr:clientData/>
  </xdr:twoCellAnchor>
  <xdr:twoCellAnchor>
    <xdr:from>
      <xdr:col>9</xdr:col>
      <xdr:colOff>76200</xdr:colOff>
      <xdr:row>3</xdr:row>
      <xdr:rowOff>57150</xdr:rowOff>
    </xdr:from>
    <xdr:to>
      <xdr:col>9</xdr:col>
      <xdr:colOff>76200</xdr:colOff>
      <xdr:row>6</xdr:row>
      <xdr:rowOff>0</xdr:rowOff>
    </xdr:to>
    <xdr:sp macro="" textlink="">
      <xdr:nvSpPr>
        <xdr:cNvPr id="10242" name="Line 2"/>
        <xdr:cNvSpPr>
          <a:spLocks noChangeShapeType="1"/>
        </xdr:cNvSpPr>
      </xdr:nvSpPr>
      <xdr:spPr bwMode="auto">
        <a:xfrm>
          <a:off x="8467725" y="914400"/>
          <a:ext cx="0" cy="1085850"/>
        </a:xfrm>
        <a:prstGeom prst="line">
          <a:avLst/>
        </a:prstGeom>
        <a:noFill/>
        <a:ln w="38100" cmpd="dbl">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nu/&#31995;&#32479;&#31649;&#29702;&#21592;/&#26477;&#24030;&#38463;&#37324;&#24052;&#24052;&#38598;&#22242;&#20844;&#21496;&#12302;100001&#12303;/&#26477;&#24030;&#38463;&#37324;&#24052;&#24052;&#38598;&#22242;&#20844;&#21496;2017&#24180;-&#24180;&#24230;&#36130;&#21153;&#25253;&#34920;&#23457;&#35745;&#12302;20182082&#12303;/&#39118;&#38505;&#35780;&#20272;&#32467;&#26524;.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nu/&#31995;&#32479;&#31649;&#29702;&#21592;/&#26477;&#24030;&#38463;&#37324;&#24052;&#24052;&#38598;&#22242;&#20844;&#21496;&#12302;100001&#12303;/&#26477;&#24030;&#38463;&#37324;&#24052;&#24052;&#38598;&#22242;&#20844;&#21496;2017&#24180;-&#24180;&#24230;&#36130;&#21153;&#25253;&#34920;&#23457;&#35745;&#12302;20182082&#12303;/&#31609;&#36164;&#19982;&#25237;&#36164;&#24490;&#29615;&#25511;&#21046;&#27979;&#35797;.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anu/&#31995;&#32479;&#31649;&#29702;&#21592;/&#26477;&#24030;&#38463;&#37324;&#24052;&#24052;&#38598;&#22242;&#20844;&#21496;&#12302;100001&#12303;/&#26477;&#24030;&#38463;&#37324;&#24052;&#24052;&#38598;&#22242;&#20844;&#21496;2017&#24180;-&#24180;&#24230;&#36130;&#21153;&#25253;&#34920;&#23457;&#35745;&#12302;20182082&#12303;/&#38144;&#21806;&#19982;&#25910;&#27454;&#24490;&#29615;&#25511;&#21046;&#27979;&#35797;.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anu/&#31995;&#32479;&#31649;&#29702;&#21592;/&#26477;&#24030;&#38463;&#37324;&#24052;&#24052;&#38598;&#22242;&#20844;&#21496;&#12302;100001&#12303;/&#26477;&#24030;&#38463;&#37324;&#24052;&#24052;&#38598;&#22242;&#20844;&#21496;2017&#24180;-&#24180;&#24230;&#36130;&#21153;&#25253;&#34920;&#23457;&#35745;&#12302;20182082&#12303;/&#37319;&#36141;&#19982;&#20184;&#27454;&#24490;&#29615;&#25511;&#21046;&#27979;&#35797;.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anu/&#31995;&#32479;&#31649;&#29702;&#21592;/&#26477;&#24030;&#38463;&#37324;&#24052;&#24052;&#38598;&#22242;&#20844;&#21496;&#12302;100001&#12303;/&#26477;&#24030;&#38463;&#37324;&#24052;&#24052;&#38598;&#22242;&#20844;&#21496;2017&#24180;-&#24180;&#24230;&#36130;&#21153;&#25253;&#34920;&#23457;&#35745;&#12302;20182082&#12303;/&#29983;&#20135;&#19982;&#20179;&#20648;&#24490;&#29615;&#25511;&#21046;&#27979;&#35797;.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manu/&#31995;&#32479;&#31649;&#29702;&#21592;/&#26477;&#24030;&#38463;&#37324;&#24052;&#24052;&#38598;&#22242;&#20844;&#21496;&#12302;100001&#12303;/&#26477;&#24030;&#38463;&#37324;&#24052;&#24052;&#38598;&#22242;&#20844;&#21496;2017&#24180;-&#24180;&#24230;&#36130;&#21153;&#25253;&#34920;&#23457;&#35745;&#12302;20182082&#12303;/&#24037;&#34218;&#19982;&#20154;&#20107;&#24490;&#29615;&#25511;&#21046;&#27979;&#35797;.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manu/&#31995;&#32479;&#31649;&#29702;&#21592;/&#26477;&#24030;&#38463;&#37324;&#24052;&#24052;&#38598;&#22242;&#20844;&#21496;&#12302;100001&#12303;/&#26477;&#24030;&#38463;&#37324;&#24052;&#24052;&#38598;&#22242;&#20844;&#21496;2017&#24180;-&#24180;&#24230;&#36130;&#21153;&#25253;&#34920;&#23457;&#35745;&#12302;20182082&#12303;/&#22266;&#23450;&#36164;&#20135;&#24490;&#29615;&#25511;&#21046;&#27979;&#35797;.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manu/&#31995;&#32479;&#31649;&#29702;&#21592;/&#26477;&#24030;&#38463;&#37324;&#24052;&#24052;&#38598;&#22242;&#20844;&#21496;&#12302;100001&#12303;/&#26477;&#24030;&#38463;&#37324;&#24052;&#24052;&#38598;&#22242;&#20844;&#21496;2017&#24180;-&#24180;&#24230;&#36130;&#21153;&#25253;&#34920;&#23457;&#35745;&#12302;20182082&#12303;/&#20013;&#27719;&#25253;&#349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formula_"/>
      <sheetName val="风险评估结果汇总表D6-1"/>
      <sheetName val="D6-2风险评估结果汇总表（特别风险）"/>
      <sheetName val="D6-3评估汇总表（认定层次）"/>
      <sheetName val="计划矩阵D6-4"/>
      <sheetName val="D4-1"/>
      <sheetName val="风险评估结果"/>
    </sheetNames>
    <definedNames>
      <definedName name="相关风险编号" refersTo="='D6-3评估汇总表（认定层次）'!$H$8:$K$21"/>
      <definedName name="相关账户及列报" refersTo="='D6-3评估汇总表（认定层次）'!$H$8:$H$19"/>
    </definedNames>
    <sheetDataSet>
      <sheetData sheetId="0"/>
      <sheetData sheetId="1"/>
      <sheetData sheetId="2"/>
      <sheetData sheetId="3">
        <row r="8">
          <cell r="H8" t="str">
            <v>现金</v>
          </cell>
          <cell r="I8">
            <v>0</v>
          </cell>
          <cell r="J8">
            <v>0</v>
          </cell>
          <cell r="K8" t="str">
            <v>a</v>
          </cell>
        </row>
        <row r="9">
          <cell r="H9">
            <v>0</v>
          </cell>
          <cell r="I9">
            <v>0</v>
          </cell>
          <cell r="J9">
            <v>0</v>
          </cell>
          <cell r="K9" t="str">
            <v>a</v>
          </cell>
        </row>
        <row r="10">
          <cell r="H10">
            <v>0</v>
          </cell>
          <cell r="I10">
            <v>0</v>
          </cell>
          <cell r="J10">
            <v>0</v>
          </cell>
          <cell r="K10" t="str">
            <v>a</v>
          </cell>
        </row>
        <row r="11">
          <cell r="H11">
            <v>0</v>
          </cell>
          <cell r="I11">
            <v>0</v>
          </cell>
          <cell r="J11">
            <v>0</v>
          </cell>
          <cell r="K11" t="str">
            <v>d</v>
          </cell>
        </row>
        <row r="12">
          <cell r="H12">
            <v>0</v>
          </cell>
          <cell r="I12">
            <v>0</v>
          </cell>
          <cell r="J12">
            <v>0</v>
          </cell>
          <cell r="K12" t="str">
            <v>d</v>
          </cell>
        </row>
        <row r="13">
          <cell r="H13">
            <v>0</v>
          </cell>
          <cell r="I13">
            <v>0</v>
          </cell>
          <cell r="J13">
            <v>0</v>
          </cell>
          <cell r="K13" t="str">
            <v>d</v>
          </cell>
        </row>
        <row r="14">
          <cell r="H14">
            <v>0</v>
          </cell>
          <cell r="I14">
            <v>0</v>
          </cell>
          <cell r="J14">
            <v>0</v>
          </cell>
          <cell r="K14" t="str">
            <v>e</v>
          </cell>
        </row>
        <row r="15">
          <cell r="H15">
            <v>0</v>
          </cell>
          <cell r="I15">
            <v>0</v>
          </cell>
          <cell r="J15">
            <v>0</v>
          </cell>
          <cell r="K15" t="str">
            <v>e</v>
          </cell>
        </row>
        <row r="16">
          <cell r="H16">
            <v>0</v>
          </cell>
          <cell r="I16">
            <v>0</v>
          </cell>
          <cell r="J16">
            <v>0</v>
          </cell>
          <cell r="K16" t="str">
            <v>e</v>
          </cell>
        </row>
        <row r="17">
          <cell r="H17">
            <v>0</v>
          </cell>
          <cell r="I17">
            <v>0</v>
          </cell>
          <cell r="J17">
            <v>0</v>
          </cell>
          <cell r="K17" t="str">
            <v>e</v>
          </cell>
        </row>
        <row r="18">
          <cell r="H18">
            <v>0</v>
          </cell>
          <cell r="I18">
            <v>0</v>
          </cell>
          <cell r="J18">
            <v>0</v>
          </cell>
          <cell r="K18" t="str">
            <v>e</v>
          </cell>
        </row>
        <row r="19">
          <cell r="H19">
            <v>0</v>
          </cell>
          <cell r="I19">
            <v>0</v>
          </cell>
          <cell r="J19">
            <v>0</v>
          </cell>
          <cell r="K19" t="str">
            <v>e</v>
          </cell>
        </row>
        <row r="20">
          <cell r="H20">
            <v>0</v>
          </cell>
          <cell r="I20">
            <v>0</v>
          </cell>
          <cell r="J20">
            <v>0</v>
          </cell>
          <cell r="K20" t="str">
            <v>是</v>
          </cell>
        </row>
        <row r="21">
          <cell r="H21">
            <v>0</v>
          </cell>
          <cell r="I21">
            <v>0</v>
          </cell>
          <cell r="J21">
            <v>0</v>
          </cell>
          <cell r="K21" t="str">
            <v>否</v>
          </cell>
        </row>
      </sheetData>
      <sheetData sheetId="4"/>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筹资与投资循环控制测试"/>
      <sheetName val="筹资与投资循环控制测试汇总表"/>
      <sheetName val="筹资与投资循环控制测试程序"/>
      <sheetName val="_formula_"/>
      <sheetName val="筹资与投资循环控制测试过程"/>
    </sheetNames>
    <definedNames>
      <definedName name="保证程度" refersTo="='筹资与投资循环控制测试汇总表'!$F$18"/>
      <definedName name="综合性方案" refersTo="='筹资与投资循环控制测试汇总表'!$A$21:$B$26"/>
    </definedNames>
    <sheetDataSet>
      <sheetData sheetId="0"/>
      <sheetData sheetId="1">
        <row r="18">
          <cell r="F18" t="str">
            <v>可信</v>
          </cell>
        </row>
        <row r="21">
          <cell r="A21" t="str">
            <v>交易、账户余额和披露</v>
          </cell>
          <cell r="B21">
            <v>0</v>
          </cell>
        </row>
        <row r="22">
          <cell r="A22">
            <v>0</v>
          </cell>
          <cell r="B22">
            <v>0</v>
          </cell>
        </row>
        <row r="23">
          <cell r="A23">
            <v>0</v>
          </cell>
          <cell r="B23">
            <v>0</v>
          </cell>
        </row>
        <row r="24">
          <cell r="A24">
            <v>0</v>
          </cell>
          <cell r="B24">
            <v>0</v>
          </cell>
        </row>
        <row r="25">
          <cell r="A25">
            <v>0</v>
          </cell>
          <cell r="B25">
            <v>0</v>
          </cell>
        </row>
        <row r="26">
          <cell r="A26">
            <v>0</v>
          </cell>
          <cell r="B26">
            <v>0</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销售与收款循环控制测试"/>
      <sheetName val="_formula_"/>
      <sheetName val="销售与收款循环控制测试汇总表"/>
      <sheetName val="销售与收款循环控制测试程序"/>
      <sheetName val="销售与收款循环控制测试过程"/>
    </sheetNames>
    <definedNames>
      <definedName name="保证程度" refersTo="='销售与收款循环控制测试汇总表'!$F$18"/>
      <definedName name="综合性方案" refersTo="='销售与收款循环控制测试汇总表'!$A$21:$B$25"/>
    </definedNames>
    <sheetDataSet>
      <sheetData sheetId="0"/>
      <sheetData sheetId="1"/>
      <sheetData sheetId="2">
        <row r="18">
          <cell r="F18" t="str">
            <v>可信</v>
          </cell>
        </row>
        <row r="21">
          <cell r="A21" t="str">
            <v>交易、账户余额和披露</v>
          </cell>
          <cell r="B21">
            <v>0</v>
          </cell>
        </row>
        <row r="22">
          <cell r="A22" t="str">
            <v>营业收入</v>
          </cell>
          <cell r="B22">
            <v>0</v>
          </cell>
        </row>
        <row r="23">
          <cell r="A23" t="str">
            <v>应收帐款</v>
          </cell>
          <cell r="B23">
            <v>0</v>
          </cell>
        </row>
        <row r="24">
          <cell r="A24" t="str">
            <v>……</v>
          </cell>
          <cell r="B24">
            <v>0</v>
          </cell>
        </row>
        <row r="25">
          <cell r="A25">
            <v>0</v>
          </cell>
          <cell r="B25">
            <v>0</v>
          </cell>
        </row>
      </sheetData>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formula_"/>
      <sheetName val="采购与付款循环控制测试"/>
      <sheetName val="采购与付款循环控制测试汇总表"/>
      <sheetName val="采购与付款循环控制测试程序"/>
      <sheetName val="采购与付款循环控制测试过程"/>
    </sheetNames>
    <definedNames>
      <definedName name="保证程度" refersTo="='采购与付款循环控制测试汇总表'!$F$14"/>
      <definedName name="综合性方案" refersTo="='采购与付款循环控制测试汇总表'!$A$58:$A$67"/>
    </definedNames>
    <sheetDataSet>
      <sheetData sheetId="0"/>
      <sheetData sheetId="1"/>
      <sheetData sheetId="2">
        <row r="14">
          <cell r="F14" t="str">
            <v>可信</v>
          </cell>
        </row>
        <row r="58">
          <cell r="A58" t="str">
            <v>受影响的交易和账户余额</v>
          </cell>
        </row>
        <row r="59">
          <cell r="A59" t="str">
            <v>预付账款</v>
          </cell>
        </row>
        <row r="60">
          <cell r="A60" t="str">
            <v>无形资产</v>
          </cell>
        </row>
        <row r="61">
          <cell r="A61" t="str">
            <v>开发支出</v>
          </cell>
        </row>
        <row r="62">
          <cell r="A62" t="str">
            <v>长期待摊费用</v>
          </cell>
        </row>
        <row r="63">
          <cell r="A63" t="str">
            <v>应付票据</v>
          </cell>
        </row>
        <row r="64">
          <cell r="A64" t="str">
            <v>应付账款</v>
          </cell>
        </row>
        <row r="65">
          <cell r="A65" t="str">
            <v>长期应付款</v>
          </cell>
        </row>
        <row r="66">
          <cell r="A66" t="str">
            <v>管理费用</v>
          </cell>
        </row>
        <row r="67">
          <cell r="A67">
            <v>0</v>
          </cell>
        </row>
      </sheetData>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生产与仓储循环控制测试"/>
      <sheetName val="生产与仓储循环控制测试汇总表"/>
      <sheetName val="生产与仓储循环控制测试程序"/>
      <sheetName val="_formula_"/>
      <sheetName val="生产与仓储循环控制测试过程"/>
    </sheetNames>
    <definedNames>
      <definedName name="保证程度" refersTo="='生产与仓储循环控制测试汇总表'!$F$18"/>
      <definedName name="综合性方案" refersTo="='生产与仓储循环控制测试汇总表'!$A$21:$B$25"/>
    </definedNames>
    <sheetDataSet>
      <sheetData sheetId="0"/>
      <sheetData sheetId="1">
        <row r="18">
          <cell r="F18" t="str">
            <v>可信</v>
          </cell>
        </row>
        <row r="21">
          <cell r="A21" t="str">
            <v>交易、账户余额和披露</v>
          </cell>
          <cell r="B21">
            <v>0</v>
          </cell>
        </row>
        <row r="22">
          <cell r="A22">
            <v>0</v>
          </cell>
          <cell r="B22">
            <v>0</v>
          </cell>
        </row>
        <row r="23">
          <cell r="A23">
            <v>0</v>
          </cell>
          <cell r="B23">
            <v>0</v>
          </cell>
        </row>
        <row r="24">
          <cell r="A24">
            <v>0</v>
          </cell>
          <cell r="B24">
            <v>0</v>
          </cell>
        </row>
        <row r="25">
          <cell r="A25">
            <v>0</v>
          </cell>
          <cell r="B25">
            <v>0</v>
          </cell>
        </row>
      </sheetData>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工薪与人事循环控制测试"/>
      <sheetName val="_formula_"/>
      <sheetName val="工薪与人事循环控制测试汇总表"/>
      <sheetName val="工薪与人事循环控制测试程序"/>
      <sheetName val="工薪与人事循环控制测试过程"/>
    </sheetNames>
    <definedNames>
      <definedName name="保证程度" refersTo="='工薪与人事循环控制测试汇总表'!$F$18"/>
      <definedName name="综合性方案" refersTo="='工薪与人事循环控制测试汇总表'!$A$21:$B$25"/>
    </definedNames>
    <sheetDataSet>
      <sheetData sheetId="0"/>
      <sheetData sheetId="1"/>
      <sheetData sheetId="2">
        <row r="18">
          <cell r="F18" t="str">
            <v>可信</v>
          </cell>
        </row>
        <row r="21">
          <cell r="A21" t="str">
            <v>交易、账户余额和披露</v>
          </cell>
          <cell r="B21">
            <v>0</v>
          </cell>
        </row>
        <row r="22">
          <cell r="A22">
            <v>0</v>
          </cell>
          <cell r="B22">
            <v>0</v>
          </cell>
        </row>
        <row r="23">
          <cell r="A23">
            <v>0</v>
          </cell>
          <cell r="B23">
            <v>0</v>
          </cell>
        </row>
        <row r="24">
          <cell r="A24">
            <v>0</v>
          </cell>
          <cell r="B24">
            <v>0</v>
          </cell>
        </row>
        <row r="25">
          <cell r="A25">
            <v>0</v>
          </cell>
          <cell r="B25">
            <v>0</v>
          </cell>
        </row>
      </sheetData>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固定资产循环控制测试"/>
      <sheetName val="_formula_"/>
      <sheetName val="固定资产循环控制测试汇总表"/>
      <sheetName val="固定资产循环控制测试程序"/>
      <sheetName val="固定资产循环控制测试过程"/>
    </sheetNames>
    <definedNames>
      <definedName name="保证程度" refersTo="='固定资产循环控制测试汇总表'!$F$13"/>
      <definedName name="综合性方案" refersTo="='固定资产循环控制测试汇总表'!$A$56:$A$62"/>
    </definedNames>
    <sheetDataSet>
      <sheetData sheetId="0"/>
      <sheetData sheetId="1"/>
      <sheetData sheetId="2">
        <row r="13">
          <cell r="F13" t="str">
            <v>可信</v>
          </cell>
        </row>
        <row r="56">
          <cell r="A56" t="str">
            <v>受影响的交易和账户余额</v>
          </cell>
        </row>
        <row r="57">
          <cell r="A57" t="str">
            <v>固定资产</v>
          </cell>
        </row>
        <row r="58">
          <cell r="A58" t="str">
            <v>在建工程</v>
          </cell>
        </row>
        <row r="59">
          <cell r="A59" t="str">
            <v>工程物资</v>
          </cell>
        </row>
        <row r="60">
          <cell r="A60" t="str">
            <v>固定资产清理</v>
          </cell>
        </row>
        <row r="61">
          <cell r="A61" t="str">
            <v>材料采购(在途物资)</v>
          </cell>
        </row>
        <row r="62">
          <cell r="A62" t="str">
            <v>4.沟通事项</v>
          </cell>
        </row>
      </sheetData>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使用说明"/>
      <sheetName val="对照表"/>
      <sheetName val="科目核算体系表"/>
      <sheetName val="_formula_"/>
      <sheetName val="科目有效性表"/>
      <sheetName val="资未审"/>
      <sheetName val="利未审"/>
      <sheetName val="调整分录"/>
      <sheetName val="资初"/>
      <sheetName val="利上年"/>
      <sheetName val="资末"/>
      <sheetName val="利本年"/>
      <sheetName val="所试算"/>
      <sheetName val="报表绝对数分析"/>
      <sheetName val="财务比率"/>
      <sheetName val="财务比率审定"/>
      <sheetName val="原TB表"/>
      <sheetName val="本年试算平衡"/>
      <sheetName val="上年试算平衡"/>
    </sheetNames>
    <sheetDataSet>
      <sheetData sheetId="0"/>
      <sheetData sheetId="1"/>
      <sheetData sheetId="2"/>
      <sheetData sheetId="3"/>
      <sheetData sheetId="4"/>
      <sheetData sheetId="5"/>
      <sheetData sheetId="6"/>
      <sheetData sheetId="7"/>
      <sheetData sheetId="8">
        <row r="24">
          <cell r="G24">
            <v>0</v>
          </cell>
        </row>
      </sheetData>
      <sheetData sheetId="9"/>
      <sheetData sheetId="10">
        <row r="24">
          <cell r="G24">
            <v>0</v>
          </cell>
        </row>
      </sheetData>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4" Type="http://schemas.openxmlformats.org/officeDocument/2006/relationships/comments" Target="../comments1.xml"/><Relationship Id="rId1" Type="http://schemas.openxmlformats.org/officeDocument/2006/relationships/printerSettings" Target="../printerSettings/printerSettings3.bin"/><Relationship Id="rId2"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5.vml"/><Relationship Id="rId4" Type="http://schemas.openxmlformats.org/officeDocument/2006/relationships/comments" Target="../comments2.xml"/><Relationship Id="rId1" Type="http://schemas.openxmlformats.org/officeDocument/2006/relationships/printerSettings" Target="../printerSettings/printerSettings4.bin"/><Relationship Id="rId2"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7.vml"/><Relationship Id="rId4" Type="http://schemas.openxmlformats.org/officeDocument/2006/relationships/comments" Target="../comments3.xml"/><Relationship Id="rId1" Type="http://schemas.openxmlformats.org/officeDocument/2006/relationships/printerSettings" Target="../printerSettings/printerSettings5.bin"/><Relationship Id="rId2" Type="http://schemas.openxmlformats.org/officeDocument/2006/relationships/vmlDrawing" Target="../drawings/vmlDrawing6.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 Id="rId2" Type="http://schemas.openxmlformats.org/officeDocument/2006/relationships/vmlDrawing" Target="../drawings/vmlDrawing8.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vmlDrawing" Target="../drawings/vmlDrawing9.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 Id="rId2" Type="http://schemas.openxmlformats.org/officeDocument/2006/relationships/vmlDrawing" Target="../drawings/vmlDrawing10.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4"/>
  <sheetViews>
    <sheetView workbookViewId="0"/>
  </sheetViews>
  <sheetFormatPr baseColWidth="10" defaultColWidth="8.83203125" defaultRowHeight="15" x14ac:dyDescent="0.15"/>
  <sheetData>
    <row r="1" spans="1:2" x14ac:dyDescent="0.15">
      <c r="A1" t="str">
        <f>应收利息实质性程序!C4</f>
        <v>取被审计单位信息被审单位名称</v>
      </c>
      <c r="B1" t="s">
        <v>98</v>
      </c>
    </row>
    <row r="2" spans="1:2" x14ac:dyDescent="0.15">
      <c r="A2" t="str">
        <f>应收利息实质性程序!G5</f>
        <v>取底稿信息编制人</v>
      </c>
      <c r="B2" t="s">
        <v>99</v>
      </c>
    </row>
    <row r="3" spans="1:2" x14ac:dyDescent="0.15">
      <c r="A3" t="str">
        <f>应收利息实质性程序!I5</f>
        <v>取底稿信息编制日期</v>
      </c>
      <c r="B3" t="s">
        <v>100</v>
      </c>
    </row>
    <row r="4" spans="1:2" x14ac:dyDescent="0.15">
      <c r="A4" t="str">
        <f>应收利息实质性程序!C6</f>
        <v>取项目信息审计区间至</v>
      </c>
      <c r="B4" t="s">
        <v>103</v>
      </c>
    </row>
    <row r="5" spans="1:2" x14ac:dyDescent="0.15">
      <c r="A5" t="str">
        <f>应收利息实质性程序!G6</f>
        <v>取底稿信息一级复核人</v>
      </c>
      <c r="B5" t="s">
        <v>101</v>
      </c>
    </row>
    <row r="6" spans="1:2" x14ac:dyDescent="0.15">
      <c r="A6" t="str">
        <f>应收利息实质性程序!I6</f>
        <v>取底稿信息一级复核日期</v>
      </c>
      <c r="B6" t="s">
        <v>102</v>
      </c>
    </row>
    <row r="7" spans="1:2" x14ac:dyDescent="0.15">
      <c r="A7" t="str">
        <f>应收利息审定表!B2</f>
        <v>取被审计单位信息被审单位名称</v>
      </c>
      <c r="B7" t="s">
        <v>98</v>
      </c>
    </row>
    <row r="8" spans="1:2" x14ac:dyDescent="0.15">
      <c r="A8" t="str">
        <f>应收利息审定表!E3</f>
        <v>取底稿信息编制人</v>
      </c>
      <c r="B8" t="s">
        <v>99</v>
      </c>
    </row>
    <row r="9" spans="1:2" x14ac:dyDescent="0.15">
      <c r="A9" t="str">
        <f>应收利息审定表!G3</f>
        <v>取底稿信息编制日期</v>
      </c>
      <c r="B9" t="s">
        <v>100</v>
      </c>
    </row>
    <row r="10" spans="1:2" x14ac:dyDescent="0.15">
      <c r="A10" s="261" t="str">
        <f>应收利息审定表!B4</f>
        <v>取项目信息审计区间至</v>
      </c>
      <c r="B10" t="s">
        <v>103</v>
      </c>
    </row>
    <row r="11" spans="1:2" x14ac:dyDescent="0.15">
      <c r="A11" t="str">
        <f>应收利息审定表!E4</f>
        <v>取底稿信息一级复核人</v>
      </c>
      <c r="B11" t="s">
        <v>101</v>
      </c>
    </row>
    <row r="12" spans="1:2" x14ac:dyDescent="0.15">
      <c r="A12" t="str">
        <f>应收利息审定表!G4</f>
        <v>取底稿信息一级复核日期</v>
      </c>
      <c r="B12" t="s">
        <v>102</v>
      </c>
    </row>
    <row r="13" spans="1:2" x14ac:dyDescent="0.15">
      <c r="A13">
        <f>应收利息审定表!A8</f>
        <v>0</v>
      </c>
      <c r="B13" t="s">
        <v>197</v>
      </c>
    </row>
    <row r="14" spans="1:2" x14ac:dyDescent="0.15">
      <c r="A14">
        <f>应收利息审定表!B8</f>
        <v>0</v>
      </c>
      <c r="B14" t="s">
        <v>198</v>
      </c>
    </row>
    <row r="15" spans="1:2" x14ac:dyDescent="0.15">
      <c r="A15">
        <f>应收利息审定表!C8</f>
        <v>0</v>
      </c>
      <c r="B15" t="s">
        <v>199</v>
      </c>
    </row>
    <row r="16" spans="1:2" x14ac:dyDescent="0.15">
      <c r="A16">
        <f>应收利息审定表!D8</f>
        <v>0</v>
      </c>
      <c r="B16" t="s">
        <v>200</v>
      </c>
    </row>
    <row r="17" spans="1:2" x14ac:dyDescent="0.15">
      <c r="A17">
        <f>应收利息审定表!E8</f>
        <v>0</v>
      </c>
      <c r="B17" t="s">
        <v>201</v>
      </c>
    </row>
    <row r="18" spans="1:2" x14ac:dyDescent="0.15">
      <c r="A18">
        <f>应收利息审定表!F8</f>
        <v>0</v>
      </c>
      <c r="B18" t="s">
        <v>202</v>
      </c>
    </row>
    <row r="19" spans="1:2" x14ac:dyDescent="0.15">
      <c r="A19">
        <f>应收利息审定表!H8</f>
        <v>0</v>
      </c>
      <c r="B19" t="s">
        <v>203</v>
      </c>
    </row>
    <row r="20" spans="1:2" x14ac:dyDescent="0.15">
      <c r="A20" t="str">
        <f>应收利息明细表!B2</f>
        <v>取被审计单位信息被审单位名称</v>
      </c>
      <c r="B20" t="s">
        <v>98</v>
      </c>
    </row>
    <row r="21" spans="1:2" x14ac:dyDescent="0.15">
      <c r="A21" t="str">
        <f>应收利息明细表!E3</f>
        <v>取底稿信息编制人</v>
      </c>
      <c r="B21" t="s">
        <v>99</v>
      </c>
    </row>
    <row r="22" spans="1:2" x14ac:dyDescent="0.15">
      <c r="A22" t="str">
        <f>应收利息明细表!G3</f>
        <v>取底稿信息编制日期</v>
      </c>
      <c r="B22" t="s">
        <v>100</v>
      </c>
    </row>
    <row r="23" spans="1:2" x14ac:dyDescent="0.15">
      <c r="A23" s="261" t="str">
        <f>应收利息明细表!B4</f>
        <v>取项目信息审计区间至</v>
      </c>
      <c r="B23" t="s">
        <v>103</v>
      </c>
    </row>
    <row r="24" spans="1:2" x14ac:dyDescent="0.15">
      <c r="A24" t="str">
        <f>应收利息明细表!E4</f>
        <v>取底稿信息一级复核人</v>
      </c>
      <c r="B24" t="s">
        <v>101</v>
      </c>
    </row>
    <row r="25" spans="1:2" x14ac:dyDescent="0.15">
      <c r="A25" t="str">
        <f>应收利息明细表!G4</f>
        <v>取底稿信息一级复核日期</v>
      </c>
      <c r="B25" t="s">
        <v>102</v>
      </c>
    </row>
    <row r="26" spans="1:2" x14ac:dyDescent="0.15">
      <c r="A26" t="str">
        <f>应收利息明细表!A7</f>
        <v xml:space="preserve"> </v>
      </c>
      <c r="B26" t="s">
        <v>204</v>
      </c>
    </row>
    <row r="27" spans="1:2" x14ac:dyDescent="0.15">
      <c r="A27" t="str">
        <f>应收利息明细表!B7</f>
        <v xml:space="preserve"> </v>
      </c>
      <c r="B27" t="s">
        <v>205</v>
      </c>
    </row>
    <row r="28" spans="1:2" x14ac:dyDescent="0.15">
      <c r="A28" t="str">
        <f>应收利息明细表!C7</f>
        <v xml:space="preserve"> </v>
      </c>
      <c r="B28" t="s">
        <v>206</v>
      </c>
    </row>
    <row r="29" spans="1:2" x14ac:dyDescent="0.15">
      <c r="A29" t="str">
        <f>应收利息明细表!D7</f>
        <v xml:space="preserve"> </v>
      </c>
      <c r="B29" t="s">
        <v>207</v>
      </c>
    </row>
    <row r="30" spans="1:2" x14ac:dyDescent="0.15">
      <c r="A30" t="str">
        <f>应收利息明细表!E7</f>
        <v xml:space="preserve"> </v>
      </c>
      <c r="B30" t="s">
        <v>208</v>
      </c>
    </row>
    <row r="31" spans="1:2" x14ac:dyDescent="0.15">
      <c r="A31">
        <f>应收利息明细表!F7</f>
        <v>0</v>
      </c>
      <c r="B31" t="s">
        <v>209</v>
      </c>
    </row>
    <row r="32" spans="1:2" x14ac:dyDescent="0.15">
      <c r="A32">
        <f>应收利息明细表!G7</f>
        <v>0</v>
      </c>
      <c r="B32" t="s">
        <v>210</v>
      </c>
    </row>
    <row r="33" spans="1:2" x14ac:dyDescent="0.15">
      <c r="A33" t="str">
        <f>应收利息明细表!J7</f>
        <v xml:space="preserve"> </v>
      </c>
      <c r="B33" t="s">
        <v>211</v>
      </c>
    </row>
    <row r="34" spans="1:2" x14ac:dyDescent="0.15">
      <c r="A34" t="str">
        <f>应收利息查证表!B2</f>
        <v>取被审计单位信息被审单位名称</v>
      </c>
      <c r="B34" t="s">
        <v>98</v>
      </c>
    </row>
    <row r="35" spans="1:2" x14ac:dyDescent="0.15">
      <c r="A35" t="str">
        <f>应收利息查证表!E3</f>
        <v>取底稿信息编制人</v>
      </c>
      <c r="B35" t="s">
        <v>99</v>
      </c>
    </row>
    <row r="36" spans="1:2" x14ac:dyDescent="0.15">
      <c r="A36" t="str">
        <f>应收利息查证表!G3</f>
        <v>取底稿信息编制日期</v>
      </c>
      <c r="B36" t="s">
        <v>100</v>
      </c>
    </row>
    <row r="37" spans="1:2" x14ac:dyDescent="0.15">
      <c r="A37" t="str">
        <f>应收利息查证表!B4</f>
        <v>取项目信息审计区间至</v>
      </c>
      <c r="B37" t="s">
        <v>103</v>
      </c>
    </row>
    <row r="38" spans="1:2" x14ac:dyDescent="0.15">
      <c r="A38" t="str">
        <f>应收利息查证表!E4</f>
        <v>取底稿信息一级复核人</v>
      </c>
      <c r="B38" t="s">
        <v>101</v>
      </c>
    </row>
    <row r="39" spans="1:2" x14ac:dyDescent="0.15">
      <c r="A39" t="str">
        <f>应收利息查证表!G4</f>
        <v>取底稿信息一级复核日期</v>
      </c>
      <c r="B39" t="s">
        <v>102</v>
      </c>
    </row>
    <row r="40" spans="1:2" x14ac:dyDescent="0.15">
      <c r="A40" t="str">
        <f>应收利息查证表!A8</f>
        <v xml:space="preserve"> </v>
      </c>
      <c r="B40" t="s">
        <v>214</v>
      </c>
    </row>
    <row r="41" spans="1:2" x14ac:dyDescent="0.15">
      <c r="A41" t="str">
        <f>应收利息查证表!B8</f>
        <v xml:space="preserve"> </v>
      </c>
      <c r="B41" t="s">
        <v>215</v>
      </c>
    </row>
    <row r="42" spans="1:2" x14ac:dyDescent="0.15">
      <c r="A42" t="str">
        <f>应收利息查证表!C8</f>
        <v xml:space="preserve"> </v>
      </c>
      <c r="B42" t="s">
        <v>216</v>
      </c>
    </row>
    <row r="43" spans="1:2" x14ac:dyDescent="0.15">
      <c r="A43" t="str">
        <f>应收利息查证表!D8</f>
        <v xml:space="preserve"> </v>
      </c>
      <c r="B43" t="s">
        <v>217</v>
      </c>
    </row>
    <row r="44" spans="1:2" x14ac:dyDescent="0.15">
      <c r="A44" t="str">
        <f>应收利息查证表!E8</f>
        <v xml:space="preserve"> </v>
      </c>
      <c r="B44" t="s">
        <v>218</v>
      </c>
    </row>
    <row r="45" spans="1:2" x14ac:dyDescent="0.15">
      <c r="A45" t="str">
        <f>应收利息查证表!F8</f>
        <v xml:space="preserve"> </v>
      </c>
      <c r="B45" t="s">
        <v>219</v>
      </c>
    </row>
    <row r="46" spans="1:2" x14ac:dyDescent="0.15">
      <c r="A46" t="str">
        <f>应收利息查证表!G8</f>
        <v xml:space="preserve"> </v>
      </c>
      <c r="B46" t="s">
        <v>220</v>
      </c>
    </row>
    <row r="47" spans="1:2" x14ac:dyDescent="0.15">
      <c r="A47" t="str">
        <f>应收利息检查表!B2</f>
        <v>取被审计单位信息被审单位名称</v>
      </c>
      <c r="B47" t="s">
        <v>98</v>
      </c>
    </row>
    <row r="48" spans="1:2" x14ac:dyDescent="0.15">
      <c r="A48" t="str">
        <f>应收利息检查表!D3</f>
        <v>取底稿信息编制人</v>
      </c>
      <c r="B48" t="s">
        <v>99</v>
      </c>
    </row>
    <row r="49" spans="1:2" x14ac:dyDescent="0.15">
      <c r="A49" t="str">
        <f>应收利息检查表!F3</f>
        <v>取底稿信息编制日期</v>
      </c>
      <c r="B49" t="s">
        <v>100</v>
      </c>
    </row>
    <row r="50" spans="1:2" x14ac:dyDescent="0.15">
      <c r="A50" s="261" t="str">
        <f>应收利息检查表!B4</f>
        <v>取项目信息审计区间至</v>
      </c>
      <c r="B50" t="s">
        <v>103</v>
      </c>
    </row>
    <row r="51" spans="1:2" x14ac:dyDescent="0.15">
      <c r="A51" t="str">
        <f>应收利息检查表!D4</f>
        <v>取底稿信息一级复核人</v>
      </c>
      <c r="B51" t="s">
        <v>101</v>
      </c>
    </row>
    <row r="52" spans="1:2" x14ac:dyDescent="0.15">
      <c r="A52" t="str">
        <f>应收利息检查表!F4</f>
        <v>取底稿信息一级复核日期</v>
      </c>
      <c r="B52" t="s">
        <v>102</v>
      </c>
    </row>
    <row r="53" spans="1:2" x14ac:dyDescent="0.15">
      <c r="A53" t="str">
        <f>调整分录汇总!B2</f>
        <v>取被审计单位信息被审单位名称</v>
      </c>
      <c r="B53" t="s">
        <v>98</v>
      </c>
    </row>
    <row r="54" spans="1:2" x14ac:dyDescent="0.15">
      <c r="A54" t="str">
        <f>调整分录汇总!D3</f>
        <v>取底稿信息编制人</v>
      </c>
      <c r="B54" t="s">
        <v>99</v>
      </c>
    </row>
    <row r="55" spans="1:2" x14ac:dyDescent="0.15">
      <c r="A55" t="str">
        <f>调整分录汇总!E3</f>
        <v>取底稿信息编制日期</v>
      </c>
      <c r="B55" t="s">
        <v>100</v>
      </c>
    </row>
    <row r="56" spans="1:2" x14ac:dyDescent="0.15">
      <c r="A56" s="261" t="str">
        <f>调整分录汇总!B4</f>
        <v>取项目信息审计区间至</v>
      </c>
      <c r="B56" t="s">
        <v>103</v>
      </c>
    </row>
    <row r="57" spans="1:2" x14ac:dyDescent="0.15">
      <c r="A57" t="str">
        <f>调整分录汇总!D4</f>
        <v>取底稿信息一级复核人</v>
      </c>
      <c r="B57" t="s">
        <v>101</v>
      </c>
    </row>
    <row r="58" spans="1:2" x14ac:dyDescent="0.15">
      <c r="A58" t="str">
        <f>调整分录汇总!E4</f>
        <v>取底稿信息一级复核日期</v>
      </c>
      <c r="B58" t="s">
        <v>102</v>
      </c>
    </row>
    <row r="59" spans="1:2" x14ac:dyDescent="0.15">
      <c r="A59">
        <f>调整分录汇总!A8</f>
        <v>0</v>
      </c>
      <c r="B59" t="s">
        <v>28</v>
      </c>
    </row>
    <row r="60" spans="1:2" x14ac:dyDescent="0.15">
      <c r="A60">
        <f>调整分录汇总!C8</f>
        <v>0</v>
      </c>
      <c r="B60" t="s">
        <v>29</v>
      </c>
    </row>
    <row r="61" spans="1:2" x14ac:dyDescent="0.15">
      <c r="A61" t="str">
        <f>调整分录汇总!A13</f>
        <v xml:space="preserve"> </v>
      </c>
      <c r="B61" t="s">
        <v>30</v>
      </c>
    </row>
    <row r="62" spans="1:2" x14ac:dyDescent="0.15">
      <c r="A62" t="str">
        <f>调整分录汇总!B13</f>
        <v xml:space="preserve"> </v>
      </c>
      <c r="B62" t="s">
        <v>31</v>
      </c>
    </row>
    <row r="63" spans="1:2" x14ac:dyDescent="0.15">
      <c r="A63" t="str">
        <f>调整分录汇总!C13</f>
        <v xml:space="preserve"> </v>
      </c>
      <c r="B63" t="s">
        <v>32</v>
      </c>
    </row>
    <row r="64" spans="1:2" x14ac:dyDescent="0.15">
      <c r="A64" t="str">
        <f>调整分录汇总!D13</f>
        <v xml:space="preserve"> </v>
      </c>
      <c r="B64" t="s">
        <v>33</v>
      </c>
    </row>
    <row r="65" spans="1:2" x14ac:dyDescent="0.15">
      <c r="A65" t="str">
        <f>调整分录汇总!E13</f>
        <v xml:space="preserve"> </v>
      </c>
      <c r="B65" t="s">
        <v>34</v>
      </c>
    </row>
    <row r="66" spans="1:2" x14ac:dyDescent="0.15">
      <c r="A66" t="str">
        <f>调整分录汇总!F13</f>
        <v xml:space="preserve"> </v>
      </c>
      <c r="B66" t="s">
        <v>35</v>
      </c>
    </row>
    <row r="67" spans="1:2" x14ac:dyDescent="0.15">
      <c r="A67">
        <f>调整分录汇总!A20</f>
        <v>0</v>
      </c>
      <c r="B67" t="s">
        <v>36</v>
      </c>
    </row>
    <row r="68" spans="1:2" x14ac:dyDescent="0.15">
      <c r="A68">
        <f>调整分录汇总!C20</f>
        <v>0</v>
      </c>
      <c r="B68" t="s">
        <v>37</v>
      </c>
    </row>
    <row r="69" spans="1:2" x14ac:dyDescent="0.15">
      <c r="A69" t="str">
        <f>调整分录汇总!A25</f>
        <v xml:space="preserve"> </v>
      </c>
      <c r="B69" t="s">
        <v>38</v>
      </c>
    </row>
    <row r="70" spans="1:2" x14ac:dyDescent="0.15">
      <c r="A70" t="str">
        <f>调整分录汇总!B25</f>
        <v xml:space="preserve"> </v>
      </c>
      <c r="B70" t="s">
        <v>39</v>
      </c>
    </row>
    <row r="71" spans="1:2" x14ac:dyDescent="0.15">
      <c r="A71" t="str">
        <f>调整分录汇总!C25</f>
        <v xml:space="preserve"> </v>
      </c>
      <c r="B71" t="s">
        <v>40</v>
      </c>
    </row>
    <row r="72" spans="1:2" x14ac:dyDescent="0.15">
      <c r="A72" t="str">
        <f>调整分录汇总!D25</f>
        <v xml:space="preserve"> </v>
      </c>
      <c r="B72" t="s">
        <v>41</v>
      </c>
    </row>
    <row r="73" spans="1:2" x14ac:dyDescent="0.15">
      <c r="A73" t="str">
        <f>调整分录汇总!E25</f>
        <v xml:space="preserve"> </v>
      </c>
      <c r="B73" t="s">
        <v>42</v>
      </c>
    </row>
    <row r="74" spans="1:2" x14ac:dyDescent="0.15">
      <c r="A74" t="str">
        <f>调整分录汇总!F25</f>
        <v xml:space="preserve"> </v>
      </c>
      <c r="B74" t="s">
        <v>43</v>
      </c>
    </row>
  </sheetData>
  <phoneticPr fontId="3" type="noConversion"/>
  <pageMargins left="0.75" right="0.75" top="1" bottom="1" header="0.5" footer="0.5"/>
  <pageSetup paperSize="9"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showGridLines="0" showZeros="0" tabSelected="1" zoomScale="75" zoomScaleNormal="75" zoomScalePageLayoutView="75" workbookViewId="0"/>
  </sheetViews>
  <sheetFormatPr baseColWidth="10" defaultColWidth="8.83203125" defaultRowHeight="20" customHeight="1" x14ac:dyDescent="0.15"/>
  <cols>
    <col min="1" max="3" width="8.83203125" style="78"/>
    <col min="4" max="5" width="13.6640625" style="78" customWidth="1"/>
    <col min="6" max="6" width="15" style="78" customWidth="1"/>
    <col min="7" max="11" width="13.6640625" style="78" customWidth="1"/>
    <col min="12" max="16384" width="8.83203125" style="78"/>
  </cols>
  <sheetData>
    <row r="1" spans="1:11" s="133" customFormat="1" ht="28.5" customHeight="1" x14ac:dyDescent="0.15">
      <c r="A1" s="132"/>
      <c r="B1" s="132"/>
      <c r="C1" s="132"/>
      <c r="D1" s="132"/>
      <c r="E1" s="132"/>
      <c r="F1" s="132"/>
      <c r="G1" s="132"/>
      <c r="H1" s="132"/>
      <c r="I1" s="132"/>
      <c r="J1" s="132"/>
      <c r="K1" s="132"/>
    </row>
    <row r="2" spans="1:11" s="133" customFormat="1" ht="20" customHeight="1" x14ac:dyDescent="0.15">
      <c r="A2" s="132"/>
      <c r="B2" s="132"/>
      <c r="C2" s="132"/>
      <c r="D2" s="132"/>
      <c r="E2" s="132"/>
      <c r="F2" s="132"/>
      <c r="G2" s="132"/>
      <c r="H2" s="132"/>
      <c r="I2" s="132"/>
      <c r="J2" s="132"/>
      <c r="K2" s="132"/>
    </row>
    <row r="3" spans="1:11" s="133" customFormat="1" ht="20" customHeight="1" x14ac:dyDescent="0.15">
      <c r="A3" s="132"/>
      <c r="B3" s="132"/>
      <c r="C3" s="132"/>
      <c r="D3" s="132"/>
      <c r="E3" s="132"/>
      <c r="F3" s="132"/>
      <c r="G3" s="132"/>
      <c r="H3" s="132"/>
      <c r="I3" s="132"/>
      <c r="J3" s="132"/>
      <c r="K3" s="132"/>
    </row>
    <row r="4" spans="1:11" s="133" customFormat="1" ht="30" customHeight="1" x14ac:dyDescent="0.15">
      <c r="A4" s="134" t="s">
        <v>117</v>
      </c>
      <c r="B4" s="134"/>
      <c r="C4" s="233" t="s">
        <v>225</v>
      </c>
      <c r="D4" s="135"/>
      <c r="E4" s="136"/>
      <c r="F4" s="137"/>
      <c r="G4" s="138" t="s">
        <v>89</v>
      </c>
      <c r="H4" s="138"/>
      <c r="I4" s="138" t="s">
        <v>90</v>
      </c>
      <c r="J4" s="139"/>
      <c r="K4" s="139"/>
    </row>
    <row r="5" spans="1:11" s="133" customFormat="1" ht="30" customHeight="1" x14ac:dyDescent="0.15">
      <c r="A5" s="134" t="s">
        <v>118</v>
      </c>
      <c r="B5" s="134"/>
      <c r="C5" s="140" t="s">
        <v>94</v>
      </c>
      <c r="D5" s="141"/>
      <c r="E5" s="142"/>
      <c r="F5" s="138" t="s">
        <v>91</v>
      </c>
      <c r="G5" s="234" t="s">
        <v>226</v>
      </c>
      <c r="H5" s="143"/>
      <c r="I5" s="234" t="s">
        <v>227</v>
      </c>
      <c r="J5" s="138" t="s">
        <v>55</v>
      </c>
      <c r="K5" s="144">
        <v>117</v>
      </c>
    </row>
    <row r="6" spans="1:11" s="133" customFormat="1" ht="30" customHeight="1" x14ac:dyDescent="0.15">
      <c r="A6" s="145" t="s">
        <v>92</v>
      </c>
      <c r="B6" s="145"/>
      <c r="C6" s="235" t="s">
        <v>228</v>
      </c>
      <c r="D6" s="141"/>
      <c r="E6" s="142"/>
      <c r="F6" s="138" t="s">
        <v>93</v>
      </c>
      <c r="G6" s="236" t="s">
        <v>229</v>
      </c>
      <c r="H6" s="143"/>
      <c r="I6" s="236" t="s">
        <v>230</v>
      </c>
      <c r="J6" s="138" t="s">
        <v>56</v>
      </c>
      <c r="K6" s="146"/>
    </row>
    <row r="7" spans="1:11" s="133" customFormat="1" ht="20" customHeight="1" x14ac:dyDescent="0.15">
      <c r="A7" s="147"/>
      <c r="B7" s="148"/>
      <c r="C7" s="149"/>
      <c r="D7" s="142"/>
      <c r="E7" s="142"/>
      <c r="F7" s="150"/>
      <c r="G7" s="151"/>
      <c r="H7" s="143"/>
      <c r="I7" s="151"/>
      <c r="J7" s="150"/>
      <c r="K7" s="152"/>
    </row>
    <row r="8" spans="1:11" s="133" customFormat="1" ht="20" customHeight="1" x14ac:dyDescent="0.15">
      <c r="A8" s="153" t="s">
        <v>57</v>
      </c>
      <c r="B8" s="154"/>
      <c r="C8" s="154"/>
      <c r="D8" s="154"/>
      <c r="E8" s="154"/>
      <c r="F8" s="154"/>
      <c r="G8" s="154"/>
      <c r="H8" s="154"/>
      <c r="I8" s="154"/>
      <c r="J8" s="154"/>
      <c r="K8" s="154"/>
    </row>
    <row r="9" spans="1:11" s="133" customFormat="1" ht="20" customHeight="1" x14ac:dyDescent="0.15">
      <c r="A9" s="154"/>
      <c r="B9" s="154"/>
      <c r="C9" s="154"/>
      <c r="D9" s="154"/>
      <c r="E9" s="154"/>
      <c r="F9" s="154"/>
      <c r="G9" s="154"/>
      <c r="H9" s="154"/>
      <c r="I9" s="154"/>
      <c r="J9" s="154"/>
      <c r="K9" s="154"/>
    </row>
    <row r="10" spans="1:11" s="133" customFormat="1" ht="20" customHeight="1" x14ac:dyDescent="0.15">
      <c r="A10" s="155" t="s">
        <v>58</v>
      </c>
      <c r="B10" s="156"/>
      <c r="C10" s="156"/>
      <c r="D10" s="132"/>
      <c r="E10" s="132"/>
      <c r="F10" s="132"/>
      <c r="G10" s="132"/>
      <c r="H10" s="132"/>
      <c r="I10" s="132"/>
      <c r="J10" s="132"/>
      <c r="K10" s="132"/>
    </row>
    <row r="11" spans="1:11" s="133" customFormat="1" ht="20" customHeight="1" x14ac:dyDescent="0.15">
      <c r="A11" s="157"/>
      <c r="B11" s="158"/>
      <c r="C11" s="159"/>
      <c r="D11" s="159"/>
      <c r="E11" s="159"/>
      <c r="F11" s="160"/>
      <c r="G11" s="161" t="s">
        <v>59</v>
      </c>
      <c r="H11" s="162"/>
      <c r="I11" s="162"/>
      <c r="J11" s="162"/>
      <c r="K11" s="163"/>
    </row>
    <row r="12" spans="1:11" s="133" customFormat="1" ht="20" customHeight="1" x14ac:dyDescent="0.15">
      <c r="A12" s="164" t="s">
        <v>48</v>
      </c>
      <c r="B12" s="165"/>
      <c r="C12" s="166"/>
      <c r="D12" s="166"/>
      <c r="E12" s="166"/>
      <c r="F12" s="167"/>
      <c r="G12" s="168" t="s">
        <v>60</v>
      </c>
      <c r="H12" s="168" t="s">
        <v>61</v>
      </c>
      <c r="I12" s="168" t="s">
        <v>62</v>
      </c>
      <c r="J12" s="168" t="s">
        <v>63</v>
      </c>
      <c r="K12" s="168" t="s">
        <v>64</v>
      </c>
    </row>
    <row r="13" spans="1:11" s="133" customFormat="1" ht="20" customHeight="1" x14ac:dyDescent="0.15">
      <c r="A13" s="169"/>
      <c r="B13" s="170"/>
      <c r="C13" s="171"/>
      <c r="D13" s="171"/>
      <c r="E13" s="171"/>
      <c r="F13" s="172"/>
      <c r="G13" s="168" t="s">
        <v>65</v>
      </c>
      <c r="H13" s="168" t="s">
        <v>66</v>
      </c>
      <c r="I13" s="168" t="s">
        <v>67</v>
      </c>
      <c r="J13" s="168" t="s">
        <v>68</v>
      </c>
      <c r="K13" s="168" t="s">
        <v>69</v>
      </c>
    </row>
    <row r="14" spans="1:11" s="133" customFormat="1" ht="25" customHeight="1" x14ac:dyDescent="0.15">
      <c r="A14" s="173" t="s">
        <v>70</v>
      </c>
      <c r="B14" s="174" t="s">
        <v>49</v>
      </c>
      <c r="C14" s="174"/>
      <c r="D14" s="174"/>
      <c r="E14" s="174"/>
      <c r="F14" s="175"/>
      <c r="G14" s="176" t="s">
        <v>71</v>
      </c>
      <c r="H14" s="176"/>
      <c r="I14" s="176"/>
      <c r="J14" s="176"/>
      <c r="K14" s="176"/>
    </row>
    <row r="15" spans="1:11" s="133" customFormat="1" ht="25" customHeight="1" x14ac:dyDescent="0.15">
      <c r="A15" s="177" t="s">
        <v>72</v>
      </c>
      <c r="B15" s="178" t="s">
        <v>50</v>
      </c>
      <c r="C15" s="178"/>
      <c r="D15" s="178"/>
      <c r="E15" s="178"/>
      <c r="F15" s="179"/>
      <c r="G15" s="180"/>
      <c r="H15" s="180" t="s">
        <v>71</v>
      </c>
      <c r="I15" s="180"/>
      <c r="J15" s="180"/>
      <c r="K15" s="180"/>
    </row>
    <row r="16" spans="1:11" s="133" customFormat="1" ht="25" customHeight="1" x14ac:dyDescent="0.15">
      <c r="A16" s="177" t="s">
        <v>73</v>
      </c>
      <c r="B16" s="178" t="s">
        <v>51</v>
      </c>
      <c r="C16" s="178"/>
      <c r="D16" s="178"/>
      <c r="E16" s="178"/>
      <c r="F16" s="179"/>
      <c r="G16" s="180"/>
      <c r="H16" s="180"/>
      <c r="I16" s="180" t="s">
        <v>71</v>
      </c>
      <c r="J16" s="180"/>
      <c r="K16" s="180"/>
    </row>
    <row r="17" spans="1:14" s="133" customFormat="1" ht="25" customHeight="1" x14ac:dyDescent="0.15">
      <c r="A17" s="177" t="s">
        <v>74</v>
      </c>
      <c r="B17" s="178" t="s">
        <v>52</v>
      </c>
      <c r="C17" s="178"/>
      <c r="D17" s="178"/>
      <c r="E17" s="178"/>
      <c r="F17" s="179"/>
      <c r="G17" s="180"/>
      <c r="H17" s="180"/>
      <c r="I17" s="181"/>
      <c r="J17" s="180" t="s">
        <v>71</v>
      </c>
      <c r="K17" s="180"/>
    </row>
    <row r="18" spans="1:14" s="133" customFormat="1" ht="25" customHeight="1" x14ac:dyDescent="0.15">
      <c r="A18" s="177"/>
      <c r="B18" s="178" t="s">
        <v>75</v>
      </c>
      <c r="C18" s="178"/>
      <c r="D18" s="178"/>
      <c r="E18" s="178"/>
      <c r="F18" s="179"/>
      <c r="G18" s="180"/>
      <c r="H18" s="180"/>
      <c r="I18" s="181"/>
      <c r="J18" s="180"/>
      <c r="K18" s="180"/>
    </row>
    <row r="19" spans="1:14" s="133" customFormat="1" ht="25" customHeight="1" x14ac:dyDescent="0.15">
      <c r="A19" s="182" t="s">
        <v>76</v>
      </c>
      <c r="B19" s="183" t="s">
        <v>53</v>
      </c>
      <c r="C19" s="183"/>
      <c r="D19" s="183"/>
      <c r="E19" s="183"/>
      <c r="F19" s="184"/>
      <c r="G19" s="185"/>
      <c r="H19" s="185"/>
      <c r="I19" s="185"/>
      <c r="J19" s="185"/>
      <c r="K19" s="185" t="s">
        <v>71</v>
      </c>
    </row>
    <row r="20" spans="1:14" s="133" customFormat="1" ht="25" customHeight="1" x14ac:dyDescent="0.15">
      <c r="A20" s="186"/>
      <c r="B20" s="187" t="s">
        <v>54</v>
      </c>
      <c r="C20" s="187"/>
      <c r="D20" s="187"/>
      <c r="E20" s="187"/>
      <c r="F20" s="188"/>
      <c r="G20" s="189"/>
      <c r="H20" s="189"/>
      <c r="I20" s="189"/>
      <c r="J20" s="189"/>
      <c r="K20" s="189"/>
    </row>
    <row r="21" spans="1:14" s="133" customFormat="1" ht="19.5" customHeight="1" x14ac:dyDescent="0.15">
      <c r="A21" s="148"/>
      <c r="B21" s="148"/>
      <c r="C21" s="148"/>
      <c r="D21" s="148"/>
      <c r="E21" s="148"/>
      <c r="F21" s="148"/>
      <c r="G21" s="148"/>
      <c r="H21" s="148"/>
      <c r="I21" s="148"/>
      <c r="J21" s="148"/>
      <c r="K21" s="148"/>
    </row>
    <row r="22" spans="1:14" s="133" customFormat="1" ht="20" hidden="1" customHeight="1" x14ac:dyDescent="0.15">
      <c r="A22" s="148" t="e">
        <f>VLOOKUP(C5,[1]!相关账户及列报,1,FALSE)</f>
        <v>#N/A</v>
      </c>
      <c r="B22" s="148" t="e">
        <f>VLOOKUP(C5,[1]!相关风险编号,4,FALSE)</f>
        <v>#N/A</v>
      </c>
      <c r="C22" s="148" t="e">
        <f>VLOOKUP(C5,[2]!综合性方案,1,FALSE)</f>
        <v>#N/A</v>
      </c>
      <c r="D22" s="148" t="str">
        <f>IF(ISERROR(C22),"未实施",[2]!保证程度)</f>
        <v>未实施</v>
      </c>
      <c r="E22" s="148" t="e">
        <f>VLOOKUP(C5,[3]!综合性方案,1,FALSE)</f>
        <v>#N/A</v>
      </c>
      <c r="F22" s="148" t="str">
        <f>IF(ISERROR(E22),"未实施",[3]!保证程度)</f>
        <v>未实施</v>
      </c>
      <c r="G22" s="148" t="e">
        <f>VLOOKUP(C5,[4]!综合性方案,1,FALSE)</f>
        <v>#N/A</v>
      </c>
      <c r="H22" s="148" t="str">
        <f>IF(ISERROR(G22),"未实施",[4]!保证程度)</f>
        <v>未实施</v>
      </c>
      <c r="I22" s="148" t="e">
        <f>VLOOKUP(C5,[5]!综合性方案,1,FALSE)</f>
        <v>#N/A</v>
      </c>
      <c r="J22" s="148" t="str">
        <f>IF(ISERROR(I22),"未实施",[5]!保证程度)</f>
        <v>未实施</v>
      </c>
      <c r="K22" s="148" t="e">
        <f>VLOOKUP(C5,[6]!综合性方案,1,FALSE)</f>
        <v>#N/A</v>
      </c>
      <c r="L22" s="133" t="str">
        <f>IF(ISERROR(K22),"未实施",[6]!保证程度)</f>
        <v>未实施</v>
      </c>
      <c r="M22" s="133" t="e">
        <f>VLOOKUP(C5,[7]!综合性方案,1,FALSE)</f>
        <v>#N/A</v>
      </c>
      <c r="N22" s="133" t="str">
        <f>IF(ISERROR(M22),"未实施",[7]!保证程度)</f>
        <v>未实施</v>
      </c>
    </row>
    <row r="23" spans="1:14" s="133" customFormat="1" ht="20" customHeight="1" x14ac:dyDescent="0.15">
      <c r="A23" s="155" t="s">
        <v>113</v>
      </c>
      <c r="B23" s="132"/>
      <c r="C23" s="132"/>
      <c r="D23" s="132"/>
      <c r="E23" s="132"/>
      <c r="F23" s="132"/>
      <c r="G23" s="132"/>
      <c r="H23" s="132"/>
      <c r="I23" s="132"/>
      <c r="J23" s="132"/>
      <c r="K23" s="132"/>
    </row>
    <row r="24" spans="1:14" s="193" customFormat="1" ht="30" customHeight="1" x14ac:dyDescent="0.15">
      <c r="A24" s="173" t="s">
        <v>114</v>
      </c>
      <c r="B24" s="190" t="str">
        <f>"是否计划确定的重大风险点？是（"&amp;IF(ISERROR(A22),"","√")&amp;"）否（"&amp;IF(ISERROR(A22),"√","")&amp;"）    风险点编号：（"  &amp; IF(ISERROR(B22),"",B22) &amp; "）"</f>
        <v>是否计划确定的重大风险点？是（）否（√）    风险点编号：（）</v>
      </c>
      <c r="C24" s="191"/>
      <c r="D24" s="191"/>
      <c r="E24" s="191"/>
      <c r="F24" s="191"/>
      <c r="G24" s="191"/>
      <c r="H24" s="191"/>
      <c r="I24" s="191"/>
      <c r="J24" s="191"/>
      <c r="K24" s="192"/>
    </row>
    <row r="25" spans="1:14" s="193" customFormat="1" ht="30" customHeight="1" x14ac:dyDescent="0.15">
      <c r="A25" s="177" t="s">
        <v>115</v>
      </c>
      <c r="B25" s="194" t="str">
        <f>"准备实施综合性方案（" &amp; IF(AND(ISERROR(C22),ISERROR(E22),ISERROR(G22),ISERROR(I22),ISERROR(K22),ISERROR(M22)),"","√") &amp; "）/实质性方案（" &amp; IF(AND(ISERROR(C22),ISERROR(E22),ISERROR(G22),ISERROR(I22),ISERROR(K22),ISERROR(M22)),"√","") &amp; "）。"</f>
        <v>准备实施综合性方案（）/实质性方案（√）。</v>
      </c>
      <c r="C25" s="195"/>
      <c r="D25" s="195"/>
      <c r="E25" s="195"/>
      <c r="F25" s="195"/>
      <c r="G25" s="195"/>
      <c r="H25" s="195"/>
      <c r="I25" s="195"/>
      <c r="J25" s="195"/>
      <c r="K25" s="196"/>
    </row>
    <row r="26" spans="1:14" s="193" customFormat="1" ht="30" customHeight="1" x14ac:dyDescent="0.15">
      <c r="A26" s="186" t="s">
        <v>116</v>
      </c>
      <c r="B26" s="197" t="str">
        <f>"实施控制测试获得的保证程度    可信（" &amp; IF(OR(D22="不可信",F22="不可信",H22="不可信",J22="不可信",L22="不可信",N22="不可信"),"",IF(AND(D22="未实施",F22="未实施",H22="未实施",J22="未实施",L22="未实施",N22="未实施"),"","√") )&amp; "）/不可信（" &amp; IF(OR(D22="不可信",F22="不可信",H22="不可信",J22="不可信",L22="不可信",N22="不可信"),"√","" )&amp; "）"</f>
        <v>实施控制测试获得的保证程度    可信（）/不可信（）</v>
      </c>
      <c r="C26" s="198"/>
      <c r="D26" s="198"/>
      <c r="E26" s="198"/>
      <c r="F26" s="198"/>
      <c r="G26" s="198"/>
      <c r="H26" s="198"/>
      <c r="I26" s="198"/>
      <c r="J26" s="198"/>
      <c r="K26" s="199"/>
    </row>
    <row r="27" spans="1:14" ht="20" customHeight="1" x14ac:dyDescent="0.15">
      <c r="A27" s="200"/>
      <c r="B27" s="201"/>
      <c r="C27" s="202"/>
      <c r="D27" s="202"/>
      <c r="E27" s="202"/>
      <c r="F27" s="202"/>
      <c r="G27" s="202"/>
      <c r="H27" s="202"/>
      <c r="I27" s="202"/>
      <c r="J27" s="202"/>
      <c r="K27" s="202"/>
    </row>
    <row r="28" spans="1:14" s="133" customFormat="1" ht="20" customHeight="1" x14ac:dyDescent="0.15">
      <c r="A28" s="155" t="s">
        <v>77</v>
      </c>
      <c r="B28" s="139"/>
      <c r="C28" s="139"/>
      <c r="D28" s="139"/>
      <c r="E28" s="139"/>
      <c r="F28" s="139"/>
      <c r="G28" s="139"/>
      <c r="H28" s="139"/>
      <c r="I28" s="139"/>
      <c r="J28" s="139"/>
      <c r="K28" s="139"/>
    </row>
    <row r="29" spans="1:14" s="193" customFormat="1" ht="51" customHeight="1" x14ac:dyDescent="0.15">
      <c r="A29" s="203" t="s">
        <v>78</v>
      </c>
      <c r="B29" s="161" t="s">
        <v>79</v>
      </c>
      <c r="C29" s="162"/>
      <c r="D29" s="162"/>
      <c r="E29" s="162"/>
      <c r="F29" s="162"/>
      <c r="G29" s="162"/>
      <c r="H29" s="162"/>
      <c r="I29" s="203" t="s">
        <v>112</v>
      </c>
      <c r="J29" s="203" t="s">
        <v>80</v>
      </c>
      <c r="K29" s="168" t="s">
        <v>55</v>
      </c>
    </row>
    <row r="30" spans="1:14" s="193" customFormat="1" ht="111.75" customHeight="1" x14ac:dyDescent="0.15">
      <c r="A30" s="204" t="s">
        <v>74</v>
      </c>
      <c r="B30" s="262" t="s">
        <v>81</v>
      </c>
      <c r="C30" s="263"/>
      <c r="D30" s="263"/>
      <c r="E30" s="263"/>
      <c r="F30" s="263"/>
      <c r="G30" s="263"/>
      <c r="H30" s="264"/>
      <c r="I30" s="205"/>
      <c r="J30" s="205" t="str">
        <f>LOWER(IF(I30="","",IF(A30="","",A30)))</f>
        <v/>
      </c>
      <c r="K30" s="206"/>
    </row>
    <row r="31" spans="1:14" s="193" customFormat="1" ht="120.75" customHeight="1" x14ac:dyDescent="0.15">
      <c r="A31" s="205" t="s">
        <v>82</v>
      </c>
      <c r="B31" s="262" t="s">
        <v>224</v>
      </c>
      <c r="C31" s="263"/>
      <c r="D31" s="263"/>
      <c r="E31" s="263"/>
      <c r="F31" s="263"/>
      <c r="G31" s="263"/>
      <c r="H31" s="264"/>
      <c r="I31" s="205"/>
      <c r="J31" s="205" t="str">
        <f t="shared" ref="J31:J37" si="0">LOWER(IF(I31="","",IF(A31="","",A31)))</f>
        <v/>
      </c>
      <c r="K31" s="206"/>
    </row>
    <row r="32" spans="1:14" s="193" customFormat="1" ht="113.25" customHeight="1" x14ac:dyDescent="0.15">
      <c r="A32" s="205" t="s">
        <v>83</v>
      </c>
      <c r="B32" s="262" t="s">
        <v>84</v>
      </c>
      <c r="C32" s="263"/>
      <c r="D32" s="263"/>
      <c r="E32" s="263"/>
      <c r="F32" s="263"/>
      <c r="G32" s="263"/>
      <c r="H32" s="264"/>
      <c r="I32" s="205"/>
      <c r="J32" s="205" t="str">
        <f t="shared" si="0"/>
        <v/>
      </c>
      <c r="K32" s="206"/>
    </row>
    <row r="33" spans="1:11" s="193" customFormat="1" ht="79.5" customHeight="1" x14ac:dyDescent="0.15">
      <c r="A33" s="205" t="s">
        <v>74</v>
      </c>
      <c r="B33" s="262" t="s">
        <v>221</v>
      </c>
      <c r="C33" s="263"/>
      <c r="D33" s="263"/>
      <c r="E33" s="263"/>
      <c r="F33" s="263"/>
      <c r="G33" s="263"/>
      <c r="H33" s="264"/>
      <c r="I33" s="205"/>
      <c r="J33" s="205" t="str">
        <f t="shared" si="0"/>
        <v/>
      </c>
      <c r="K33" s="206"/>
    </row>
    <row r="34" spans="1:11" s="193" customFormat="1" ht="25.5" customHeight="1" x14ac:dyDescent="0.15">
      <c r="A34" s="205" t="s">
        <v>85</v>
      </c>
      <c r="B34" s="207" t="s">
        <v>86</v>
      </c>
      <c r="C34" s="208"/>
      <c r="D34" s="208"/>
      <c r="E34" s="208"/>
      <c r="F34" s="208"/>
      <c r="G34" s="208"/>
      <c r="H34" s="209"/>
      <c r="I34" s="205"/>
      <c r="J34" s="205" t="str">
        <f t="shared" si="0"/>
        <v/>
      </c>
      <c r="K34" s="206"/>
    </row>
    <row r="35" spans="1:11" s="193" customFormat="1" ht="25.5" customHeight="1" x14ac:dyDescent="0.15">
      <c r="A35" s="205"/>
      <c r="B35" s="207" t="s">
        <v>87</v>
      </c>
      <c r="C35" s="208"/>
      <c r="D35" s="208"/>
      <c r="E35" s="208"/>
      <c r="F35" s="208"/>
      <c r="G35" s="208"/>
      <c r="H35" s="209"/>
      <c r="I35" s="205"/>
      <c r="J35" s="205" t="str">
        <f t="shared" si="0"/>
        <v/>
      </c>
      <c r="K35" s="206"/>
    </row>
    <row r="36" spans="1:11" s="193" customFormat="1" ht="25.5" customHeight="1" x14ac:dyDescent="0.15">
      <c r="A36" s="205" t="s">
        <v>76</v>
      </c>
      <c r="B36" s="207" t="s">
        <v>88</v>
      </c>
      <c r="C36" s="208"/>
      <c r="D36" s="208"/>
      <c r="E36" s="208"/>
      <c r="F36" s="208"/>
      <c r="G36" s="208"/>
      <c r="H36" s="209"/>
      <c r="I36" s="205"/>
      <c r="J36" s="205" t="str">
        <f t="shared" si="0"/>
        <v/>
      </c>
      <c r="K36" s="206"/>
    </row>
    <row r="37" spans="1:11" s="193" customFormat="1" ht="53.25" customHeight="1" x14ac:dyDescent="0.15">
      <c r="A37" s="205"/>
      <c r="B37" s="207"/>
      <c r="C37" s="208"/>
      <c r="D37" s="208"/>
      <c r="E37" s="208"/>
      <c r="F37" s="208"/>
      <c r="G37" s="208"/>
      <c r="H37" s="209"/>
      <c r="I37" s="205"/>
      <c r="J37" s="205" t="str">
        <f t="shared" si="0"/>
        <v/>
      </c>
      <c r="K37" s="206"/>
    </row>
  </sheetData>
  <mergeCells count="4">
    <mergeCell ref="B32:H32"/>
    <mergeCell ref="B30:H30"/>
    <mergeCell ref="B31:H31"/>
    <mergeCell ref="B33:H33"/>
  </mergeCells>
  <phoneticPr fontId="3" type="noConversion"/>
  <dataValidations disablePrompts="1" count="1">
    <dataValidation type="list" allowBlank="1" showInputMessage="1" showErrorMessage="1" sqref="I30:I37">
      <formula1>"√"</formula1>
    </dataValidation>
  </dataValidations>
  <printOptions horizontalCentered="1"/>
  <pageMargins left="0.98425196850393704" right="0.74803149606299213" top="0.62992125984251968" bottom="0.78740157480314965" header="0.62992125984251968" footer="0.31496062992125984"/>
  <pageSetup paperSize="9" scale="55" orientation="portrait" blackAndWhite="1" r:id="rId1"/>
  <headerFooter alignWithMargins="0">
    <oddHeader>&amp;L       &amp;G</oddHeader>
  </headerFooter>
  <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enableFormatConditionsCalculation="0">
    <pageSetUpPr fitToPage="1"/>
  </sheetPr>
  <dimension ref="A1:T41"/>
  <sheetViews>
    <sheetView showZeros="0" view="pageBreakPreview" workbookViewId="0">
      <pane ySplit="8" topLeftCell="A9" activePane="bottomLeft" state="frozen"/>
      <selection pane="bottomLeft" activeCell="K11" sqref="K11"/>
    </sheetView>
  </sheetViews>
  <sheetFormatPr baseColWidth="10" defaultColWidth="8.83203125" defaultRowHeight="13" x14ac:dyDescent="0.15"/>
  <cols>
    <col min="1" max="1" width="14.6640625" style="22" customWidth="1"/>
    <col min="2" max="8" width="10" style="22" customWidth="1"/>
    <col min="9" max="9" width="6.83203125" style="22" customWidth="1"/>
    <col min="10" max="10" width="8.83203125" style="22"/>
    <col min="11" max="11" width="14.1640625" style="22" customWidth="1"/>
    <col min="12" max="12" width="8.83203125" style="22"/>
    <col min="13" max="20" width="9" style="22" hidden="1" customWidth="1"/>
    <col min="21" max="16384" width="8.83203125" style="22"/>
  </cols>
  <sheetData>
    <row r="1" spans="1:20" s="14" customFormat="1" ht="25.5" customHeight="1" x14ac:dyDescent="0.15">
      <c r="B1" s="15"/>
      <c r="C1" s="15"/>
      <c r="D1" s="15"/>
      <c r="E1" s="15"/>
      <c r="F1" s="15"/>
      <c r="G1" s="15"/>
      <c r="H1" s="15"/>
      <c r="I1" s="15"/>
      <c r="M1" s="270" t="s">
        <v>123</v>
      </c>
      <c r="N1" s="265" t="s">
        <v>124</v>
      </c>
      <c r="O1" s="266"/>
      <c r="P1" s="266"/>
      <c r="Q1" s="16"/>
      <c r="R1" s="265" t="s">
        <v>125</v>
      </c>
      <c r="S1" s="266"/>
      <c r="T1" s="266"/>
    </row>
    <row r="2" spans="1:20" ht="17.25" customHeight="1" x14ac:dyDescent="0.15">
      <c r="A2" s="17" t="s">
        <v>173</v>
      </c>
      <c r="B2" s="237" t="s">
        <v>225</v>
      </c>
      <c r="C2" s="18"/>
      <c r="D2" s="19"/>
      <c r="E2" s="20" t="s">
        <v>89</v>
      </c>
      <c r="F2" s="20"/>
      <c r="G2" s="20" t="s">
        <v>90</v>
      </c>
      <c r="H2" s="21"/>
      <c r="M2" s="271"/>
      <c r="N2" s="23" t="s">
        <v>126</v>
      </c>
      <c r="O2" s="23" t="s">
        <v>127</v>
      </c>
      <c r="P2" s="23" t="s">
        <v>128</v>
      </c>
      <c r="Q2" s="16"/>
      <c r="R2" s="23" t="s">
        <v>126</v>
      </c>
      <c r="S2" s="23" t="s">
        <v>127</v>
      </c>
      <c r="T2" s="23" t="s">
        <v>128</v>
      </c>
    </row>
    <row r="3" spans="1:20" ht="17.25" customHeight="1" x14ac:dyDescent="0.15">
      <c r="A3" s="17" t="s">
        <v>174</v>
      </c>
      <c r="B3" s="24" t="s">
        <v>96</v>
      </c>
      <c r="C3" s="18"/>
      <c r="D3" s="25" t="s">
        <v>181</v>
      </c>
      <c r="E3" s="238" t="s">
        <v>226</v>
      </c>
      <c r="F3" s="24"/>
      <c r="G3" s="239" t="s">
        <v>227</v>
      </c>
      <c r="H3" s="25" t="s">
        <v>176</v>
      </c>
      <c r="I3" s="1"/>
      <c r="M3" s="26" t="s">
        <v>223</v>
      </c>
      <c r="N3" s="23">
        <f>SUMIF($K7:$K11,M3,$G7:$G11)</f>
        <v>0</v>
      </c>
      <c r="O3" s="23"/>
      <c r="P3" s="23">
        <f>N3-O3</f>
        <v>0</v>
      </c>
      <c r="Q3" s="16"/>
      <c r="R3" s="23">
        <f>SUMIF($K7:$K11,M3,$H7:$H11)</f>
        <v>0</v>
      </c>
      <c r="S3" s="23"/>
      <c r="T3" s="23">
        <f>R3-S3</f>
        <v>0</v>
      </c>
    </row>
    <row r="4" spans="1:20" ht="17.25" customHeight="1" x14ac:dyDescent="0.15">
      <c r="A4" s="17" t="s">
        <v>175</v>
      </c>
      <c r="B4" s="240" t="s">
        <v>228</v>
      </c>
      <c r="C4" s="18"/>
      <c r="D4" s="25" t="s">
        <v>182</v>
      </c>
      <c r="E4" s="238" t="s">
        <v>229</v>
      </c>
      <c r="F4" s="24"/>
      <c r="G4" s="239" t="s">
        <v>230</v>
      </c>
      <c r="H4" s="25" t="s">
        <v>185</v>
      </c>
      <c r="I4" s="1"/>
      <c r="M4" s="26" t="s">
        <v>129</v>
      </c>
      <c r="N4" s="23">
        <f>SUMIF($K7:$K11,M4,$G7:$G11)</f>
        <v>0</v>
      </c>
      <c r="O4" s="23"/>
      <c r="P4" s="23">
        <f>N4-O4</f>
        <v>0</v>
      </c>
      <c r="Q4" s="16"/>
      <c r="R4" s="23">
        <f>SUMIF($K7:$K11,M4,$H7:$H11)</f>
        <v>0</v>
      </c>
      <c r="S4" s="23"/>
      <c r="T4" s="23">
        <f>R4-S4</f>
        <v>0</v>
      </c>
    </row>
    <row r="5" spans="1:20" ht="15" customHeight="1" x14ac:dyDescent="0.15">
      <c r="A5" s="24"/>
      <c r="B5" s="24"/>
      <c r="C5" s="24"/>
      <c r="D5" s="20"/>
      <c r="E5" s="20"/>
      <c r="F5" s="24"/>
      <c r="G5" s="20"/>
      <c r="H5" s="24"/>
      <c r="I5" s="27"/>
      <c r="M5" s="26" t="s">
        <v>130</v>
      </c>
      <c r="N5" s="23">
        <f>SUMIF($K7:$K11,M5,$G7:$G11)</f>
        <v>0</v>
      </c>
      <c r="O5" s="23"/>
      <c r="P5" s="23">
        <f>N5-O5</f>
        <v>0</v>
      </c>
      <c r="Q5" s="16"/>
      <c r="R5" s="23">
        <f>SUMIF($K7:$K11,M5,$H7:$H11)</f>
        <v>0</v>
      </c>
      <c r="S5" s="23"/>
      <c r="T5" s="23">
        <f>R5-S5</f>
        <v>0</v>
      </c>
    </row>
    <row r="6" spans="1:20" s="31" customFormat="1" ht="24" customHeight="1" x14ac:dyDescent="0.15">
      <c r="A6" s="272" t="s">
        <v>6</v>
      </c>
      <c r="B6" s="28" t="s">
        <v>7</v>
      </c>
      <c r="C6" s="272" t="s">
        <v>8</v>
      </c>
      <c r="D6" s="273"/>
      <c r="E6" s="272" t="s">
        <v>9</v>
      </c>
      <c r="F6" s="273"/>
      <c r="G6" s="28" t="s">
        <v>7</v>
      </c>
      <c r="H6" s="28" t="s">
        <v>10</v>
      </c>
      <c r="I6" s="274" t="s">
        <v>121</v>
      </c>
      <c r="J6" s="29"/>
      <c r="K6" s="30" t="s">
        <v>132</v>
      </c>
      <c r="M6" s="26" t="s">
        <v>131</v>
      </c>
      <c r="N6" s="32">
        <f>SUM(N3:N5)</f>
        <v>0</v>
      </c>
      <c r="O6" s="32">
        <f t="shared" ref="O6:T6" si="0">SUM(O3:O5)</f>
        <v>0</v>
      </c>
      <c r="P6" s="32">
        <f t="shared" si="0"/>
        <v>0</v>
      </c>
      <c r="Q6" s="16"/>
      <c r="R6" s="32">
        <f>SUM(R3:R5)</f>
        <v>0</v>
      </c>
      <c r="S6" s="32">
        <f t="shared" si="0"/>
        <v>0</v>
      </c>
      <c r="T6" s="32">
        <f t="shared" si="0"/>
        <v>0</v>
      </c>
    </row>
    <row r="7" spans="1:20" s="31" customFormat="1" ht="24" customHeight="1" x14ac:dyDescent="0.15">
      <c r="A7" s="273"/>
      <c r="B7" s="28" t="s">
        <v>0</v>
      </c>
      <c r="C7" s="28" t="s">
        <v>11</v>
      </c>
      <c r="D7" s="28" t="s">
        <v>12</v>
      </c>
      <c r="E7" s="28" t="s">
        <v>11</v>
      </c>
      <c r="F7" s="28" t="s">
        <v>12</v>
      </c>
      <c r="G7" s="28" t="s">
        <v>1</v>
      </c>
      <c r="H7" s="28" t="s">
        <v>1</v>
      </c>
      <c r="I7" s="275"/>
      <c r="J7" s="29"/>
      <c r="K7" s="30"/>
    </row>
    <row r="8" spans="1:20" ht="14" hidden="1" x14ac:dyDescent="0.15">
      <c r="A8" s="247"/>
      <c r="B8" s="248"/>
      <c r="C8" s="249"/>
      <c r="D8" s="249"/>
      <c r="E8" s="249"/>
      <c r="F8" s="249"/>
      <c r="G8" s="33"/>
      <c r="H8" s="248"/>
      <c r="I8" s="34"/>
    </row>
    <row r="9" spans="1:20" ht="21.75" customHeight="1" x14ac:dyDescent="0.15">
      <c r="A9" s="35"/>
      <c r="B9" s="36"/>
      <c r="C9" s="36"/>
      <c r="D9" s="36"/>
      <c r="E9" s="36"/>
      <c r="F9" s="36"/>
      <c r="G9" s="36">
        <f>B9+C9-D9+E9-F9</f>
        <v>0</v>
      </c>
      <c r="H9" s="36"/>
      <c r="I9" s="37" t="str">
        <f>IF(H9=0,"",(B9-H9)/H9)</f>
        <v/>
      </c>
      <c r="K9" s="22" t="s">
        <v>222</v>
      </c>
    </row>
    <row r="10" spans="1:20" ht="21.75" customHeight="1" x14ac:dyDescent="0.15">
      <c r="A10" s="35"/>
      <c r="B10" s="36"/>
      <c r="C10" s="36"/>
      <c r="D10" s="36"/>
      <c r="E10" s="36"/>
      <c r="F10" s="36"/>
      <c r="G10" s="36">
        <f>B10+C10-D10+E10-F10</f>
        <v>0</v>
      </c>
      <c r="H10" s="36"/>
      <c r="I10" s="37" t="str">
        <f>IF(H10=0,"",(B10-H10)/H10)</f>
        <v/>
      </c>
      <c r="K10" s="22" t="s">
        <v>222</v>
      </c>
    </row>
    <row r="11" spans="1:20" ht="21.75" customHeight="1" x14ac:dyDescent="0.15">
      <c r="A11" s="38" t="s">
        <v>3</v>
      </c>
      <c r="B11" s="36">
        <f t="shared" ref="B11:H11" si="1">SUM(B9:B10)</f>
        <v>0</v>
      </c>
      <c r="C11" s="36">
        <f t="shared" si="1"/>
        <v>0</v>
      </c>
      <c r="D11" s="36">
        <f t="shared" si="1"/>
        <v>0</v>
      </c>
      <c r="E11" s="36">
        <f t="shared" si="1"/>
        <v>0</v>
      </c>
      <c r="F11" s="36">
        <f t="shared" si="1"/>
        <v>0</v>
      </c>
      <c r="G11" s="36">
        <f t="shared" si="1"/>
        <v>0</v>
      </c>
      <c r="H11" s="36">
        <f t="shared" si="1"/>
        <v>0</v>
      </c>
      <c r="I11" s="37" t="str">
        <f>IF(H11=0,"",(B11-H11)/H11)</f>
        <v/>
      </c>
      <c r="K11" s="22" t="s">
        <v>222</v>
      </c>
      <c r="L11" s="260" t="str">
        <f>IF(ROUND(应收利息审定表!G11-应收利息明细表!H10,2)&lt;&gt;0,"期末应收利息明细表与总账不平","")</f>
        <v/>
      </c>
    </row>
    <row r="12" spans="1:20" ht="20" customHeight="1" x14ac:dyDescent="0.15">
      <c r="A12" s="276" t="s">
        <v>119</v>
      </c>
      <c r="B12" s="277"/>
      <c r="C12" s="277"/>
      <c r="D12" s="277"/>
      <c r="E12" s="277"/>
      <c r="F12" s="277"/>
      <c r="G12" s="277"/>
      <c r="H12" s="277"/>
      <c r="I12" s="278"/>
      <c r="J12" s="39"/>
      <c r="K12" s="40" t="str">
        <f>IF(ROUND(应收利息审定表!G11-[8]资末!$G$24,2)&lt;&gt;0,"期末审定数与中汇报表资末数不平","")</f>
        <v/>
      </c>
    </row>
    <row r="13" spans="1:20" ht="20" customHeight="1" x14ac:dyDescent="0.15">
      <c r="A13" s="227"/>
      <c r="B13" s="228"/>
      <c r="C13" s="228"/>
      <c r="D13" s="228"/>
      <c r="E13" s="228"/>
      <c r="F13" s="228"/>
      <c r="G13" s="228"/>
      <c r="H13" s="228"/>
      <c r="I13" s="229"/>
      <c r="J13" s="39"/>
      <c r="K13" s="40" t="str">
        <f>IF(ROUND(应收利息审定表!H11-[8]资初!$G$24,2)&lt;&gt;0,"期初审定数与中汇报表资初数不平","")</f>
        <v/>
      </c>
    </row>
    <row r="14" spans="1:20" ht="20" customHeight="1" x14ac:dyDescent="0.15">
      <c r="A14" s="227"/>
      <c r="B14" s="228"/>
      <c r="C14" s="228"/>
      <c r="D14" s="228"/>
      <c r="E14" s="228"/>
      <c r="F14" s="228"/>
      <c r="G14" s="228"/>
      <c r="H14" s="228"/>
      <c r="I14" s="229"/>
      <c r="J14" s="39"/>
    </row>
    <row r="15" spans="1:20" ht="20" customHeight="1" x14ac:dyDescent="0.15">
      <c r="A15" s="227"/>
      <c r="B15" s="228"/>
      <c r="C15" s="228"/>
      <c r="D15" s="228"/>
      <c r="E15" s="228"/>
      <c r="F15" s="228"/>
      <c r="G15" s="228"/>
      <c r="H15" s="228"/>
      <c r="I15" s="229"/>
      <c r="J15" s="39"/>
    </row>
    <row r="16" spans="1:20" ht="20" customHeight="1" x14ac:dyDescent="0.15">
      <c r="A16" s="227"/>
      <c r="B16" s="228"/>
      <c r="C16" s="228"/>
      <c r="D16" s="228"/>
      <c r="E16" s="228"/>
      <c r="F16" s="228"/>
      <c r="G16" s="228"/>
      <c r="H16" s="228"/>
      <c r="I16" s="229"/>
    </row>
    <row r="17" spans="1:9" ht="20" customHeight="1" x14ac:dyDescent="0.15">
      <c r="A17" s="227"/>
      <c r="B17" s="228"/>
      <c r="C17" s="228"/>
      <c r="D17" s="228"/>
      <c r="E17" s="228"/>
      <c r="F17" s="228"/>
      <c r="G17" s="228"/>
      <c r="H17" s="228"/>
      <c r="I17" s="229"/>
    </row>
    <row r="18" spans="1:9" ht="20" customHeight="1" x14ac:dyDescent="0.15">
      <c r="A18" s="227"/>
      <c r="B18" s="228"/>
      <c r="C18" s="228"/>
      <c r="D18" s="228"/>
      <c r="E18" s="228"/>
      <c r="F18" s="228"/>
      <c r="G18" s="228"/>
      <c r="H18" s="228"/>
      <c r="I18" s="229"/>
    </row>
    <row r="19" spans="1:9" ht="20" customHeight="1" x14ac:dyDescent="0.15">
      <c r="A19" s="227"/>
      <c r="B19" s="228"/>
      <c r="C19" s="228"/>
      <c r="D19" s="228"/>
      <c r="E19" s="228"/>
      <c r="F19" s="228"/>
      <c r="G19" s="228"/>
      <c r="H19" s="228"/>
      <c r="I19" s="229"/>
    </row>
    <row r="20" spans="1:9" ht="20" customHeight="1" x14ac:dyDescent="0.15">
      <c r="A20" s="227"/>
      <c r="B20" s="228"/>
      <c r="C20" s="228"/>
      <c r="D20" s="228"/>
      <c r="E20" s="228"/>
      <c r="F20" s="228"/>
      <c r="G20" s="228"/>
      <c r="H20" s="228"/>
      <c r="I20" s="229"/>
    </row>
    <row r="21" spans="1:9" ht="20" customHeight="1" x14ac:dyDescent="0.15">
      <c r="A21" s="227"/>
      <c r="B21" s="228"/>
      <c r="C21" s="228"/>
      <c r="D21" s="228"/>
      <c r="E21" s="228"/>
      <c r="F21" s="228"/>
      <c r="G21" s="228"/>
      <c r="H21" s="228"/>
      <c r="I21" s="229"/>
    </row>
    <row r="22" spans="1:9" ht="20" customHeight="1" x14ac:dyDescent="0.15">
      <c r="A22" s="227"/>
      <c r="B22" s="228"/>
      <c r="C22" s="228"/>
      <c r="D22" s="228"/>
      <c r="E22" s="228"/>
      <c r="F22" s="228"/>
      <c r="G22" s="228"/>
      <c r="H22" s="228"/>
      <c r="I22" s="229"/>
    </row>
    <row r="23" spans="1:9" ht="20" customHeight="1" x14ac:dyDescent="0.15">
      <c r="A23" s="227"/>
      <c r="B23" s="228"/>
      <c r="C23" s="228"/>
      <c r="D23" s="228"/>
      <c r="E23" s="228"/>
      <c r="F23" s="228"/>
      <c r="G23" s="228"/>
      <c r="H23" s="228"/>
      <c r="I23" s="229"/>
    </row>
    <row r="24" spans="1:9" ht="20" customHeight="1" x14ac:dyDescent="0.15">
      <c r="A24" s="227"/>
      <c r="B24" s="228"/>
      <c r="C24" s="228"/>
      <c r="D24" s="228"/>
      <c r="E24" s="228"/>
      <c r="F24" s="228"/>
      <c r="G24" s="228"/>
      <c r="H24" s="228"/>
      <c r="I24" s="229"/>
    </row>
    <row r="25" spans="1:9" ht="20" customHeight="1" x14ac:dyDescent="0.15">
      <c r="A25" s="227"/>
      <c r="B25" s="228"/>
      <c r="C25" s="228"/>
      <c r="D25" s="228"/>
      <c r="E25" s="228"/>
      <c r="F25" s="228"/>
      <c r="G25" s="228"/>
      <c r="H25" s="228"/>
      <c r="I25" s="229"/>
    </row>
    <row r="26" spans="1:9" ht="20" customHeight="1" x14ac:dyDescent="0.15">
      <c r="A26" s="227"/>
      <c r="B26" s="228"/>
      <c r="C26" s="228"/>
      <c r="D26" s="228"/>
      <c r="E26" s="228"/>
      <c r="F26" s="228"/>
      <c r="G26" s="228"/>
      <c r="H26" s="228"/>
      <c r="I26" s="229"/>
    </row>
    <row r="27" spans="1:9" ht="20" customHeight="1" x14ac:dyDescent="0.15">
      <c r="A27" s="227"/>
      <c r="B27" s="228"/>
      <c r="C27" s="228"/>
      <c r="D27" s="228"/>
      <c r="E27" s="228"/>
      <c r="F27" s="228"/>
      <c r="G27" s="228"/>
      <c r="H27" s="228"/>
      <c r="I27" s="229"/>
    </row>
    <row r="28" spans="1:9" ht="20" customHeight="1" x14ac:dyDescent="0.15">
      <c r="A28" s="227"/>
      <c r="B28" s="228"/>
      <c r="C28" s="228"/>
      <c r="D28" s="228"/>
      <c r="E28" s="228"/>
      <c r="F28" s="228"/>
      <c r="G28" s="228"/>
      <c r="H28" s="228"/>
      <c r="I28" s="229"/>
    </row>
    <row r="29" spans="1:9" ht="20" customHeight="1" x14ac:dyDescent="0.15">
      <c r="A29" s="227"/>
      <c r="B29" s="228"/>
      <c r="C29" s="228"/>
      <c r="D29" s="228"/>
      <c r="E29" s="228"/>
      <c r="F29" s="228"/>
      <c r="G29" s="228"/>
      <c r="H29" s="228"/>
      <c r="I29" s="229"/>
    </row>
    <row r="30" spans="1:9" ht="20" customHeight="1" x14ac:dyDescent="0.15">
      <c r="A30" s="227"/>
      <c r="B30" s="228"/>
      <c r="C30" s="228"/>
      <c r="D30" s="228"/>
      <c r="E30" s="228"/>
      <c r="F30" s="228"/>
      <c r="G30" s="228"/>
      <c r="H30" s="228"/>
      <c r="I30" s="229"/>
    </row>
    <row r="31" spans="1:9" ht="20" customHeight="1" x14ac:dyDescent="0.15">
      <c r="A31" s="227"/>
      <c r="B31" s="228"/>
      <c r="C31" s="228"/>
      <c r="D31" s="228"/>
      <c r="E31" s="228"/>
      <c r="F31" s="228"/>
      <c r="G31" s="228"/>
      <c r="H31" s="228"/>
      <c r="I31" s="229"/>
    </row>
    <row r="32" spans="1:9" ht="20" customHeight="1" x14ac:dyDescent="0.15">
      <c r="A32" s="227"/>
      <c r="B32" s="228"/>
      <c r="C32" s="228"/>
      <c r="D32" s="228"/>
      <c r="E32" s="228"/>
      <c r="F32" s="228"/>
      <c r="G32" s="228"/>
      <c r="H32" s="228"/>
      <c r="I32" s="229"/>
    </row>
    <row r="33" spans="1:9" ht="20" customHeight="1" x14ac:dyDescent="0.15">
      <c r="A33" s="227"/>
      <c r="B33" s="228"/>
      <c r="C33" s="228"/>
      <c r="D33" s="228"/>
      <c r="E33" s="228"/>
      <c r="F33" s="228"/>
      <c r="G33" s="228"/>
      <c r="H33" s="228"/>
      <c r="I33" s="229"/>
    </row>
    <row r="34" spans="1:9" ht="20" customHeight="1" x14ac:dyDescent="0.15">
      <c r="A34" s="227"/>
      <c r="B34" s="228"/>
      <c r="C34" s="228"/>
      <c r="D34" s="228"/>
      <c r="E34" s="228"/>
      <c r="F34" s="228"/>
      <c r="G34" s="228"/>
      <c r="H34" s="228"/>
      <c r="I34" s="229"/>
    </row>
    <row r="35" spans="1:9" ht="20" customHeight="1" x14ac:dyDescent="0.15">
      <c r="A35" s="227"/>
      <c r="B35" s="228"/>
      <c r="C35" s="228"/>
      <c r="D35" s="228"/>
      <c r="E35" s="228"/>
      <c r="F35" s="228"/>
      <c r="G35" s="228"/>
      <c r="H35" s="228"/>
      <c r="I35" s="229"/>
    </row>
    <row r="36" spans="1:9" ht="20" customHeight="1" x14ac:dyDescent="0.15">
      <c r="A36" s="227"/>
      <c r="B36" s="228"/>
      <c r="C36" s="228"/>
      <c r="D36" s="228"/>
      <c r="E36" s="228"/>
      <c r="F36" s="228"/>
      <c r="G36" s="228"/>
      <c r="H36" s="228"/>
      <c r="I36" s="229"/>
    </row>
    <row r="37" spans="1:9" ht="20" customHeight="1" x14ac:dyDescent="0.15">
      <c r="A37" s="227"/>
      <c r="B37" s="228"/>
      <c r="C37" s="228"/>
      <c r="D37" s="228"/>
      <c r="E37" s="228"/>
      <c r="F37" s="228"/>
      <c r="G37" s="228"/>
      <c r="H37" s="228"/>
      <c r="I37" s="229"/>
    </row>
    <row r="38" spans="1:9" ht="20" customHeight="1" x14ac:dyDescent="0.15">
      <c r="A38" s="227"/>
      <c r="B38" s="228"/>
      <c r="C38" s="228"/>
      <c r="D38" s="228"/>
      <c r="E38" s="228"/>
      <c r="F38" s="228"/>
      <c r="G38" s="228"/>
      <c r="H38" s="228"/>
      <c r="I38" s="229"/>
    </row>
    <row r="39" spans="1:9" ht="20" customHeight="1" x14ac:dyDescent="0.15">
      <c r="A39" s="227"/>
      <c r="B39" s="228"/>
      <c r="C39" s="228"/>
      <c r="D39" s="228"/>
      <c r="E39" s="228"/>
      <c r="F39" s="228"/>
      <c r="G39" s="228"/>
      <c r="H39" s="228"/>
      <c r="I39" s="229"/>
    </row>
    <row r="40" spans="1:9" ht="20" customHeight="1" x14ac:dyDescent="0.15">
      <c r="A40" s="267" t="s">
        <v>120</v>
      </c>
      <c r="B40" s="268"/>
      <c r="C40" s="268"/>
      <c r="D40" s="268"/>
      <c r="E40" s="268"/>
      <c r="F40" s="268"/>
      <c r="G40" s="268"/>
      <c r="H40" s="268"/>
      <c r="I40" s="269"/>
    </row>
    <row r="41" spans="1:9" ht="20" customHeight="1" x14ac:dyDescent="0.15">
      <c r="A41" s="230"/>
      <c r="B41" s="231"/>
      <c r="C41" s="231"/>
      <c r="D41" s="231"/>
      <c r="E41" s="231"/>
      <c r="F41" s="231"/>
      <c r="G41" s="231"/>
      <c r="H41" s="231"/>
      <c r="I41" s="232"/>
    </row>
  </sheetData>
  <mergeCells count="9">
    <mergeCell ref="N1:P1"/>
    <mergeCell ref="R1:T1"/>
    <mergeCell ref="A40:I40"/>
    <mergeCell ref="M1:M2"/>
    <mergeCell ref="A6:A7"/>
    <mergeCell ref="C6:D6"/>
    <mergeCell ref="E6:F6"/>
    <mergeCell ref="I6:I7"/>
    <mergeCell ref="A12:I12"/>
  </mergeCells>
  <phoneticPr fontId="3" type="noConversion"/>
  <dataValidations count="2">
    <dataValidation type="list" allowBlank="1" showInputMessage="1" showErrorMessage="1" sqref="K11">
      <formula1>"以公允价值计量且其变动计入本期损益的金融资产,可供出售金融资产,其  他"</formula1>
    </dataValidation>
    <dataValidation type="list" allowBlank="1" showInputMessage="1" showErrorMessage="1" sqref="K9 K10">
      <formula1>"以公允价值计量且其变动计入本期损益的金融资产,可供出售金融资产,其  他"</formula1>
    </dataValidation>
  </dataValidations>
  <printOptions horizontalCentered="1"/>
  <pageMargins left="0.98425196850393704" right="0.59055118110236227" top="0.86614173228346458" bottom="0.78740157480314965" header="0.59055118110236227" footer="0.51181102362204722"/>
  <pageSetup paperSize="9" scale="87" fitToHeight="0" orientation="portrait" blackAndWhite="1" r:id="rId1"/>
  <headerFooter alignWithMargins="0">
    <oddHeader>&amp;L   &amp;G</oddHeader>
  </headerFooter>
  <legacyDrawing r:id="rId2"/>
  <legacyDrawingHF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enableFormatConditionsCalculation="0">
    <pageSetUpPr fitToPage="1"/>
  </sheetPr>
  <dimension ref="A1:O12"/>
  <sheetViews>
    <sheetView showZeros="0" workbookViewId="0">
      <pane ySplit="7" topLeftCell="A8" activePane="bottomLeft" state="frozen"/>
      <selection pane="bottomLeft" activeCell="F16" sqref="F16"/>
    </sheetView>
  </sheetViews>
  <sheetFormatPr baseColWidth="10" defaultColWidth="8.83203125" defaultRowHeight="16" x14ac:dyDescent="0.15"/>
  <cols>
    <col min="1" max="1" width="11.6640625" style="52" customWidth="1"/>
    <col min="2" max="5" width="10.5" style="52" customWidth="1"/>
    <col min="6" max="6" width="13.33203125" style="52" bestFit="1" customWidth="1"/>
    <col min="7" max="7" width="15.1640625" style="52" bestFit="1" customWidth="1"/>
    <col min="8" max="8" width="10.5" style="52" customWidth="1"/>
    <col min="9" max="9" width="7.33203125" style="52" customWidth="1"/>
    <col min="10" max="10" width="16.6640625" style="52" bestFit="1" customWidth="1"/>
    <col min="11" max="16384" width="8.83203125" style="52"/>
  </cols>
  <sheetData>
    <row r="1" spans="1:15" s="14" customFormat="1" ht="25.5" customHeight="1" x14ac:dyDescent="0.15">
      <c r="B1" s="15"/>
      <c r="C1" s="15"/>
      <c r="D1" s="15"/>
      <c r="E1" s="15"/>
      <c r="F1" s="15"/>
      <c r="G1" s="15"/>
      <c r="H1" s="15"/>
      <c r="I1" s="15"/>
    </row>
    <row r="2" spans="1:15" s="22" customFormat="1" ht="17.25" customHeight="1" x14ac:dyDescent="0.15">
      <c r="A2" s="17" t="s">
        <v>172</v>
      </c>
      <c r="B2" s="237" t="s">
        <v>225</v>
      </c>
      <c r="C2" s="24"/>
      <c r="D2" s="19"/>
      <c r="E2" s="20" t="s">
        <v>89</v>
      </c>
      <c r="F2" s="20"/>
      <c r="G2" s="20" t="s">
        <v>90</v>
      </c>
      <c r="H2" s="21"/>
      <c r="I2" s="41"/>
      <c r="J2" s="41"/>
    </row>
    <row r="3" spans="1:15" s="22" customFormat="1" ht="17.25" customHeight="1" x14ac:dyDescent="0.15">
      <c r="A3" s="17" t="s">
        <v>174</v>
      </c>
      <c r="B3" s="24" t="s">
        <v>2</v>
      </c>
      <c r="C3" s="24"/>
      <c r="D3" s="25" t="s">
        <v>181</v>
      </c>
      <c r="E3" s="238" t="s">
        <v>226</v>
      </c>
      <c r="F3" s="24"/>
      <c r="G3" s="238" t="s">
        <v>227</v>
      </c>
      <c r="H3" s="25" t="s">
        <v>177</v>
      </c>
      <c r="I3" s="1"/>
      <c r="J3" s="41"/>
    </row>
    <row r="4" spans="1:15" s="22" customFormat="1" ht="17.25" customHeight="1" x14ac:dyDescent="0.15">
      <c r="A4" s="17" t="s">
        <v>175</v>
      </c>
      <c r="B4" s="240" t="s">
        <v>228</v>
      </c>
      <c r="C4" s="24"/>
      <c r="D4" s="25" t="s">
        <v>182</v>
      </c>
      <c r="E4" s="238" t="s">
        <v>229</v>
      </c>
      <c r="F4" s="24"/>
      <c r="G4" s="238" t="s">
        <v>230</v>
      </c>
      <c r="H4" s="25" t="s">
        <v>184</v>
      </c>
      <c r="I4" s="1"/>
      <c r="J4" s="41"/>
    </row>
    <row r="5" spans="1:15" s="22" customFormat="1" ht="12.75" customHeight="1" x14ac:dyDescent="0.15">
      <c r="A5" s="24"/>
      <c r="B5" s="24"/>
      <c r="C5" s="24"/>
      <c r="D5" s="20"/>
      <c r="E5" s="24"/>
      <c r="F5" s="24"/>
      <c r="G5" s="24"/>
      <c r="H5" s="24"/>
      <c r="I5" s="42"/>
    </row>
    <row r="6" spans="1:15" s="44" customFormat="1" ht="24" customHeight="1" x14ac:dyDescent="0.15">
      <c r="A6" s="28" t="s">
        <v>6</v>
      </c>
      <c r="B6" s="28" t="s">
        <v>5</v>
      </c>
      <c r="C6" s="28" t="s">
        <v>13</v>
      </c>
      <c r="D6" s="28" t="s">
        <v>14</v>
      </c>
      <c r="E6" s="28" t="s">
        <v>44</v>
      </c>
      <c r="F6" s="38" t="s">
        <v>47</v>
      </c>
      <c r="G6" s="38" t="s">
        <v>46</v>
      </c>
      <c r="H6" s="28" t="s">
        <v>45</v>
      </c>
      <c r="I6" s="28" t="s">
        <v>15</v>
      </c>
      <c r="J6" s="43" t="s">
        <v>122</v>
      </c>
      <c r="K6" s="22"/>
      <c r="L6" s="22"/>
      <c r="M6" s="22"/>
      <c r="N6" s="22"/>
      <c r="O6" s="22"/>
    </row>
    <row r="7" spans="1:15" s="44" customFormat="1" hidden="1" x14ac:dyDescent="0.15">
      <c r="A7" s="250" t="s">
        <v>231</v>
      </c>
      <c r="B7" s="251" t="s">
        <v>231</v>
      </c>
      <c r="C7" s="251" t="s">
        <v>231</v>
      </c>
      <c r="D7" s="251" t="s">
        <v>231</v>
      </c>
      <c r="E7" s="251" t="s">
        <v>231</v>
      </c>
      <c r="F7" s="252"/>
      <c r="G7" s="252"/>
      <c r="H7" s="45"/>
      <c r="I7" s="46"/>
      <c r="J7" s="253" t="s">
        <v>231</v>
      </c>
      <c r="K7" s="47"/>
    </row>
    <row r="8" spans="1:15" s="44" customFormat="1" ht="17.25" customHeight="1" x14ac:dyDescent="0.15">
      <c r="A8" s="48"/>
      <c r="B8" s="49"/>
      <c r="C8" s="49"/>
      <c r="D8" s="49"/>
      <c r="E8" s="49"/>
      <c r="F8" s="49"/>
      <c r="G8" s="49"/>
      <c r="H8" s="49">
        <f>E8+F8+G8</f>
        <v>0</v>
      </c>
      <c r="I8" s="2"/>
      <c r="J8" s="254"/>
      <c r="K8" s="47"/>
    </row>
    <row r="9" spans="1:15" s="44" customFormat="1" ht="17.25" customHeight="1" x14ac:dyDescent="0.15">
      <c r="A9" s="48"/>
      <c r="B9" s="49"/>
      <c r="C9" s="49"/>
      <c r="D9" s="49"/>
      <c r="E9" s="49"/>
      <c r="F9" s="49"/>
      <c r="G9" s="49"/>
      <c r="H9" s="49">
        <f>E9+F9+G9</f>
        <v>0</v>
      </c>
      <c r="I9" s="2"/>
      <c r="J9" s="254"/>
      <c r="K9" s="47"/>
    </row>
    <row r="10" spans="1:15" s="44" customFormat="1" ht="17.25" customHeight="1" x14ac:dyDescent="0.15">
      <c r="A10" s="50" t="s">
        <v>18</v>
      </c>
      <c r="B10" s="49">
        <f t="shared" ref="B10:H10" si="0">SUM(B8:B9)</f>
        <v>0</v>
      </c>
      <c r="C10" s="49">
        <f t="shared" si="0"/>
        <v>0</v>
      </c>
      <c r="D10" s="49">
        <f t="shared" si="0"/>
        <v>0</v>
      </c>
      <c r="E10" s="49">
        <f t="shared" si="0"/>
        <v>0</v>
      </c>
      <c r="F10" s="49">
        <f t="shared" si="0"/>
        <v>0</v>
      </c>
      <c r="G10" s="49">
        <f t="shared" si="0"/>
        <v>0</v>
      </c>
      <c r="H10" s="49">
        <f t="shared" si="0"/>
        <v>0</v>
      </c>
      <c r="I10" s="51"/>
      <c r="J10" s="254"/>
      <c r="K10" s="47"/>
    </row>
    <row r="11" spans="1:15" ht="24.75" customHeight="1" x14ac:dyDescent="0.15">
      <c r="A11" s="280" t="s">
        <v>16</v>
      </c>
      <c r="B11" s="281"/>
      <c r="C11" s="281"/>
      <c r="D11" s="281"/>
      <c r="E11" s="281"/>
      <c r="F11" s="281"/>
      <c r="G11" s="281"/>
      <c r="H11" s="281"/>
      <c r="I11" s="281"/>
    </row>
    <row r="12" spans="1:15" ht="45.75" customHeight="1" x14ac:dyDescent="0.15">
      <c r="A12" s="279"/>
      <c r="B12" s="279"/>
      <c r="C12" s="279"/>
      <c r="D12" s="279"/>
      <c r="E12" s="279"/>
      <c r="F12" s="279"/>
      <c r="G12" s="279"/>
      <c r="H12" s="279"/>
      <c r="I12" s="279"/>
      <c r="J12" s="44"/>
      <c r="K12" s="44"/>
      <c r="L12" s="44"/>
      <c r="M12" s="44"/>
      <c r="N12" s="44"/>
      <c r="O12" s="44"/>
    </row>
  </sheetData>
  <mergeCells count="2">
    <mergeCell ref="A12:I12"/>
    <mergeCell ref="A11:I11"/>
  </mergeCells>
  <phoneticPr fontId="3" type="noConversion"/>
  <printOptions horizontalCentered="1"/>
  <pageMargins left="0.98425196850393704" right="0.39370078740157483" top="0.59055118110236227" bottom="0.59055118110236227" header="0.19685039370078741" footer="0.19685039370078741"/>
  <pageSetup paperSize="9" scale="82" fitToHeight="0" orientation="portrait" blackAndWhite="1" r:id="rId1"/>
  <headerFooter alignWithMargins="0">
    <oddHeader>&amp;L   &amp;G</oddHeader>
  </headerFooter>
  <legacyDrawing r:id="rId2"/>
  <legacyDrawingHF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M15"/>
  <sheetViews>
    <sheetView showZeros="0" workbookViewId="0">
      <pane ySplit="8" topLeftCell="A9" activePane="bottomLeft" state="frozen"/>
      <selection pane="bottomLeft" activeCell="P12" sqref="P12"/>
    </sheetView>
  </sheetViews>
  <sheetFormatPr baseColWidth="10" defaultColWidth="8.83203125" defaultRowHeight="15" x14ac:dyDescent="0.15"/>
  <cols>
    <col min="1" max="1" width="8.33203125" style="53" customWidth="1"/>
    <col min="2" max="2" width="7.1640625" style="53" customWidth="1"/>
    <col min="3" max="3" width="10.5" style="53" bestFit="1" customWidth="1"/>
    <col min="4" max="4" width="19.1640625" style="53" customWidth="1"/>
    <col min="5" max="5" width="11.6640625" style="53" customWidth="1"/>
    <col min="6" max="7" width="12.1640625" style="53" customWidth="1"/>
    <col min="8" max="12" width="3.6640625" style="53" customWidth="1"/>
    <col min="13" max="13" width="19.6640625" style="53" customWidth="1"/>
    <col min="14" max="16384" width="8.83203125" style="53"/>
  </cols>
  <sheetData>
    <row r="1" spans="1:13" ht="21" customHeight="1" x14ac:dyDescent="0.15">
      <c r="B1" s="54"/>
      <c r="C1" s="54"/>
      <c r="D1" s="54"/>
      <c r="E1" s="54"/>
      <c r="F1" s="54"/>
      <c r="G1" s="54"/>
      <c r="H1" s="54"/>
      <c r="I1" s="54"/>
      <c r="J1" s="54"/>
      <c r="K1" s="55"/>
    </row>
    <row r="2" spans="1:13" s="213" customFormat="1" ht="17.25" customHeight="1" x14ac:dyDescent="0.15">
      <c r="A2" s="56" t="s">
        <v>189</v>
      </c>
      <c r="B2" s="241" t="s">
        <v>225</v>
      </c>
      <c r="C2" s="57"/>
      <c r="D2" s="210"/>
      <c r="E2" s="211" t="s">
        <v>89</v>
      </c>
      <c r="G2" s="211" t="s">
        <v>90</v>
      </c>
      <c r="H2" s="22"/>
      <c r="I2" s="21"/>
      <c r="J2" s="58"/>
      <c r="K2" s="212"/>
    </row>
    <row r="3" spans="1:13" s="213" customFormat="1" ht="17.25" customHeight="1" x14ac:dyDescent="0.15">
      <c r="A3" s="59" t="s">
        <v>190</v>
      </c>
      <c r="B3" s="56" t="s">
        <v>146</v>
      </c>
      <c r="C3" s="214" t="s">
        <v>133</v>
      </c>
      <c r="D3" s="215" t="s">
        <v>186</v>
      </c>
      <c r="E3" s="242" t="s">
        <v>226</v>
      </c>
      <c r="G3" s="242" t="s">
        <v>227</v>
      </c>
      <c r="H3" s="22"/>
      <c r="I3" s="301" t="s">
        <v>188</v>
      </c>
      <c r="J3" s="302"/>
      <c r="K3" s="282"/>
      <c r="L3" s="282"/>
    </row>
    <row r="4" spans="1:13" s="213" customFormat="1" ht="17.25" customHeight="1" x14ac:dyDescent="0.15">
      <c r="A4" s="59" t="s">
        <v>178</v>
      </c>
      <c r="B4" s="243" t="s">
        <v>228</v>
      </c>
      <c r="C4" s="57"/>
      <c r="D4" s="215" t="s">
        <v>187</v>
      </c>
      <c r="E4" s="242" t="s">
        <v>229</v>
      </c>
      <c r="G4" s="242" t="s">
        <v>230</v>
      </c>
      <c r="H4" s="22"/>
      <c r="I4" s="301" t="s">
        <v>183</v>
      </c>
      <c r="J4" s="302"/>
      <c r="K4" s="283"/>
      <c r="L4" s="283"/>
    </row>
    <row r="5" spans="1:13" ht="17.25" customHeight="1" x14ac:dyDescent="0.15">
      <c r="A5" s="60"/>
      <c r="B5" s="60"/>
      <c r="C5" s="60"/>
      <c r="D5" s="60"/>
      <c r="E5" s="60"/>
      <c r="F5" s="60"/>
      <c r="G5" s="60"/>
      <c r="H5" s="60"/>
      <c r="I5" s="60"/>
      <c r="J5" s="60"/>
      <c r="K5" s="60"/>
    </row>
    <row r="6" spans="1:13" ht="24.75" customHeight="1" x14ac:dyDescent="0.15">
      <c r="A6" s="299" t="s">
        <v>134</v>
      </c>
      <c r="B6" s="286" t="s">
        <v>135</v>
      </c>
      <c r="C6" s="303" t="s">
        <v>136</v>
      </c>
      <c r="D6" s="286" t="s">
        <v>137</v>
      </c>
      <c r="E6" s="303" t="s">
        <v>138</v>
      </c>
      <c r="F6" s="286" t="s">
        <v>139</v>
      </c>
      <c r="G6" s="286" t="s">
        <v>140</v>
      </c>
      <c r="H6" s="288" t="s">
        <v>141</v>
      </c>
      <c r="I6" s="289"/>
      <c r="J6" s="289"/>
      <c r="K6" s="289"/>
      <c r="L6" s="290"/>
      <c r="M6" s="291" t="s">
        <v>142</v>
      </c>
    </row>
    <row r="7" spans="1:13" x14ac:dyDescent="0.15">
      <c r="A7" s="300"/>
      <c r="B7" s="287"/>
      <c r="C7" s="287"/>
      <c r="D7" s="287"/>
      <c r="E7" s="304"/>
      <c r="F7" s="287"/>
      <c r="G7" s="287"/>
      <c r="H7" s="61">
        <v>1</v>
      </c>
      <c r="I7" s="61">
        <v>2</v>
      </c>
      <c r="J7" s="61">
        <v>3</v>
      </c>
      <c r="K7" s="61">
        <v>4</v>
      </c>
      <c r="L7" s="61">
        <v>5</v>
      </c>
      <c r="M7" s="292"/>
    </row>
    <row r="8" spans="1:13" ht="24" hidden="1" customHeight="1" x14ac:dyDescent="0.15">
      <c r="A8" s="255" t="s">
        <v>231</v>
      </c>
      <c r="B8" s="255" t="s">
        <v>231</v>
      </c>
      <c r="C8" s="255" t="s">
        <v>231</v>
      </c>
      <c r="D8" s="255" t="s">
        <v>231</v>
      </c>
      <c r="E8" s="256" t="s">
        <v>231</v>
      </c>
      <c r="F8" s="255" t="s">
        <v>231</v>
      </c>
      <c r="G8" s="255" t="s">
        <v>231</v>
      </c>
      <c r="H8" s="62"/>
      <c r="I8" s="62"/>
      <c r="J8" s="62"/>
      <c r="K8" s="62"/>
      <c r="L8" s="62"/>
      <c r="M8" s="63"/>
    </row>
    <row r="9" spans="1:13" ht="24" customHeight="1" x14ac:dyDescent="0.15">
      <c r="A9" s="64"/>
      <c r="B9" s="64"/>
      <c r="C9" s="65"/>
      <c r="D9" s="66"/>
      <c r="E9" s="66"/>
      <c r="F9" s="67"/>
      <c r="G9" s="67"/>
      <c r="H9" s="3"/>
      <c r="I9" s="3"/>
      <c r="J9" s="3"/>
      <c r="K9" s="3"/>
      <c r="L9" s="3"/>
      <c r="M9" s="4"/>
    </row>
    <row r="10" spans="1:13" ht="24" customHeight="1" x14ac:dyDescent="0.15">
      <c r="A10" s="68"/>
      <c r="B10" s="68"/>
      <c r="C10" s="69"/>
      <c r="D10" s="70"/>
      <c r="E10" s="70"/>
      <c r="F10" s="71"/>
      <c r="G10" s="71"/>
      <c r="H10" s="5"/>
      <c r="I10" s="5"/>
      <c r="J10" s="5"/>
      <c r="K10" s="5"/>
      <c r="L10" s="5"/>
      <c r="M10" s="6"/>
    </row>
    <row r="11" spans="1:13" x14ac:dyDescent="0.15">
      <c r="A11" s="293" t="s">
        <v>143</v>
      </c>
      <c r="B11" s="294"/>
      <c r="C11" s="294"/>
      <c r="D11" s="294"/>
      <c r="E11" s="294"/>
      <c r="F11" s="294"/>
      <c r="G11" s="294"/>
      <c r="H11" s="294"/>
      <c r="I11" s="294"/>
      <c r="J11" s="294"/>
      <c r="K11" s="294"/>
      <c r="L11" s="294"/>
      <c r="M11" s="295"/>
    </row>
    <row r="12" spans="1:13" x14ac:dyDescent="0.15">
      <c r="A12" s="296" t="s">
        <v>144</v>
      </c>
      <c r="B12" s="297"/>
      <c r="C12" s="297"/>
      <c r="D12" s="297"/>
      <c r="E12" s="297"/>
      <c r="F12" s="297"/>
      <c r="G12" s="297"/>
      <c r="H12" s="297"/>
      <c r="I12" s="297"/>
      <c r="J12" s="297"/>
      <c r="K12" s="297"/>
      <c r="L12" s="297"/>
      <c r="M12" s="298"/>
    </row>
    <row r="13" spans="1:13" ht="30" customHeight="1" x14ac:dyDescent="0.15">
      <c r="A13" s="72"/>
      <c r="B13" s="73"/>
      <c r="C13" s="74"/>
      <c r="D13" s="74"/>
      <c r="E13" s="74"/>
      <c r="F13" s="74"/>
      <c r="G13" s="74"/>
      <c r="H13" s="74"/>
      <c r="I13" s="74"/>
      <c r="J13" s="74"/>
      <c r="K13" s="74"/>
      <c r="L13" s="74"/>
      <c r="M13" s="75"/>
    </row>
    <row r="14" spans="1:13" x14ac:dyDescent="0.15">
      <c r="A14" s="76" t="s">
        <v>145</v>
      </c>
      <c r="B14" s="76"/>
      <c r="C14" s="77"/>
      <c r="D14" s="77"/>
      <c r="E14" s="77"/>
      <c r="F14" s="77"/>
      <c r="G14" s="77"/>
      <c r="H14" s="77"/>
      <c r="I14" s="77"/>
      <c r="J14" s="77"/>
      <c r="K14" s="77"/>
      <c r="L14" s="77"/>
      <c r="M14" s="77"/>
    </row>
    <row r="15" spans="1:13" ht="39.75" customHeight="1" x14ac:dyDescent="0.15">
      <c r="A15" s="284"/>
      <c r="B15" s="284"/>
      <c r="C15" s="285"/>
      <c r="D15" s="285"/>
      <c r="E15" s="285"/>
      <c r="F15" s="285"/>
      <c r="G15" s="285"/>
      <c r="H15" s="285"/>
      <c r="I15" s="285"/>
      <c r="J15" s="285"/>
      <c r="K15" s="285"/>
      <c r="L15" s="285"/>
      <c r="M15" s="285"/>
    </row>
  </sheetData>
  <mergeCells count="16">
    <mergeCell ref="K3:L3"/>
    <mergeCell ref="K4:L4"/>
    <mergeCell ref="A15:M15"/>
    <mergeCell ref="F6:F7"/>
    <mergeCell ref="G6:G7"/>
    <mergeCell ref="H6:L6"/>
    <mergeCell ref="M6:M7"/>
    <mergeCell ref="A11:M11"/>
    <mergeCell ref="A12:M12"/>
    <mergeCell ref="A6:A7"/>
    <mergeCell ref="I3:J3"/>
    <mergeCell ref="I4:J4"/>
    <mergeCell ref="B6:B7"/>
    <mergeCell ref="C6:C7"/>
    <mergeCell ref="D6:D7"/>
    <mergeCell ref="E6:E7"/>
  </mergeCells>
  <phoneticPr fontId="3" type="noConversion"/>
  <dataValidations disablePrompts="1" count="1">
    <dataValidation type="list" allowBlank="1" showInputMessage="1" showErrorMessage="1" sqref="H8:L10">
      <formula1>"√,×"</formula1>
    </dataValidation>
  </dataValidations>
  <printOptions horizontalCentered="1"/>
  <pageMargins left="0.35433070866141736" right="0.15748031496062992" top="0.86614173228346458" bottom="0.78740157480314965" header="0.59055118110236227" footer="0.51181102362204722"/>
  <pageSetup paperSize="9" fitToHeight="0" orientation="landscape" blackAndWhite="1" r:id="rId1"/>
  <headerFooter alignWithMargins="0">
    <oddHeader>&amp;L   &amp;G</oddHeader>
  </headerFooter>
  <legacy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showZeros="0" workbookViewId="0">
      <selection activeCell="J34" sqref="J34"/>
    </sheetView>
  </sheetViews>
  <sheetFormatPr baseColWidth="10" defaultColWidth="8.83203125" defaultRowHeight="15" x14ac:dyDescent="0.15"/>
  <cols>
    <col min="1" max="1" width="8.83203125" style="78"/>
    <col min="2" max="2" width="13.1640625" style="78" bestFit="1" customWidth="1"/>
    <col min="3" max="3" width="10.1640625" style="78" bestFit="1" customWidth="1"/>
    <col min="4" max="16384" width="8.83203125" style="78"/>
  </cols>
  <sheetData>
    <row r="1" spans="1:8" x14ac:dyDescent="0.15">
      <c r="A1" s="322"/>
      <c r="B1" s="323"/>
      <c r="C1" s="323"/>
      <c r="D1" s="323"/>
      <c r="E1" s="323"/>
      <c r="F1" s="323"/>
      <c r="G1" s="323"/>
      <c r="H1" s="323"/>
    </row>
    <row r="2" spans="1:8" x14ac:dyDescent="0.15">
      <c r="A2" s="216" t="s">
        <v>191</v>
      </c>
      <c r="B2" s="237" t="s">
        <v>225</v>
      </c>
      <c r="C2" s="80"/>
      <c r="D2" s="81" t="s">
        <v>147</v>
      </c>
      <c r="F2" s="81" t="s">
        <v>148</v>
      </c>
      <c r="G2" s="82"/>
      <c r="H2" s="83"/>
    </row>
    <row r="3" spans="1:8" x14ac:dyDescent="0.15">
      <c r="A3" s="217" t="s">
        <v>212</v>
      </c>
      <c r="B3" s="41"/>
      <c r="C3" s="218" t="s">
        <v>192</v>
      </c>
      <c r="D3" s="238" t="s">
        <v>226</v>
      </c>
      <c r="F3" s="238" t="s">
        <v>227</v>
      </c>
      <c r="G3" s="218" t="s">
        <v>188</v>
      </c>
      <c r="H3" s="220"/>
    </row>
    <row r="4" spans="1:8" x14ac:dyDescent="0.15">
      <c r="A4" s="79" t="s">
        <v>149</v>
      </c>
      <c r="B4" s="240" t="s">
        <v>228</v>
      </c>
      <c r="C4" s="218" t="s">
        <v>193</v>
      </c>
      <c r="D4" s="238" t="s">
        <v>229</v>
      </c>
      <c r="F4" s="238" t="s">
        <v>230</v>
      </c>
      <c r="G4" s="221" t="s">
        <v>179</v>
      </c>
      <c r="H4" s="219"/>
    </row>
    <row r="5" spans="1:8" ht="8.25" customHeight="1" x14ac:dyDescent="0.15">
      <c r="A5" s="79"/>
      <c r="B5" s="84"/>
      <c r="C5" s="85"/>
      <c r="D5" s="86"/>
      <c r="E5" s="87"/>
      <c r="F5" s="84"/>
      <c r="G5" s="86"/>
      <c r="H5" s="84"/>
    </row>
    <row r="6" spans="1:8" x14ac:dyDescent="0.15">
      <c r="A6" s="79" t="s">
        <v>150</v>
      </c>
      <c r="B6" s="84"/>
      <c r="C6" s="85"/>
      <c r="D6" s="86"/>
      <c r="E6" s="87"/>
      <c r="F6" s="84"/>
      <c r="G6" s="86"/>
      <c r="H6" s="84"/>
    </row>
    <row r="7" spans="1:8" ht="42" x14ac:dyDescent="0.15">
      <c r="A7" s="88" t="s">
        <v>151</v>
      </c>
      <c r="B7" s="89" t="s">
        <v>152</v>
      </c>
      <c r="C7" s="89" t="s">
        <v>153</v>
      </c>
      <c r="D7" s="89" t="s">
        <v>154</v>
      </c>
      <c r="E7" s="89" t="s">
        <v>155</v>
      </c>
      <c r="F7" s="89" t="s">
        <v>156</v>
      </c>
      <c r="G7" s="89" t="s">
        <v>157</v>
      </c>
      <c r="H7" s="88" t="s">
        <v>158</v>
      </c>
    </row>
    <row r="8" spans="1:8" x14ac:dyDescent="0.15">
      <c r="A8" s="7"/>
      <c r="B8" s="8"/>
      <c r="C8" s="8"/>
      <c r="D8" s="8"/>
      <c r="E8" s="257">
        <f>B8*C8*D8</f>
        <v>0</v>
      </c>
      <c r="F8" s="8"/>
      <c r="G8" s="257">
        <f>E8-F8</f>
        <v>0</v>
      </c>
      <c r="H8" s="7"/>
    </row>
    <row r="9" spans="1:8" x14ac:dyDescent="0.15">
      <c r="A9" s="7"/>
      <c r="B9" s="8"/>
      <c r="C9" s="8"/>
      <c r="D9" s="8"/>
      <c r="E9" s="257">
        <f t="shared" ref="E9:E18" si="0">B9*C9*D9</f>
        <v>0</v>
      </c>
      <c r="F9" s="8"/>
      <c r="G9" s="257">
        <f t="shared" ref="G9:G18" si="1">E9-F9</f>
        <v>0</v>
      </c>
      <c r="H9" s="7"/>
    </row>
    <row r="10" spans="1:8" x14ac:dyDescent="0.15">
      <c r="A10" s="9"/>
      <c r="B10" s="8"/>
      <c r="C10" s="8"/>
      <c r="D10" s="8"/>
      <c r="E10" s="257">
        <f t="shared" si="0"/>
        <v>0</v>
      </c>
      <c r="F10" s="8"/>
      <c r="G10" s="257">
        <f t="shared" si="1"/>
        <v>0</v>
      </c>
      <c r="H10" s="10"/>
    </row>
    <row r="11" spans="1:8" x14ac:dyDescent="0.15">
      <c r="A11" s="9"/>
      <c r="B11" s="8"/>
      <c r="C11" s="8"/>
      <c r="D11" s="8"/>
      <c r="E11" s="257">
        <f t="shared" si="0"/>
        <v>0</v>
      </c>
      <c r="F11" s="8"/>
      <c r="G11" s="257">
        <f t="shared" si="1"/>
        <v>0</v>
      </c>
      <c r="H11" s="10"/>
    </row>
    <row r="12" spans="1:8" x14ac:dyDescent="0.15">
      <c r="A12" s="9"/>
      <c r="B12" s="8"/>
      <c r="C12" s="8"/>
      <c r="D12" s="8"/>
      <c r="E12" s="257">
        <f t="shared" si="0"/>
        <v>0</v>
      </c>
      <c r="F12" s="8"/>
      <c r="G12" s="257">
        <f t="shared" si="1"/>
        <v>0</v>
      </c>
      <c r="H12" s="10"/>
    </row>
    <row r="13" spans="1:8" x14ac:dyDescent="0.15">
      <c r="A13" s="9"/>
      <c r="B13" s="8"/>
      <c r="C13" s="8"/>
      <c r="D13" s="8"/>
      <c r="E13" s="257">
        <f t="shared" si="0"/>
        <v>0</v>
      </c>
      <c r="F13" s="8"/>
      <c r="G13" s="257">
        <f t="shared" si="1"/>
        <v>0</v>
      </c>
      <c r="H13" s="10"/>
    </row>
    <row r="14" spans="1:8" x14ac:dyDescent="0.15">
      <c r="A14" s="9"/>
      <c r="B14" s="8"/>
      <c r="C14" s="8"/>
      <c r="D14" s="8"/>
      <c r="E14" s="257">
        <f t="shared" si="0"/>
        <v>0</v>
      </c>
      <c r="F14" s="8"/>
      <c r="G14" s="257">
        <f t="shared" si="1"/>
        <v>0</v>
      </c>
      <c r="H14" s="10"/>
    </row>
    <row r="15" spans="1:8" x14ac:dyDescent="0.15">
      <c r="A15" s="9"/>
      <c r="B15" s="8"/>
      <c r="C15" s="8"/>
      <c r="D15" s="8"/>
      <c r="E15" s="257">
        <f t="shared" si="0"/>
        <v>0</v>
      </c>
      <c r="F15" s="8"/>
      <c r="G15" s="257">
        <f t="shared" si="1"/>
        <v>0</v>
      </c>
      <c r="H15" s="10"/>
    </row>
    <row r="16" spans="1:8" x14ac:dyDescent="0.15">
      <c r="A16" s="9"/>
      <c r="B16" s="8"/>
      <c r="C16" s="8"/>
      <c r="D16" s="8"/>
      <c r="E16" s="257">
        <f t="shared" si="0"/>
        <v>0</v>
      </c>
      <c r="F16" s="8"/>
      <c r="G16" s="257">
        <f t="shared" si="1"/>
        <v>0</v>
      </c>
      <c r="H16" s="10"/>
    </row>
    <row r="17" spans="1:8" x14ac:dyDescent="0.15">
      <c r="A17" s="9"/>
      <c r="B17" s="8"/>
      <c r="C17" s="8"/>
      <c r="D17" s="8"/>
      <c r="E17" s="257">
        <f t="shared" si="0"/>
        <v>0</v>
      </c>
      <c r="F17" s="8"/>
      <c r="G17" s="257">
        <f t="shared" si="1"/>
        <v>0</v>
      </c>
      <c r="H17" s="10"/>
    </row>
    <row r="18" spans="1:8" x14ac:dyDescent="0.15">
      <c r="A18" s="9"/>
      <c r="B18" s="8"/>
      <c r="C18" s="8"/>
      <c r="D18" s="8"/>
      <c r="E18" s="257">
        <f t="shared" si="0"/>
        <v>0</v>
      </c>
      <c r="F18" s="8"/>
      <c r="G18" s="257">
        <f t="shared" si="1"/>
        <v>0</v>
      </c>
      <c r="H18" s="10"/>
    </row>
    <row r="19" spans="1:8" x14ac:dyDescent="0.15">
      <c r="A19" s="91" t="s">
        <v>159</v>
      </c>
      <c r="B19" s="257">
        <f>SUM(B8:B18)</f>
        <v>0</v>
      </c>
      <c r="C19" s="257"/>
      <c r="D19" s="257"/>
      <c r="E19" s="257">
        <f>SUM(E8:E18)</f>
        <v>0</v>
      </c>
      <c r="F19" s="257">
        <f>SUM(F8:F18)</f>
        <v>0</v>
      </c>
      <c r="G19" s="257">
        <f>SUM(G8:G18)</f>
        <v>0</v>
      </c>
      <c r="H19" s="258"/>
    </row>
    <row r="20" spans="1:8" x14ac:dyDescent="0.15">
      <c r="A20" s="324" t="s">
        <v>160</v>
      </c>
      <c r="B20" s="325"/>
      <c r="C20" s="325"/>
      <c r="D20" s="325"/>
      <c r="E20" s="325"/>
      <c r="F20" s="325"/>
      <c r="G20" s="325"/>
      <c r="H20" s="325"/>
    </row>
    <row r="21" spans="1:8" x14ac:dyDescent="0.15">
      <c r="A21" s="93"/>
    </row>
    <row r="22" spans="1:8" x14ac:dyDescent="0.15">
      <c r="A22" s="326" t="s">
        <v>161</v>
      </c>
      <c r="B22" s="327"/>
      <c r="C22" s="327"/>
      <c r="D22" s="327"/>
      <c r="E22" s="327"/>
      <c r="F22" s="327"/>
      <c r="G22" s="327"/>
    </row>
    <row r="23" spans="1:8" x14ac:dyDescent="0.15">
      <c r="A23" s="328" t="s">
        <v>162</v>
      </c>
      <c r="B23" s="331" t="s">
        <v>163</v>
      </c>
      <c r="C23" s="331" t="s">
        <v>164</v>
      </c>
      <c r="D23" s="334" t="s">
        <v>165</v>
      </c>
      <c r="E23" s="335"/>
      <c r="F23" s="335"/>
      <c r="G23" s="335"/>
      <c r="H23" s="335"/>
    </row>
    <row r="24" spans="1:8" x14ac:dyDescent="0.15">
      <c r="A24" s="329"/>
      <c r="B24" s="332"/>
      <c r="C24" s="332"/>
      <c r="D24" s="335"/>
      <c r="E24" s="335"/>
      <c r="F24" s="335"/>
      <c r="G24" s="335"/>
      <c r="H24" s="335"/>
    </row>
    <row r="25" spans="1:8" x14ac:dyDescent="0.15">
      <c r="A25" s="329"/>
      <c r="B25" s="332"/>
      <c r="C25" s="332"/>
      <c r="D25" s="336" t="s">
        <v>166</v>
      </c>
      <c r="E25" s="338" t="s">
        <v>167</v>
      </c>
      <c r="F25" s="340" t="s">
        <v>168</v>
      </c>
      <c r="G25" s="341"/>
      <c r="H25" s="89" t="s">
        <v>169</v>
      </c>
    </row>
    <row r="26" spans="1:8" x14ac:dyDescent="0.15">
      <c r="A26" s="330"/>
      <c r="B26" s="333"/>
      <c r="C26" s="333"/>
      <c r="D26" s="337"/>
      <c r="E26" s="339"/>
      <c r="F26" s="342"/>
      <c r="G26" s="343"/>
      <c r="H26" s="89" t="s">
        <v>95</v>
      </c>
    </row>
    <row r="27" spans="1:8" x14ac:dyDescent="0.15">
      <c r="A27" s="11"/>
      <c r="B27" s="8"/>
      <c r="C27" s="8"/>
      <c r="D27" s="257">
        <f>B27-C27</f>
        <v>0</v>
      </c>
      <c r="E27" s="11"/>
      <c r="F27" s="305"/>
      <c r="G27" s="306"/>
      <c r="H27" s="12"/>
    </row>
    <row r="28" spans="1:8" x14ac:dyDescent="0.15">
      <c r="A28" s="11"/>
      <c r="B28" s="8"/>
      <c r="C28" s="8"/>
      <c r="D28" s="257">
        <f t="shared" ref="D28:D36" si="2">B28-C28</f>
        <v>0</v>
      </c>
      <c r="E28" s="11"/>
      <c r="F28" s="305"/>
      <c r="G28" s="306"/>
      <c r="H28" s="12"/>
    </row>
    <row r="29" spans="1:8" x14ac:dyDescent="0.15">
      <c r="A29" s="11"/>
      <c r="B29" s="8"/>
      <c r="C29" s="8"/>
      <c r="D29" s="257">
        <f t="shared" si="2"/>
        <v>0</v>
      </c>
      <c r="E29" s="11"/>
      <c r="F29" s="305"/>
      <c r="G29" s="306"/>
      <c r="H29" s="12"/>
    </row>
    <row r="30" spans="1:8" x14ac:dyDescent="0.15">
      <c r="A30" s="11"/>
      <c r="B30" s="8"/>
      <c r="C30" s="8"/>
      <c r="D30" s="257">
        <f t="shared" si="2"/>
        <v>0</v>
      </c>
      <c r="E30" s="11"/>
      <c r="F30" s="305"/>
      <c r="G30" s="306"/>
      <c r="H30" s="12"/>
    </row>
    <row r="31" spans="1:8" x14ac:dyDescent="0.15">
      <c r="A31" s="11"/>
      <c r="B31" s="8"/>
      <c r="C31" s="8"/>
      <c r="D31" s="257">
        <f t="shared" si="2"/>
        <v>0</v>
      </c>
      <c r="E31" s="11"/>
      <c r="F31" s="305"/>
      <c r="G31" s="306"/>
      <c r="H31" s="12"/>
    </row>
    <row r="32" spans="1:8" x14ac:dyDescent="0.15">
      <c r="A32" s="11"/>
      <c r="B32" s="8"/>
      <c r="C32" s="8"/>
      <c r="D32" s="257">
        <f t="shared" si="2"/>
        <v>0</v>
      </c>
      <c r="E32" s="11"/>
      <c r="F32" s="305"/>
      <c r="G32" s="306"/>
      <c r="H32" s="12"/>
    </row>
    <row r="33" spans="1:8" x14ac:dyDescent="0.15">
      <c r="A33" s="12"/>
      <c r="B33" s="8"/>
      <c r="C33" s="8"/>
      <c r="D33" s="257">
        <f t="shared" si="2"/>
        <v>0</v>
      </c>
      <c r="E33" s="11"/>
      <c r="F33" s="305"/>
      <c r="G33" s="306"/>
      <c r="H33" s="12"/>
    </row>
    <row r="34" spans="1:8" x14ac:dyDescent="0.15">
      <c r="A34" s="11"/>
      <c r="B34" s="8"/>
      <c r="C34" s="8"/>
      <c r="D34" s="257">
        <f t="shared" si="2"/>
        <v>0</v>
      </c>
      <c r="E34" s="11"/>
      <c r="F34" s="305"/>
      <c r="G34" s="306"/>
      <c r="H34" s="12"/>
    </row>
    <row r="35" spans="1:8" x14ac:dyDescent="0.15">
      <c r="A35" s="11"/>
      <c r="B35" s="8"/>
      <c r="C35" s="8"/>
      <c r="D35" s="257">
        <f t="shared" si="2"/>
        <v>0</v>
      </c>
      <c r="E35" s="11"/>
      <c r="F35" s="305"/>
      <c r="G35" s="306"/>
      <c r="H35" s="12"/>
    </row>
    <row r="36" spans="1:8" x14ac:dyDescent="0.15">
      <c r="A36" s="11"/>
      <c r="B36" s="8"/>
      <c r="C36" s="8"/>
      <c r="D36" s="257">
        <f t="shared" si="2"/>
        <v>0</v>
      </c>
      <c r="E36" s="12"/>
      <c r="F36" s="305"/>
      <c r="G36" s="306"/>
      <c r="H36" s="12"/>
    </row>
    <row r="37" spans="1:8" x14ac:dyDescent="0.15">
      <c r="A37" s="91" t="s">
        <v>159</v>
      </c>
      <c r="B37" s="257">
        <f>SUM(B27:B36)</f>
        <v>0</v>
      </c>
      <c r="C37" s="257">
        <f>SUM(C27:C36)</f>
        <v>0</v>
      </c>
      <c r="D37" s="257">
        <f>SUM(D27:D36)</f>
        <v>0</v>
      </c>
      <c r="E37" s="90"/>
      <c r="F37" s="318"/>
      <c r="G37" s="319"/>
      <c r="H37" s="92"/>
    </row>
    <row r="38" spans="1:8" x14ac:dyDescent="0.15">
      <c r="A38" s="320" t="s">
        <v>170</v>
      </c>
      <c r="B38" s="321"/>
      <c r="C38" s="321"/>
      <c r="D38" s="321"/>
      <c r="E38" s="321"/>
      <c r="F38" s="321"/>
      <c r="G38" s="321"/>
      <c r="H38" s="321"/>
    </row>
    <row r="39" spans="1:8" x14ac:dyDescent="0.15">
      <c r="A39" s="307" t="s">
        <v>171</v>
      </c>
      <c r="B39" s="308"/>
      <c r="C39" s="308"/>
    </row>
    <row r="40" spans="1:8" x14ac:dyDescent="0.15">
      <c r="A40" s="309"/>
      <c r="B40" s="310"/>
      <c r="C40" s="310"/>
      <c r="D40" s="310"/>
      <c r="E40" s="310"/>
      <c r="F40" s="310"/>
      <c r="G40" s="310"/>
      <c r="H40" s="311"/>
    </row>
    <row r="41" spans="1:8" x14ac:dyDescent="0.15">
      <c r="A41" s="312"/>
      <c r="B41" s="313"/>
      <c r="C41" s="313"/>
      <c r="D41" s="313"/>
      <c r="E41" s="313"/>
      <c r="F41" s="313"/>
      <c r="G41" s="313"/>
      <c r="H41" s="314"/>
    </row>
    <row r="42" spans="1:8" x14ac:dyDescent="0.15">
      <c r="A42" s="315"/>
      <c r="B42" s="316"/>
      <c r="C42" s="316"/>
      <c r="D42" s="316"/>
      <c r="E42" s="316"/>
      <c r="F42" s="316"/>
      <c r="G42" s="316"/>
      <c r="H42" s="317"/>
    </row>
  </sheetData>
  <mergeCells count="24">
    <mergeCell ref="F32:G32"/>
    <mergeCell ref="A1:H1"/>
    <mergeCell ref="A20:H20"/>
    <mergeCell ref="A22:G22"/>
    <mergeCell ref="A23:A26"/>
    <mergeCell ref="B23:B26"/>
    <mergeCell ref="C23:C26"/>
    <mergeCell ref="D23:H24"/>
    <mergeCell ref="D25:D26"/>
    <mergeCell ref="E25:E26"/>
    <mergeCell ref="F25:G26"/>
    <mergeCell ref="F27:G27"/>
    <mergeCell ref="F28:G28"/>
    <mergeCell ref="F29:G29"/>
    <mergeCell ref="F30:G30"/>
    <mergeCell ref="F31:G31"/>
    <mergeCell ref="F33:G33"/>
    <mergeCell ref="F34:G34"/>
    <mergeCell ref="A39:C39"/>
    <mergeCell ref="A40:H42"/>
    <mergeCell ref="F35:G35"/>
    <mergeCell ref="F36:G36"/>
    <mergeCell ref="F37:G37"/>
    <mergeCell ref="A38:H38"/>
  </mergeCells>
  <phoneticPr fontId="3" type="noConversion"/>
  <pageMargins left="0.75" right="0.75" top="1" bottom="1" header="0.5" footer="0.5"/>
  <pageSetup paperSize="9" orientation="portrait" blackAndWhite="1" r:id="rId1"/>
  <headerFooter alignWithMargins="0">
    <oddHeader>&amp;L&amp;G</oddHead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28"/>
  <sheetViews>
    <sheetView showZeros="0" topLeftCell="A14" workbookViewId="0">
      <selection activeCell="I6" sqref="I6"/>
    </sheetView>
  </sheetViews>
  <sheetFormatPr baseColWidth="10" defaultColWidth="8.83203125" defaultRowHeight="15" x14ac:dyDescent="0.15"/>
  <cols>
    <col min="1" max="5" width="13.5" style="125" customWidth="1"/>
    <col min="6" max="6" width="19.1640625" style="125" customWidth="1"/>
    <col min="7" max="16384" width="8.83203125" style="95"/>
  </cols>
  <sheetData>
    <row r="1" spans="1:6" ht="33.75" customHeight="1" x14ac:dyDescent="0.15">
      <c r="A1" s="94"/>
      <c r="B1" s="94"/>
      <c r="C1" s="94"/>
      <c r="D1" s="94"/>
      <c r="E1" s="94"/>
      <c r="F1" s="94"/>
    </row>
    <row r="2" spans="1:6" s="224" customFormat="1" ht="14" x14ac:dyDescent="0.15">
      <c r="A2" s="96" t="s">
        <v>189</v>
      </c>
      <c r="B2" s="244" t="s">
        <v>225</v>
      </c>
      <c r="C2" s="97"/>
      <c r="D2" s="222" t="s">
        <v>89</v>
      </c>
      <c r="E2" s="222" t="s">
        <v>90</v>
      </c>
      <c r="F2" s="223"/>
    </row>
    <row r="3" spans="1:6" s="224" customFormat="1" ht="28" x14ac:dyDescent="0.15">
      <c r="A3" s="96" t="s">
        <v>190</v>
      </c>
      <c r="B3" s="225" t="s">
        <v>97</v>
      </c>
      <c r="C3" s="226" t="s">
        <v>194</v>
      </c>
      <c r="D3" s="245" t="s">
        <v>226</v>
      </c>
      <c r="E3" s="245" t="s">
        <v>227</v>
      </c>
      <c r="F3" s="259" t="s">
        <v>196</v>
      </c>
    </row>
    <row r="4" spans="1:6" s="224" customFormat="1" ht="14" x14ac:dyDescent="0.15">
      <c r="A4" s="96" t="s">
        <v>180</v>
      </c>
      <c r="B4" s="246" t="s">
        <v>228</v>
      </c>
      <c r="C4" s="226" t="s">
        <v>195</v>
      </c>
      <c r="D4" s="245" t="s">
        <v>229</v>
      </c>
      <c r="E4" s="245" t="s">
        <v>230</v>
      </c>
      <c r="F4" s="259" t="s">
        <v>213</v>
      </c>
    </row>
    <row r="6" spans="1:6" x14ac:dyDescent="0.15">
      <c r="A6" s="344" t="s">
        <v>5</v>
      </c>
      <c r="B6" s="345"/>
      <c r="C6" s="345"/>
      <c r="D6" s="345"/>
      <c r="E6" s="345"/>
      <c r="F6" s="346"/>
    </row>
    <row r="7" spans="1:6" x14ac:dyDescent="0.15">
      <c r="A7" s="347" t="s">
        <v>26</v>
      </c>
      <c r="B7" s="348"/>
      <c r="C7" s="351" t="s">
        <v>19</v>
      </c>
      <c r="D7" s="348"/>
      <c r="E7" s="351" t="s">
        <v>20</v>
      </c>
      <c r="F7" s="352"/>
    </row>
    <row r="8" spans="1:6" x14ac:dyDescent="0.15">
      <c r="A8" s="349">
        <v>0</v>
      </c>
      <c r="B8" s="350"/>
      <c r="C8" s="350">
        <v>0</v>
      </c>
      <c r="D8" s="350"/>
      <c r="E8" s="353">
        <f>A8+C8</f>
        <v>0</v>
      </c>
      <c r="F8" s="354"/>
    </row>
    <row r="9" spans="1:6" x14ac:dyDescent="0.15">
      <c r="A9" s="98"/>
      <c r="B9" s="99"/>
      <c r="C9" s="100"/>
      <c r="D9" s="100"/>
      <c r="E9" s="101"/>
      <c r="F9" s="98"/>
    </row>
    <row r="10" spans="1:6" x14ac:dyDescent="0.15">
      <c r="A10" s="102" t="s">
        <v>21</v>
      </c>
      <c r="B10" s="103"/>
      <c r="C10" s="103"/>
      <c r="D10" s="103"/>
      <c r="E10" s="103"/>
      <c r="F10" s="103"/>
    </row>
    <row r="11" spans="1:6" x14ac:dyDescent="0.15">
      <c r="A11" s="102"/>
      <c r="B11" s="103"/>
      <c r="C11" s="103"/>
      <c r="D11" s="103"/>
      <c r="E11" s="103"/>
      <c r="F11" s="103"/>
    </row>
    <row r="12" spans="1:6" x14ac:dyDescent="0.15">
      <c r="A12" s="104" t="s">
        <v>22</v>
      </c>
      <c r="B12" s="105" t="s">
        <v>23</v>
      </c>
      <c r="C12" s="105" t="s">
        <v>24</v>
      </c>
      <c r="D12" s="106" t="s">
        <v>11</v>
      </c>
      <c r="E12" s="106" t="s">
        <v>12</v>
      </c>
      <c r="F12" s="107" t="s">
        <v>25</v>
      </c>
    </row>
    <row r="13" spans="1:6" ht="14.25" hidden="1" customHeight="1" x14ac:dyDescent="0.15">
      <c r="A13" s="108" t="s">
        <v>231</v>
      </c>
      <c r="B13" s="109" t="s">
        <v>231</v>
      </c>
      <c r="C13" s="109" t="s">
        <v>231</v>
      </c>
      <c r="D13" s="110" t="s">
        <v>231</v>
      </c>
      <c r="E13" s="110" t="s">
        <v>231</v>
      </c>
      <c r="F13" s="111" t="s">
        <v>231</v>
      </c>
    </row>
    <row r="14" spans="1:6" x14ac:dyDescent="0.15">
      <c r="A14" s="108"/>
      <c r="B14" s="112"/>
      <c r="C14" s="112"/>
      <c r="D14" s="113"/>
      <c r="E14" s="113"/>
      <c r="F14" s="111"/>
    </row>
    <row r="15" spans="1:6" x14ac:dyDescent="0.15">
      <c r="A15" s="108"/>
      <c r="B15" s="112"/>
      <c r="C15" s="112"/>
      <c r="D15" s="113"/>
      <c r="E15" s="113"/>
      <c r="F15" s="111"/>
    </row>
    <row r="16" spans="1:6" x14ac:dyDescent="0.15">
      <c r="A16" s="114"/>
      <c r="B16" s="115"/>
      <c r="C16" s="115"/>
      <c r="D16" s="116"/>
      <c r="E16" s="116"/>
      <c r="F16" s="117"/>
    </row>
    <row r="17" spans="1:6" x14ac:dyDescent="0.15">
      <c r="A17" s="118"/>
      <c r="B17" s="118"/>
      <c r="C17" s="118"/>
      <c r="D17" s="119"/>
      <c r="E17" s="118"/>
      <c r="F17" s="118"/>
    </row>
    <row r="18" spans="1:6" x14ac:dyDescent="0.15">
      <c r="A18" s="344" t="s">
        <v>4</v>
      </c>
      <c r="B18" s="345"/>
      <c r="C18" s="345"/>
      <c r="D18" s="345"/>
      <c r="E18" s="345"/>
      <c r="F18" s="346"/>
    </row>
    <row r="19" spans="1:6" x14ac:dyDescent="0.15">
      <c r="A19" s="347" t="s">
        <v>26</v>
      </c>
      <c r="B19" s="348"/>
      <c r="C19" s="351" t="s">
        <v>19</v>
      </c>
      <c r="D19" s="348"/>
      <c r="E19" s="351" t="s">
        <v>20</v>
      </c>
      <c r="F19" s="352"/>
    </row>
    <row r="20" spans="1:6" x14ac:dyDescent="0.15">
      <c r="A20" s="349">
        <v>0</v>
      </c>
      <c r="B20" s="350"/>
      <c r="C20" s="350">
        <v>0</v>
      </c>
      <c r="D20" s="350"/>
      <c r="E20" s="353">
        <f>A20+C20</f>
        <v>0</v>
      </c>
      <c r="F20" s="354"/>
    </row>
    <row r="21" spans="1:6" x14ac:dyDescent="0.15">
      <c r="A21" s="118"/>
      <c r="B21" s="118"/>
      <c r="C21" s="118"/>
      <c r="D21" s="119"/>
      <c r="E21" s="118"/>
      <c r="F21" s="118"/>
    </row>
    <row r="22" spans="1:6" x14ac:dyDescent="0.15">
      <c r="A22" s="102" t="s">
        <v>27</v>
      </c>
      <c r="B22" s="103"/>
      <c r="C22" s="103"/>
      <c r="D22" s="103"/>
      <c r="E22" s="103"/>
      <c r="F22" s="103"/>
    </row>
    <row r="23" spans="1:6" x14ac:dyDescent="0.15">
      <c r="A23" s="102"/>
      <c r="B23" s="103"/>
      <c r="C23" s="103"/>
      <c r="D23" s="103"/>
      <c r="E23" s="103"/>
      <c r="F23" s="103"/>
    </row>
    <row r="24" spans="1:6" x14ac:dyDescent="0.15">
      <c r="A24" s="104" t="s">
        <v>22</v>
      </c>
      <c r="B24" s="105" t="s">
        <v>23</v>
      </c>
      <c r="C24" s="105" t="s">
        <v>24</v>
      </c>
      <c r="D24" s="106" t="s">
        <v>11</v>
      </c>
      <c r="E24" s="106" t="s">
        <v>12</v>
      </c>
      <c r="F24" s="107" t="s">
        <v>25</v>
      </c>
    </row>
    <row r="25" spans="1:6" ht="14.25" hidden="1" customHeight="1" x14ac:dyDescent="0.15">
      <c r="A25" s="108" t="s">
        <v>231</v>
      </c>
      <c r="B25" s="109" t="s">
        <v>231</v>
      </c>
      <c r="C25" s="120" t="s">
        <v>231</v>
      </c>
      <c r="D25" s="121" t="s">
        <v>231</v>
      </c>
      <c r="E25" s="121" t="s">
        <v>231</v>
      </c>
      <c r="F25" s="111" t="s">
        <v>231</v>
      </c>
    </row>
    <row r="26" spans="1:6" x14ac:dyDescent="0.15">
      <c r="A26" s="108"/>
      <c r="B26" s="122"/>
      <c r="C26" s="122"/>
      <c r="D26" s="113"/>
      <c r="E26" s="113"/>
      <c r="F26" s="111"/>
    </row>
    <row r="27" spans="1:6" x14ac:dyDescent="0.15">
      <c r="A27" s="108"/>
      <c r="B27" s="122"/>
      <c r="C27" s="122"/>
      <c r="D27" s="113"/>
      <c r="E27" s="113"/>
      <c r="F27" s="111"/>
    </row>
    <row r="28" spans="1:6" x14ac:dyDescent="0.15">
      <c r="A28" s="123"/>
      <c r="B28" s="124"/>
      <c r="C28" s="124"/>
      <c r="D28" s="116"/>
      <c r="E28" s="116"/>
      <c r="F28" s="117"/>
    </row>
  </sheetData>
  <mergeCells count="14">
    <mergeCell ref="E19:F19"/>
    <mergeCell ref="E20:F20"/>
    <mergeCell ref="A18:F18"/>
    <mergeCell ref="A19:B19"/>
    <mergeCell ref="A20:B20"/>
    <mergeCell ref="C19:D19"/>
    <mergeCell ref="C20:D20"/>
    <mergeCell ref="A6:F6"/>
    <mergeCell ref="A7:B7"/>
    <mergeCell ref="A8:B8"/>
    <mergeCell ref="E7:F7"/>
    <mergeCell ref="E8:F8"/>
    <mergeCell ref="C7:D7"/>
    <mergeCell ref="C8:D8"/>
  </mergeCells>
  <phoneticPr fontId="3" type="noConversion"/>
  <printOptions horizontalCentered="1"/>
  <pageMargins left="0.94488188976377963" right="0.74803149606299213" top="0.59055118110236227" bottom="0.59055118110236227" header="0.51181102362204722" footer="0.51181102362204722"/>
  <pageSetup paperSize="9" scale="90" fitToHeight="0" orientation="portrait" blackAndWhite="1" verticalDpi="300" r:id="rId1"/>
  <headerFooter alignWithMargins="0">
    <oddHeader>&amp;L   &amp;G</oddHead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showZeros="0" topLeftCell="B1" workbookViewId="0">
      <selection activeCell="E11" sqref="E11"/>
    </sheetView>
  </sheetViews>
  <sheetFormatPr baseColWidth="10" defaultColWidth="8.83203125" defaultRowHeight="15" x14ac:dyDescent="0.15"/>
  <cols>
    <col min="1" max="1" width="19.6640625" style="78" hidden="1" customWidth="1"/>
    <col min="2" max="2" width="19.6640625" style="78" customWidth="1"/>
    <col min="3" max="3" width="26.83203125" style="78" customWidth="1"/>
    <col min="4" max="5" width="19.6640625" style="78" customWidth="1"/>
    <col min="6" max="16384" width="8.83203125" style="78"/>
  </cols>
  <sheetData>
    <row r="1" spans="1:7" ht="21.75" customHeight="1" x14ac:dyDescent="0.25">
      <c r="A1" s="361" t="s">
        <v>111</v>
      </c>
      <c r="B1" s="362"/>
      <c r="C1" s="362"/>
      <c r="D1" s="362"/>
      <c r="E1" s="362"/>
    </row>
    <row r="2" spans="1:7" s="129" customFormat="1" ht="18.75" customHeight="1" x14ac:dyDescent="0.15">
      <c r="A2" s="126" t="s">
        <v>108</v>
      </c>
      <c r="B2" s="126" t="s">
        <v>109</v>
      </c>
      <c r="C2" s="359" t="s">
        <v>110</v>
      </c>
      <c r="D2" s="360"/>
      <c r="E2" s="127" t="s">
        <v>17</v>
      </c>
      <c r="F2" s="128"/>
      <c r="G2" s="128"/>
    </row>
    <row r="3" spans="1:7" s="131" customFormat="1" ht="18.75" customHeight="1" x14ac:dyDescent="0.15">
      <c r="A3" s="130">
        <v>8008000103</v>
      </c>
      <c r="B3" s="355" t="s">
        <v>104</v>
      </c>
      <c r="C3" s="357" t="s">
        <v>105</v>
      </c>
      <c r="D3" s="127" t="s">
        <v>106</v>
      </c>
      <c r="E3" s="13"/>
      <c r="F3" s="128"/>
      <c r="G3" s="128"/>
    </row>
    <row r="4" spans="1:7" s="131" customFormat="1" ht="18.75" customHeight="1" x14ac:dyDescent="0.15">
      <c r="A4" s="130">
        <v>8008000106</v>
      </c>
      <c r="B4" s="356"/>
      <c r="C4" s="358"/>
      <c r="D4" s="127" t="s">
        <v>107</v>
      </c>
      <c r="E4" s="13"/>
      <c r="F4" s="128"/>
      <c r="G4" s="128"/>
    </row>
  </sheetData>
  <mergeCells count="4">
    <mergeCell ref="B3:B4"/>
    <mergeCell ref="C3:C4"/>
    <mergeCell ref="C2:D2"/>
    <mergeCell ref="A1:E1"/>
  </mergeCells>
  <phoneticPr fontId="3" type="noConversion"/>
  <pageMargins left="0.75" right="0.75" top="1" bottom="1" header="0.5" footer="0.5"/>
  <pageSetup paperSize="9" orientation="portrait" blackAndWhite="1" r:id="rId1"/>
  <headerFooter alignWithMargins="0">
    <oddHeader>&amp;L&amp;G</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应收利息实质性程序</vt:lpstr>
      <vt:lpstr>应收利息审定表</vt:lpstr>
      <vt:lpstr>应收利息明细表</vt:lpstr>
      <vt:lpstr>应收利息查证表</vt:lpstr>
      <vt:lpstr>应收利息检查表</vt:lpstr>
      <vt:lpstr>调整分录汇总</vt:lpstr>
      <vt:lpstr>现金流量附注</vt:lpstr>
    </vt:vector>
  </TitlesOfParts>
  <Company>MT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GIVENCHY</dc:creator>
  <cp:lastModifiedBy>Microsoft Office 用户</cp:lastModifiedBy>
  <cp:lastPrinted>2012-07-26T06:07:01Z</cp:lastPrinted>
  <dcterms:created xsi:type="dcterms:W3CDTF">2008-05-16T08:26:24Z</dcterms:created>
  <dcterms:modified xsi:type="dcterms:W3CDTF">2018-01-22T02:51:51Z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清理公式">
    <vt:lpwstr>是是是</vt:lpwstr>
  </property>
  <property fmtid="{D5CDD505-2E9C-101B-9397-08002B2CF9AE}" pid="3" name="表内索引号应收利息审定表">
    <vt:lpwstr>ZF-1</vt:lpwstr>
  </property>
  <property fmtid="{D5CDD505-2E9C-101B-9397-08002B2CF9AE}" pid="4" name="表内索引号应收利息明细表">
    <vt:lpwstr>ZF-2</vt:lpwstr>
  </property>
  <property fmtid="{D5CDD505-2E9C-101B-9397-08002B2CF9AE}" pid="5" name="表内索引号应收利息期后收款情况检查表">
    <vt:lpwstr>ZF-4</vt:lpwstr>
  </property>
  <property fmtid="{D5CDD505-2E9C-101B-9397-08002B2CF9AE}" pid="6" name="表内索引号应收利息检查情况表">
    <vt:lpwstr>117-3</vt:lpwstr>
  </property>
  <property fmtid="{D5CDD505-2E9C-101B-9397-08002B2CF9AE}" pid="7" name="批注索引号">
    <vt:lpwstr/>
  </property>
  <property fmtid="{D5CDD505-2E9C-101B-9397-08002B2CF9AE}" pid="8" name="表内索引号Sheet42">
    <vt:lpwstr>ZF-1</vt:lpwstr>
  </property>
  <property fmtid="{D5CDD505-2E9C-101B-9397-08002B2CF9AE}" pid="9" name="表内索引号Sheet43">
    <vt:lpwstr>ZF-2</vt:lpwstr>
  </property>
  <property fmtid="{D5CDD505-2E9C-101B-9397-08002B2CF9AE}" pid="10" name="表内索引号Sheet45">
    <vt:lpwstr>ZF-4</vt:lpwstr>
  </property>
  <property fmtid="{D5CDD505-2E9C-101B-9397-08002B2CF9AE}" pid="11" name="_mt_ole">
    <vt:lpwstr>INOCX</vt:lpwstr>
  </property>
  <property fmtid="{D5CDD505-2E9C-101B-9397-08002B2CF9AE}" pid="12" name="表内索引号调整分录汇总">
    <vt:lpwstr>ZF-5</vt:lpwstr>
  </property>
  <property fmtid="{D5CDD505-2E9C-101B-9397-08002B2CF9AE}" pid="13" name="_mt_pWebRoot">
    <vt:lpwstr>audit</vt:lpwstr>
  </property>
  <property fmtid="{D5CDD505-2E9C-101B-9397-08002B2CF9AE}" pid="14" name="_mt_pUrlParameter">
    <vt:lpwstr> </vt:lpwstr>
  </property>
  <property fmtid="{D5CDD505-2E9C-101B-9397-08002B2CF9AE}" pid="15" name="_mt_pSaveUrl">
    <vt:lpwstr>http://127.0.0.1/audit/taskCommon.do?method=fileUpload&amp;projectId=20182082&amp;taskId=105137&amp;userId=19&amp;isDocument=&amp;isSessionId=</vt:lpwstr>
  </property>
  <property fmtid="{D5CDD505-2E9C-101B-9397-08002B2CF9AE}" pid="16" name="_mt_DocProtectState">
    <vt:lpwstr>False</vt:lpwstr>
  </property>
  <property fmtid="{D5CDD505-2E9C-101B-9397-08002B2CF9AE}" pid="17" name="_mt_pFileDir">
    <vt:lpwstr>c:\manu\系统管理员\杭州阿里巴巴集团公司『100001』\杭州阿里巴巴集团公司2017年-年度财务报表审计『20182082』\</vt:lpwstr>
  </property>
  <property fmtid="{D5CDD505-2E9C-101B-9397-08002B2CF9AE}" pid="18" name="_mt_pUseXll">
    <vt:lpwstr>0</vt:lpwstr>
  </property>
  <property fmtid="{D5CDD505-2E9C-101B-9397-08002B2CF9AE}" pid="19" name="_CacheValue_">
    <vt:lpwstr>YES</vt:lpwstr>
  </property>
  <property fmtid="{D5CDD505-2E9C-101B-9397-08002B2CF9AE}" pid="20" name="_pUrlParameter_">
    <vt:lpwstr>http://127.0.0.1|&amp;curProjectid=20182082&amp;curPackageid=1000012017&amp;taskid=105137&amp;userId=19&amp;curTaskCode=117&amp;sessionId=83A521152EE8B6A077A0477AE2D19B34&amp;projectId=20182082&amp;readonly=false&amp;userName=系统管理员&amp;manuname=应收利息.xlsm&amp;isDocument=&amp;isSessionId=&amp;CannotSaveLocal</vt:lpwstr>
  </property>
</Properties>
</file>