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xwb/Library/Containers/com.microsoft.Excel/Data/Desktop/workspace/zhonghui/spreadjs-demo/src/main/resources/excel/"/>
    </mc:Choice>
  </mc:AlternateContent>
  <xr:revisionPtr revIDLastSave="0" documentId="13_ncr:1_{42CE37DC-9434-C945-8538-0AC3C1151F8F}" xr6:coauthVersionLast="43" xr6:coauthVersionMax="43" xr10:uidLastSave="{00000000-0000-0000-0000-000000000000}"/>
  <bookViews>
    <workbookView xWindow="240" yWindow="460" windowWidth="28560" windowHeight="16720" activeTab="1" xr2:uid="{00000000-000D-0000-FFFF-FFFF00000000}"/>
  </bookViews>
  <sheets>
    <sheet name="利润表" sheetId="4" r:id="rId1"/>
    <sheet name="其他业务收入与成本" sheetId="3" r:id="rId2"/>
    <sheet name="demo数据" sheetId="1" r:id="rId3"/>
    <sheet name="文档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4" l="1"/>
  <c r="F37" i="4"/>
  <c r="E37" i="4"/>
  <c r="D37" i="4"/>
  <c r="C37" i="4"/>
  <c r="G36" i="4"/>
  <c r="F36" i="4"/>
  <c r="E36" i="4"/>
  <c r="D36" i="4"/>
  <c r="C36" i="4"/>
  <c r="G27" i="4"/>
  <c r="G30" i="4" s="1"/>
  <c r="C27" i="4"/>
  <c r="C30" i="4" s="1"/>
  <c r="G11" i="4"/>
  <c r="F11" i="4"/>
  <c r="E11" i="4"/>
  <c r="D11" i="4"/>
  <c r="C11" i="4"/>
  <c r="G8" i="4"/>
  <c r="F8" i="4"/>
  <c r="F27" i="4" s="1"/>
  <c r="F30" i="4" s="1"/>
  <c r="E8" i="4"/>
  <c r="E27" i="4" s="1"/>
  <c r="E30" i="4" s="1"/>
  <c r="D8" i="4"/>
  <c r="D27" i="4" s="1"/>
  <c r="D30" i="4" s="1"/>
  <c r="C8" i="4"/>
  <c r="C38" i="4" l="1"/>
  <c r="C32" i="4"/>
  <c r="F38" i="4"/>
  <c r="F32" i="4"/>
  <c r="G38" i="4"/>
  <c r="G32" i="4"/>
  <c r="E38" i="4"/>
  <c r="E32" i="4"/>
  <c r="D38" i="4"/>
  <c r="D32" i="4"/>
  <c r="E34" i="4" l="1"/>
  <c r="F34" i="4"/>
  <c r="D34" i="4"/>
  <c r="G34" i="4"/>
  <c r="C34" i="4"/>
</calcChain>
</file>

<file path=xl/sharedStrings.xml><?xml version="1.0" encoding="utf-8"?>
<sst xmlns="http://schemas.openxmlformats.org/spreadsheetml/2006/main" count="817" uniqueCount="229">
  <si>
    <t>客户名称</t>
  </si>
  <si>
    <t>集团简称</t>
  </si>
  <si>
    <t>省份</t>
  </si>
  <si>
    <t>城市</t>
  </si>
  <si>
    <t>国外地区</t>
  </si>
  <si>
    <t>组织形式</t>
  </si>
  <si>
    <t>行业领域</t>
  </si>
  <si>
    <t>项目类别</t>
  </si>
  <si>
    <t>项目合伙人</t>
  </si>
  <si>
    <t>项目所属年份</t>
  </si>
  <si>
    <t>科医人医疗激光设备贸易（北京市）有限公司</t>
  </si>
  <si>
    <t/>
  </si>
  <si>
    <t>北京市</t>
  </si>
  <si>
    <t>外商投资企业</t>
  </si>
  <si>
    <t>其他</t>
  </si>
  <si>
    <t>重组并购</t>
  </si>
  <si>
    <t>石君</t>
  </si>
  <si>
    <t>首创经中（天津市）投资有限公司</t>
  </si>
  <si>
    <t>首创经中</t>
  </si>
  <si>
    <t>天津市</t>
  </si>
  <si>
    <t>天津</t>
  </si>
  <si>
    <t>有限责任公司</t>
  </si>
  <si>
    <t>管理咨询、科研教育、中介服务</t>
  </si>
  <si>
    <t>税务顾问咨询</t>
  </si>
  <si>
    <t>李萌</t>
  </si>
  <si>
    <t>首创置业股份有限公司</t>
  </si>
  <si>
    <t>地方国有企业</t>
  </si>
  <si>
    <t>房地产业</t>
  </si>
  <si>
    <t>鼎蓝水务工程技术（北京市）有限公司</t>
  </si>
  <si>
    <t>北京市纺织工业供销有限公司</t>
  </si>
  <si>
    <t>批发和零售贸易-单体</t>
  </si>
  <si>
    <t>北京市金融街投资（集团）有限公司</t>
  </si>
  <si>
    <t>所得税汇算清缴鉴证</t>
  </si>
  <si>
    <t>北京市景山房地产开发有限公司</t>
  </si>
  <si>
    <t>北京市质码科技有限公司</t>
  </si>
  <si>
    <t>信息技术-其他</t>
  </si>
  <si>
    <t>正大侨商房地产开发有限公司</t>
  </si>
  <si>
    <t>北京市首创股份有限公司</t>
  </si>
  <si>
    <t>综合类</t>
  </si>
  <si>
    <t>北京市市黄土岗投资管理公司</t>
  </si>
  <si>
    <t>雷金翠</t>
  </si>
  <si>
    <t>北界创想（北京市）软件有限公司</t>
  </si>
  <si>
    <t>北界创想</t>
  </si>
  <si>
    <t>融科智地房地产股份有限公司</t>
  </si>
  <si>
    <t>融科物业投资有限公司</t>
  </si>
  <si>
    <t>北京市市经中实业开发总公司</t>
  </si>
  <si>
    <t>代理其他减免税</t>
  </si>
  <si>
    <t>北京市首联商业集团有限公司</t>
  </si>
  <si>
    <t>北京市鼎峰地产投资顾问有限公司</t>
  </si>
  <si>
    <t>宁波盛世康源医药科技有限公司</t>
  </si>
  <si>
    <t>浙江省</t>
  </si>
  <si>
    <t>宁波</t>
  </si>
  <si>
    <t>制造业-医药、生物制品</t>
  </si>
  <si>
    <t>北京市市顺义区地方税务局</t>
  </si>
  <si>
    <t>国家机关</t>
  </si>
  <si>
    <t>北京市市海淀区地方税务局</t>
  </si>
  <si>
    <t>涉税培训业务</t>
  </si>
  <si>
    <t>安捷伦科技（中国）有限公司</t>
  </si>
  <si>
    <t>安捷伦科技</t>
  </si>
  <si>
    <t>是德科技（中国）有限公司</t>
  </si>
  <si>
    <t>是德科技</t>
  </si>
  <si>
    <t>美国商业软件联盟北京市代表处</t>
  </si>
  <si>
    <t>香港CPM贸易有限公司北京市代表处</t>
  </si>
  <si>
    <t>韩国GS建设株式会社北京市办事处</t>
  </si>
  <si>
    <t>美国太平洋世界贸易公司北京市办事处</t>
  </si>
  <si>
    <t>日本日铁住金物产株式会社北京市代表处</t>
  </si>
  <si>
    <t>韩国电力公社北京市办事处</t>
  </si>
  <si>
    <t>默沙东研发（中国）有限公司</t>
  </si>
  <si>
    <t>默沙东研发</t>
  </si>
  <si>
    <t>北京市宏昊寰宇国际贸易有限公司</t>
  </si>
  <si>
    <t>法国高德美国际公司北京市代表处</t>
  </si>
  <si>
    <t>北京市创智信融投资中心（有限合伙）</t>
  </si>
  <si>
    <t>北京市中金公益基金会</t>
  </si>
  <si>
    <t>民间非营利组织</t>
  </si>
  <si>
    <t>北京市三全公寓有限公司</t>
  </si>
  <si>
    <t>社会服务业</t>
  </si>
  <si>
    <t>中国国际贸易中心有限公司</t>
  </si>
  <si>
    <t>北京市金港家园物业管理中心</t>
  </si>
  <si>
    <t>北京市四环花海花卉市场有限公司</t>
  </si>
  <si>
    <t>花海花卉市场</t>
  </si>
  <si>
    <t>北京市九州卉通花卉市场有限公司</t>
  </si>
  <si>
    <t>北京市市黄土岗众兴园林花木中心</t>
  </si>
  <si>
    <t>北京市昆仑饭店有限公司</t>
  </si>
  <si>
    <t>昆仑饭店</t>
  </si>
  <si>
    <t>北京市北新房屋开发有限公司</t>
  </si>
  <si>
    <t>香港富瑞科国际贸易有限公司北京市代表处</t>
  </si>
  <si>
    <t>田乃洁</t>
  </si>
  <si>
    <t>北京市华融综合投资公司</t>
  </si>
  <si>
    <t>北京市金融街融通投资管理有限公司</t>
  </si>
  <si>
    <t>北京市冠佳置业投资有限公司</t>
  </si>
  <si>
    <t>北京市金融街教育投资有限公司</t>
  </si>
  <si>
    <t>北京市蜂巢锐哲广告股份有限公司</t>
  </si>
  <si>
    <t>传播与文化产业</t>
  </si>
  <si>
    <t>张海滨</t>
  </si>
  <si>
    <t>北京市欧陆房地产开发有限公司</t>
  </si>
  <si>
    <t>北京碧桂园凤凰置业发展有限公司</t>
  </si>
  <si>
    <t>北京</t>
  </si>
  <si>
    <t>北京捷海房地产业有限公司</t>
  </si>
  <si>
    <t>北京凯恒房地产有限公司</t>
  </si>
  <si>
    <t>拜博医疗集团有限公司</t>
  </si>
  <si>
    <t>王府井饭店管理有限公司</t>
  </si>
  <si>
    <t>深圳市卓越创业投资有限责任公司</t>
  </si>
  <si>
    <t>广东</t>
  </si>
  <si>
    <t>深圳</t>
  </si>
  <si>
    <t>专项鉴证报告</t>
  </si>
  <si>
    <t>太行矿业（北京）有限公司</t>
  </si>
  <si>
    <t>太行矿业</t>
  </si>
  <si>
    <t>北京奥中基业房地产业有限公司</t>
  </si>
  <si>
    <t>北京同仁堂健康药业股份有限公司</t>
  </si>
  <si>
    <t>锦江（北方）管理有限公司</t>
  </si>
  <si>
    <t>北京葛瑞传众广告有限公司</t>
  </si>
  <si>
    <t>中车财务有限公司</t>
  </si>
  <si>
    <t>金融、保险业</t>
  </si>
  <si>
    <t>北京罗顿沙河建设发展有限公司</t>
  </si>
  <si>
    <t>北京纳帕物业管理有限公司</t>
  </si>
  <si>
    <t>中外运空运发展股份有限公司</t>
  </si>
  <si>
    <t>交通运输、仓储业</t>
  </si>
  <si>
    <t>西科姆（中国）有限公司</t>
  </si>
  <si>
    <t>中国-默沙东艾滋病基金会北京代表处</t>
  </si>
  <si>
    <t>乐视网信息技术（北京）股份有限公司</t>
  </si>
  <si>
    <t>股份有限公司</t>
  </si>
  <si>
    <t>信息技术-互联网服务</t>
  </si>
  <si>
    <t>都城伟业集团有限公司</t>
  </si>
  <si>
    <t>中国华闻投资控股有限公司</t>
  </si>
  <si>
    <t>深圳市龙岗区同兴五金塑胶厂</t>
  </si>
  <si>
    <t>深圳市</t>
  </si>
  <si>
    <t>吴伟锋</t>
  </si>
  <si>
    <t>瑞联稚博（北京）咨询有限公司</t>
  </si>
  <si>
    <t>巴海鹰</t>
  </si>
  <si>
    <t>北京宁科置业有限责任公司</t>
  </si>
  <si>
    <t>金山软件股份公司</t>
  </si>
  <si>
    <t>金山软件</t>
  </si>
  <si>
    <t>北京业之峰装饰连锁有限公司</t>
  </si>
  <si>
    <t>建筑业</t>
  </si>
  <si>
    <t>赛诺威盛科技（北京）有限公司</t>
  </si>
  <si>
    <t>赛诺威盛科技</t>
  </si>
  <si>
    <t>北京乐我无限科技有限责任公司</t>
  </si>
  <si>
    <t>财政部预算评审中心</t>
  </si>
  <si>
    <t>软通动力信息技术（集团）有限公司</t>
  </si>
  <si>
    <t>软通动力信息技术</t>
  </si>
  <si>
    <t>编制人：</t>
  </si>
  <si>
    <t>编制日期：</t>
  </si>
  <si>
    <t>复核人：</t>
  </si>
  <si>
    <t>复核日期：</t>
  </si>
  <si>
    <t>被评估单位</t>
    <phoneticPr fontId="3" type="noConversion"/>
  </si>
  <si>
    <t>基准评估日</t>
    <phoneticPr fontId="3" type="noConversion"/>
  </si>
  <si>
    <t>{{basicInfo.editor}}</t>
    <phoneticPr fontId="3" type="noConversion"/>
  </si>
  <si>
    <t>{{basicInfo.reviewer}}</t>
    <phoneticPr fontId="3" type="noConversion"/>
  </si>
  <si>
    <t>{{basicInfo.date}}</t>
    <phoneticPr fontId="3" type="noConversion"/>
  </si>
  <si>
    <t>企业前三年利润表</t>
  </si>
  <si>
    <t>索引：SY2</t>
  </si>
  <si>
    <t>金额单位：人民币元</t>
  </si>
  <si>
    <t>行次</t>
  </si>
  <si>
    <t>项目</t>
  </si>
  <si>
    <t>备注</t>
  </si>
  <si>
    <t>一、营业收入</t>
  </si>
  <si>
    <t>其中：主营业务收入</t>
  </si>
  <si>
    <r>
      <rPr>
        <sz val="10"/>
        <color indexed="9"/>
        <rFont val="微软雅黑"/>
        <family val="2"/>
        <charset val="134"/>
      </rPr>
      <t>其中：</t>
    </r>
    <r>
      <rPr>
        <sz val="10"/>
        <rFont val="微软雅黑"/>
        <family val="2"/>
        <charset val="134"/>
      </rPr>
      <t>其他业务收入</t>
    </r>
  </si>
  <si>
    <t>减：营业成本</t>
  </si>
  <si>
    <t>其中：主营业务成本</t>
  </si>
  <si>
    <r>
      <rPr>
        <sz val="10"/>
        <color indexed="9"/>
        <rFont val="微软雅黑"/>
        <family val="2"/>
        <charset val="134"/>
      </rPr>
      <t>其中：</t>
    </r>
    <r>
      <rPr>
        <sz val="10"/>
        <rFont val="微软雅黑"/>
        <family val="2"/>
        <charset val="134"/>
      </rPr>
      <t>其他业务成本</t>
    </r>
  </si>
  <si>
    <t>减：税金及附加</t>
  </si>
  <si>
    <t>减：销售费用</t>
  </si>
  <si>
    <t>减：管理费用</t>
  </si>
  <si>
    <t>减：研发费用</t>
  </si>
  <si>
    <t>减：财务费用</t>
  </si>
  <si>
    <t>其中：利息费用</t>
  </si>
  <si>
    <t>加：其他收益</t>
  </si>
  <si>
    <t>加：投资收益</t>
  </si>
  <si>
    <t>加：净敞口套期收益</t>
  </si>
  <si>
    <t>加：公允价值变动收益</t>
  </si>
  <si>
    <t>加：信用减值损失（损失以"-"号填列）</t>
  </si>
  <si>
    <t>加：资产减值损失（损失以"-"号填列）</t>
  </si>
  <si>
    <t>加：资产处置收益</t>
  </si>
  <si>
    <t>二、营业利润</t>
  </si>
  <si>
    <t>加：营业外收入</t>
  </si>
  <si>
    <t>减：营业外支出</t>
  </si>
  <si>
    <t>三、利润总额</t>
  </si>
  <si>
    <t>减：所得税费用</t>
  </si>
  <si>
    <t>四、净利润</t>
  </si>
  <si>
    <t>五、所得税率</t>
  </si>
  <si>
    <t>六、息前税后净利润</t>
  </si>
  <si>
    <t>主营业务毛利</t>
  </si>
  <si>
    <t>税收口径销售毛利率</t>
  </si>
  <si>
    <t>综合所得税率</t>
  </si>
  <si>
    <t>每股收益</t>
  </si>
  <si>
    <t>其他业务收入与成本——分析表</t>
    <phoneticPr fontId="3" type="noConversion"/>
  </si>
  <si>
    <t>数据校验1-其他业务收入</t>
  </si>
  <si>
    <t>数据校验2-其他业务成本</t>
  </si>
  <si>
    <t>单位：人民币元</t>
  </si>
  <si>
    <t>{{dataVal1.value(E=H)}}</t>
    <phoneticPr fontId="3" type="noConversion"/>
  </si>
  <si>
    <t>序号</t>
  </si>
  <si>
    <t>合计</t>
    <phoneticPr fontId="3" type="noConversion"/>
  </si>
  <si>
    <t>{{project.name}}</t>
  </si>
  <si>
    <t>{{project.price}}</t>
    <phoneticPr fontId="3" type="noConversion"/>
  </si>
  <si>
    <t>评估取值</t>
    <phoneticPr fontId="3" type="noConversion"/>
  </si>
  <si>
    <t>金额{{(E=H)}}</t>
    <phoneticPr fontId="3" type="noConversion"/>
  </si>
  <si>
    <t>其他业务收入</t>
  </si>
  <si>
    <t>{{project.index(R=A13:E13)}}</t>
    <phoneticPr fontId="3" type="noConversion"/>
  </si>
  <si>
    <t>{{==SUM(C12)(C=C9)}}</t>
    <phoneticPr fontId="3" type="noConversion"/>
  </si>
  <si>
    <t>其他业务成本</t>
    <phoneticPr fontId="3" type="noConversion"/>
  </si>
  <si>
    <t>{{==ROUND(SUM(C16),2))(E=H,C=C9)}}</t>
    <phoneticPr fontId="3" type="noConversion"/>
  </si>
  <si>
    <t>{{==ROUND(SUM(C13),2)(E=H,C=C9)}}</t>
    <phoneticPr fontId="3" type="noConversion"/>
  </si>
  <si>
    <t>{{==SUM(C16)(C=C9)}}</t>
    <phoneticPr fontId="3" type="noConversion"/>
  </si>
  <si>
    <t>{{project2.index(R=A16:E16)}}</t>
    <phoneticPr fontId="3" type="noConversion"/>
  </si>
  <si>
    <t>{{project2.price}}</t>
    <phoneticPr fontId="3" type="noConversion"/>
  </si>
  <si>
    <t>{{project2.name}}</t>
    <phoneticPr fontId="3" type="noConversion"/>
  </si>
  <si>
    <t>被评估单位：{{basicInfo.company}}</t>
    <phoneticPr fontId="3" type="noConversion"/>
  </si>
  <si>
    <t>测试公式函数</t>
    <phoneticPr fontId="3" type="noConversion"/>
  </si>
  <si>
    <t>{{year(E=H,C=None)}}</t>
    <phoneticPr fontId="3" type="noConversion"/>
  </si>
  <si>
    <t>{{==IF(C12-利润表!D10&lt;&gt;0,"不符,"&amp;C12-利润表!D10,"与报表相符")(E=H,C=C9)}}</t>
    <phoneticPr fontId="3" type="noConversion"/>
  </si>
  <si>
    <t>{{==IF(C15-利润表!D13&lt;&gt;0,"不符,"&amp;C15-利润表!D13,"与报表相符")(E=H,C=C9)}}</t>
    <phoneticPr fontId="3" type="noConversion"/>
  </si>
  <si>
    <t>{{project3.price}}</t>
    <phoneticPr fontId="3" type="noConversion"/>
  </si>
  <si>
    <t>{{project4.price}}</t>
    <phoneticPr fontId="3" type="noConversion"/>
  </si>
  <si>
    <t>{{project3.name}}</t>
    <phoneticPr fontId="3" type="noConversion"/>
  </si>
  <si>
    <t>{{project4.name}}</t>
    <phoneticPr fontId="3" type="noConversion"/>
  </si>
  <si>
    <t>{{==ROUND(SUM(H13),2)(E=H,C=H9)}}</t>
    <phoneticPr fontId="3" type="noConversion"/>
  </si>
  <si>
    <t>{{==ROUND(SUM(H16),2))(E=H,C=H9)}}</t>
    <phoneticPr fontId="3" type="noConversion"/>
  </si>
  <si>
    <t>{{project4.index(R=F16:J16)}}</t>
    <phoneticPr fontId="3" type="noConversion"/>
  </si>
  <si>
    <t>{{project3.index(R=F13:J13)}}</t>
    <phoneticPr fontId="3" type="noConversion"/>
  </si>
  <si>
    <t>评估基准日期</t>
    <phoneticPr fontId="3" type="noConversion"/>
  </si>
  <si>
    <t>{{(C=H9)}}</t>
    <phoneticPr fontId="3" type="noConversion"/>
  </si>
  <si>
    <t>{{year2(E=H,C=None)}}</t>
    <phoneticPr fontId="3" type="noConversion"/>
  </si>
  <si>
    <t>其他业务收入与成本——预测表</t>
    <phoneticPr fontId="3" type="noConversion"/>
  </si>
  <si>
    <t>索引号</t>
    <phoneticPr fontId="3" type="noConversion"/>
  </si>
  <si>
    <t>https://gcdn.grapecity.com.cn/forum.php?mod=viewthread&amp;tid=78222&amp;extra=page%3D1%26filter%3Dtypeid%26typeid%3D274</t>
  </si>
  <si>
    <t>Gcexcel 模版语法视频教程</t>
    <phoneticPr fontId="3" type="noConversion"/>
  </si>
  <si>
    <t>https://demo.grapecity.com.cn/documents-api-excel-java/demos/</t>
    <phoneticPr fontId="3" type="noConversion"/>
  </si>
  <si>
    <t xml:space="preserve">gcexcel demo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</si>
</sst>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.00_ ;_ * \-#,##0.00_ ;_ * &quot;-&quot;??_ ;_ @_ "/>
    <numFmt numFmtId="177" formatCode="0.000000_ "/>
  </numFmts>
  <fonts count="15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b/>
      <sz val="16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DengXian"/>
      <family val="2"/>
      <scheme val="minor"/>
    </font>
    <font>
      <sz val="10"/>
      <name val="DengXian"/>
      <family val="4"/>
      <charset val="134"/>
      <scheme val="minor"/>
    </font>
    <font>
      <sz val="10"/>
      <color indexed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176" fontId="6" fillId="2" borderId="0" xfId="0" applyNumberFormat="1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/>
    </xf>
    <xf numFmtId="43" fontId="6" fillId="0" borderId="7" xfId="1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43" fontId="6" fillId="4" borderId="7" xfId="1" applyFont="1" applyFill="1" applyBorder="1" applyAlignment="1">
      <alignment horizontal="justify" vertical="center"/>
    </xf>
    <xf numFmtId="43" fontId="6" fillId="2" borderId="7" xfId="1" applyFont="1" applyFill="1" applyBorder="1" applyAlignment="1">
      <alignment horizontal="justify" vertical="center"/>
    </xf>
    <xf numFmtId="0" fontId="9" fillId="0" borderId="7" xfId="0" applyFont="1" applyBorder="1" applyAlignment="1">
      <alignment horizontal="justify" vertical="center"/>
    </xf>
    <xf numFmtId="0" fontId="10" fillId="0" borderId="6" xfId="0" applyFont="1" applyBorder="1" applyAlignment="1">
      <alignment horizontal="center" vertical="center"/>
    </xf>
    <xf numFmtId="43" fontId="6" fillId="5" borderId="7" xfId="1" applyFont="1" applyFill="1" applyBorder="1" applyAlignment="1">
      <alignment horizontal="justify" vertical="center"/>
    </xf>
    <xf numFmtId="10" fontId="6" fillId="4" borderId="7" xfId="2" applyNumberFormat="1" applyFont="1" applyFill="1" applyBorder="1" applyAlignment="1">
      <alignment horizontal="right" vertical="center"/>
    </xf>
    <xf numFmtId="10" fontId="6" fillId="2" borderId="7" xfId="2" applyNumberFormat="1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43" fontId="6" fillId="0" borderId="10" xfId="1" applyFont="1" applyBorder="1" applyAlignment="1">
      <alignment horizontal="justify" vertical="center"/>
    </xf>
    <xf numFmtId="0" fontId="6" fillId="0" borderId="11" xfId="0" applyFont="1" applyBorder="1" applyAlignment="1">
      <alignment horizontal="justify" vertical="center"/>
    </xf>
    <xf numFmtId="43" fontId="6" fillId="0" borderId="0" xfId="1" applyFont="1">
      <alignment vertical="center"/>
    </xf>
    <xf numFmtId="0" fontId="6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43" fontId="12" fillId="0" borderId="0" xfId="1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176" fontId="6" fillId="0" borderId="7" xfId="1" applyNumberFormat="1" applyFont="1" applyBorder="1" applyAlignment="1">
      <alignment horizontal="justify" vertical="center"/>
    </xf>
    <xf numFmtId="177" fontId="6" fillId="0" borderId="7" xfId="0" applyNumberFormat="1" applyFont="1" applyBorder="1" applyAlignment="1">
      <alignment vertical="center"/>
    </xf>
    <xf numFmtId="176" fontId="6" fillId="0" borderId="7" xfId="0" applyNumberFormat="1" applyFont="1" applyBorder="1" applyAlignment="1">
      <alignment horizontal="justify" vertical="center"/>
    </xf>
    <xf numFmtId="177" fontId="6" fillId="0" borderId="8" xfId="0" applyNumberFormat="1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4" fillId="0" borderId="0" xfId="3"/>
  </cellXfs>
  <cellStyles count="4">
    <cellStyle name="百分比" xfId="2" builtinId="5"/>
    <cellStyle name="常规" xfId="0" builtinId="0"/>
    <cellStyle name="超链接" xfId="3" builtinId="8"/>
    <cellStyle name="千位分隔" xfId="1" builtinId="3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rapecity.com.cn/documents-api-excel-java/dem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CBED-B461-434C-B47A-EB308275058C}">
  <dimension ref="A1:H40"/>
  <sheetViews>
    <sheetView workbookViewId="0">
      <selection activeCell="I15" sqref="I15"/>
    </sheetView>
  </sheetViews>
  <sheetFormatPr baseColWidth="10" defaultRowHeight="15"/>
  <cols>
    <col min="2" max="2" width="21.1640625" customWidth="1"/>
  </cols>
  <sheetData>
    <row r="1" spans="1:8" ht="23">
      <c r="A1" s="57" t="s">
        <v>149</v>
      </c>
      <c r="B1" s="57"/>
      <c r="C1" s="57"/>
      <c r="D1" s="57"/>
      <c r="E1" s="57"/>
      <c r="F1" s="57"/>
      <c r="G1" s="57"/>
      <c r="H1" s="57"/>
    </row>
    <row r="2" spans="1:8" ht="16">
      <c r="A2" s="13"/>
      <c r="B2" s="13"/>
      <c r="C2" s="13"/>
      <c r="D2" s="13"/>
      <c r="E2" s="7"/>
      <c r="F2" s="7"/>
      <c r="G2" s="7"/>
      <c r="H2" s="3" t="s">
        <v>150</v>
      </c>
    </row>
    <row r="3" spans="1:8" ht="16">
      <c r="A3" s="4"/>
      <c r="B3" s="14"/>
      <c r="C3" s="13"/>
      <c r="D3" s="6"/>
      <c r="E3" s="4"/>
      <c r="F3" s="6"/>
      <c r="G3" s="15"/>
      <c r="H3" s="3"/>
    </row>
    <row r="4" spans="1:8" ht="16">
      <c r="A4" s="4"/>
      <c r="B4" s="14"/>
      <c r="C4" s="13"/>
      <c r="D4" s="6"/>
      <c r="E4" s="4"/>
      <c r="F4" s="6"/>
      <c r="G4" s="15"/>
      <c r="H4" s="3"/>
    </row>
    <row r="5" spans="1:8" ht="16">
      <c r="A5" s="16"/>
      <c r="B5" s="16"/>
      <c r="C5" s="16"/>
      <c r="D5" s="16"/>
      <c r="E5" s="17"/>
      <c r="F5" s="17"/>
      <c r="G5" s="17"/>
      <c r="H5" s="18"/>
    </row>
    <row r="6" spans="1:8" ht="17" thickBot="1">
      <c r="A6" s="11"/>
      <c r="B6" s="7"/>
      <c r="C6" s="7"/>
      <c r="D6" s="7"/>
      <c r="E6" s="11"/>
      <c r="F6" s="11"/>
      <c r="G6" s="61" t="s">
        <v>151</v>
      </c>
      <c r="H6" s="61"/>
    </row>
    <row r="7" spans="1:8" ht="16">
      <c r="A7" s="19" t="s">
        <v>152</v>
      </c>
      <c r="B7" s="20" t="s">
        <v>153</v>
      </c>
      <c r="C7" s="20">
        <v>2016</v>
      </c>
      <c r="D7" s="20">
        <v>2017</v>
      </c>
      <c r="E7" s="20">
        <v>2018</v>
      </c>
      <c r="F7" s="20">
        <v>2019</v>
      </c>
      <c r="G7" s="20">
        <v>2020</v>
      </c>
      <c r="H7" s="21" t="s">
        <v>154</v>
      </c>
    </row>
    <row r="8" spans="1:8" ht="17">
      <c r="A8" s="22">
        <v>1</v>
      </c>
      <c r="B8" s="23" t="s">
        <v>155</v>
      </c>
      <c r="C8" s="24">
        <f>C9+C10</f>
        <v>0</v>
      </c>
      <c r="D8" s="24">
        <f t="shared" ref="D8:G8" si="0">D9+D10</f>
        <v>0</v>
      </c>
      <c r="E8" s="24">
        <f t="shared" si="0"/>
        <v>0</v>
      </c>
      <c r="F8" s="24">
        <f t="shared" si="0"/>
        <v>0</v>
      </c>
      <c r="G8" s="24">
        <f t="shared" si="0"/>
        <v>0</v>
      </c>
      <c r="H8" s="25"/>
    </row>
    <row r="9" spans="1:8" ht="17">
      <c r="A9" s="22">
        <v>2</v>
      </c>
      <c r="B9" s="26" t="s">
        <v>156</v>
      </c>
      <c r="C9" s="27"/>
      <c r="D9" s="28"/>
      <c r="E9" s="28"/>
      <c r="F9" s="28"/>
      <c r="G9" s="28"/>
      <c r="H9" s="25"/>
    </row>
    <row r="10" spans="1:8" ht="17">
      <c r="A10" s="22">
        <v>3</v>
      </c>
      <c r="B10" s="29" t="s">
        <v>157</v>
      </c>
      <c r="C10" s="27"/>
      <c r="D10" s="28"/>
      <c r="E10" s="28"/>
      <c r="F10" s="28"/>
      <c r="G10" s="28"/>
      <c r="H10" s="25"/>
    </row>
    <row r="11" spans="1:8" ht="17">
      <c r="A11" s="22">
        <v>4</v>
      </c>
      <c r="B11" s="26" t="s">
        <v>158</v>
      </c>
      <c r="C11" s="24">
        <f t="shared" ref="C11:G11" si="1">C12+C13</f>
        <v>0</v>
      </c>
      <c r="D11" s="24">
        <f t="shared" si="1"/>
        <v>0</v>
      </c>
      <c r="E11" s="24">
        <f t="shared" si="1"/>
        <v>0</v>
      </c>
      <c r="F11" s="24">
        <f t="shared" si="1"/>
        <v>0</v>
      </c>
      <c r="G11" s="24">
        <f t="shared" si="1"/>
        <v>0</v>
      </c>
      <c r="H11" s="25"/>
    </row>
    <row r="12" spans="1:8" ht="17">
      <c r="A12" s="22">
        <v>5</v>
      </c>
      <c r="B12" s="26" t="s">
        <v>159</v>
      </c>
      <c r="C12" s="27"/>
      <c r="D12" s="28"/>
      <c r="E12" s="28"/>
      <c r="F12" s="28"/>
      <c r="G12" s="28"/>
      <c r="H12" s="25"/>
    </row>
    <row r="13" spans="1:8" ht="17">
      <c r="A13" s="22">
        <v>6</v>
      </c>
      <c r="B13" s="29" t="s">
        <v>160</v>
      </c>
      <c r="C13" s="27"/>
      <c r="D13" s="28"/>
      <c r="E13" s="28"/>
      <c r="F13" s="28"/>
      <c r="G13" s="28"/>
      <c r="H13" s="25"/>
    </row>
    <row r="14" spans="1:8" ht="17">
      <c r="A14" s="22">
        <v>7</v>
      </c>
      <c r="B14" s="26" t="s">
        <v>161</v>
      </c>
      <c r="C14" s="27"/>
      <c r="D14" s="28"/>
      <c r="E14" s="28"/>
      <c r="F14" s="28"/>
      <c r="G14" s="28"/>
      <c r="H14" s="25"/>
    </row>
    <row r="15" spans="1:8" ht="17">
      <c r="A15" s="22">
        <v>8</v>
      </c>
      <c r="B15" s="26" t="s">
        <v>162</v>
      </c>
      <c r="C15" s="27"/>
      <c r="D15" s="28"/>
      <c r="E15" s="28"/>
      <c r="F15" s="28"/>
      <c r="G15" s="28"/>
      <c r="H15" s="25"/>
    </row>
    <row r="16" spans="1:8" ht="17">
      <c r="A16" s="22">
        <v>9</v>
      </c>
      <c r="B16" s="26" t="s">
        <v>163</v>
      </c>
      <c r="C16" s="27"/>
      <c r="D16" s="28"/>
      <c r="E16" s="28"/>
      <c r="F16" s="28"/>
      <c r="G16" s="28"/>
      <c r="H16" s="25"/>
    </row>
    <row r="17" spans="1:8" ht="17">
      <c r="A17" s="22">
        <v>10</v>
      </c>
      <c r="B17" s="26" t="s">
        <v>164</v>
      </c>
      <c r="C17" s="27"/>
      <c r="D17" s="28"/>
      <c r="E17" s="28"/>
      <c r="F17" s="28"/>
      <c r="G17" s="28"/>
      <c r="H17" s="25"/>
    </row>
    <row r="18" spans="1:8" ht="17">
      <c r="A18" s="22">
        <v>11</v>
      </c>
      <c r="B18" s="26" t="s">
        <v>165</v>
      </c>
      <c r="C18" s="27"/>
      <c r="D18" s="28"/>
      <c r="E18" s="28"/>
      <c r="F18" s="28"/>
      <c r="G18" s="28"/>
      <c r="H18" s="25"/>
    </row>
    <row r="19" spans="1:8" ht="17">
      <c r="A19" s="22">
        <v>12</v>
      </c>
      <c r="B19" s="26" t="s">
        <v>166</v>
      </c>
      <c r="C19" s="27"/>
      <c r="D19" s="28"/>
      <c r="E19" s="28"/>
      <c r="F19" s="28"/>
      <c r="G19" s="28"/>
      <c r="H19" s="25"/>
    </row>
    <row r="20" spans="1:8" ht="17">
      <c r="A20" s="22">
        <v>13</v>
      </c>
      <c r="B20" s="26" t="s">
        <v>167</v>
      </c>
      <c r="C20" s="27"/>
      <c r="D20" s="28"/>
      <c r="E20" s="28"/>
      <c r="F20" s="28"/>
      <c r="G20" s="28"/>
      <c r="H20" s="25"/>
    </row>
    <row r="21" spans="1:8" ht="17">
      <c r="A21" s="22">
        <v>14</v>
      </c>
      <c r="B21" s="26" t="s">
        <v>168</v>
      </c>
      <c r="C21" s="27"/>
      <c r="D21" s="28"/>
      <c r="E21" s="28"/>
      <c r="F21" s="28"/>
      <c r="G21" s="28"/>
      <c r="H21" s="25"/>
    </row>
    <row r="22" spans="1:8" ht="17">
      <c r="A22" s="30">
        <v>15</v>
      </c>
      <c r="B22" s="26" t="s">
        <v>169</v>
      </c>
      <c r="C22" s="27"/>
      <c r="D22" s="28"/>
      <c r="E22" s="28"/>
      <c r="F22" s="28"/>
      <c r="G22" s="28"/>
      <c r="H22" s="25"/>
    </row>
    <row r="23" spans="1:8" ht="17">
      <c r="A23" s="22">
        <v>16</v>
      </c>
      <c r="B23" s="26" t="s">
        <v>170</v>
      </c>
      <c r="C23" s="27"/>
      <c r="D23" s="28"/>
      <c r="E23" s="28"/>
      <c r="F23" s="28"/>
      <c r="G23" s="28"/>
      <c r="H23" s="25"/>
    </row>
    <row r="24" spans="1:8" ht="34">
      <c r="A24" s="30">
        <v>17</v>
      </c>
      <c r="B24" s="26" t="s">
        <v>171</v>
      </c>
      <c r="C24" s="27"/>
      <c r="D24" s="28"/>
      <c r="E24" s="28"/>
      <c r="F24" s="28"/>
      <c r="G24" s="28"/>
      <c r="H24" s="25"/>
    </row>
    <row r="25" spans="1:8" ht="34">
      <c r="A25" s="22">
        <v>18</v>
      </c>
      <c r="B25" s="26" t="s">
        <v>172</v>
      </c>
      <c r="C25" s="27"/>
      <c r="D25" s="28"/>
      <c r="E25" s="28"/>
      <c r="F25" s="28"/>
      <c r="G25" s="28"/>
      <c r="H25" s="25"/>
    </row>
    <row r="26" spans="1:8" ht="17">
      <c r="A26" s="22">
        <v>19</v>
      </c>
      <c r="B26" s="26" t="s">
        <v>173</v>
      </c>
      <c r="C26" s="27"/>
      <c r="D26" s="28"/>
      <c r="E26" s="28"/>
      <c r="F26" s="28"/>
      <c r="G26" s="28"/>
      <c r="H26" s="25"/>
    </row>
    <row r="27" spans="1:8" ht="17">
      <c r="A27" s="22">
        <v>20</v>
      </c>
      <c r="B27" s="26" t="s">
        <v>174</v>
      </c>
      <c r="C27" s="24">
        <f>C8-C11-C14-C15-C16-C17-C18+SUM(C20:C26)</f>
        <v>0</v>
      </c>
      <c r="D27" s="24">
        <f>D8-D11-D14-D15-D16-D17-D18+SUM(D20:D26)</f>
        <v>0</v>
      </c>
      <c r="E27" s="24">
        <f>E8-E11-E14-E15-E16-E17-E18+SUM(E20:E26)</f>
        <v>0</v>
      </c>
      <c r="F27" s="24">
        <f>F8-F11-F14-F15-F16-F17-F18+SUM(F20:F26)</f>
        <v>0</v>
      </c>
      <c r="G27" s="24">
        <f>G8-G11-G14-G15-G16-G17-G18+SUM(G20:G26)</f>
        <v>0</v>
      </c>
      <c r="H27" s="25"/>
    </row>
    <row r="28" spans="1:8" ht="17">
      <c r="A28" s="22">
        <v>21</v>
      </c>
      <c r="B28" s="26" t="s">
        <v>175</v>
      </c>
      <c r="C28" s="27"/>
      <c r="D28" s="28"/>
      <c r="E28" s="28"/>
      <c r="F28" s="28"/>
      <c r="G28" s="28"/>
      <c r="H28" s="25"/>
    </row>
    <row r="29" spans="1:8" ht="17">
      <c r="A29" s="22">
        <v>22</v>
      </c>
      <c r="B29" s="26" t="s">
        <v>176</v>
      </c>
      <c r="C29" s="27"/>
      <c r="D29" s="28"/>
      <c r="E29" s="28"/>
      <c r="F29" s="28"/>
      <c r="G29" s="28"/>
      <c r="H29" s="25"/>
    </row>
    <row r="30" spans="1:8" ht="17">
      <c r="A30" s="22">
        <v>23</v>
      </c>
      <c r="B30" s="26" t="s">
        <v>177</v>
      </c>
      <c r="C30" s="31">
        <f>C27+C28-C29</f>
        <v>0</v>
      </c>
      <c r="D30" s="31">
        <f>D27+D28-D29</f>
        <v>0</v>
      </c>
      <c r="E30" s="31">
        <f>E27+E28-E29</f>
        <v>0</v>
      </c>
      <c r="F30" s="31">
        <f>F27+F28-F29</f>
        <v>0</v>
      </c>
      <c r="G30" s="31">
        <f>G27+G28-G29</f>
        <v>0</v>
      </c>
      <c r="H30" s="25"/>
    </row>
    <row r="31" spans="1:8" ht="17">
      <c r="A31" s="22">
        <v>24</v>
      </c>
      <c r="B31" s="26" t="s">
        <v>178</v>
      </c>
      <c r="C31" s="27"/>
      <c r="D31" s="28"/>
      <c r="E31" s="28"/>
      <c r="F31" s="28"/>
      <c r="G31" s="28"/>
      <c r="H31" s="25"/>
    </row>
    <row r="32" spans="1:8" ht="17">
      <c r="A32" s="22">
        <v>25</v>
      </c>
      <c r="B32" s="26" t="s">
        <v>179</v>
      </c>
      <c r="C32" s="31">
        <f t="shared" ref="C32:G32" si="2">C30-C31</f>
        <v>0</v>
      </c>
      <c r="D32" s="31">
        <f t="shared" si="2"/>
        <v>0</v>
      </c>
      <c r="E32" s="31">
        <f t="shared" si="2"/>
        <v>0</v>
      </c>
      <c r="F32" s="31">
        <f t="shared" si="2"/>
        <v>0</v>
      </c>
      <c r="G32" s="31">
        <f t="shared" si="2"/>
        <v>0</v>
      </c>
      <c r="H32" s="25"/>
    </row>
    <row r="33" spans="1:8" ht="17">
      <c r="A33" s="22">
        <v>26</v>
      </c>
      <c r="B33" s="26" t="s">
        <v>180</v>
      </c>
      <c r="C33" s="32">
        <v>0.25</v>
      </c>
      <c r="D33" s="33">
        <v>0.25</v>
      </c>
      <c r="E33" s="33">
        <v>0.25</v>
      </c>
      <c r="F33" s="33">
        <v>0.25</v>
      </c>
      <c r="G33" s="33">
        <v>0.25</v>
      </c>
      <c r="H33" s="25"/>
    </row>
    <row r="34" spans="1:8" ht="17">
      <c r="A34" s="22">
        <v>27</v>
      </c>
      <c r="B34" s="26" t="s">
        <v>181</v>
      </c>
      <c r="C34" s="24">
        <f>C32+C19*(1-C33)</f>
        <v>0</v>
      </c>
      <c r="D34" s="24">
        <f>D32+D19*(1-D33)</f>
        <v>0</v>
      </c>
      <c r="E34" s="24">
        <f>E32+E19*(1-E33)</f>
        <v>0</v>
      </c>
      <c r="F34" s="24">
        <f>F32+F19*(1-F33)</f>
        <v>0</v>
      </c>
      <c r="G34" s="24">
        <f>G32+G19*(1-G33)</f>
        <v>0</v>
      </c>
      <c r="H34" s="25"/>
    </row>
    <row r="35" spans="1:8" ht="17" thickBot="1">
      <c r="A35" s="34"/>
      <c r="B35" s="35"/>
      <c r="C35" s="36"/>
      <c r="D35" s="36"/>
      <c r="E35" s="36"/>
      <c r="F35" s="36"/>
      <c r="G35" s="36"/>
      <c r="H35" s="37"/>
    </row>
    <row r="36" spans="1:8" ht="16">
      <c r="A36" s="13"/>
      <c r="B36" s="13" t="s">
        <v>182</v>
      </c>
      <c r="C36" s="38" t="str">
        <f>IFERROR(1-C12/C9,"")</f>
        <v/>
      </c>
      <c r="D36" s="38" t="str">
        <f>IFERROR(1-D12/D9,"")</f>
        <v/>
      </c>
      <c r="E36" s="38" t="str">
        <f>IFERROR(1-E12/E9,"")</f>
        <v/>
      </c>
      <c r="F36" s="38" t="str">
        <f>IFERROR(1-F12/F9,"")</f>
        <v/>
      </c>
      <c r="G36" s="38" t="str">
        <f>IFERROR(1-G12/G9,"")</f>
        <v/>
      </c>
      <c r="H36" s="13"/>
    </row>
    <row r="37" spans="1:8" ht="16">
      <c r="A37" s="39"/>
      <c r="B37" s="13" t="s">
        <v>183</v>
      </c>
      <c r="C37" s="38" t="str">
        <f>IFERROR((C9-C12-C14)/C9,"")</f>
        <v/>
      </c>
      <c r="D37" s="38" t="str">
        <f>IFERROR((D9-D12-D14)/D9,"")</f>
        <v/>
      </c>
      <c r="E37" s="38" t="str">
        <f>IFERROR((E9-E12-E14)/E9,"")</f>
        <v/>
      </c>
      <c r="F37" s="38" t="str">
        <f>IFERROR((F9-F12-F14)/F9,"")</f>
        <v/>
      </c>
      <c r="G37" s="38" t="str">
        <f>IFERROR((G9-G12-G14)/G9,"")</f>
        <v/>
      </c>
      <c r="H37" s="11"/>
    </row>
    <row r="38" spans="1:8" ht="17">
      <c r="A38" s="40"/>
      <c r="B38" s="39" t="s">
        <v>184</v>
      </c>
      <c r="C38" s="41" t="str">
        <f>IFERROR(C31/C30,"")</f>
        <v/>
      </c>
      <c r="D38" s="41" t="str">
        <f t="shared" ref="D38:G38" si="3">IFERROR(D31/D30,"")</f>
        <v/>
      </c>
      <c r="E38" s="41" t="str">
        <f t="shared" si="3"/>
        <v/>
      </c>
      <c r="F38" s="41" t="str">
        <f t="shared" si="3"/>
        <v/>
      </c>
      <c r="G38" s="41" t="str">
        <f t="shared" si="3"/>
        <v/>
      </c>
      <c r="H38" s="40"/>
    </row>
    <row r="39" spans="1:8" ht="17">
      <c r="A39" s="40"/>
      <c r="B39" s="40" t="s">
        <v>185</v>
      </c>
      <c r="C39" s="41"/>
      <c r="D39" s="41"/>
      <c r="E39" s="41"/>
      <c r="F39" s="41"/>
      <c r="G39" s="41"/>
      <c r="H39" s="40"/>
    </row>
    <row r="40" spans="1:8" ht="17">
      <c r="A40" s="40"/>
      <c r="B40" s="40"/>
      <c r="C40" s="40"/>
      <c r="D40" s="40"/>
      <c r="E40" s="40"/>
      <c r="F40" s="40"/>
      <c r="G40" s="40"/>
      <c r="H40" s="40"/>
    </row>
  </sheetData>
  <mergeCells count="2">
    <mergeCell ref="A1:H1"/>
    <mergeCell ref="G6:H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D02A-A5A4-5E46-97D3-4C2397B7BCFE}">
  <dimension ref="A1:R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baseColWidth="10" defaultRowHeight="15"/>
  <cols>
    <col min="1" max="1" width="4.1640625" customWidth="1"/>
    <col min="2" max="2" width="24.6640625" customWidth="1"/>
    <col min="3" max="3" width="12" customWidth="1"/>
    <col min="5" max="6" width="16" customWidth="1"/>
    <col min="7" max="7" width="12.83203125" customWidth="1"/>
    <col min="8" max="8" width="19.83203125" customWidth="1"/>
    <col min="10" max="10" width="20.1640625" customWidth="1"/>
    <col min="11" max="11" width="18.83203125" customWidth="1"/>
    <col min="12" max="12" width="22.83203125" customWidth="1"/>
  </cols>
  <sheetData>
    <row r="1" spans="1:18" ht="23">
      <c r="A1" s="57" t="s">
        <v>186</v>
      </c>
      <c r="B1" s="57"/>
      <c r="C1" s="57"/>
      <c r="D1" s="57"/>
      <c r="E1" s="57"/>
      <c r="F1" s="57"/>
      <c r="G1" s="57"/>
      <c r="H1" s="57"/>
      <c r="I1" s="57"/>
      <c r="J1" s="57" t="s">
        <v>223</v>
      </c>
      <c r="K1" s="57"/>
      <c r="L1" s="57"/>
      <c r="M1" s="57"/>
      <c r="N1" s="57"/>
      <c r="O1" s="57"/>
      <c r="P1" s="57"/>
      <c r="Q1" s="57"/>
      <c r="R1" s="57"/>
    </row>
    <row r="2" spans="1:18" ht="21">
      <c r="A2" s="2"/>
      <c r="B2" s="2"/>
      <c r="C2" s="2"/>
      <c r="D2" s="2"/>
      <c r="E2" s="2"/>
      <c r="F2" s="2"/>
      <c r="G2" s="2"/>
      <c r="H2" s="2"/>
      <c r="I2" s="3" t="s">
        <v>224</v>
      </c>
      <c r="J2" s="55"/>
      <c r="K2" s="2"/>
      <c r="L2" s="2"/>
      <c r="M2" s="2"/>
      <c r="N2" s="2"/>
      <c r="O2" s="2"/>
      <c r="P2" s="2"/>
      <c r="Q2" s="2"/>
      <c r="R2" s="3"/>
    </row>
    <row r="3" spans="1:18" ht="23">
      <c r="A3" s="50" t="s">
        <v>207</v>
      </c>
      <c r="B3" s="4"/>
      <c r="C3" s="2"/>
      <c r="D3" s="6" t="s">
        <v>140</v>
      </c>
      <c r="E3" s="10" t="s">
        <v>146</v>
      </c>
      <c r="F3" s="10"/>
      <c r="G3" s="6" t="s">
        <v>141</v>
      </c>
      <c r="H3" s="8" t="s">
        <v>148</v>
      </c>
      <c r="I3" s="7"/>
      <c r="J3" s="4" t="s">
        <v>144</v>
      </c>
      <c r="K3" s="5"/>
      <c r="L3" s="1"/>
      <c r="M3" s="2"/>
      <c r="N3" s="6" t="s">
        <v>140</v>
      </c>
      <c r="O3" s="4"/>
      <c r="P3" s="6" t="s">
        <v>141</v>
      </c>
      <c r="Q3" s="15"/>
      <c r="R3" s="56"/>
    </row>
    <row r="4" spans="1:18" ht="23">
      <c r="A4" s="10" t="s">
        <v>145</v>
      </c>
      <c r="B4" s="5"/>
      <c r="C4" s="2"/>
      <c r="D4" s="6" t="s">
        <v>142</v>
      </c>
      <c r="E4" s="4" t="s">
        <v>147</v>
      </c>
      <c r="F4" s="4"/>
      <c r="G4" s="6" t="s">
        <v>143</v>
      </c>
      <c r="H4" s="9" t="s">
        <v>148</v>
      </c>
      <c r="I4" s="2"/>
      <c r="J4" s="4" t="s">
        <v>220</v>
      </c>
      <c r="K4" s="5"/>
      <c r="L4" s="1"/>
      <c r="M4" s="2"/>
      <c r="N4" s="6" t="s">
        <v>142</v>
      </c>
      <c r="O4" s="4"/>
      <c r="P4" s="6" t="s">
        <v>143</v>
      </c>
      <c r="Q4" s="15"/>
      <c r="R4" s="56"/>
    </row>
    <row r="6" spans="1:18" ht="16">
      <c r="B6" t="s">
        <v>208</v>
      </c>
      <c r="C6" s="42" t="s">
        <v>190</v>
      </c>
    </row>
    <row r="7" spans="1:18" ht="16">
      <c r="A7" s="12"/>
      <c r="B7" s="13" t="s">
        <v>187</v>
      </c>
      <c r="C7" s="54" t="s">
        <v>210</v>
      </c>
      <c r="D7" s="42"/>
      <c r="E7" s="42"/>
      <c r="F7" s="42"/>
      <c r="G7" s="42"/>
      <c r="H7" s="43"/>
      <c r="I7" s="43"/>
    </row>
    <row r="8" spans="1:18" ht="17" thickBot="1">
      <c r="A8" s="13"/>
      <c r="B8" s="13" t="s">
        <v>188</v>
      </c>
      <c r="C8" s="53" t="s">
        <v>211</v>
      </c>
      <c r="D8" s="61" t="s">
        <v>189</v>
      </c>
      <c r="E8" s="61"/>
      <c r="F8" s="52"/>
      <c r="G8" s="42"/>
    </row>
    <row r="9" spans="1:18" ht="34">
      <c r="A9" s="62" t="s">
        <v>191</v>
      </c>
      <c r="B9" s="64" t="s">
        <v>153</v>
      </c>
      <c r="C9" s="44" t="s">
        <v>209</v>
      </c>
      <c r="D9" s="66" t="s">
        <v>195</v>
      </c>
      <c r="E9" s="58" t="s">
        <v>154</v>
      </c>
      <c r="F9" s="62" t="s">
        <v>191</v>
      </c>
      <c r="G9" s="64" t="s">
        <v>153</v>
      </c>
      <c r="H9" s="44" t="s">
        <v>222</v>
      </c>
      <c r="I9" s="66" t="s">
        <v>195</v>
      </c>
      <c r="J9" s="58" t="s">
        <v>154</v>
      </c>
    </row>
    <row r="10" spans="1:18" ht="16" customHeight="1">
      <c r="A10" s="63"/>
      <c r="B10" s="65"/>
      <c r="C10" s="65" t="s">
        <v>196</v>
      </c>
      <c r="D10" s="67"/>
      <c r="E10" s="59"/>
      <c r="F10" s="63"/>
      <c r="G10" s="65"/>
      <c r="H10" s="65" t="s">
        <v>196</v>
      </c>
      <c r="I10" s="67"/>
      <c r="J10" s="59"/>
    </row>
    <row r="11" spans="1:18">
      <c r="A11" s="63"/>
      <c r="B11" s="65"/>
      <c r="C11" s="65"/>
      <c r="D11" s="68"/>
      <c r="E11" s="60"/>
      <c r="F11" s="63"/>
      <c r="G11" s="65"/>
      <c r="H11" s="65"/>
      <c r="I11" s="68"/>
      <c r="J11" s="60"/>
    </row>
    <row r="12" spans="1:18" ht="16" customHeight="1">
      <c r="A12" s="22"/>
      <c r="B12" s="45" t="s">
        <v>197</v>
      </c>
      <c r="C12" s="46" t="s">
        <v>202</v>
      </c>
      <c r="D12" s="47"/>
      <c r="E12" s="49"/>
      <c r="F12" s="22"/>
      <c r="G12" s="45" t="s">
        <v>197</v>
      </c>
      <c r="H12" s="46" t="s">
        <v>216</v>
      </c>
      <c r="I12" s="47"/>
      <c r="J12" s="49"/>
    </row>
    <row r="13" spans="1:18" ht="21" customHeight="1">
      <c r="A13" s="22" t="s">
        <v>198</v>
      </c>
      <c r="B13" s="45" t="s">
        <v>193</v>
      </c>
      <c r="C13" s="46" t="s">
        <v>194</v>
      </c>
      <c r="D13" s="47"/>
      <c r="E13" s="49"/>
      <c r="F13" s="22" t="s">
        <v>219</v>
      </c>
      <c r="G13" s="45" t="s">
        <v>214</v>
      </c>
      <c r="H13" s="46" t="s">
        <v>212</v>
      </c>
      <c r="I13" s="47"/>
      <c r="J13" s="49"/>
    </row>
    <row r="14" spans="1:18" ht="51">
      <c r="A14" s="22"/>
      <c r="B14" s="45" t="s">
        <v>192</v>
      </c>
      <c r="C14" s="46" t="s">
        <v>199</v>
      </c>
      <c r="D14" s="48"/>
      <c r="E14" s="49"/>
      <c r="F14" s="22"/>
      <c r="G14" s="45"/>
      <c r="H14" s="46" t="s">
        <v>221</v>
      </c>
      <c r="I14" s="48"/>
      <c r="J14" s="49"/>
    </row>
    <row r="15" spans="1:18" ht="68">
      <c r="A15" s="22"/>
      <c r="B15" s="51" t="s">
        <v>200</v>
      </c>
      <c r="C15" s="46" t="s">
        <v>201</v>
      </c>
      <c r="D15" s="48"/>
      <c r="E15" s="49"/>
      <c r="F15" s="22"/>
      <c r="G15" s="51" t="s">
        <v>200</v>
      </c>
      <c r="H15" s="46" t="s">
        <v>217</v>
      </c>
      <c r="I15" s="48"/>
      <c r="J15" s="49"/>
    </row>
    <row r="16" spans="1:18" ht="51">
      <c r="A16" s="22" t="s">
        <v>204</v>
      </c>
      <c r="B16" s="45" t="s">
        <v>206</v>
      </c>
      <c r="C16" s="46" t="s">
        <v>205</v>
      </c>
      <c r="D16" s="47"/>
      <c r="E16" s="49"/>
      <c r="F16" s="22" t="s">
        <v>218</v>
      </c>
      <c r="G16" s="45" t="s">
        <v>215</v>
      </c>
      <c r="H16" s="46" t="s">
        <v>213</v>
      </c>
      <c r="I16" s="47"/>
      <c r="J16" s="49"/>
    </row>
    <row r="17" spans="1:10" ht="51">
      <c r="A17" s="22"/>
      <c r="B17" s="45" t="s">
        <v>192</v>
      </c>
      <c r="C17" s="46" t="s">
        <v>203</v>
      </c>
      <c r="D17" s="48"/>
      <c r="E17" s="49"/>
      <c r="F17" s="22"/>
      <c r="G17" s="45"/>
      <c r="H17" s="46" t="s">
        <v>221</v>
      </c>
      <c r="I17" s="48"/>
      <c r="J17" s="49"/>
    </row>
  </sheetData>
  <mergeCells count="13">
    <mergeCell ref="J1:R1"/>
    <mergeCell ref="J9:J11"/>
    <mergeCell ref="A1:I1"/>
    <mergeCell ref="D8:E8"/>
    <mergeCell ref="A9:A11"/>
    <mergeCell ref="B9:B11"/>
    <mergeCell ref="D9:D11"/>
    <mergeCell ref="E9:E11"/>
    <mergeCell ref="C10:C11"/>
    <mergeCell ref="F9:F11"/>
    <mergeCell ref="G9:G11"/>
    <mergeCell ref="I9:I11"/>
    <mergeCell ref="H10:H11"/>
  </mergeCells>
  <phoneticPr fontId="3" type="noConversion"/>
  <conditionalFormatting sqref="C7:G7 G8 C7:C8">
    <cfRule type="containsText" dxfId="3" priority="3" operator="containsText" text="不符">
      <formula>NOT(ISERROR(SEARCH("不符",C7)))</formula>
    </cfRule>
    <cfRule type="containsText" dxfId="2" priority="4" operator="containsText" text="不符">
      <formula>NOT(ISERROR(SEARCH("不符",C7)))</formula>
    </cfRule>
  </conditionalFormatting>
  <conditionalFormatting sqref="C6">
    <cfRule type="containsText" dxfId="1" priority="1" operator="containsText" text="不符">
      <formula>NOT(ISERROR(SEARCH("不符",C6)))</formula>
    </cfRule>
    <cfRule type="containsText" dxfId="0" priority="2" operator="containsText" text="不符">
      <formula>NOT(ISERROR(SEARCH("不符",C6)))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selection activeCell="M34" sqref="M34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>
        <v>2017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  <c r="G3" t="s">
        <v>22</v>
      </c>
      <c r="H3" t="s">
        <v>23</v>
      </c>
      <c r="I3" t="s">
        <v>24</v>
      </c>
      <c r="J3">
        <v>2017</v>
      </c>
    </row>
    <row r="4" spans="1:12">
      <c r="A4" t="s">
        <v>25</v>
      </c>
      <c r="B4" t="s">
        <v>11</v>
      </c>
      <c r="C4" t="s">
        <v>12</v>
      </c>
      <c r="D4" t="s">
        <v>12</v>
      </c>
      <c r="E4" t="s">
        <v>11</v>
      </c>
      <c r="F4" t="s">
        <v>26</v>
      </c>
      <c r="G4" t="s">
        <v>27</v>
      </c>
      <c r="H4" t="s">
        <v>23</v>
      </c>
      <c r="I4" t="s">
        <v>24</v>
      </c>
      <c r="J4">
        <v>2017</v>
      </c>
    </row>
    <row r="5" spans="1:12">
      <c r="A5" t="s">
        <v>28</v>
      </c>
      <c r="B5" t="s">
        <v>11</v>
      </c>
      <c r="C5" t="s">
        <v>12</v>
      </c>
      <c r="D5" t="s">
        <v>12</v>
      </c>
      <c r="E5" t="s">
        <v>11</v>
      </c>
      <c r="F5" t="s">
        <v>21</v>
      </c>
      <c r="G5" t="s">
        <v>22</v>
      </c>
      <c r="H5" t="s">
        <v>23</v>
      </c>
      <c r="I5" t="s">
        <v>24</v>
      </c>
      <c r="J5">
        <v>2017</v>
      </c>
    </row>
    <row r="6" spans="1:12">
      <c r="A6" t="s">
        <v>29</v>
      </c>
      <c r="B6" t="s">
        <v>11</v>
      </c>
      <c r="C6" t="s">
        <v>12</v>
      </c>
      <c r="D6" t="s">
        <v>12</v>
      </c>
      <c r="E6" t="s">
        <v>11</v>
      </c>
      <c r="F6" t="s">
        <v>21</v>
      </c>
      <c r="G6" t="s">
        <v>30</v>
      </c>
      <c r="H6" t="s">
        <v>23</v>
      </c>
      <c r="I6" t="s">
        <v>24</v>
      </c>
      <c r="J6">
        <v>2017</v>
      </c>
    </row>
    <row r="7" spans="1:12">
      <c r="A7" t="s">
        <v>31</v>
      </c>
      <c r="B7" t="s">
        <v>11</v>
      </c>
      <c r="C7" t="s">
        <v>12</v>
      </c>
      <c r="D7" t="s">
        <v>12</v>
      </c>
      <c r="E7" t="s">
        <v>11</v>
      </c>
      <c r="F7" t="s">
        <v>26</v>
      </c>
      <c r="G7" t="s">
        <v>22</v>
      </c>
      <c r="H7" t="s">
        <v>32</v>
      </c>
      <c r="I7" t="s">
        <v>16</v>
      </c>
      <c r="J7">
        <v>2017</v>
      </c>
    </row>
    <row r="8" spans="1:12">
      <c r="A8" t="s">
        <v>33</v>
      </c>
      <c r="B8" t="s">
        <v>11</v>
      </c>
      <c r="C8" t="s">
        <v>12</v>
      </c>
      <c r="D8" t="s">
        <v>12</v>
      </c>
      <c r="E8" t="s">
        <v>11</v>
      </c>
      <c r="F8" t="s">
        <v>21</v>
      </c>
      <c r="G8" t="s">
        <v>27</v>
      </c>
      <c r="H8" t="s">
        <v>23</v>
      </c>
      <c r="I8" t="s">
        <v>16</v>
      </c>
      <c r="J8">
        <v>2017</v>
      </c>
    </row>
    <row r="9" spans="1:12">
      <c r="A9" t="s">
        <v>34</v>
      </c>
      <c r="B9" t="s">
        <v>11</v>
      </c>
      <c r="C9" t="s">
        <v>12</v>
      </c>
      <c r="D9" t="s">
        <v>12</v>
      </c>
      <c r="E9" t="s">
        <v>11</v>
      </c>
      <c r="F9" t="s">
        <v>21</v>
      </c>
      <c r="G9" t="s">
        <v>35</v>
      </c>
      <c r="H9" t="s">
        <v>23</v>
      </c>
      <c r="I9" t="s">
        <v>24</v>
      </c>
      <c r="J9">
        <v>2017</v>
      </c>
    </row>
    <row r="10" spans="1:12">
      <c r="A10" t="s">
        <v>36</v>
      </c>
      <c r="B10" t="s">
        <v>11</v>
      </c>
      <c r="C10" t="s">
        <v>12</v>
      </c>
      <c r="D10" t="s">
        <v>12</v>
      </c>
      <c r="E10" t="s">
        <v>11</v>
      </c>
      <c r="F10" t="s">
        <v>21</v>
      </c>
      <c r="G10" t="s">
        <v>27</v>
      </c>
      <c r="H10" t="s">
        <v>23</v>
      </c>
      <c r="I10" t="s">
        <v>16</v>
      </c>
      <c r="J10">
        <v>2017</v>
      </c>
    </row>
    <row r="11" spans="1:12">
      <c r="A11" t="s">
        <v>37</v>
      </c>
      <c r="B11" t="s">
        <v>11</v>
      </c>
      <c r="C11" t="s">
        <v>12</v>
      </c>
      <c r="D11" t="s">
        <v>12</v>
      </c>
      <c r="E11" t="s">
        <v>11</v>
      </c>
      <c r="F11" t="s">
        <v>26</v>
      </c>
      <c r="G11" t="s">
        <v>38</v>
      </c>
      <c r="H11" t="s">
        <v>32</v>
      </c>
      <c r="I11" t="s">
        <v>24</v>
      </c>
      <c r="J11">
        <v>2017</v>
      </c>
    </row>
    <row r="12" spans="1:12">
      <c r="A12" t="s">
        <v>39</v>
      </c>
      <c r="B12" t="s">
        <v>11</v>
      </c>
      <c r="C12" t="s">
        <v>12</v>
      </c>
      <c r="D12" t="s">
        <v>12</v>
      </c>
      <c r="E12" t="s">
        <v>11</v>
      </c>
      <c r="F12" t="s">
        <v>21</v>
      </c>
      <c r="G12" t="s">
        <v>22</v>
      </c>
      <c r="H12" t="s">
        <v>23</v>
      </c>
      <c r="I12" t="s">
        <v>40</v>
      </c>
      <c r="J12">
        <v>2017</v>
      </c>
    </row>
    <row r="13" spans="1:12">
      <c r="A13" t="s">
        <v>41</v>
      </c>
      <c r="B13" t="s">
        <v>42</v>
      </c>
      <c r="C13" t="s">
        <v>12</v>
      </c>
      <c r="D13" t="s">
        <v>12</v>
      </c>
      <c r="E13" t="s">
        <v>11</v>
      </c>
      <c r="F13" t="s">
        <v>21</v>
      </c>
      <c r="G13" t="s">
        <v>35</v>
      </c>
      <c r="H13" t="s">
        <v>23</v>
      </c>
      <c r="I13" t="s">
        <v>24</v>
      </c>
      <c r="J13">
        <v>2017</v>
      </c>
    </row>
    <row r="14" spans="1:12">
      <c r="A14" t="s">
        <v>43</v>
      </c>
      <c r="B14" t="s">
        <v>11</v>
      </c>
      <c r="C14" t="s">
        <v>12</v>
      </c>
      <c r="D14" t="s">
        <v>12</v>
      </c>
      <c r="E14" t="s">
        <v>11</v>
      </c>
      <c r="F14" t="s">
        <v>21</v>
      </c>
      <c r="G14" t="s">
        <v>27</v>
      </c>
      <c r="H14" t="s">
        <v>23</v>
      </c>
      <c r="I14" t="s">
        <v>16</v>
      </c>
      <c r="J14">
        <v>2017</v>
      </c>
    </row>
    <row r="15" spans="1:12">
      <c r="A15" t="s">
        <v>44</v>
      </c>
      <c r="B15" t="s">
        <v>11</v>
      </c>
      <c r="C15" t="s">
        <v>12</v>
      </c>
      <c r="D15" t="s">
        <v>12</v>
      </c>
      <c r="E15" t="s">
        <v>11</v>
      </c>
      <c r="F15" t="s">
        <v>21</v>
      </c>
      <c r="G15" t="s">
        <v>22</v>
      </c>
      <c r="H15" t="s">
        <v>23</v>
      </c>
      <c r="I15" t="s">
        <v>16</v>
      </c>
      <c r="J15">
        <v>2017</v>
      </c>
    </row>
    <row r="16" spans="1:12">
      <c r="A16" t="s">
        <v>45</v>
      </c>
      <c r="B16" t="s">
        <v>11</v>
      </c>
      <c r="C16" t="s">
        <v>12</v>
      </c>
      <c r="D16" t="s">
        <v>12</v>
      </c>
      <c r="E16" t="s">
        <v>11</v>
      </c>
      <c r="F16" t="s">
        <v>26</v>
      </c>
      <c r="G16" t="s">
        <v>27</v>
      </c>
      <c r="H16" t="s">
        <v>46</v>
      </c>
      <c r="I16" t="s">
        <v>24</v>
      </c>
      <c r="J16">
        <v>2017</v>
      </c>
      <c r="L16">
        <v>2222</v>
      </c>
    </row>
    <row r="17" spans="1:10">
      <c r="A17" t="s">
        <v>47</v>
      </c>
      <c r="B17" t="s">
        <v>11</v>
      </c>
      <c r="C17" t="s">
        <v>12</v>
      </c>
      <c r="D17" t="s">
        <v>12</v>
      </c>
      <c r="E17" t="s">
        <v>11</v>
      </c>
      <c r="F17" t="s">
        <v>21</v>
      </c>
      <c r="G17" t="s">
        <v>30</v>
      </c>
      <c r="H17" t="s">
        <v>14</v>
      </c>
      <c r="I17" t="s">
        <v>16</v>
      </c>
      <c r="J17">
        <v>2017</v>
      </c>
    </row>
    <row r="18" spans="1:10">
      <c r="A18" t="s">
        <v>48</v>
      </c>
      <c r="B18" t="s">
        <v>11</v>
      </c>
      <c r="C18" t="s">
        <v>12</v>
      </c>
      <c r="D18" t="s">
        <v>12</v>
      </c>
      <c r="E18" t="s">
        <v>11</v>
      </c>
      <c r="F18" t="s">
        <v>21</v>
      </c>
      <c r="G18" t="s">
        <v>22</v>
      </c>
      <c r="H18" t="s">
        <v>14</v>
      </c>
      <c r="I18" t="s">
        <v>40</v>
      </c>
      <c r="J18">
        <v>2017</v>
      </c>
    </row>
    <row r="19" spans="1:10">
      <c r="A19" t="s">
        <v>49</v>
      </c>
      <c r="B19" t="s">
        <v>11</v>
      </c>
      <c r="C19" t="s">
        <v>50</v>
      </c>
      <c r="D19" t="s">
        <v>51</v>
      </c>
      <c r="E19" t="s">
        <v>11</v>
      </c>
      <c r="F19" t="s">
        <v>21</v>
      </c>
      <c r="G19" t="s">
        <v>52</v>
      </c>
      <c r="H19" t="s">
        <v>14</v>
      </c>
      <c r="I19" t="s">
        <v>16</v>
      </c>
      <c r="J19">
        <v>2017</v>
      </c>
    </row>
    <row r="20" spans="1:10">
      <c r="A20" t="s">
        <v>53</v>
      </c>
      <c r="B20" t="s">
        <v>11</v>
      </c>
      <c r="C20" t="s">
        <v>12</v>
      </c>
      <c r="D20" t="s">
        <v>12</v>
      </c>
      <c r="E20" t="s">
        <v>11</v>
      </c>
      <c r="F20" t="s">
        <v>54</v>
      </c>
      <c r="G20" t="s">
        <v>14</v>
      </c>
      <c r="H20" t="s">
        <v>14</v>
      </c>
      <c r="I20" t="s">
        <v>16</v>
      </c>
      <c r="J20">
        <v>2017</v>
      </c>
    </row>
    <row r="21" spans="1:10">
      <c r="A21" t="s">
        <v>55</v>
      </c>
      <c r="B21" t="s">
        <v>11</v>
      </c>
      <c r="C21" t="s">
        <v>12</v>
      </c>
      <c r="D21" t="s">
        <v>12</v>
      </c>
      <c r="E21" t="s">
        <v>11</v>
      </c>
      <c r="F21" t="s">
        <v>54</v>
      </c>
      <c r="G21" t="s">
        <v>14</v>
      </c>
      <c r="H21" t="s">
        <v>56</v>
      </c>
      <c r="I21" t="s">
        <v>16</v>
      </c>
      <c r="J21">
        <v>2017</v>
      </c>
    </row>
    <row r="22" spans="1:10">
      <c r="A22" t="s">
        <v>57</v>
      </c>
      <c r="B22" t="s">
        <v>58</v>
      </c>
      <c r="C22" t="s">
        <v>12</v>
      </c>
      <c r="D22" t="s">
        <v>12</v>
      </c>
      <c r="E22" t="s">
        <v>11</v>
      </c>
      <c r="F22" t="s">
        <v>13</v>
      </c>
      <c r="G22" t="s">
        <v>35</v>
      </c>
      <c r="H22" t="s">
        <v>14</v>
      </c>
      <c r="I22" t="s">
        <v>40</v>
      </c>
      <c r="J22">
        <v>2017</v>
      </c>
    </row>
    <row r="23" spans="1:10">
      <c r="A23" t="s">
        <v>59</v>
      </c>
      <c r="B23" t="s">
        <v>60</v>
      </c>
      <c r="C23" t="s">
        <v>12</v>
      </c>
      <c r="D23" t="s">
        <v>12</v>
      </c>
      <c r="E23" t="s">
        <v>11</v>
      </c>
      <c r="F23" t="s">
        <v>13</v>
      </c>
      <c r="G23" t="s">
        <v>35</v>
      </c>
      <c r="H23" t="s">
        <v>14</v>
      </c>
      <c r="I23" t="s">
        <v>40</v>
      </c>
      <c r="J23">
        <v>2017</v>
      </c>
    </row>
    <row r="24" spans="1:10">
      <c r="A24" t="s">
        <v>61</v>
      </c>
      <c r="B24" t="s">
        <v>11</v>
      </c>
      <c r="C24" t="s">
        <v>12</v>
      </c>
      <c r="D24" t="s">
        <v>12</v>
      </c>
      <c r="E24" t="s">
        <v>11</v>
      </c>
      <c r="F24" t="s">
        <v>14</v>
      </c>
      <c r="G24" t="s">
        <v>14</v>
      </c>
      <c r="H24" t="s">
        <v>14</v>
      </c>
      <c r="I24" t="s">
        <v>40</v>
      </c>
      <c r="J24">
        <v>2017</v>
      </c>
    </row>
    <row r="25" spans="1:10">
      <c r="A25" t="s">
        <v>62</v>
      </c>
      <c r="B25" t="s">
        <v>11</v>
      </c>
      <c r="C25" t="s">
        <v>12</v>
      </c>
      <c r="D25" t="s">
        <v>12</v>
      </c>
      <c r="E25" t="s">
        <v>11</v>
      </c>
      <c r="F25" t="s">
        <v>14</v>
      </c>
      <c r="G25" t="s">
        <v>14</v>
      </c>
      <c r="H25" t="s">
        <v>14</v>
      </c>
      <c r="I25" t="s">
        <v>16</v>
      </c>
      <c r="J25">
        <v>2017</v>
      </c>
    </row>
    <row r="26" spans="1:10">
      <c r="A26" t="s">
        <v>63</v>
      </c>
      <c r="B26" t="s">
        <v>11</v>
      </c>
      <c r="C26" t="s">
        <v>12</v>
      </c>
      <c r="D26" t="s">
        <v>12</v>
      </c>
      <c r="E26" t="s">
        <v>11</v>
      </c>
      <c r="F26" t="s">
        <v>14</v>
      </c>
      <c r="G26" t="s">
        <v>14</v>
      </c>
      <c r="H26" t="s">
        <v>14</v>
      </c>
      <c r="I26" t="s">
        <v>40</v>
      </c>
      <c r="J26">
        <v>2017</v>
      </c>
    </row>
    <row r="27" spans="1:10">
      <c r="A27" t="s">
        <v>64</v>
      </c>
      <c r="B27" t="s">
        <v>11</v>
      </c>
      <c r="C27" t="s">
        <v>12</v>
      </c>
      <c r="D27" t="s">
        <v>12</v>
      </c>
      <c r="E27" t="s">
        <v>11</v>
      </c>
      <c r="F27" t="s">
        <v>14</v>
      </c>
      <c r="G27" t="s">
        <v>14</v>
      </c>
      <c r="H27" t="s">
        <v>14</v>
      </c>
      <c r="I27" t="s">
        <v>16</v>
      </c>
      <c r="J27">
        <v>2017</v>
      </c>
    </row>
    <row r="28" spans="1:10">
      <c r="A28" t="s">
        <v>65</v>
      </c>
      <c r="B28" t="s">
        <v>11</v>
      </c>
      <c r="C28" t="s">
        <v>12</v>
      </c>
      <c r="D28" t="s">
        <v>12</v>
      </c>
      <c r="E28" t="s">
        <v>11</v>
      </c>
      <c r="F28" t="s">
        <v>14</v>
      </c>
      <c r="G28" t="s">
        <v>14</v>
      </c>
      <c r="H28" t="s">
        <v>14</v>
      </c>
      <c r="I28" t="s">
        <v>40</v>
      </c>
      <c r="J28">
        <v>2017</v>
      </c>
    </row>
    <row r="29" spans="1:10">
      <c r="A29" t="s">
        <v>66</v>
      </c>
      <c r="B29" t="s">
        <v>11</v>
      </c>
      <c r="C29" t="s">
        <v>12</v>
      </c>
      <c r="D29" t="s">
        <v>12</v>
      </c>
      <c r="E29" t="s">
        <v>11</v>
      </c>
      <c r="F29" t="s">
        <v>14</v>
      </c>
      <c r="G29" t="s">
        <v>14</v>
      </c>
      <c r="H29" t="s">
        <v>14</v>
      </c>
      <c r="I29" t="s">
        <v>40</v>
      </c>
      <c r="J29">
        <v>2017</v>
      </c>
    </row>
    <row r="30" spans="1:10">
      <c r="A30" t="s">
        <v>67</v>
      </c>
      <c r="B30" t="s">
        <v>68</v>
      </c>
      <c r="C30" t="s">
        <v>12</v>
      </c>
      <c r="D30" t="s">
        <v>12</v>
      </c>
      <c r="E30" t="s">
        <v>11</v>
      </c>
      <c r="F30" t="s">
        <v>13</v>
      </c>
      <c r="G30" t="s">
        <v>52</v>
      </c>
      <c r="H30" t="s">
        <v>14</v>
      </c>
      <c r="I30" t="s">
        <v>40</v>
      </c>
      <c r="J30">
        <v>2017</v>
      </c>
    </row>
    <row r="31" spans="1:10">
      <c r="A31" t="s">
        <v>69</v>
      </c>
      <c r="B31" t="s">
        <v>11</v>
      </c>
      <c r="C31" t="s">
        <v>12</v>
      </c>
      <c r="D31" t="s">
        <v>12</v>
      </c>
      <c r="E31" t="s">
        <v>11</v>
      </c>
      <c r="F31" t="s">
        <v>21</v>
      </c>
      <c r="G31" t="s">
        <v>30</v>
      </c>
      <c r="H31" t="s">
        <v>14</v>
      </c>
      <c r="I31" t="s">
        <v>40</v>
      </c>
      <c r="J31">
        <v>2017</v>
      </c>
    </row>
    <row r="32" spans="1:10">
      <c r="A32" t="s">
        <v>70</v>
      </c>
      <c r="B32" t="s">
        <v>11</v>
      </c>
      <c r="C32" t="s">
        <v>12</v>
      </c>
      <c r="D32" t="s">
        <v>12</v>
      </c>
      <c r="E32" t="s">
        <v>11</v>
      </c>
      <c r="F32" t="s">
        <v>14</v>
      </c>
      <c r="G32" t="s">
        <v>14</v>
      </c>
      <c r="H32" t="s">
        <v>14</v>
      </c>
      <c r="I32" t="s">
        <v>16</v>
      </c>
      <c r="J32">
        <v>2017</v>
      </c>
    </row>
    <row r="33" spans="1:10">
      <c r="A33" t="s">
        <v>71</v>
      </c>
      <c r="B33" t="s">
        <v>11</v>
      </c>
      <c r="C33" t="s">
        <v>12</v>
      </c>
      <c r="D33" t="s">
        <v>12</v>
      </c>
      <c r="E33" t="s">
        <v>11</v>
      </c>
      <c r="F33" t="s">
        <v>21</v>
      </c>
      <c r="G33" t="s">
        <v>22</v>
      </c>
      <c r="H33" t="s">
        <v>14</v>
      </c>
      <c r="I33" t="s">
        <v>24</v>
      </c>
      <c r="J33">
        <v>2017</v>
      </c>
    </row>
    <row r="34" spans="1:10">
      <c r="A34" t="s">
        <v>72</v>
      </c>
      <c r="B34" t="s">
        <v>11</v>
      </c>
      <c r="C34" t="s">
        <v>12</v>
      </c>
      <c r="D34" t="s">
        <v>12</v>
      </c>
      <c r="E34" t="s">
        <v>11</v>
      </c>
      <c r="F34" t="s">
        <v>73</v>
      </c>
      <c r="G34" t="s">
        <v>14</v>
      </c>
      <c r="H34" t="s">
        <v>14</v>
      </c>
      <c r="I34" t="s">
        <v>40</v>
      </c>
      <c r="J34">
        <v>2017</v>
      </c>
    </row>
    <row r="35" spans="1:10">
      <c r="A35" t="s">
        <v>74</v>
      </c>
      <c r="B35" t="s">
        <v>11</v>
      </c>
      <c r="C35" t="s">
        <v>12</v>
      </c>
      <c r="D35" t="s">
        <v>12</v>
      </c>
      <c r="E35" t="s">
        <v>11</v>
      </c>
      <c r="F35" t="s">
        <v>21</v>
      </c>
      <c r="G35" t="s">
        <v>75</v>
      </c>
      <c r="H35" t="s">
        <v>32</v>
      </c>
      <c r="I35" t="s">
        <v>16</v>
      </c>
      <c r="J35">
        <v>2017</v>
      </c>
    </row>
    <row r="36" spans="1:10">
      <c r="A36" t="s">
        <v>76</v>
      </c>
      <c r="B36" t="s">
        <v>11</v>
      </c>
      <c r="C36" t="s">
        <v>12</v>
      </c>
      <c r="D36" t="s">
        <v>12</v>
      </c>
      <c r="E36" t="s">
        <v>11</v>
      </c>
      <c r="F36" t="s">
        <v>21</v>
      </c>
      <c r="G36" t="s">
        <v>75</v>
      </c>
      <c r="H36" t="s">
        <v>32</v>
      </c>
      <c r="I36" t="s">
        <v>16</v>
      </c>
      <c r="J36">
        <v>2017</v>
      </c>
    </row>
    <row r="37" spans="1:10">
      <c r="A37" t="s">
        <v>77</v>
      </c>
      <c r="B37" t="s">
        <v>11</v>
      </c>
      <c r="C37" t="s">
        <v>12</v>
      </c>
      <c r="D37" t="s">
        <v>12</v>
      </c>
      <c r="E37" t="s">
        <v>11</v>
      </c>
      <c r="F37" t="s">
        <v>21</v>
      </c>
      <c r="G37" t="s">
        <v>75</v>
      </c>
      <c r="H37" t="s">
        <v>32</v>
      </c>
      <c r="I37" t="s">
        <v>40</v>
      </c>
      <c r="J37">
        <v>2017</v>
      </c>
    </row>
    <row r="38" spans="1:10">
      <c r="A38" t="s">
        <v>78</v>
      </c>
      <c r="B38" t="s">
        <v>79</v>
      </c>
      <c r="C38" t="s">
        <v>12</v>
      </c>
      <c r="D38" t="s">
        <v>12</v>
      </c>
      <c r="E38" t="s">
        <v>11</v>
      </c>
      <c r="F38" t="s">
        <v>21</v>
      </c>
      <c r="G38" t="s">
        <v>30</v>
      </c>
      <c r="H38" t="s">
        <v>32</v>
      </c>
      <c r="I38" t="s">
        <v>40</v>
      </c>
      <c r="J38">
        <v>2017</v>
      </c>
    </row>
    <row r="39" spans="1:10">
      <c r="A39" t="s">
        <v>80</v>
      </c>
      <c r="B39" t="s">
        <v>11</v>
      </c>
      <c r="C39" t="s">
        <v>12</v>
      </c>
      <c r="D39" t="s">
        <v>12</v>
      </c>
      <c r="E39" t="s">
        <v>11</v>
      </c>
      <c r="F39" t="s">
        <v>21</v>
      </c>
      <c r="G39" t="s">
        <v>30</v>
      </c>
      <c r="H39" t="s">
        <v>32</v>
      </c>
      <c r="I39" t="s">
        <v>40</v>
      </c>
      <c r="J39">
        <v>2017</v>
      </c>
    </row>
    <row r="40" spans="1:10">
      <c r="A40" t="s">
        <v>81</v>
      </c>
      <c r="B40" t="s">
        <v>11</v>
      </c>
      <c r="C40" t="s">
        <v>12</v>
      </c>
      <c r="D40" t="s">
        <v>12</v>
      </c>
      <c r="E40" t="s">
        <v>11</v>
      </c>
      <c r="F40" t="s">
        <v>21</v>
      </c>
      <c r="G40" t="s">
        <v>30</v>
      </c>
      <c r="H40" t="s">
        <v>32</v>
      </c>
      <c r="I40" t="s">
        <v>40</v>
      </c>
      <c r="J40">
        <v>2017</v>
      </c>
    </row>
    <row r="41" spans="1:10">
      <c r="A41" t="s">
        <v>82</v>
      </c>
      <c r="B41" t="s">
        <v>83</v>
      </c>
      <c r="C41" t="s">
        <v>12</v>
      </c>
      <c r="D41" t="s">
        <v>12</v>
      </c>
      <c r="E41" t="s">
        <v>11</v>
      </c>
      <c r="F41" t="s">
        <v>21</v>
      </c>
      <c r="G41" t="s">
        <v>75</v>
      </c>
      <c r="H41" t="s">
        <v>32</v>
      </c>
      <c r="I41" t="s">
        <v>16</v>
      </c>
      <c r="J41">
        <v>2017</v>
      </c>
    </row>
    <row r="42" spans="1:10">
      <c r="A42" t="s">
        <v>84</v>
      </c>
      <c r="B42" t="s">
        <v>11</v>
      </c>
      <c r="C42" t="s">
        <v>12</v>
      </c>
      <c r="D42" t="s">
        <v>12</v>
      </c>
      <c r="E42" t="s">
        <v>11</v>
      </c>
      <c r="F42" t="s">
        <v>21</v>
      </c>
      <c r="G42" t="s">
        <v>27</v>
      </c>
      <c r="H42" t="s">
        <v>32</v>
      </c>
      <c r="I42" t="s">
        <v>16</v>
      </c>
      <c r="J42">
        <v>2017</v>
      </c>
    </row>
    <row r="43" spans="1:10">
      <c r="A43" t="s">
        <v>85</v>
      </c>
      <c r="B43" t="s">
        <v>11</v>
      </c>
      <c r="C43" t="s">
        <v>12</v>
      </c>
      <c r="D43" t="s">
        <v>12</v>
      </c>
      <c r="E43" t="s">
        <v>11</v>
      </c>
      <c r="F43" t="s">
        <v>14</v>
      </c>
      <c r="G43" t="s">
        <v>14</v>
      </c>
      <c r="H43" t="s">
        <v>32</v>
      </c>
      <c r="I43" t="s">
        <v>86</v>
      </c>
      <c r="J43">
        <v>2017</v>
      </c>
    </row>
    <row r="44" spans="1:10">
      <c r="A44" t="s">
        <v>87</v>
      </c>
      <c r="B44" t="s">
        <v>11</v>
      </c>
      <c r="C44" t="s">
        <v>12</v>
      </c>
      <c r="D44" t="s">
        <v>12</v>
      </c>
      <c r="E44" t="s">
        <v>11</v>
      </c>
      <c r="F44" t="s">
        <v>21</v>
      </c>
      <c r="G44" t="s">
        <v>22</v>
      </c>
      <c r="H44" t="s">
        <v>32</v>
      </c>
      <c r="I44" t="s">
        <v>16</v>
      </c>
      <c r="J44">
        <v>2017</v>
      </c>
    </row>
    <row r="45" spans="1:10">
      <c r="A45" t="s">
        <v>88</v>
      </c>
      <c r="B45" t="s">
        <v>11</v>
      </c>
      <c r="C45" t="s">
        <v>12</v>
      </c>
      <c r="D45" t="s">
        <v>12</v>
      </c>
      <c r="E45" t="s">
        <v>11</v>
      </c>
      <c r="F45" t="s">
        <v>21</v>
      </c>
      <c r="G45" t="s">
        <v>22</v>
      </c>
      <c r="H45" t="s">
        <v>32</v>
      </c>
      <c r="I45" t="s">
        <v>16</v>
      </c>
      <c r="J45">
        <v>2017</v>
      </c>
    </row>
    <row r="46" spans="1:10">
      <c r="A46" t="s">
        <v>89</v>
      </c>
      <c r="B46" t="s">
        <v>11</v>
      </c>
      <c r="C46" t="s">
        <v>12</v>
      </c>
      <c r="D46" t="s">
        <v>12</v>
      </c>
      <c r="E46" t="s">
        <v>11</v>
      </c>
      <c r="F46" t="s">
        <v>21</v>
      </c>
      <c r="G46" t="s">
        <v>22</v>
      </c>
      <c r="H46" t="s">
        <v>32</v>
      </c>
      <c r="I46" t="s">
        <v>16</v>
      </c>
      <c r="J46">
        <v>2017</v>
      </c>
    </row>
    <row r="47" spans="1:10">
      <c r="A47" t="s">
        <v>90</v>
      </c>
      <c r="B47" t="s">
        <v>11</v>
      </c>
      <c r="C47" t="s">
        <v>12</v>
      </c>
      <c r="D47" t="s">
        <v>12</v>
      </c>
      <c r="E47" t="s">
        <v>11</v>
      </c>
      <c r="F47" t="s">
        <v>21</v>
      </c>
      <c r="G47" t="s">
        <v>22</v>
      </c>
      <c r="H47" t="s">
        <v>32</v>
      </c>
      <c r="I47" t="s">
        <v>16</v>
      </c>
      <c r="J47">
        <v>2017</v>
      </c>
    </row>
    <row r="48" spans="1:10">
      <c r="A48" t="s">
        <v>91</v>
      </c>
      <c r="B48" t="s">
        <v>11</v>
      </c>
      <c r="C48" t="s">
        <v>12</v>
      </c>
      <c r="D48" t="s">
        <v>12</v>
      </c>
      <c r="E48" t="s">
        <v>11</v>
      </c>
      <c r="F48" t="s">
        <v>21</v>
      </c>
      <c r="G48" t="s">
        <v>92</v>
      </c>
      <c r="H48" t="s">
        <v>32</v>
      </c>
      <c r="I48" t="s">
        <v>93</v>
      </c>
      <c r="J48">
        <v>2017</v>
      </c>
    </row>
    <row r="49" spans="1:10">
      <c r="A49" t="s">
        <v>94</v>
      </c>
      <c r="B49" t="s">
        <v>11</v>
      </c>
      <c r="C49" t="s">
        <v>12</v>
      </c>
      <c r="D49" t="s">
        <v>12</v>
      </c>
      <c r="E49" t="s">
        <v>11</v>
      </c>
      <c r="F49" t="s">
        <v>21</v>
      </c>
      <c r="G49" t="s">
        <v>27</v>
      </c>
      <c r="H49" t="s">
        <v>32</v>
      </c>
      <c r="I49" t="s">
        <v>16</v>
      </c>
      <c r="J49">
        <v>2017</v>
      </c>
    </row>
    <row r="50" spans="1:10">
      <c r="A50" t="s">
        <v>95</v>
      </c>
      <c r="B50" t="s">
        <v>11</v>
      </c>
      <c r="C50" t="s">
        <v>96</v>
      </c>
      <c r="D50" t="s">
        <v>96</v>
      </c>
      <c r="E50" t="s">
        <v>11</v>
      </c>
      <c r="F50" t="s">
        <v>21</v>
      </c>
      <c r="G50" t="s">
        <v>27</v>
      </c>
      <c r="H50" t="s">
        <v>14</v>
      </c>
      <c r="I50" t="s">
        <v>16</v>
      </c>
      <c r="J50">
        <v>2017</v>
      </c>
    </row>
    <row r="51" spans="1:10">
      <c r="A51" t="s">
        <v>97</v>
      </c>
      <c r="B51" t="s">
        <v>11</v>
      </c>
      <c r="C51" t="s">
        <v>96</v>
      </c>
      <c r="D51" t="s">
        <v>96</v>
      </c>
      <c r="E51" t="s">
        <v>11</v>
      </c>
      <c r="F51" t="s">
        <v>21</v>
      </c>
      <c r="G51" t="s">
        <v>27</v>
      </c>
      <c r="H51" t="s">
        <v>23</v>
      </c>
      <c r="I51" t="s">
        <v>16</v>
      </c>
      <c r="J51">
        <v>2017</v>
      </c>
    </row>
    <row r="52" spans="1:10">
      <c r="A52" t="s">
        <v>98</v>
      </c>
      <c r="B52" t="s">
        <v>11</v>
      </c>
      <c r="C52" t="s">
        <v>96</v>
      </c>
      <c r="D52" t="s">
        <v>96</v>
      </c>
      <c r="E52" t="s">
        <v>11</v>
      </c>
      <c r="F52" t="s">
        <v>21</v>
      </c>
      <c r="G52" t="s">
        <v>27</v>
      </c>
      <c r="H52" t="s">
        <v>23</v>
      </c>
      <c r="I52" t="s">
        <v>16</v>
      </c>
      <c r="J52">
        <v>2017</v>
      </c>
    </row>
    <row r="53" spans="1:10">
      <c r="A53" t="s">
        <v>99</v>
      </c>
      <c r="B53" t="s">
        <v>11</v>
      </c>
      <c r="C53" t="s">
        <v>96</v>
      </c>
      <c r="D53" t="s">
        <v>96</v>
      </c>
      <c r="E53" t="s">
        <v>11</v>
      </c>
      <c r="F53" t="s">
        <v>21</v>
      </c>
      <c r="G53" t="s">
        <v>14</v>
      </c>
      <c r="H53" t="s">
        <v>23</v>
      </c>
      <c r="I53" t="s">
        <v>16</v>
      </c>
      <c r="J53">
        <v>2017</v>
      </c>
    </row>
    <row r="54" spans="1:10">
      <c r="A54" t="s">
        <v>100</v>
      </c>
      <c r="B54" t="s">
        <v>11</v>
      </c>
      <c r="C54" t="s">
        <v>96</v>
      </c>
      <c r="D54" t="s">
        <v>96</v>
      </c>
      <c r="E54" t="s">
        <v>11</v>
      </c>
      <c r="F54" t="s">
        <v>21</v>
      </c>
      <c r="G54" t="s">
        <v>75</v>
      </c>
      <c r="H54" t="s">
        <v>14</v>
      </c>
      <c r="I54" t="s">
        <v>16</v>
      </c>
      <c r="J54">
        <v>2017</v>
      </c>
    </row>
    <row r="55" spans="1:10">
      <c r="A55" t="s">
        <v>101</v>
      </c>
      <c r="B55" t="s">
        <v>11</v>
      </c>
      <c r="C55" t="s">
        <v>102</v>
      </c>
      <c r="D55" t="s">
        <v>103</v>
      </c>
      <c r="E55" t="s">
        <v>11</v>
      </c>
      <c r="F55" t="s">
        <v>21</v>
      </c>
      <c r="G55" t="s">
        <v>14</v>
      </c>
      <c r="H55" t="s">
        <v>104</v>
      </c>
      <c r="I55" t="s">
        <v>16</v>
      </c>
      <c r="J55">
        <v>2017</v>
      </c>
    </row>
    <row r="56" spans="1:10">
      <c r="A56" t="s">
        <v>105</v>
      </c>
      <c r="B56" t="s">
        <v>106</v>
      </c>
      <c r="C56" t="s">
        <v>96</v>
      </c>
      <c r="D56" t="s">
        <v>96</v>
      </c>
      <c r="E56" t="s">
        <v>11</v>
      </c>
      <c r="F56" t="s">
        <v>21</v>
      </c>
      <c r="G56" t="s">
        <v>14</v>
      </c>
      <c r="H56" t="s">
        <v>14</v>
      </c>
      <c r="I56" t="s">
        <v>24</v>
      </c>
      <c r="J56">
        <v>2017</v>
      </c>
    </row>
    <row r="57" spans="1:10">
      <c r="A57" t="s">
        <v>107</v>
      </c>
      <c r="B57" t="s">
        <v>11</v>
      </c>
      <c r="C57" t="s">
        <v>96</v>
      </c>
      <c r="D57" t="s">
        <v>96</v>
      </c>
      <c r="E57" t="s">
        <v>11</v>
      </c>
      <c r="F57" t="s">
        <v>21</v>
      </c>
      <c r="G57" t="s">
        <v>27</v>
      </c>
      <c r="H57" t="s">
        <v>32</v>
      </c>
      <c r="I57" t="s">
        <v>16</v>
      </c>
      <c r="J57">
        <v>2017</v>
      </c>
    </row>
    <row r="58" spans="1:10">
      <c r="A58" t="s">
        <v>108</v>
      </c>
      <c r="B58" t="s">
        <v>11</v>
      </c>
      <c r="C58" t="s">
        <v>96</v>
      </c>
      <c r="D58" t="s">
        <v>96</v>
      </c>
      <c r="E58" t="s">
        <v>11</v>
      </c>
      <c r="F58" t="s">
        <v>21</v>
      </c>
      <c r="G58" t="s">
        <v>52</v>
      </c>
      <c r="H58" t="s">
        <v>32</v>
      </c>
      <c r="I58" t="s">
        <v>16</v>
      </c>
      <c r="J58">
        <v>2017</v>
      </c>
    </row>
    <row r="59" spans="1:10">
      <c r="A59" t="s">
        <v>109</v>
      </c>
      <c r="B59" t="s">
        <v>11</v>
      </c>
      <c r="C59" t="s">
        <v>96</v>
      </c>
      <c r="D59" t="s">
        <v>96</v>
      </c>
      <c r="E59" t="s">
        <v>11</v>
      </c>
      <c r="F59" t="s">
        <v>21</v>
      </c>
      <c r="G59" t="s">
        <v>14</v>
      </c>
      <c r="H59" t="s">
        <v>32</v>
      </c>
      <c r="I59" t="s">
        <v>16</v>
      </c>
      <c r="J59">
        <v>2017</v>
      </c>
    </row>
    <row r="60" spans="1:10">
      <c r="A60" t="s">
        <v>110</v>
      </c>
      <c r="B60" t="s">
        <v>11</v>
      </c>
      <c r="C60" t="s">
        <v>96</v>
      </c>
      <c r="D60" t="s">
        <v>96</v>
      </c>
      <c r="E60" t="s">
        <v>11</v>
      </c>
      <c r="F60" t="s">
        <v>21</v>
      </c>
      <c r="G60" t="s">
        <v>92</v>
      </c>
      <c r="H60" t="s">
        <v>32</v>
      </c>
      <c r="I60" t="s">
        <v>16</v>
      </c>
      <c r="J60">
        <v>2017</v>
      </c>
    </row>
    <row r="61" spans="1:10">
      <c r="A61" t="s">
        <v>111</v>
      </c>
      <c r="B61" t="s">
        <v>11</v>
      </c>
      <c r="C61" t="s">
        <v>96</v>
      </c>
      <c r="D61" t="s">
        <v>96</v>
      </c>
      <c r="E61" t="s">
        <v>11</v>
      </c>
      <c r="F61" t="s">
        <v>21</v>
      </c>
      <c r="G61" t="s">
        <v>112</v>
      </c>
      <c r="H61" t="s">
        <v>32</v>
      </c>
      <c r="I61" t="s">
        <v>16</v>
      </c>
      <c r="J61">
        <v>2017</v>
      </c>
    </row>
    <row r="62" spans="1:10">
      <c r="A62" t="s">
        <v>113</v>
      </c>
      <c r="B62" t="s">
        <v>11</v>
      </c>
      <c r="C62" t="s">
        <v>96</v>
      </c>
      <c r="D62" t="s">
        <v>96</v>
      </c>
      <c r="E62" t="s">
        <v>11</v>
      </c>
      <c r="F62" t="s">
        <v>21</v>
      </c>
      <c r="G62" t="s">
        <v>27</v>
      </c>
      <c r="H62" t="s">
        <v>32</v>
      </c>
      <c r="I62" t="s">
        <v>16</v>
      </c>
      <c r="J62">
        <v>2017</v>
      </c>
    </row>
    <row r="63" spans="1:10">
      <c r="A63" t="s">
        <v>114</v>
      </c>
      <c r="B63" t="s">
        <v>11</v>
      </c>
      <c r="C63" t="s">
        <v>96</v>
      </c>
      <c r="D63" t="s">
        <v>96</v>
      </c>
      <c r="E63" t="s">
        <v>11</v>
      </c>
      <c r="F63" t="s">
        <v>21</v>
      </c>
      <c r="G63" t="s">
        <v>14</v>
      </c>
      <c r="H63" t="s">
        <v>32</v>
      </c>
      <c r="I63" t="s">
        <v>16</v>
      </c>
      <c r="J63">
        <v>2017</v>
      </c>
    </row>
    <row r="64" spans="1:10">
      <c r="A64" t="s">
        <v>115</v>
      </c>
      <c r="B64" t="s">
        <v>11</v>
      </c>
      <c r="C64" t="s">
        <v>96</v>
      </c>
      <c r="D64" t="s">
        <v>96</v>
      </c>
      <c r="E64" t="s">
        <v>11</v>
      </c>
      <c r="F64" t="s">
        <v>21</v>
      </c>
      <c r="G64" t="s">
        <v>116</v>
      </c>
      <c r="H64" t="s">
        <v>32</v>
      </c>
      <c r="I64" t="s">
        <v>16</v>
      </c>
      <c r="J64">
        <v>2017</v>
      </c>
    </row>
    <row r="65" spans="1:10">
      <c r="A65" t="s">
        <v>117</v>
      </c>
      <c r="B65" t="s">
        <v>11</v>
      </c>
      <c r="C65" t="s">
        <v>96</v>
      </c>
      <c r="D65" t="s">
        <v>96</v>
      </c>
      <c r="E65" t="s">
        <v>11</v>
      </c>
      <c r="F65" t="s">
        <v>13</v>
      </c>
      <c r="G65" t="s">
        <v>35</v>
      </c>
      <c r="H65" t="s">
        <v>32</v>
      </c>
      <c r="I65" t="s">
        <v>16</v>
      </c>
      <c r="J65">
        <v>2017</v>
      </c>
    </row>
    <row r="66" spans="1:10">
      <c r="A66" t="s">
        <v>118</v>
      </c>
      <c r="B66" t="s">
        <v>11</v>
      </c>
      <c r="C66" t="s">
        <v>96</v>
      </c>
      <c r="D66" t="s">
        <v>96</v>
      </c>
      <c r="E66" t="s">
        <v>11</v>
      </c>
      <c r="F66" t="s">
        <v>14</v>
      </c>
      <c r="G66" t="s">
        <v>52</v>
      </c>
      <c r="H66" t="s">
        <v>14</v>
      </c>
      <c r="I66" t="s">
        <v>40</v>
      </c>
      <c r="J66">
        <v>2017</v>
      </c>
    </row>
    <row r="67" spans="1:10">
      <c r="A67" t="s">
        <v>119</v>
      </c>
      <c r="B67" t="s">
        <v>11</v>
      </c>
      <c r="C67" t="s">
        <v>96</v>
      </c>
      <c r="D67" t="s">
        <v>96</v>
      </c>
      <c r="E67" t="s">
        <v>11</v>
      </c>
      <c r="F67" t="s">
        <v>120</v>
      </c>
      <c r="G67" t="s">
        <v>121</v>
      </c>
      <c r="H67" t="s">
        <v>23</v>
      </c>
      <c r="I67" t="s">
        <v>16</v>
      </c>
      <c r="J67">
        <v>2017</v>
      </c>
    </row>
    <row r="68" spans="1:10">
      <c r="A68" t="s">
        <v>122</v>
      </c>
      <c r="B68" t="s">
        <v>11</v>
      </c>
      <c r="C68" t="s">
        <v>96</v>
      </c>
      <c r="D68" t="s">
        <v>96</v>
      </c>
      <c r="E68" t="s">
        <v>11</v>
      </c>
      <c r="F68" t="s">
        <v>120</v>
      </c>
      <c r="G68" t="s">
        <v>27</v>
      </c>
      <c r="H68" t="s">
        <v>23</v>
      </c>
      <c r="I68" t="s">
        <v>16</v>
      </c>
      <c r="J68">
        <v>2017</v>
      </c>
    </row>
    <row r="69" spans="1:10">
      <c r="A69" t="s">
        <v>123</v>
      </c>
      <c r="B69" t="s">
        <v>11</v>
      </c>
      <c r="C69" t="s">
        <v>96</v>
      </c>
      <c r="D69" t="s">
        <v>96</v>
      </c>
      <c r="E69" t="s">
        <v>11</v>
      </c>
      <c r="F69" t="s">
        <v>120</v>
      </c>
      <c r="G69" t="s">
        <v>14</v>
      </c>
      <c r="H69" t="s">
        <v>32</v>
      </c>
      <c r="I69" t="s">
        <v>16</v>
      </c>
      <c r="J69">
        <v>2017</v>
      </c>
    </row>
    <row r="70" spans="1:10">
      <c r="A70" t="s">
        <v>124</v>
      </c>
      <c r="B70" t="s">
        <v>11</v>
      </c>
      <c r="C70" t="s">
        <v>102</v>
      </c>
      <c r="D70" t="s">
        <v>125</v>
      </c>
      <c r="E70" t="s">
        <v>11</v>
      </c>
      <c r="F70" t="s">
        <v>21</v>
      </c>
      <c r="G70" t="s">
        <v>27</v>
      </c>
      <c r="H70" t="s">
        <v>23</v>
      </c>
      <c r="I70" t="s">
        <v>126</v>
      </c>
      <c r="J70">
        <v>2017</v>
      </c>
    </row>
    <row r="71" spans="1:10">
      <c r="A71" t="s">
        <v>127</v>
      </c>
      <c r="B71" t="s">
        <v>11</v>
      </c>
      <c r="C71" t="s">
        <v>96</v>
      </c>
      <c r="D71" t="s">
        <v>96</v>
      </c>
      <c r="E71" t="s">
        <v>11</v>
      </c>
      <c r="F71" t="s">
        <v>13</v>
      </c>
      <c r="G71" t="s">
        <v>22</v>
      </c>
      <c r="H71" t="s">
        <v>32</v>
      </c>
      <c r="I71" t="s">
        <v>128</v>
      </c>
      <c r="J71">
        <v>2017</v>
      </c>
    </row>
    <row r="72" spans="1:10">
      <c r="A72" t="s">
        <v>129</v>
      </c>
      <c r="B72" t="s">
        <v>11</v>
      </c>
      <c r="C72" t="s">
        <v>96</v>
      </c>
      <c r="D72" t="s">
        <v>96</v>
      </c>
      <c r="E72" t="s">
        <v>11</v>
      </c>
      <c r="F72" t="s">
        <v>21</v>
      </c>
      <c r="G72" t="s">
        <v>27</v>
      </c>
      <c r="H72" t="s">
        <v>32</v>
      </c>
      <c r="I72" t="s">
        <v>128</v>
      </c>
      <c r="J72">
        <v>2017</v>
      </c>
    </row>
    <row r="73" spans="1:10">
      <c r="A73" t="s">
        <v>130</v>
      </c>
      <c r="B73" t="s">
        <v>131</v>
      </c>
      <c r="C73" t="s">
        <v>96</v>
      </c>
      <c r="D73" t="s">
        <v>96</v>
      </c>
      <c r="E73" t="s">
        <v>11</v>
      </c>
      <c r="F73" t="s">
        <v>120</v>
      </c>
      <c r="G73" t="s">
        <v>121</v>
      </c>
      <c r="H73" t="s">
        <v>32</v>
      </c>
      <c r="I73" t="s">
        <v>128</v>
      </c>
      <c r="J73">
        <v>2017</v>
      </c>
    </row>
    <row r="74" spans="1:10">
      <c r="A74" t="s">
        <v>132</v>
      </c>
      <c r="B74" t="s">
        <v>11</v>
      </c>
      <c r="C74" t="s">
        <v>96</v>
      </c>
      <c r="D74" t="s">
        <v>96</v>
      </c>
      <c r="E74" t="s">
        <v>11</v>
      </c>
      <c r="F74" t="s">
        <v>14</v>
      </c>
      <c r="G74" t="s">
        <v>133</v>
      </c>
      <c r="H74" t="s">
        <v>32</v>
      </c>
      <c r="I74" t="s">
        <v>128</v>
      </c>
      <c r="J74">
        <v>2017</v>
      </c>
    </row>
    <row r="75" spans="1:10">
      <c r="A75" t="s">
        <v>134</v>
      </c>
      <c r="B75" t="s">
        <v>135</v>
      </c>
      <c r="C75" t="s">
        <v>96</v>
      </c>
      <c r="D75" t="s">
        <v>96</v>
      </c>
      <c r="E75" t="s">
        <v>11</v>
      </c>
      <c r="F75" t="s">
        <v>21</v>
      </c>
      <c r="G75" t="s">
        <v>52</v>
      </c>
      <c r="H75" t="s">
        <v>32</v>
      </c>
      <c r="I75" t="s">
        <v>128</v>
      </c>
      <c r="J75">
        <v>2017</v>
      </c>
    </row>
    <row r="76" spans="1:10">
      <c r="A76" t="s">
        <v>130</v>
      </c>
      <c r="B76" t="s">
        <v>11</v>
      </c>
      <c r="C76" t="s">
        <v>96</v>
      </c>
      <c r="D76" t="s">
        <v>96</v>
      </c>
      <c r="E76" t="s">
        <v>11</v>
      </c>
      <c r="F76" t="s">
        <v>14</v>
      </c>
      <c r="G76" t="s">
        <v>121</v>
      </c>
      <c r="H76" t="s">
        <v>32</v>
      </c>
      <c r="I76" t="s">
        <v>128</v>
      </c>
      <c r="J76">
        <v>2017</v>
      </c>
    </row>
    <row r="77" spans="1:10">
      <c r="A77" t="s">
        <v>136</v>
      </c>
      <c r="B77" t="s">
        <v>11</v>
      </c>
      <c r="C77" t="s">
        <v>96</v>
      </c>
      <c r="D77" t="s">
        <v>96</v>
      </c>
      <c r="E77" t="s">
        <v>11</v>
      </c>
      <c r="F77" t="s">
        <v>14</v>
      </c>
      <c r="G77" t="s">
        <v>121</v>
      </c>
      <c r="H77" t="s">
        <v>32</v>
      </c>
      <c r="I77" t="s">
        <v>128</v>
      </c>
      <c r="J77">
        <v>2017</v>
      </c>
    </row>
    <row r="78" spans="1:10">
      <c r="A78" t="s">
        <v>137</v>
      </c>
      <c r="B78" t="s">
        <v>11</v>
      </c>
      <c r="C78" t="s">
        <v>96</v>
      </c>
      <c r="D78" t="s">
        <v>96</v>
      </c>
      <c r="E78" t="s">
        <v>11</v>
      </c>
      <c r="F78" t="s">
        <v>54</v>
      </c>
      <c r="G78" t="s">
        <v>14</v>
      </c>
      <c r="H78" t="s">
        <v>32</v>
      </c>
      <c r="I78" t="s">
        <v>128</v>
      </c>
      <c r="J78">
        <v>2017</v>
      </c>
    </row>
    <row r="79" spans="1:10">
      <c r="A79" t="s">
        <v>138</v>
      </c>
      <c r="B79" t="s">
        <v>139</v>
      </c>
      <c r="C79" t="s">
        <v>96</v>
      </c>
      <c r="D79" t="s">
        <v>96</v>
      </c>
      <c r="E79" t="s">
        <v>11</v>
      </c>
      <c r="F79" t="s">
        <v>21</v>
      </c>
      <c r="G79" t="s">
        <v>14</v>
      </c>
      <c r="H79" t="s">
        <v>32</v>
      </c>
      <c r="I79" t="s">
        <v>128</v>
      </c>
      <c r="J79">
        <v>2017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600-054D-794A-A222-5B5B07B6B267}">
  <dimension ref="A6:B7"/>
  <sheetViews>
    <sheetView workbookViewId="0">
      <selection activeCell="H32" sqref="H32"/>
    </sheetView>
  </sheetViews>
  <sheetFormatPr baseColWidth="10" defaultRowHeight="15"/>
  <cols>
    <col min="1" max="1" width="30.6640625" customWidth="1"/>
  </cols>
  <sheetData>
    <row r="6" spans="1:2">
      <c r="A6" t="s">
        <v>226</v>
      </c>
      <c r="B6" t="s">
        <v>225</v>
      </c>
    </row>
    <row r="7" spans="1:2">
      <c r="A7" t="s">
        <v>228</v>
      </c>
      <c r="B7" s="69" t="s">
        <v>227</v>
      </c>
    </row>
  </sheetData>
  <phoneticPr fontId="3" type="noConversion"/>
  <hyperlinks>
    <hyperlink ref="B7" r:id="rId1" xr:uid="{BC6A94F8-9944-994F-80D1-F087B6368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利润表</vt:lpstr>
      <vt:lpstr>其他业务收入与成本</vt:lpstr>
      <vt:lpstr>demo数据</vt:lpstr>
      <vt:lpstr>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2020-12-07T07:21:07Z</dcterms:created>
  <dcterms:modified xsi:type="dcterms:W3CDTF">2021-01-20T09:11:52Z</dcterms:modified>
</cp:coreProperties>
</file>