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qinjunfx\OneDrive - Intel Corporation\Desktop\works\scripts\"/>
    </mc:Choice>
  </mc:AlternateContent>
  <xr:revisionPtr revIDLastSave="1" documentId="11_4E3DA02F1418C967CF62794DC8AA69065E72B8E8" xr6:coauthVersionLast="45" xr6:coauthVersionMax="45" xr10:uidLastSave="{AF739C83-A42D-4E4C-8126-6C51FA2D9878}"/>
  <bookViews>
    <workbookView xWindow="-110" yWindow="-110" windowWidth="19420" windowHeight="10420" tabRatio="934" xr2:uid="{00000000-000D-0000-FFFF-FFFF00000000}"/>
  </bookViews>
  <sheets>
    <sheet name="认定、审计目标和审计程序对应关系" sheetId="1" r:id="rId1"/>
    <sheet name="计划实施的实质性程序" sheetId="2" r:id="rId2"/>
    <sheet name="货币资金审定表" sheetId="3" r:id="rId3"/>
    <sheet name="库存现金监盘表" sheetId="4" state="hidden" r:id="rId4"/>
    <sheet name="银行存款明细表" sheetId="5" r:id="rId5"/>
    <sheet name="银行存款（其他货币资金）明细表" sheetId="6" state="hidden" r:id="rId6"/>
    <sheet name="货币资金明细表 含外币" sheetId="7" state="hidden" r:id="rId7"/>
    <sheet name="银行存单检查表" sheetId="8" state="hidden" r:id="rId8"/>
    <sheet name="对银行存款余额调节表的检查" sheetId="9" state="hidden" r:id="rId9"/>
    <sheet name="对银行存款余额调节表的检查(2)" sheetId="10" state="hidden" r:id="rId10"/>
    <sheet name="银行存款函证结果汇总表" sheetId="11" state="hidden" r:id="rId11"/>
    <sheet name="货币资金检查情况表" sheetId="12" r:id="rId12"/>
    <sheet name="货币资金截止测试表" sheetId="13" state="hidden" r:id="rId13"/>
    <sheet name="货币资金Fz" sheetId="14" r:id="rId14"/>
  </sheets>
  <definedNames>
    <definedName name="didi">#REF!</definedName>
    <definedName name="_xlnm.Print_Area" localSheetId="8">对银行存款余额调节表的检查!$A$1:$G$37</definedName>
    <definedName name="_xlnm.Print_Area" localSheetId="9">'对银行存款余额调节表的检查(2)'!$A$1:$D$28</definedName>
    <definedName name="_xlnm.Print_Area" localSheetId="13">货币资金Fz!$B$2:$K$43</definedName>
    <definedName name="_xlnm.Print_Area" localSheetId="11">货币资金检查情况表!$A$1:$Q$43</definedName>
    <definedName name="_xlnm.Print_Area" localSheetId="12">货币资金截止测试表!$A$1:$G$36</definedName>
    <definedName name="_xlnm.Print_Area" localSheetId="6">'货币资金明细表 含外币'!$A$1:$Q$30</definedName>
    <definedName name="_xlnm.Print_Area" localSheetId="2">货币资金审定表!$A$1:$I$27</definedName>
    <definedName name="_xlnm.Print_Area" localSheetId="1">计划实施的实质性程序!$A$1:$H$40</definedName>
    <definedName name="_xlnm.Print_Area" localSheetId="3">库存现金监盘表!$A$1:$M$31</definedName>
    <definedName name="_xlnm.Print_Area" localSheetId="0">'认定、审计目标和审计程序对应关系'!$A$1:$J$44</definedName>
    <definedName name="_xlnm.Print_Area" localSheetId="7">银行存单检查表!$A$1:$I$27</definedName>
    <definedName name="_xlnm.Print_Area" localSheetId="5">'银行存款（其他货币资金）明细表'!$A$1:$L$28</definedName>
    <definedName name="_xlnm.Print_Area" localSheetId="10">银行存款函证结果汇总表!$A$1:$K$32</definedName>
    <definedName name="_xlnm.Print_Area" localSheetId="4">银行存款明细表!$A$1:$I$28</definedName>
    <definedName name="Print_Area_MI">#REF!</definedName>
    <definedName name="_xlnm.Print_Titles" localSheetId="8">对银行存款余额调节表的检查!$7:$7</definedName>
    <definedName name="_xlnm.Print_Titles" localSheetId="9">'对银行存款余额调节表的检查(2)'!$7:$7</definedName>
    <definedName name="_xlnm.Print_Titles" localSheetId="13">货币资金Fz!$2:$6</definedName>
    <definedName name="_xlnm.Print_Titles" localSheetId="11">货币资金检查情况表!$1:$7</definedName>
    <definedName name="_xlnm.Print_Titles" localSheetId="2">货币资金审定表!$6:$7</definedName>
    <definedName name="_xlnm.Print_Titles" localSheetId="1">计划实施的实质性程序!$12:$13</definedName>
    <definedName name="_xlnm.Print_Titles" localSheetId="3">库存现金监盘表!$6:$7</definedName>
    <definedName name="_xlnm.Print_Titles" localSheetId="0">'认定、审计目标和审计程序对应关系'!$13:$13</definedName>
    <definedName name="_xlnm.Print_Titles" localSheetId="7">银行存单检查表!$1:$6</definedName>
    <definedName name="_xlnm.Print_Titles" localSheetId="5">'银行存款（其他货币资金）明细表'!$6:$7</definedName>
    <definedName name="_xlnm.Print_Titles" localSheetId="10">银行存款函证结果汇总表!$6:$7</definedName>
    <definedName name="_xlnm.Print_Titles" localSheetId="4">银行存款明细表!$6:$7</definedName>
    <definedName name="ZPAlias1614" localSheetId="13">货币资金Fz!$C$36:$E$38</definedName>
    <definedName name="ZPAlias2024" localSheetId="13">货币资金Fz!$C$36:$E$38</definedName>
    <definedName name="ZPAlias3704" localSheetId="13">货币资金Fz!$C$36:$E$38</definedName>
    <definedName name="ZPAlias4264" localSheetId="13">货币资金Fz!$C$12:$I$29</definedName>
    <definedName name="ZPAlias4771" localSheetId="13">货币资金Fz!$C$12:$I$29</definedName>
    <definedName name="ZPAlias515" localSheetId="13">货币资金Fz!$C$36:$E$38</definedName>
    <definedName name="ZPAlias5160" localSheetId="13">货币资金Fz!$C$12:$I$29</definedName>
    <definedName name="ZPAlias8269" localSheetId="13">货币资金Fz!$C$12:$I$29</definedName>
    <definedName name="ZPAlias9144" localSheetId="13">货币资金Fz!$C$36:$E$38</definedName>
    <definedName name="ZPAlias9829" localSheetId="13">货币资金Fz!$C$12:$I$29</definedName>
    <definedName name="ZPAlias货币资金Fz_C_12_I_29" localSheetId="13">货币资金Fz!$C$12:$I$29</definedName>
    <definedName name="ZPAlias货币资金Fz_C_12_I_30" localSheetId="13">货币资金Fz!$C$12:$I$30</definedName>
    <definedName name="ZPAlias货币资金Fz_C_36_E_38" localSheetId="13">货币资金Fz!$C$36:$E$38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2" i="14" l="1"/>
  <c r="C42" i="14"/>
  <c r="E39" i="14"/>
  <c r="D39" i="14"/>
  <c r="I29" i="14"/>
  <c r="G29" i="14"/>
  <c r="F29" i="14"/>
  <c r="D29" i="14"/>
  <c r="I23" i="14"/>
  <c r="I30" i="14" s="1"/>
  <c r="G23" i="14"/>
  <c r="G30" i="14" s="1"/>
  <c r="F23" i="14"/>
  <c r="F30" i="14" s="1"/>
  <c r="D23" i="14"/>
  <c r="D30" i="14" s="1"/>
  <c r="I19" i="14"/>
  <c r="I17" i="14"/>
  <c r="G17" i="14"/>
  <c r="F17" i="14"/>
  <c r="D17" i="14"/>
  <c r="E32" i="13"/>
  <c r="D32" i="13"/>
  <c r="E19" i="13"/>
  <c r="D19" i="13"/>
  <c r="H30" i="12"/>
  <c r="G30" i="12"/>
  <c r="G18" i="11"/>
  <c r="D18" i="11"/>
  <c r="H17" i="11"/>
  <c r="H16" i="11"/>
  <c r="H15" i="11"/>
  <c r="H14" i="11"/>
  <c r="H13" i="11"/>
  <c r="H12" i="11"/>
  <c r="H11" i="11"/>
  <c r="H10" i="11"/>
  <c r="H9" i="11"/>
  <c r="H8" i="11"/>
  <c r="H18" i="11" s="1"/>
  <c r="B20" i="10"/>
  <c r="B12" i="10"/>
  <c r="O24" i="7"/>
  <c r="M24" i="7"/>
  <c r="K24" i="7"/>
  <c r="J24" i="7"/>
  <c r="I24" i="7"/>
  <c r="H24" i="7"/>
  <c r="G24" i="7"/>
  <c r="E24" i="7"/>
  <c r="J20" i="6"/>
  <c r="I20" i="6"/>
  <c r="H20" i="6"/>
  <c r="F20" i="6"/>
  <c r="E20" i="6"/>
  <c r="D20" i="6"/>
  <c r="K19" i="6"/>
  <c r="G19" i="6"/>
  <c r="K18" i="6"/>
  <c r="G18" i="6"/>
  <c r="K17" i="6"/>
  <c r="G17" i="6"/>
  <c r="K16" i="6"/>
  <c r="G16" i="6"/>
  <c r="K15" i="6"/>
  <c r="G15" i="6"/>
  <c r="K14" i="6"/>
  <c r="G14" i="6"/>
  <c r="K13" i="6"/>
  <c r="G13" i="6"/>
  <c r="K12" i="6"/>
  <c r="G12" i="6"/>
  <c r="K11" i="6"/>
  <c r="G11" i="6"/>
  <c r="K10" i="6"/>
  <c r="G10" i="6"/>
  <c r="K9" i="6"/>
  <c r="G9" i="6"/>
  <c r="G20" i="6" s="1"/>
  <c r="K8" i="6"/>
  <c r="K20" i="6" s="1"/>
  <c r="G8" i="6"/>
  <c r="H20" i="5"/>
  <c r="F20" i="5"/>
  <c r="E20" i="5"/>
  <c r="G18" i="5"/>
  <c r="G17" i="5"/>
  <c r="G16" i="5"/>
  <c r="G15" i="5"/>
  <c r="G14" i="5"/>
  <c r="G13" i="5"/>
  <c r="G12" i="5"/>
  <c r="G11" i="5"/>
  <c r="G10" i="5"/>
  <c r="G9" i="5"/>
  <c r="G20" i="5" s="1"/>
  <c r="L25" i="4"/>
  <c r="J25" i="4"/>
  <c r="H25" i="4"/>
  <c r="M23" i="4"/>
  <c r="K23" i="4"/>
  <c r="I23" i="4"/>
  <c r="M22" i="4"/>
  <c r="K22" i="4"/>
  <c r="I22" i="4"/>
  <c r="M21" i="4"/>
  <c r="K21" i="4"/>
  <c r="I21" i="4"/>
  <c r="D21" i="4"/>
  <c r="D23" i="4" s="1"/>
  <c r="M20" i="4"/>
  <c r="K20" i="4"/>
  <c r="I20" i="4"/>
  <c r="M19" i="4"/>
  <c r="K19" i="4"/>
  <c r="I19" i="4"/>
  <c r="M18" i="4"/>
  <c r="K18" i="4"/>
  <c r="I18" i="4"/>
  <c r="M17" i="4"/>
  <c r="K17" i="4"/>
  <c r="I17" i="4"/>
  <c r="M16" i="4"/>
  <c r="K16" i="4"/>
  <c r="I16" i="4"/>
  <c r="M15" i="4"/>
  <c r="K15" i="4"/>
  <c r="I15" i="4"/>
  <c r="M14" i="4"/>
  <c r="K14" i="4"/>
  <c r="I14" i="4"/>
  <c r="M13" i="4"/>
  <c r="K13" i="4"/>
  <c r="I13" i="4"/>
  <c r="M12" i="4"/>
  <c r="K12" i="4"/>
  <c r="I12" i="4"/>
  <c r="F12" i="4"/>
  <c r="F21" i="4" s="1"/>
  <c r="F23" i="4" s="1"/>
  <c r="E12" i="4"/>
  <c r="E21" i="4" s="1"/>
  <c r="E23" i="4" s="1"/>
  <c r="D12" i="4"/>
  <c r="M11" i="4"/>
  <c r="K11" i="4"/>
  <c r="I11" i="4"/>
  <c r="M10" i="4"/>
  <c r="K10" i="4"/>
  <c r="I10" i="4"/>
  <c r="I25" i="4" s="1"/>
  <c r="D13" i="4" s="1"/>
  <c r="D14" i="4" s="1"/>
  <c r="M9" i="4"/>
  <c r="M25" i="4" s="1"/>
  <c r="F13" i="4" s="1"/>
  <c r="K9" i="4"/>
  <c r="K25" i="4" s="1"/>
  <c r="E13" i="4" s="1"/>
  <c r="I9" i="4"/>
  <c r="H19" i="3"/>
  <c r="B19" i="3"/>
  <c r="H18" i="3"/>
  <c r="H21" i="3" s="1"/>
  <c r="F18" i="3"/>
  <c r="E18" i="3"/>
  <c r="D18" i="3"/>
  <c r="C18" i="3"/>
  <c r="B18" i="3"/>
  <c r="B21" i="3" s="1"/>
  <c r="G17" i="3"/>
  <c r="G16" i="3"/>
  <c r="G15" i="3"/>
  <c r="G14" i="3"/>
  <c r="G13" i="3"/>
  <c r="G12" i="3"/>
  <c r="G11" i="3"/>
  <c r="G10" i="3"/>
  <c r="G9" i="3"/>
  <c r="G8" i="3"/>
  <c r="G18" i="3" s="1"/>
  <c r="G21" i="3" l="1"/>
  <c r="G19" i="3"/>
  <c r="F14" i="4"/>
  <c r="E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000-000001000000}">
      <text>
        <r>
          <rPr>
            <sz val="12"/>
            <rFont val="宋体"/>
            <charset val="134"/>
          </rPr>
          <t>被审计单位：@系统字段(帐套名称)</t>
        </r>
      </text>
    </comment>
    <comment ref="I3" authorId="0" shapeId="0" xr:uid="{00000000-0006-0000-0000-000002000000}">
      <text>
        <r>
          <rPr>
            <sz val="12"/>
            <rFont val="宋体"/>
            <charset val="134"/>
          </rPr>
          <t>报表截止日：@系统字段(截止日期)</t>
        </r>
      </text>
    </comment>
    <comment ref="A4" authorId="0" shapeId="0" xr:uid="{00000000-0006-0000-0000-000003000000}">
      <text>
        <r>
          <rPr>
            <sz val="12"/>
            <rFont val="宋体"/>
            <charset val="134"/>
          </rPr>
          <t>编制人：@系统字段(编制人)</t>
        </r>
      </text>
    </comment>
    <comment ref="I4" authorId="0" shapeId="0" xr:uid="{00000000-0006-0000-0000-000004000000}">
      <text>
        <r>
          <rPr>
            <sz val="12"/>
            <rFont val="宋体"/>
            <charset val="134"/>
          </rPr>
          <t>复核人：@系统字段(复核人)</t>
        </r>
      </text>
    </comment>
    <comment ref="A5" authorId="0" shapeId="0" xr:uid="{00000000-0006-0000-0000-000005000000}">
      <text>
        <r>
          <rPr>
            <sz val="12"/>
            <rFont val="宋体"/>
            <charset val="134"/>
          </rPr>
          <t>编制日期：@系统字段(编制日期)</t>
        </r>
      </text>
    </comment>
    <comment ref="I5" authorId="0" shapeId="0" xr:uid="{00000000-0006-0000-0000-000006000000}">
      <text>
        <r>
          <rPr>
            <sz val="12"/>
            <rFont val="宋体"/>
            <charset val="134"/>
          </rPr>
          <t>复核日期：@系统字段(复核日期)</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900-000001000000}">
      <text>
        <r>
          <rPr>
            <sz val="12"/>
            <rFont val="宋体"/>
            <charset val="134"/>
          </rPr>
          <t>被审计单位：@系统字段(帐套名称)</t>
        </r>
      </text>
    </comment>
    <comment ref="D2" authorId="0" shapeId="0" xr:uid="{00000000-0006-0000-0900-000002000000}">
      <text>
        <r>
          <rPr>
            <sz val="12"/>
            <rFont val="宋体"/>
            <charset val="134"/>
          </rPr>
          <t>索引号</t>
        </r>
      </text>
    </comment>
    <comment ref="D3" authorId="0" shapeId="0" xr:uid="{00000000-0006-0000-0900-000003000000}">
      <text>
        <r>
          <rPr>
            <sz val="12"/>
            <rFont val="宋体"/>
            <charset val="134"/>
          </rPr>
          <t>报表截止日：@系统字段(截止日期)</t>
        </r>
      </text>
    </comment>
    <comment ref="A4" authorId="0" shapeId="0" xr:uid="{00000000-0006-0000-0900-000004000000}">
      <text>
        <r>
          <rPr>
            <sz val="12"/>
            <rFont val="宋体"/>
            <charset val="134"/>
          </rPr>
          <t>编制人：@系统字段(编制人)</t>
        </r>
      </text>
    </comment>
    <comment ref="D4" authorId="0" shapeId="0" xr:uid="{00000000-0006-0000-0900-000005000000}">
      <text>
        <r>
          <rPr>
            <sz val="12"/>
            <rFont val="宋体"/>
            <charset val="134"/>
          </rPr>
          <t>复核人：@系统字段(复核人)</t>
        </r>
      </text>
    </comment>
    <comment ref="A5" authorId="0" shapeId="0" xr:uid="{00000000-0006-0000-0900-000006000000}">
      <text>
        <r>
          <rPr>
            <sz val="12"/>
            <rFont val="宋体"/>
            <charset val="134"/>
          </rPr>
          <t>编制日期：@系统字段(编制日期)</t>
        </r>
      </text>
    </comment>
    <comment ref="D5" authorId="0" shapeId="0" xr:uid="{00000000-0006-0000-0900-000007000000}">
      <text>
        <r>
          <rPr>
            <sz val="12"/>
            <rFont val="宋体"/>
            <charset val="134"/>
          </rPr>
          <t>复核日期：@系统字段(复核日期)</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A00-000001000000}">
      <text>
        <r>
          <rPr>
            <sz val="12"/>
            <rFont val="宋体"/>
            <charset val="134"/>
          </rPr>
          <t>被审计单位：@系统字段(帐套名称)</t>
        </r>
      </text>
    </comment>
    <comment ref="J2" authorId="0" shapeId="0" xr:uid="{00000000-0006-0000-0A00-000002000000}">
      <text>
        <r>
          <rPr>
            <sz val="12"/>
            <rFont val="宋体"/>
            <charset val="134"/>
          </rPr>
          <t>索引号</t>
        </r>
      </text>
    </comment>
    <comment ref="J3" authorId="0" shapeId="0" xr:uid="{00000000-0006-0000-0A00-000003000000}">
      <text>
        <r>
          <rPr>
            <sz val="12"/>
            <rFont val="宋体"/>
            <charset val="134"/>
          </rPr>
          <t>报表截止日：@系统字段(截止日期)</t>
        </r>
      </text>
    </comment>
    <comment ref="A4" authorId="0" shapeId="0" xr:uid="{00000000-0006-0000-0A00-000004000000}">
      <text>
        <r>
          <rPr>
            <sz val="12"/>
            <rFont val="宋体"/>
            <charset val="134"/>
          </rPr>
          <t>编制人：@系统字段(编制人)</t>
        </r>
      </text>
    </comment>
    <comment ref="J4" authorId="0" shapeId="0" xr:uid="{00000000-0006-0000-0A00-000005000000}">
      <text>
        <r>
          <rPr>
            <sz val="12"/>
            <rFont val="宋体"/>
            <charset val="134"/>
          </rPr>
          <t>复核人：@系统字段(复核人)</t>
        </r>
      </text>
    </comment>
    <comment ref="A5" authorId="0" shapeId="0" xr:uid="{00000000-0006-0000-0A00-000006000000}">
      <text>
        <r>
          <rPr>
            <sz val="12"/>
            <rFont val="宋体"/>
            <charset val="134"/>
          </rPr>
          <t>编制日期：@系统字段(编制日期)</t>
        </r>
      </text>
    </comment>
    <comment ref="J5" authorId="0" shapeId="0" xr:uid="{00000000-0006-0000-0A00-000007000000}">
      <text>
        <r>
          <rPr>
            <sz val="12"/>
            <rFont val="宋体"/>
            <charset val="134"/>
          </rPr>
          <t>复核日期：@系统字段(复核日期)</t>
        </r>
      </text>
    </comment>
    <comment ref="A8" authorId="0" shapeId="0" xr:uid="{00000000-0006-0000-0A00-000008000000}">
      <text>
        <r>
          <rPr>
            <sz val="12"/>
            <rFont val="宋体"/>
            <charset val="134"/>
          </rPr>
          <t>@数据源(银行存款函证汇总表,银行存款|其他货币资金|,8)</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B00-000001000000}">
      <text>
        <r>
          <rPr>
            <sz val="12"/>
            <rFont val="宋体"/>
            <charset val="134"/>
          </rPr>
          <t>被审计单位：@系统字段(帐套名称)</t>
        </r>
      </text>
    </comment>
    <comment ref="I2" authorId="0" shapeId="0" xr:uid="{00000000-0006-0000-0B00-000002000000}">
      <text>
        <r>
          <rPr>
            <sz val="12"/>
            <rFont val="宋体"/>
            <charset val="134"/>
          </rPr>
          <t>索引号</t>
        </r>
      </text>
    </comment>
    <comment ref="I3" authorId="0" shapeId="0" xr:uid="{00000000-0006-0000-0B00-000003000000}">
      <text>
        <r>
          <rPr>
            <sz val="12"/>
            <rFont val="宋体"/>
            <charset val="134"/>
          </rPr>
          <t>报表截止日：@系统字段(截止日期)</t>
        </r>
      </text>
    </comment>
    <comment ref="A4" authorId="0" shapeId="0" xr:uid="{00000000-0006-0000-0B00-000004000000}">
      <text>
        <r>
          <rPr>
            <sz val="12"/>
            <rFont val="宋体"/>
            <charset val="134"/>
          </rPr>
          <t>编制人：@系统字段(编制人)</t>
        </r>
      </text>
    </comment>
    <comment ref="I4" authorId="0" shapeId="0" xr:uid="{00000000-0006-0000-0B00-000005000000}">
      <text>
        <r>
          <rPr>
            <sz val="12"/>
            <rFont val="宋体"/>
            <charset val="134"/>
          </rPr>
          <t>复核人：@系统字段(复核人)</t>
        </r>
      </text>
    </comment>
    <comment ref="A5" authorId="0" shapeId="0" xr:uid="{00000000-0006-0000-0B00-000006000000}">
      <text>
        <r>
          <rPr>
            <sz val="12"/>
            <rFont val="宋体"/>
            <charset val="134"/>
          </rPr>
          <t>编制日期：@系统字段(编制日期)</t>
        </r>
      </text>
    </comment>
    <comment ref="I5" authorId="0" shapeId="0" xr:uid="{00000000-0006-0000-0B00-000007000000}">
      <text>
        <r>
          <rPr>
            <sz val="12"/>
            <rFont val="宋体"/>
            <charset val="134"/>
          </rPr>
          <t>复核日期：@系统字段(复核日期)</t>
        </r>
      </text>
    </comment>
    <comment ref="A8" authorId="0" shapeId="0" xr:uid="{00000000-0006-0000-0B00-000008000000}">
      <text>
        <r>
          <rPr>
            <sz val="12"/>
            <rFont val="宋体"/>
            <charset val="134"/>
          </rPr>
          <t>@数据源(通用检查情况表含对方科目,库存现金|银行存款|其他货币资金|内部银行|,22)</t>
        </r>
      </text>
    </comment>
    <comment ref="A37" authorId="0" shapeId="0" xr:uid="{00000000-0006-0000-0B00-000009000000}">
      <text>
        <r>
          <rPr>
            <sz val="12"/>
            <rFont val="宋体"/>
            <charset val="134"/>
          </rPr>
          <t>@数据源(检查表统计说明,库存现金|银行存款|其他货币资金|内部银行|,7</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None</author>
    <author>user</author>
    <author>Windows 用户</author>
  </authors>
  <commentList>
    <comment ref="A2" authorId="0" shapeId="0" xr:uid="{00000000-0006-0000-0C00-000001000000}">
      <text>
        <r>
          <rPr>
            <sz val="12"/>
            <rFont val="宋体"/>
            <charset val="134"/>
          </rPr>
          <t>被审计单位：@系统字段(帐套名称)</t>
        </r>
      </text>
    </comment>
    <comment ref="E2" authorId="0" shapeId="0" xr:uid="{00000000-0006-0000-0C00-000002000000}">
      <text>
        <r>
          <rPr>
            <sz val="12"/>
            <rFont val="宋体"/>
            <charset val="134"/>
          </rPr>
          <t>索引号</t>
        </r>
      </text>
    </comment>
    <comment ref="E3" authorId="0" shapeId="0" xr:uid="{00000000-0006-0000-0C00-000003000000}">
      <text>
        <r>
          <rPr>
            <sz val="12"/>
            <rFont val="宋体"/>
            <charset val="134"/>
          </rPr>
          <t>报表截止日：@系统字段(截止日期)</t>
        </r>
      </text>
    </comment>
    <comment ref="A4" authorId="0" shapeId="0" xr:uid="{00000000-0006-0000-0C00-000004000000}">
      <text>
        <r>
          <rPr>
            <sz val="12"/>
            <rFont val="宋体"/>
            <charset val="134"/>
          </rPr>
          <t>编制人：@系统字段(编制人)</t>
        </r>
      </text>
    </comment>
    <comment ref="E4" authorId="0" shapeId="0" xr:uid="{00000000-0006-0000-0C00-000005000000}">
      <text>
        <r>
          <rPr>
            <sz val="12"/>
            <rFont val="宋体"/>
            <charset val="134"/>
          </rPr>
          <t>复核人：@系统字段(复核人)</t>
        </r>
      </text>
    </comment>
    <comment ref="A5" authorId="0" shapeId="0" xr:uid="{00000000-0006-0000-0C00-000006000000}">
      <text>
        <r>
          <rPr>
            <sz val="12"/>
            <rFont val="宋体"/>
            <charset val="134"/>
          </rPr>
          <t>编制日期：@系统字段(编制日期)</t>
        </r>
      </text>
    </comment>
    <comment ref="E5" authorId="0" shapeId="0" xr:uid="{00000000-0006-0000-0C00-000007000000}">
      <text>
        <r>
          <rPr>
            <sz val="12"/>
            <rFont val="宋体"/>
            <charset val="134"/>
          </rPr>
          <t>复核日期：@系统字段(复核日期)</t>
        </r>
      </text>
    </comment>
    <comment ref="A8" authorId="1" shapeId="0" xr:uid="{00000000-0006-0000-0C00-000008000000}">
      <text>
        <r>
          <rPr>
            <sz val="12"/>
            <rFont val="宋体"/>
            <charset val="134"/>
          </rPr>
          <t>@数据源(货币资金截止前测试检查表,库存现金|银行存款|其他货币资金|,10)</t>
        </r>
      </text>
    </comment>
    <comment ref="B20" authorId="2" shapeId="0" xr:uid="{00000000-0006-0000-0C00-000009000000}">
      <text>
        <r>
          <rPr>
            <sz val="12"/>
            <rFont val="宋体"/>
            <charset val="134"/>
          </rPr>
          <t>截止日期：@系统字段(截止日期)</t>
        </r>
      </text>
    </comment>
    <comment ref="A21" authorId="1" shapeId="0" xr:uid="{00000000-0006-0000-0C00-00000A000000}">
      <text>
        <r>
          <rPr>
            <sz val="12"/>
            <rFont val="宋体"/>
            <charset val="134"/>
          </rPr>
          <t>@数据源(货币资金截止后测试检查表,库存现金|银行存款|其他货币资金|,10)</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None</author>
    <author>zpaudityhx</author>
    <author>厦门天健</author>
    <author>yhx</author>
  </authors>
  <commentList>
    <comment ref="C3" authorId="0" shapeId="0" xr:uid="{00000000-0006-0000-0D00-000001000000}">
      <text>
        <r>
          <rPr>
            <sz val="12"/>
            <rFont val="宋体"/>
            <charset val="134"/>
          </rPr>
          <t>@系统字段(帐套名称)</t>
        </r>
      </text>
    </comment>
    <comment ref="H4" authorId="1" shapeId="0" xr:uid="{00000000-0006-0000-0D00-000002000000}">
      <text>
        <r>
          <rPr>
            <sz val="12"/>
            <rFont val="宋体"/>
            <charset val="134"/>
          </rPr>
          <t>@系统字段(编制人)</t>
        </r>
      </text>
    </comment>
    <comment ref="I4" authorId="0" shapeId="0" xr:uid="{00000000-0006-0000-0D00-000003000000}">
      <text>
        <r>
          <rPr>
            <sz val="12"/>
            <rFont val="宋体"/>
            <charset val="134"/>
          </rPr>
          <t>@系统字段(编制日期)</t>
        </r>
      </text>
    </comment>
    <comment ref="K4" authorId="0" shapeId="0" xr:uid="{00000000-0006-0000-0D00-000004000000}">
      <text>
        <r>
          <rPr>
            <sz val="12"/>
            <rFont val="宋体"/>
            <charset val="134"/>
          </rPr>
          <t>索引号</t>
        </r>
      </text>
    </comment>
    <comment ref="C5" authorId="0" shapeId="0" xr:uid="{00000000-0006-0000-0D00-000005000000}">
      <text>
        <r>
          <rPr>
            <sz val="12"/>
            <rFont val="宋体"/>
            <charset val="134"/>
          </rPr>
          <t>@系统字段(截止日期)</t>
        </r>
      </text>
    </comment>
    <comment ref="H5" authorId="0" shapeId="0" xr:uid="{00000000-0006-0000-0D00-000006000000}">
      <text>
        <r>
          <rPr>
            <sz val="12"/>
            <rFont val="宋体"/>
            <charset val="134"/>
          </rPr>
          <t>@系统字段(复核人)</t>
        </r>
      </text>
    </comment>
    <comment ref="I5" authorId="0" shapeId="0" xr:uid="{00000000-0006-0000-0D00-000007000000}">
      <text>
        <r>
          <rPr>
            <sz val="12"/>
            <rFont val="宋体"/>
            <charset val="134"/>
          </rPr>
          <t>@系统字段(复核日期)</t>
        </r>
      </text>
    </comment>
    <comment ref="B6" authorId="2" shapeId="0" xr:uid="{00000000-0006-0000-0D00-000008000000}">
      <text>
        <r>
          <rPr>
            <sz val="12"/>
            <rFont val="宋体"/>
            <charset val="134"/>
          </rPr>
          <t>HXM:
此行不能删除</t>
        </r>
      </text>
    </comment>
    <comment ref="D36" authorId="3" shapeId="0" xr:uid="{00000000-0006-0000-0D00-000009000000}">
      <text>
        <r>
          <rPr>
            <sz val="12"/>
            <rFont val="宋体"/>
            <charset val="134"/>
          </rPr>
          <t>@账户(期末借方,库存现金|)+@调整(期末调整,库存现金|)</t>
        </r>
      </text>
    </comment>
    <comment ref="E36" authorId="3" shapeId="0" xr:uid="{00000000-0006-0000-0D00-00000A000000}">
      <text>
        <r>
          <rPr>
            <sz val="12"/>
            <rFont val="宋体"/>
            <charset val="134"/>
          </rPr>
          <t>@账户(年初借方,库存现金|)+@调整(年初调整,库存现金|)</t>
        </r>
      </text>
    </comment>
    <comment ref="D37" authorId="3" shapeId="0" xr:uid="{00000000-0006-0000-0D00-00000B000000}">
      <text>
        <r>
          <rPr>
            <sz val="12"/>
            <rFont val="宋体"/>
            <charset val="134"/>
          </rPr>
          <t>@账户(期末借方,银行存款|)+@调整(期末调整,银行存款|)</t>
        </r>
      </text>
    </comment>
    <comment ref="E37" authorId="3" shapeId="0" xr:uid="{00000000-0006-0000-0D00-00000C000000}">
      <text>
        <r>
          <rPr>
            <sz val="12"/>
            <rFont val="宋体"/>
            <charset val="134"/>
          </rPr>
          <t>@账户(年初借方,银行存款|)+@调整(年初调整,银行存款|)</t>
        </r>
      </text>
    </comment>
    <comment ref="D38" authorId="3" shapeId="0" xr:uid="{00000000-0006-0000-0D00-00000D000000}">
      <text>
        <r>
          <rPr>
            <sz val="12"/>
            <rFont val="宋体"/>
            <charset val="134"/>
          </rPr>
          <t>@账户(期末借方,其他货币资金|)+@调整(期末调整,其他货币资金|)</t>
        </r>
      </text>
    </comment>
    <comment ref="E38" authorId="3" shapeId="0" xr:uid="{00000000-0006-0000-0D00-00000E000000}">
      <text>
        <r>
          <rPr>
            <sz val="12"/>
            <rFont val="宋体"/>
            <charset val="134"/>
          </rPr>
          <t>@账户(年初借方,其他货币资金|)+@调整(年初调整,其他货币资金|)</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A2" authorId="0" shapeId="0" xr:uid="{00000000-0006-0000-0100-000001000000}">
      <text>
        <r>
          <rPr>
            <sz val="12"/>
            <rFont val="宋体"/>
            <charset val="134"/>
          </rPr>
          <t>被审计单位：@系统字段(帐套名称)</t>
        </r>
      </text>
    </comment>
    <comment ref="E2" authorId="0" shapeId="0" xr:uid="{00000000-0006-0000-0100-000002000000}">
      <text>
        <r>
          <rPr>
            <sz val="12"/>
            <rFont val="宋体"/>
            <charset val="134"/>
          </rPr>
          <t>索引号</t>
        </r>
      </text>
    </comment>
    <comment ref="E3" authorId="0" shapeId="0" xr:uid="{00000000-0006-0000-0100-000003000000}">
      <text>
        <r>
          <rPr>
            <sz val="12"/>
            <rFont val="宋体"/>
            <charset val="134"/>
          </rPr>
          <t>报表截止日：@系统字段(截止日期)</t>
        </r>
      </text>
    </comment>
    <comment ref="A4" authorId="0" shapeId="0" xr:uid="{00000000-0006-0000-0100-000004000000}">
      <text>
        <r>
          <rPr>
            <sz val="12"/>
            <rFont val="宋体"/>
            <charset val="134"/>
          </rPr>
          <t>编制人：@系统字段(编制人)</t>
        </r>
      </text>
    </comment>
    <comment ref="E4" authorId="0" shapeId="0" xr:uid="{00000000-0006-0000-0100-000005000000}">
      <text>
        <r>
          <rPr>
            <sz val="12"/>
            <rFont val="宋体"/>
            <charset val="134"/>
          </rPr>
          <t>复核人：@系统字段(复核人)</t>
        </r>
      </text>
    </comment>
    <comment ref="A5" authorId="0" shapeId="0" xr:uid="{00000000-0006-0000-0100-000006000000}">
      <text>
        <r>
          <rPr>
            <sz val="12"/>
            <rFont val="宋体"/>
            <charset val="134"/>
          </rPr>
          <t>编制日期：@系统字段(编制日期)</t>
        </r>
      </text>
    </comment>
    <comment ref="E5" authorId="0" shapeId="0" xr:uid="{00000000-0006-0000-0100-000007000000}">
      <text>
        <r>
          <rPr>
            <sz val="12"/>
            <rFont val="宋体"/>
            <charset val="134"/>
          </rPr>
          <t>复核日期：@系统字段(复核日期)</t>
        </r>
      </text>
    </comment>
    <comment ref="D14" authorId="0" shapeId="0" xr:uid="{00000000-0006-0000-0100-000008000000}">
      <text>
        <r>
          <rPr>
            <sz val="12"/>
            <rFont val="宋体"/>
            <charset val="134"/>
          </rPr>
          <t xml:space="preserve">@数据源(风险评估计算结果_资产负债类_其他,货币资金|,3)
</t>
        </r>
      </text>
    </comment>
    <comment ref="A18" authorId="0" shapeId="0" xr:uid="{00000000-0006-0000-0100-000009000000}">
      <text>
        <r>
          <rPr>
            <sz val="12"/>
            <rFont val="宋体"/>
            <charset val="134"/>
          </rPr>
          <t>@数据源(计划实施的实质性程序_资产负债类_中注协,ZA,20)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thinkpad</author>
    <author>None</author>
  </authors>
  <commentList>
    <comment ref="A2" authorId="0" shapeId="0" xr:uid="{00000000-0006-0000-0200-000001000000}">
      <text>
        <r>
          <rPr>
            <sz val="12"/>
            <rFont val="宋体"/>
            <charset val="134"/>
          </rPr>
          <t>被审计单位：@系统字段(帐套名称)</t>
        </r>
      </text>
    </comment>
    <comment ref="H2" authorId="0" shapeId="0" xr:uid="{00000000-0006-0000-0200-000002000000}">
      <text>
        <r>
          <rPr>
            <sz val="12"/>
            <rFont val="宋体"/>
            <charset val="134"/>
          </rPr>
          <t>索引号</t>
        </r>
      </text>
    </comment>
    <comment ref="H3" authorId="0" shapeId="0" xr:uid="{00000000-0006-0000-0200-000003000000}">
      <text>
        <r>
          <rPr>
            <sz val="12"/>
            <rFont val="宋体"/>
            <charset val="134"/>
          </rPr>
          <t>报表截止日：@系统字段(截止日期)</t>
        </r>
      </text>
    </comment>
    <comment ref="A4" authorId="0" shapeId="0" xr:uid="{00000000-0006-0000-0200-000004000000}">
      <text>
        <r>
          <rPr>
            <sz val="12"/>
            <rFont val="宋体"/>
            <charset val="134"/>
          </rPr>
          <t>编制人：@系统字段(编制人)</t>
        </r>
      </text>
    </comment>
    <comment ref="H4" authorId="0" shapeId="0" xr:uid="{00000000-0006-0000-0200-000005000000}">
      <text>
        <r>
          <rPr>
            <sz val="12"/>
            <rFont val="宋体"/>
            <charset val="134"/>
          </rPr>
          <t>复核人：@系统字段(复核人)</t>
        </r>
      </text>
    </comment>
    <comment ref="A5" authorId="0" shapeId="0" xr:uid="{00000000-0006-0000-0200-000006000000}">
      <text>
        <r>
          <rPr>
            <sz val="12"/>
            <rFont val="宋体"/>
            <charset val="134"/>
          </rPr>
          <t>编制日期：@系统字段(编制日期)</t>
        </r>
      </text>
    </comment>
    <comment ref="H5" authorId="0" shapeId="0" xr:uid="{00000000-0006-0000-0200-000007000000}">
      <text>
        <r>
          <rPr>
            <sz val="12"/>
            <rFont val="宋体"/>
            <charset val="134"/>
          </rPr>
          <t>复核日期：@系统字段(复核日期)</t>
        </r>
      </text>
    </comment>
    <comment ref="A8" authorId="0" shapeId="0" xr:uid="{00000000-0006-0000-0200-000008000000}">
      <text>
        <r>
          <rPr>
            <sz val="12"/>
            <rFont val="宋体"/>
            <charset val="134"/>
          </rPr>
          <t>@数据源(资产类一级科目审定表,库存现金|银行存款|其他货币资金|内部银行|,10)</t>
        </r>
      </text>
    </comment>
    <comment ref="B20" authorId="0" shapeId="0" xr:uid="{00000000-0006-0000-0200-000009000000}">
      <text>
        <r>
          <rPr>
            <sz val="12"/>
            <rFont val="宋体"/>
            <charset val="134"/>
          </rPr>
          <t>@报表(期末_未审数,Z,1015)</t>
        </r>
      </text>
    </comment>
    <comment ref="G20" authorId="0" shapeId="0" xr:uid="{00000000-0006-0000-0200-00000A000000}">
      <text>
        <r>
          <rPr>
            <sz val="12"/>
            <rFont val="宋体"/>
            <charset val="134"/>
          </rPr>
          <t>@报表(期末_审定数,Z,1015)</t>
        </r>
      </text>
    </comment>
    <comment ref="H20" authorId="0" shapeId="0" xr:uid="{00000000-0006-0000-0200-00000B000000}">
      <text>
        <r>
          <rPr>
            <sz val="12"/>
            <rFont val="宋体"/>
            <charset val="134"/>
          </rPr>
          <t>@报表(年初_审定数,Z,1015)</t>
        </r>
      </text>
    </comment>
    <comment ref="A23" authorId="1" shapeId="0" xr:uid="{00000000-0006-0000-0200-00000C000000}">
      <text>
        <r>
          <rPr>
            <sz val="12"/>
            <rFont val="宋体"/>
            <charset val="134"/>
          </rPr>
          <t>@数据源(审计调整说明及分录,库存现金|银行存款|其他货币资金|内部银行|,5)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300-000001000000}">
      <text>
        <r>
          <rPr>
            <sz val="12"/>
            <rFont val="宋体"/>
            <charset val="134"/>
          </rPr>
          <t>被审计单位：@系统字段(帐套名称)</t>
        </r>
      </text>
    </comment>
    <comment ref="J2" authorId="0" shapeId="0" xr:uid="{00000000-0006-0000-0300-000002000000}">
      <text>
        <r>
          <rPr>
            <sz val="12"/>
            <rFont val="宋体"/>
            <charset val="134"/>
          </rPr>
          <t>索引号</t>
        </r>
      </text>
    </comment>
    <comment ref="J3" authorId="0" shapeId="0" xr:uid="{00000000-0006-0000-0300-000003000000}">
      <text>
        <r>
          <rPr>
            <sz val="12"/>
            <rFont val="宋体"/>
            <charset val="134"/>
          </rPr>
          <t>报表截止日：@系统字段(截止日期)</t>
        </r>
      </text>
    </comment>
    <comment ref="A4" authorId="0" shapeId="0" xr:uid="{00000000-0006-0000-0300-000004000000}">
      <text>
        <r>
          <rPr>
            <sz val="12"/>
            <rFont val="宋体"/>
            <charset val="134"/>
          </rPr>
          <t>编制人：@系统字段(编制人)</t>
        </r>
      </text>
    </comment>
    <comment ref="J4" authorId="0" shapeId="0" xr:uid="{00000000-0006-0000-0300-000005000000}">
      <text>
        <r>
          <rPr>
            <sz val="12"/>
            <rFont val="宋体"/>
            <charset val="134"/>
          </rPr>
          <t>复核人：@系统字段(复核人)</t>
        </r>
      </text>
    </comment>
    <comment ref="A5" authorId="0" shapeId="0" xr:uid="{00000000-0006-0000-0300-000006000000}">
      <text>
        <r>
          <rPr>
            <sz val="12"/>
            <rFont val="宋体"/>
            <charset val="134"/>
          </rPr>
          <t>编制日期：@系统字段(编制日期)</t>
        </r>
      </text>
    </comment>
    <comment ref="J5" authorId="0" shapeId="0" xr:uid="{00000000-0006-0000-0300-000007000000}">
      <text>
        <r>
          <rPr>
            <sz val="12"/>
            <rFont val="宋体"/>
            <charset val="134"/>
          </rPr>
          <t>复核日期：@系统字段(复核日期)</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thinkpad</author>
  </authors>
  <commentList>
    <comment ref="A2" authorId="0" shapeId="0" xr:uid="{00000000-0006-0000-0400-000001000000}">
      <text>
        <r>
          <rPr>
            <sz val="12"/>
            <rFont val="宋体"/>
            <charset val="134"/>
          </rPr>
          <t>被审计单位：@系统字段(帐套名称)</t>
        </r>
      </text>
    </comment>
    <comment ref="G2" authorId="0" shapeId="0" xr:uid="{00000000-0006-0000-0400-000002000000}">
      <text>
        <r>
          <rPr>
            <sz val="12"/>
            <rFont val="宋体"/>
            <charset val="134"/>
          </rPr>
          <t>索引号</t>
        </r>
      </text>
    </comment>
    <comment ref="G3" authorId="0" shapeId="0" xr:uid="{00000000-0006-0000-0400-000003000000}">
      <text>
        <r>
          <rPr>
            <sz val="12"/>
            <rFont val="宋体"/>
            <charset val="134"/>
          </rPr>
          <t>报表截止日：@系统字段(截止日期)</t>
        </r>
      </text>
    </comment>
    <comment ref="A4" authorId="0" shapeId="0" xr:uid="{00000000-0006-0000-0400-000004000000}">
      <text>
        <r>
          <rPr>
            <sz val="12"/>
            <rFont val="宋体"/>
            <charset val="134"/>
          </rPr>
          <t>编制人：@系统字段(编制人)</t>
        </r>
      </text>
    </comment>
    <comment ref="G4" authorId="0" shapeId="0" xr:uid="{00000000-0006-0000-0400-000005000000}">
      <text>
        <r>
          <rPr>
            <sz val="12"/>
            <rFont val="宋体"/>
            <charset val="134"/>
          </rPr>
          <t>复核人：@系统字段(复核人)</t>
        </r>
      </text>
    </comment>
    <comment ref="A5" authorId="0" shapeId="0" xr:uid="{00000000-0006-0000-0400-000006000000}">
      <text>
        <r>
          <rPr>
            <sz val="12"/>
            <rFont val="宋体"/>
            <charset val="134"/>
          </rPr>
          <t>编制日期：@系统字段(编制日期)</t>
        </r>
      </text>
    </comment>
    <comment ref="G5" authorId="0" shapeId="0" xr:uid="{00000000-0006-0000-0400-000007000000}">
      <text>
        <r>
          <rPr>
            <sz val="12"/>
            <rFont val="宋体"/>
            <charset val="134"/>
          </rPr>
          <t>复核日期：@系统字段(复核日期)</t>
        </r>
      </text>
    </comment>
    <comment ref="A8" authorId="1" shapeId="0" xr:uid="{00000000-0006-0000-0400-000008000000}">
      <text>
        <r>
          <rPr>
            <sz val="12"/>
            <rFont val="宋体"/>
            <charset val="134"/>
          </rPr>
          <t>@数据源(银行存款明细表含币种2010,银行存款|,6,$BHWB含外币)</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500-000001000000}">
      <text>
        <r>
          <rPr>
            <sz val="12"/>
            <rFont val="宋体"/>
            <charset val="134"/>
          </rPr>
          <t>被审计单位：@系统字段(帐套名称)</t>
        </r>
      </text>
    </comment>
    <comment ref="J2" authorId="0" shapeId="0" xr:uid="{00000000-0006-0000-0500-000002000000}">
      <text>
        <r>
          <rPr>
            <sz val="12"/>
            <rFont val="宋体"/>
            <charset val="134"/>
          </rPr>
          <t>索引号</t>
        </r>
      </text>
    </comment>
    <comment ref="J3" authorId="0" shapeId="0" xr:uid="{00000000-0006-0000-0500-000003000000}">
      <text>
        <r>
          <rPr>
            <sz val="12"/>
            <rFont val="宋体"/>
            <charset val="134"/>
          </rPr>
          <t>报表截止日：@系统字段(截止日期)</t>
        </r>
      </text>
    </comment>
    <comment ref="A4" authorId="0" shapeId="0" xr:uid="{00000000-0006-0000-0500-000004000000}">
      <text>
        <r>
          <rPr>
            <sz val="12"/>
            <rFont val="宋体"/>
            <charset val="134"/>
          </rPr>
          <t>编制人：@系统字段(编制人)</t>
        </r>
      </text>
    </comment>
    <comment ref="J4" authorId="0" shapeId="0" xr:uid="{00000000-0006-0000-0500-000005000000}">
      <text>
        <r>
          <rPr>
            <sz val="12"/>
            <rFont val="宋体"/>
            <charset val="134"/>
          </rPr>
          <t>复核人：@系统字段(复核人)</t>
        </r>
      </text>
    </comment>
    <comment ref="A5" authorId="0" shapeId="0" xr:uid="{00000000-0006-0000-0500-000006000000}">
      <text>
        <r>
          <rPr>
            <sz val="12"/>
            <rFont val="宋体"/>
            <charset val="134"/>
          </rPr>
          <t>编制日期：@系统字段(编制日期)</t>
        </r>
      </text>
    </comment>
    <comment ref="J5" authorId="0" shapeId="0" xr:uid="{00000000-0006-0000-0500-000007000000}">
      <text>
        <r>
          <rPr>
            <sz val="12"/>
            <rFont val="宋体"/>
            <charset val="134"/>
          </rPr>
          <t>复核日期：@系统字段(复核日期)</t>
        </r>
      </text>
    </comment>
    <comment ref="A8" authorId="0" shapeId="0" xr:uid="{00000000-0006-0000-0500-000008000000}">
      <text>
        <r>
          <rPr>
            <sz val="12"/>
            <rFont val="宋体"/>
            <charset val="134"/>
          </rPr>
          <t>@数据源(银行存款明细表,银行存款|其他货币资金|内部银行|,12)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user</author>
  </authors>
  <commentList>
    <comment ref="A2" authorId="0" shapeId="0" xr:uid="{00000000-0006-0000-0600-000001000000}">
      <text>
        <r>
          <rPr>
            <sz val="12"/>
            <rFont val="宋体"/>
            <charset val="134"/>
          </rPr>
          <t>被审计单位：@系统字段(帐套名称)</t>
        </r>
      </text>
    </comment>
    <comment ref="N2" authorId="0" shapeId="0" xr:uid="{00000000-0006-0000-0600-000002000000}">
      <text>
        <r>
          <rPr>
            <sz val="12"/>
            <rFont val="宋体"/>
            <charset val="134"/>
          </rPr>
          <t>索引号</t>
        </r>
      </text>
    </comment>
    <comment ref="N3" authorId="0" shapeId="0" xr:uid="{00000000-0006-0000-0600-000003000000}">
      <text>
        <r>
          <rPr>
            <sz val="12"/>
            <rFont val="宋体"/>
            <charset val="134"/>
          </rPr>
          <t>报表截止日：@系统字段(截止日期)</t>
        </r>
      </text>
    </comment>
    <comment ref="A4" authorId="0" shapeId="0" xr:uid="{00000000-0006-0000-0600-000004000000}">
      <text>
        <r>
          <rPr>
            <sz val="12"/>
            <rFont val="宋体"/>
            <charset val="134"/>
          </rPr>
          <t>编制人：@系统字段(编制人)</t>
        </r>
      </text>
    </comment>
    <comment ref="N4" authorId="0" shapeId="0" xr:uid="{00000000-0006-0000-0600-000005000000}">
      <text>
        <r>
          <rPr>
            <sz val="12"/>
            <rFont val="宋体"/>
            <charset val="134"/>
          </rPr>
          <t>复核人：@系统字段(复核人)</t>
        </r>
      </text>
    </comment>
    <comment ref="A5" authorId="0" shapeId="0" xr:uid="{00000000-0006-0000-0600-000006000000}">
      <text>
        <r>
          <rPr>
            <sz val="12"/>
            <rFont val="宋体"/>
            <charset val="134"/>
          </rPr>
          <t>编制日期：@系统字段(编制日期)</t>
        </r>
      </text>
    </comment>
    <comment ref="N5" authorId="0" shapeId="0" xr:uid="{00000000-0006-0000-0600-000007000000}">
      <text>
        <r>
          <rPr>
            <sz val="12"/>
            <rFont val="宋体"/>
            <charset val="134"/>
          </rPr>
          <t>复核日期：@系统字段(复核日期)</t>
        </r>
      </text>
    </comment>
    <comment ref="A8" authorId="1" shapeId="0" xr:uid="{00000000-0006-0000-0600-000008000000}">
      <text>
        <r>
          <rPr>
            <sz val="12"/>
            <rFont val="宋体"/>
            <charset val="134"/>
          </rPr>
          <t>@数据源(资产银行外币类科目汇总表,银行存款|内部银行|,16,$BHWB含外币)</t>
        </r>
      </text>
    </comment>
    <comment ref="A26" authorId="1" shapeId="0" xr:uid="{00000000-0006-0000-0600-000009000000}">
      <text>
        <r>
          <rPr>
            <sz val="12"/>
            <rFont val="宋体"/>
            <charset val="134"/>
          </rPr>
          <t>@数据源(审计调整说明及分录,库存现金|银行存款|其他货币资金|内部银行|,3)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700-000001000000}">
      <text>
        <r>
          <rPr>
            <sz val="12"/>
            <rFont val="宋体"/>
            <charset val="134"/>
          </rPr>
          <t>被审计单位：@系统字段(帐套名称)</t>
        </r>
      </text>
    </comment>
    <comment ref="H2" authorId="0" shapeId="0" xr:uid="{00000000-0006-0000-0700-000002000000}">
      <text>
        <r>
          <rPr>
            <sz val="12"/>
            <rFont val="宋体"/>
            <charset val="134"/>
          </rPr>
          <t>索引号</t>
        </r>
      </text>
    </comment>
    <comment ref="H3" authorId="0" shapeId="0" xr:uid="{00000000-0006-0000-0700-000003000000}">
      <text>
        <r>
          <rPr>
            <sz val="12"/>
            <rFont val="宋体"/>
            <charset val="134"/>
          </rPr>
          <t>报表截止日：@系统字段(截止日期)</t>
        </r>
      </text>
    </comment>
    <comment ref="A4" authorId="0" shapeId="0" xr:uid="{00000000-0006-0000-0700-000004000000}">
      <text>
        <r>
          <rPr>
            <sz val="12"/>
            <rFont val="宋体"/>
            <charset val="134"/>
          </rPr>
          <t>编制人：@系统字段(编制人)</t>
        </r>
      </text>
    </comment>
    <comment ref="H4" authorId="0" shapeId="0" xr:uid="{00000000-0006-0000-0700-000005000000}">
      <text>
        <r>
          <rPr>
            <sz val="12"/>
            <rFont val="宋体"/>
            <charset val="134"/>
          </rPr>
          <t>复核人：@系统字段(复核人)</t>
        </r>
      </text>
    </comment>
    <comment ref="A5" authorId="0" shapeId="0" xr:uid="{00000000-0006-0000-0700-000006000000}">
      <text>
        <r>
          <rPr>
            <sz val="12"/>
            <rFont val="宋体"/>
            <charset val="134"/>
          </rPr>
          <t>编制日期：@系统字段(编制日期)</t>
        </r>
      </text>
    </comment>
    <comment ref="H5" authorId="0" shapeId="0" xr:uid="{00000000-0006-0000-0700-000007000000}">
      <text>
        <r>
          <rPr>
            <sz val="12"/>
            <rFont val="宋体"/>
            <charset val="134"/>
          </rPr>
          <t>复核日期：@系统字段(复核日期)</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2" authorId="0" shapeId="0" xr:uid="{00000000-0006-0000-0800-000001000000}">
      <text>
        <r>
          <rPr>
            <sz val="12"/>
            <rFont val="宋体"/>
            <charset val="134"/>
          </rPr>
          <t>被审计单位：@系统字段(帐套名称)</t>
        </r>
      </text>
    </comment>
    <comment ref="E2" authorId="0" shapeId="0" xr:uid="{00000000-0006-0000-0800-000002000000}">
      <text>
        <r>
          <rPr>
            <sz val="12"/>
            <rFont val="宋体"/>
            <charset val="134"/>
          </rPr>
          <t>索引号</t>
        </r>
      </text>
    </comment>
    <comment ref="E3" authorId="0" shapeId="0" xr:uid="{00000000-0006-0000-0800-000003000000}">
      <text>
        <r>
          <rPr>
            <sz val="12"/>
            <rFont val="宋体"/>
            <charset val="134"/>
          </rPr>
          <t>报表截止日：@系统字段(截止日期)</t>
        </r>
      </text>
    </comment>
    <comment ref="A4" authorId="0" shapeId="0" xr:uid="{00000000-0006-0000-0800-000004000000}">
      <text>
        <r>
          <rPr>
            <sz val="12"/>
            <rFont val="宋体"/>
            <charset val="134"/>
          </rPr>
          <t>编制人：@系统字段(编制人)</t>
        </r>
      </text>
    </comment>
    <comment ref="E4" authorId="0" shapeId="0" xr:uid="{00000000-0006-0000-0800-000005000000}">
      <text>
        <r>
          <rPr>
            <sz val="12"/>
            <rFont val="宋体"/>
            <charset val="134"/>
          </rPr>
          <t>复核人：@系统字段(复核人)</t>
        </r>
      </text>
    </comment>
    <comment ref="A5" authorId="0" shapeId="0" xr:uid="{00000000-0006-0000-0800-000006000000}">
      <text>
        <r>
          <rPr>
            <sz val="12"/>
            <rFont val="宋体"/>
            <charset val="134"/>
          </rPr>
          <t>编制日期：@系统字段(编制日期)</t>
        </r>
      </text>
    </comment>
    <comment ref="E5" authorId="0" shapeId="0" xr:uid="{00000000-0006-0000-0800-000007000000}">
      <text>
        <r>
          <rPr>
            <sz val="12"/>
            <rFont val="宋体"/>
            <charset val="134"/>
          </rPr>
          <t>复核日期：@系统字段(复核日期)</t>
        </r>
      </text>
    </comment>
  </commentList>
</comments>
</file>

<file path=xl/sharedStrings.xml><?xml version="1.0" encoding="utf-8"?>
<sst xmlns="http://schemas.openxmlformats.org/spreadsheetml/2006/main" count="675" uniqueCount="386">
  <si>
    <t>认定、审计目标和审计程序对应关系</t>
  </si>
  <si>
    <t>被审计单位：河南智盈知识产权运营管理有限公司</t>
  </si>
  <si>
    <t xml:space="preserve">索引号：ZA </t>
  </si>
  <si>
    <t>项目：货币资金</t>
  </si>
  <si>
    <t>报表截止日：2019/12/31</t>
  </si>
  <si>
    <t>编制人：李志学</t>
  </si>
  <si>
    <t>复核人：宋建军</t>
  </si>
  <si>
    <t>编制日期：2020/4/26</t>
  </si>
  <si>
    <t>复核日期：2020/4/27</t>
  </si>
  <si>
    <t>一、审计目标与认定对应关系表</t>
  </si>
  <si>
    <t>审计目标</t>
  </si>
  <si>
    <t>财务报表认定</t>
  </si>
  <si>
    <t>存在</t>
  </si>
  <si>
    <t>完整性</t>
  </si>
  <si>
    <t>权利和义务</t>
  </si>
  <si>
    <t>计价和分摊</t>
  </si>
  <si>
    <t>列报和披露</t>
  </si>
  <si>
    <t>A资产负债表中记录的货币资金是存在的。</t>
  </si>
  <si>
    <t>√</t>
  </si>
  <si>
    <t>B应当记录的货币资金均已记录。</t>
  </si>
  <si>
    <t>C记录的货币资金由被审计单位拥有或控制。</t>
  </si>
  <si>
    <t>D货币资金以恰当的金额包括在财务报表中，与之相关的计价调整已恰当记录。</t>
  </si>
  <si>
    <t>E货币资金已按照企业会计准则的规定在财务报表中作出恰当的列报和披露。</t>
  </si>
  <si>
    <t>二、审计目标与审计程序对应关系表</t>
  </si>
  <si>
    <t>可供选择的审计程序</t>
  </si>
  <si>
    <t>索引号</t>
  </si>
  <si>
    <t>（一）库存现金</t>
  </si>
  <si>
    <t>D</t>
  </si>
  <si>
    <t>1.核对库存现金日记帐与总帐的金额是否相符，检查非记帐本位币库存现金的折算汇率及折算金额是否正确。</t>
  </si>
  <si>
    <t>略</t>
  </si>
  <si>
    <t>ABDC</t>
  </si>
  <si>
    <t xml:space="preserve">2.监盘库存现金：                                                                             （1）制定监盘计划，确定监盘时间；
（2）将盘点金额与现金日记帐余额进行核对，如有差异，应要求被审计单位查明原因并作适当调整。
（3）在非资产负债表日进行盘点时，应调整至资产负债表日的金额；
（4）若有充抵库存现金的借条、未提现支票、未作报销的原始凭证，在盘点表中注明，如有必要应作调整。         </t>
  </si>
  <si>
    <t>ZA2</t>
  </si>
  <si>
    <t>AD</t>
  </si>
  <si>
    <t>3.抽查大额库存现金收支。检查原始凭证是否齐全、记帐凭证与原始凭证是否相符、账务处理是否正确、是否记录于恰当的会计期间等项内容。</t>
  </si>
  <si>
    <t>ZA8</t>
  </si>
  <si>
    <t>AB</t>
  </si>
  <si>
    <t>4.抽查资产负债表日前后    天的    张现金收支凭证进行截止测试，如有跨期收支事项，应作适当调整。</t>
  </si>
  <si>
    <t>ZA9</t>
  </si>
  <si>
    <t>5.根据评估的舞弊风险等因素增加的其他审计程序。</t>
  </si>
  <si>
    <t>（二）银行存款</t>
  </si>
  <si>
    <t>6.获取或编制银行存款余额明细表:
(1)复核加计提否正确，并与总账数和日记账合计数核对是否相符；
(2)检查非记账本位币银行存款的折算汇率及折算金额是否正确。</t>
  </si>
  <si>
    <t>ZA3</t>
  </si>
  <si>
    <t>ABD</t>
  </si>
  <si>
    <t>7.计算银行存款累计余额应收利息收入，分析比较被审计单位银行存款应收利息收入与实际利息收入的差异是否恰当，评估利息收入的合理性，检查是否存在高息资金拆借，确认银行存款余额是否存在，利息收入是否己经完整记录。</t>
  </si>
  <si>
    <t>AC</t>
  </si>
  <si>
    <t>8.检查银行存单:编制银行存单检查表，检查是否与账面记录金额一致，是否被质押或限制使用，存单是否为被审计单位所拥有。
(1)对已质押的定期存款，检查定期存单，并与相应的质押合同核对，关注定期存单对应的质押借款有无入账；
(2)对未质押的定期存款，检查开户证书原件；
(3)对审计外勤工作结束日前己提取的定期存款，应核对相应的兑付凭证、银行对账单和定期存款复印件。</t>
  </si>
  <si>
    <t>ZA4</t>
  </si>
  <si>
    <t>9.获取并检查银行存款余额调节表:
(1)取得被审计单位的银行存款余额对账单，并与银行询证函回函核对，确认是否一致；
(2)检查银行存款余额调节表中的调节项目是否合理，调节后银行存款日记账余额与银行对账单余额是否一致；
(3)如查存在跨期收支和跨行转账的调节项目，编制跨行转账业务明细表，检查跨行转账业务是否同时对应转入和转出，未在同一期间完成的转账业务是否反映在银行存款余额调节表的调整事项中；
（4）在途存款和未付票据:
①检查在途存款的日期，查明发生在途存款的具体原因，追查期后银行对账单存款记录日期，确定被审计单位与银行记账时间差异是否合理，确定在资产负债表日是否需审计调整；
②检查被审计单位的未付票据明细清单，查明被审计单位未及时入账的原因，确定账簿记录时间晚于银行对账单的日期是否合理；
③检查被审计单位未付票据明细清单中有记录，但截至资产负债表日银行对账单无记录且金额较大的未付票据，获取票据领取人的书面说明。确认资产负债表日是否需要进行调整；
④检查资产负债表日后银行对账单是否完整地记录了调节事项中银行未付票据金额；
(5)对异常的调节项目，确认是否表明存在舞弊。</t>
  </si>
  <si>
    <t>ZA3
ZA5
略</t>
  </si>
  <si>
    <t>10.实施函证程序，如果有充分证据表明某一银行存款信息对财务报表不重要且与之相关的重大错报风险很低，可不对这此项目实施函证程序，在审计工作底稿中说明理由。
（1）编制银行函证结果汇总表，检查银行回函。
（2）调查不符事项，确定是否表明存在错报。
（3）如果未回函，实施替代程序。
（4）如果认为回函不可靠，评价对评估的重大错报风险以及其他审计程序的性质、时间安排和范围的影响。
（5）如果管理层不允许寄发询证函，
①询问管理层不允许寄发询证函的原因，并就其原因的正当性及合理性收集审计证据；
②评价管理层不允许寄发询证函对评估的相关重大错报风险（包括舞弊风险），以及其他审计程序的性质、时间安排和范围的影响；
③实施代审计程序，以获取相关、可靠的审计证据；
④如果认为管理层不允许寄发询证函的原因不合理，或实施替代程序无法获取相关、可靠的审计证据，应与治理层进行沟通，并确定其对审计工作和审计意见的影响。</t>
  </si>
  <si>
    <t>ZA6
ZA7</t>
  </si>
  <si>
    <t>C</t>
  </si>
  <si>
    <t>11.检查银行存款账户存款人是否为被审计单位，若存款人非被审计单位，应获取该账户户主和被审计单位的书面声明，确认资产负债表日是否需要调整。</t>
  </si>
  <si>
    <t>CE</t>
  </si>
  <si>
    <t>12.关注是否存在质押、冻结等对变现有限制或存在境外的款项，是否已作必要的调整和披露。</t>
  </si>
  <si>
    <t>E</t>
  </si>
  <si>
    <t>13.对不符合现金及现金等价物条件的银行存款在审计工作底稿中予以列明，以考虑对现金流量表的影响。</t>
  </si>
  <si>
    <t>ZA3
ZA4</t>
  </si>
  <si>
    <t>14.抽查大额银行存款收支的原始凭证，检查原始凭证是否齐全、记账凭证与原始凭证是否相符，账务处理是否正确，是否记录于恰当的会计期间等项内容;检查是否存在非营业目的的大额货币资金转移，并核对相关账户的账情况;如有与被审计单位生产经营无关的收支事项，应查明原因并作相应的记录。</t>
  </si>
  <si>
    <t>BA</t>
  </si>
  <si>
    <t>15.检查银行存款收支的截止是否正确。选取资产负债表日前后   张、   金额以上的凭证实施截止测试，关注业务内容及对应项目，如有跨期收支事项，应考虑是否进行调整。</t>
  </si>
  <si>
    <t>16.根据评估的舞弊风险等因素增加的其他审计程序。</t>
  </si>
  <si>
    <t>(三)其他货币资金</t>
  </si>
  <si>
    <t>17.获取或编制其他货币资金明细表:
(1)复核银行汇票存款、银行本票存款、信用卡存款、信用证保证金存款、存出投资款、外埠存款等加计是否正确，并与总账数和日记账明细账合计数核对是否相符；
(2)检查非记账本位币其他货币资金的折算汇率及折算是否正确。</t>
  </si>
  <si>
    <t>18.取得并检查其他货币资金余额调节表:
(1)取得被审计单位银行对账单，并与银行回函结果核对是否一致。
①应将保证金账户对账单与相应的交易进行核对。检查保证金与相关债务的比例和合同约定是否一致。特别关注是否存在有保证金发生，而被审计单位账面无对应保证事项的情形；
②若信用卡持有人是被审计单位职员，应取得该职员提供的确认书，并应考虑进行调整。
（2）检查其他货币资金存款余额调节表中加计数是否合理，调节后其他货币资金日记账余额与银行对账单余额与银行对账单余额是否一致。</t>
  </si>
  <si>
    <t>19.函证银行汇票存款、银行本票存款、信用卡存款、信用证保证金存款、存出投资款、外埠存款等期末余额，编制其他货币资金函证结果汇总表，检查银行回函。如果有充分证据表明某一其他货币资金的信息对财务报表不重要且与之相关的重大错报风险很低，可不对这些项目实施函证程序，在审计工作底稿中说明理由。
（1）调查不符事项，确定是否表明存在错报。
（2）如果未回函，实施替代程序。
（3）如果认为回函不可靠，评价对评估的重大错报风险以及其他审计程序的性质、时间安排和范围的影响。
（4）如果管理层不允许寄发询证函，
①询问管理层不允许寄发询证函的原因，并就其原因的正当性及合理性收集审计证据；
②评价管理层不允许寄发询证函对评估的相关重大错报风险（包括舞弊风险），以及其他审计程序的性质、时间安排和范围的影响；
③实施代审计程序，以获取相关、可靠的审计证据；
④如果认为管理层不允许寄发询证函的原因不合理，或实施替代程序无法获取相关、可靠的审计证据，应与治理层进行沟通，并确定其对审计工作和审计意见的影响。</t>
  </si>
  <si>
    <t>20.检查其他货币资金存款账户存款人是否为被审计单位，若存款人非被审计单位，应获取该账户户主和被审计单位的书面声明，确认资产负债表日是否需要调整。</t>
  </si>
  <si>
    <t>21.关注是否有质押、冻结等对变现有限制，或存放在境外，或有潜在回收风险的款项。</t>
  </si>
  <si>
    <t>22.选取资产负债表日前后    张、    金额以上的凭证，对其他货币资金收支凭证实施截止测试，如有跨期收支事项，应考虑是否进行调整。</t>
  </si>
  <si>
    <t>23.抽查大额其他货币资金收付记录。检查原始凭证是否齐全、记账凭证与原始凭证是否相符、账务处理是否正确、是否记录于恰当的会计期间等项内容。</t>
  </si>
  <si>
    <t>23.根据评估的舞弊风险等因素增加的其他审计程序</t>
  </si>
  <si>
    <t xml:space="preserve">24.检查货币资金，是否已按照企业会计准则的规定在财务报表中作出恰当列报和披露。
</t>
  </si>
  <si>
    <t xml:space="preserve">  计划实施的实质性程序</t>
  </si>
  <si>
    <t>索引号：ZA0</t>
  </si>
  <si>
    <t>一、审计目标:</t>
  </si>
  <si>
    <t>1、存在:资产负债表中记录的货币资金是存在的。</t>
  </si>
  <si>
    <t>2、完整性:所有应当记录的货币资金均已记录。</t>
  </si>
  <si>
    <t>3、权利和义务:记录的货币资金由被审计单位拥有和控制。</t>
  </si>
  <si>
    <t>4、计价和分摊:确定现金以恰当的金额包括在财务报表中,与之相关的计价或分摊调整已恰当记录;</t>
  </si>
  <si>
    <t>5、列报：确定现金已按照企业会计准则的规定在财务报表中作出适当分类、描述和披露。</t>
  </si>
  <si>
    <t>项   目</t>
  </si>
  <si>
    <t>列报</t>
  </si>
  <si>
    <t>评估的重大错报风险水平（注1）</t>
  </si>
  <si>
    <t>从控制测试获取的保证程度（注2）</t>
  </si>
  <si>
    <t>需从实质性程序获取的保证程度</t>
  </si>
  <si>
    <t xml:space="preserve">计划实施的实质性程序（注3）       </t>
  </si>
  <si>
    <t>执行人</t>
  </si>
  <si>
    <t>注: 1.结果取自风险评估工作底稿。</t>
  </si>
  <si>
    <t xml:space="preserve">    2.结果取自该项目所属业务循环内部控制工作底稿。</t>
  </si>
  <si>
    <t xml:space="preserve">    3.在计划实施的实质性程序与财务报表认定之间的对应关系用“√”表示。</t>
  </si>
  <si>
    <t>货币资金审定表</t>
  </si>
  <si>
    <t xml:space="preserve">索引号：ZA1  </t>
  </si>
  <si>
    <t>项目：货币资金审定表</t>
  </si>
  <si>
    <t>项目名称</t>
  </si>
  <si>
    <t>期末未审数</t>
  </si>
  <si>
    <t>账项调整</t>
  </si>
  <si>
    <t>重分类调整</t>
  </si>
  <si>
    <t>期末审定数</t>
  </si>
  <si>
    <t>上期末审定数</t>
  </si>
  <si>
    <t>借方</t>
  </si>
  <si>
    <t>贷方</t>
  </si>
  <si>
    <t>库存现金</t>
  </si>
  <si>
    <t>银行存款</t>
  </si>
  <si>
    <t>合  计</t>
  </si>
  <si>
    <t>报表数：</t>
  </si>
  <si>
    <t>差异数：</t>
  </si>
  <si>
    <t>审计结论：</t>
  </si>
  <si>
    <t>库存现金监盘表</t>
  </si>
  <si>
    <t xml:space="preserve">索引号：ZA2  </t>
  </si>
  <si>
    <t>项目：库存现金监盘表</t>
  </si>
  <si>
    <t>检查盘点记录</t>
  </si>
  <si>
    <t>实有库存现金盘点记录</t>
  </si>
  <si>
    <t>项目</t>
  </si>
  <si>
    <t>项次</t>
  </si>
  <si>
    <t>人民币</t>
  </si>
  <si>
    <t>美元</t>
  </si>
  <si>
    <t xml:space="preserve">某外币 </t>
  </si>
  <si>
    <t>面额</t>
  </si>
  <si>
    <t>某外币</t>
  </si>
  <si>
    <t>张</t>
  </si>
  <si>
    <t>金额</t>
  </si>
  <si>
    <t>上一日账面库存余额</t>
  </si>
  <si>
    <t>①</t>
  </si>
  <si>
    <t>1000元</t>
  </si>
  <si>
    <t>盘点日未记帐传票收入金额</t>
  </si>
  <si>
    <t>②</t>
  </si>
  <si>
    <t>500元</t>
  </si>
  <si>
    <t>盘点日未记帐传票支出金额</t>
  </si>
  <si>
    <t>③</t>
  </si>
  <si>
    <t>100元</t>
  </si>
  <si>
    <t>盘点日账面应有金额</t>
  </si>
  <si>
    <t>④=①+②-③</t>
  </si>
  <si>
    <t>50元</t>
  </si>
  <si>
    <t>盘点实有库存现金数额</t>
  </si>
  <si>
    <t>⑤</t>
  </si>
  <si>
    <t>20元</t>
  </si>
  <si>
    <t>盘点日应有与实有差异</t>
  </si>
  <si>
    <t>⑥=④-⑤</t>
  </si>
  <si>
    <t>10元</t>
  </si>
  <si>
    <t>差异原因分析</t>
  </si>
  <si>
    <t>白条抵库（张）</t>
  </si>
  <si>
    <t>5元</t>
  </si>
  <si>
    <t>2元</t>
  </si>
  <si>
    <t>1元</t>
  </si>
  <si>
    <t>5角</t>
  </si>
  <si>
    <t>追溯调整</t>
  </si>
  <si>
    <t>报表日至审计日库存现金付出总额</t>
  </si>
  <si>
    <t>2角</t>
  </si>
  <si>
    <t>报表日至审计日库存现金收入总额</t>
  </si>
  <si>
    <t>1角</t>
  </si>
  <si>
    <t>报表日库存现金应有余额</t>
  </si>
  <si>
    <t>5分</t>
  </si>
  <si>
    <t>报表日账面汇率</t>
  </si>
  <si>
    <t>2分</t>
  </si>
  <si>
    <t>报表日余额折合本位币金额</t>
  </si>
  <si>
    <t>1分</t>
  </si>
  <si>
    <t>本位币合计</t>
  </si>
  <si>
    <t>合计</t>
  </si>
  <si>
    <t>出纳员：</t>
  </si>
  <si>
    <t>会计主管人员：</t>
  </si>
  <si>
    <t>监盘人：</t>
  </si>
  <si>
    <t>检查日期：</t>
  </si>
  <si>
    <t xml:space="preserve">审计说明： </t>
  </si>
  <si>
    <t>银行存款明细表</t>
  </si>
  <si>
    <t>索引号： ZA3</t>
  </si>
  <si>
    <t>项目：银行存款明细表</t>
  </si>
  <si>
    <t>开户行</t>
  </si>
  <si>
    <t>帐号</t>
  </si>
  <si>
    <t>币种</t>
  </si>
  <si>
    <t>是否系押质、冻结等对变现金有限制或存在境外的款项</t>
  </si>
  <si>
    <t>银行存款明细帐余额</t>
  </si>
  <si>
    <t>银行对账单余额</t>
  </si>
  <si>
    <t>差异</t>
  </si>
  <si>
    <t>银行存款余额调节表索引</t>
  </si>
  <si>
    <t>一般存款账户建行201</t>
  </si>
  <si>
    <t>编制说明：1.若账面余额（原币数）与银行对账单余额不一致，应另行检查银行存款余额调节表（见ZA5);2.银行存款、其他货币资金审计时均可使用该表，当其他货币资金使用时应修改索引号。</t>
  </si>
  <si>
    <t>审计说明：</t>
  </si>
  <si>
    <t>银行存款（其他货币资金）明细表</t>
  </si>
  <si>
    <t>索引号： ZA3-1</t>
  </si>
  <si>
    <t>银行日记帐余额（原币）</t>
  </si>
  <si>
    <t>银行已收，企业未入账现金</t>
  </si>
  <si>
    <t>银行已付，企业未入账现金</t>
  </si>
  <si>
    <t>调整后银行日记帐余额</t>
  </si>
  <si>
    <t>银行对账单余额（原币）</t>
  </si>
  <si>
    <t>企业已收，银行未入账金额</t>
  </si>
  <si>
    <t>企业已付，银行未入账金额</t>
  </si>
  <si>
    <t>调整后银行对账单余额</t>
  </si>
  <si>
    <t>调整后是否相符</t>
  </si>
  <si>
    <t>⑥</t>
  </si>
  <si>
    <t>⑦</t>
  </si>
  <si>
    <t>⑧=⑤+⑥-⑦</t>
  </si>
  <si>
    <t>基本存款账户</t>
  </si>
  <si>
    <t>编制说明：1.若账面余额（原币数）与银行对账单余额不一致，应另行检查银行存款余额调节表（见ZA2-3);2.银行存款、其他货币资金审计时均可使用该表，当其他货币资金使用时应修改索引号。</t>
  </si>
  <si>
    <t>索引号： ZA3-2</t>
  </si>
  <si>
    <t>序号</t>
  </si>
  <si>
    <t>开户银行</t>
  </si>
  <si>
    <t>日记账余额</t>
  </si>
  <si>
    <t>对帐单余额</t>
  </si>
  <si>
    <t>日记账与对帐单差异</t>
  </si>
  <si>
    <t>调整数</t>
  </si>
  <si>
    <t xml:space="preserve"> 调整</t>
  </si>
  <si>
    <t>审计后余额</t>
  </si>
  <si>
    <t xml:space="preserve"> 对帐单</t>
  </si>
  <si>
    <t>调节表</t>
  </si>
  <si>
    <t>原币金额</t>
  </si>
  <si>
    <t>汇率</t>
  </si>
  <si>
    <t>本位币金额</t>
  </si>
  <si>
    <t>借</t>
  </si>
  <si>
    <t>贷</t>
  </si>
  <si>
    <t xml:space="preserve"> 索引</t>
  </si>
  <si>
    <t xml:space="preserve"> 索引号</t>
  </si>
  <si>
    <t>合      计</t>
  </si>
  <si>
    <t>审计说明及调整分录：</t>
  </si>
  <si>
    <t>银行存单检查表</t>
  </si>
  <si>
    <t>索引号： ZA4</t>
  </si>
  <si>
    <t>项目：银行存单检查表</t>
  </si>
  <si>
    <t>账号</t>
  </si>
  <si>
    <t>户名</t>
  </si>
  <si>
    <t>存入日期</t>
  </si>
  <si>
    <t>到期日</t>
  </si>
  <si>
    <t>期末存单余额</t>
  </si>
  <si>
    <t>期末账面余额</t>
  </si>
  <si>
    <t>备注</t>
  </si>
  <si>
    <t>注：备注栏可填是否被质押、勇于担保或存在其他使用限制等情况说明。</t>
  </si>
  <si>
    <t>对银行存款余额调节表的检查</t>
  </si>
  <si>
    <t>索引号： ZA5</t>
  </si>
  <si>
    <t xml:space="preserve">项目： 对***账户银行存款余额调节表的检查 </t>
  </si>
  <si>
    <t>开户银行：</t>
  </si>
  <si>
    <t>银行账号：</t>
  </si>
  <si>
    <t>检查内容</t>
  </si>
  <si>
    <t>⑴</t>
  </si>
  <si>
    <t>⑵</t>
  </si>
  <si>
    <t>⑶</t>
  </si>
  <si>
    <t>A</t>
  </si>
  <si>
    <t>B</t>
  </si>
  <si>
    <t>企业已收，银行尚未入账合计金额</t>
  </si>
  <si>
    <t>本公司收款日期</t>
  </si>
  <si>
    <t>收款凭证号</t>
  </si>
  <si>
    <t>其中1：</t>
  </si>
  <si>
    <t>……</t>
  </si>
  <si>
    <t>企业已付，银行尚未入账合计金额</t>
  </si>
  <si>
    <t>本公司付款日期</t>
  </si>
  <si>
    <t>付款凭证号</t>
  </si>
  <si>
    <t>调整后银行对账单余额(D=A+B-C)</t>
  </si>
  <si>
    <t>企业银行存款日记账余额</t>
  </si>
  <si>
    <t>F</t>
  </si>
  <si>
    <t>银行已收，企业尚未入账合计金额</t>
  </si>
  <si>
    <t>G</t>
  </si>
  <si>
    <t>银行已付，企业尚未入账合计金额</t>
  </si>
  <si>
    <t>H</t>
  </si>
  <si>
    <t>调节后企业银行存款日记账余额（H=E+F-G)</t>
  </si>
  <si>
    <t>I</t>
  </si>
  <si>
    <t>差异（I=H-D)</t>
  </si>
  <si>
    <t xml:space="preserve">提示:阴影部分是由被审计单位编辑，注册会计师对差异调节项目进行检查。
     检查内容说明：①财务处理是否正确；②是否记录与恰当的会计期间；③…… </t>
  </si>
  <si>
    <t>索引号： ZA5-1</t>
  </si>
  <si>
    <t>调节项目说明</t>
  </si>
  <si>
    <t>是否需要调整</t>
  </si>
  <si>
    <t>加：企业已收，银行尚未入账合计金额</t>
  </si>
  <si>
    <t>其中：1.</t>
  </si>
  <si>
    <t>加：银行已收，企业尚未入账合计金额</t>
  </si>
  <si>
    <t>减：银行已付，企业尚未入账合计金额</t>
  </si>
  <si>
    <t>调整后企业银行存款日记账余额</t>
  </si>
  <si>
    <t>经办会计人员（签字）：</t>
  </si>
  <si>
    <t>会计主管（签字）：</t>
  </si>
  <si>
    <t>银行存款函证结果汇总表</t>
  </si>
  <si>
    <t>索引号： ZA6</t>
  </si>
  <si>
    <t xml:space="preserve">项目：银行存款函证结果汇总表  </t>
  </si>
  <si>
    <t>函证情况</t>
  </si>
  <si>
    <t>冻结、质押等事项说明</t>
  </si>
  <si>
    <t>对账单余额</t>
  </si>
  <si>
    <t>函证日期</t>
  </si>
  <si>
    <t>回函日期</t>
  </si>
  <si>
    <t>回函金额</t>
  </si>
  <si>
    <t>金额差异</t>
  </si>
  <si>
    <t>银行询证函索引</t>
  </si>
  <si>
    <t>合   计</t>
  </si>
  <si>
    <t>1.没有实施函证的项目及理由</t>
  </si>
  <si>
    <t>2.对询证函保存控制的说明</t>
  </si>
  <si>
    <t>3.对以传真或电子邮件形式收到的回函的可靠性的考虑</t>
  </si>
  <si>
    <t>货币资金检查情况表</t>
  </si>
  <si>
    <t>索引号：ZA8</t>
  </si>
  <si>
    <t>项目：货币资金检查情况表</t>
  </si>
  <si>
    <t>记账日期</t>
  </si>
  <si>
    <t>凭证编号</t>
  </si>
  <si>
    <t>业务内容</t>
  </si>
  <si>
    <t>科目名称</t>
  </si>
  <si>
    <t>对方科目</t>
  </si>
  <si>
    <t>核对内容</t>
  </si>
  <si>
    <t>2019/1/9</t>
  </si>
  <si>
    <t>记    3</t>
  </si>
  <si>
    <t>付银行手续费</t>
  </si>
  <si>
    <t>银行存款\一般存款账户建行201</t>
  </si>
  <si>
    <t>财务费用\手续费</t>
  </si>
  <si>
    <t>2019/1/31</t>
  </si>
  <si>
    <t>记   39</t>
  </si>
  <si>
    <t>取现、备用（5000*4=20000）</t>
  </si>
  <si>
    <t>银行存款\基本存款账户</t>
  </si>
  <si>
    <t>2019/3/5</t>
  </si>
  <si>
    <t>收入-北京三聚阳光知识产权代理有限公司--设计服务-检索分析费</t>
  </si>
  <si>
    <t>应收账款</t>
  </si>
  <si>
    <t>2019/3/30</t>
  </si>
  <si>
    <t>记   35</t>
  </si>
  <si>
    <t>发放2月份工资</t>
  </si>
  <si>
    <t>应付职工薪酬\工资</t>
  </si>
  <si>
    <t>2019/4/28</t>
  </si>
  <si>
    <t>记    6</t>
  </si>
  <si>
    <t>发司会娟3月份工资</t>
  </si>
  <si>
    <t>管理费用\职工薪酬|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银行存款\一般存款账户建行201|其他应付款\代扣社会保险费|管理费用\职工薪酬</t>
  </si>
  <si>
    <t>2019/4/30</t>
  </si>
  <si>
    <t>记   30</t>
  </si>
  <si>
    <t>并户</t>
  </si>
  <si>
    <t>2019/5/20</t>
  </si>
  <si>
    <t>记   24</t>
  </si>
  <si>
    <t>收北京三聚阳光知识产权代理有限公司转款</t>
  </si>
  <si>
    <t>2019/5/21</t>
  </si>
  <si>
    <t>记   26</t>
  </si>
  <si>
    <t>转款给铭晟</t>
  </si>
  <si>
    <t>其他应付款\内部单位借款</t>
  </si>
  <si>
    <t xml:space="preserve">核对内容说明：1.原始凭证是否齐全；2.记账凭证与原始凭证是否相符；3.财务处理是否正确；4.是否记录于恰当的会计期间；5. … </t>
  </si>
  <si>
    <t>对不符事项的处理：</t>
  </si>
  <si>
    <t>备注：当企业规模和业务量较大时，可分库存现金、银行存款、其他货币资金科目分别使用该表，应主要修改索引号。</t>
  </si>
  <si>
    <t>抽查说明:</t>
  </si>
  <si>
    <t>抽查统计如下：</t>
  </si>
  <si>
    <t>　　　总量：       300　　　　借方总金额：      1,586,570.54　　　　贷方总金额：      1,586,368.39</t>
  </si>
  <si>
    <t>　　样本量：         8　　借方样本量金额：        103,700.00　　贷方样本量金额：         30,927.00</t>
  </si>
  <si>
    <t>　　　比例：     2.67%　　　　　　　比例：             6.54%　　　　　　　比例：             1.95%</t>
  </si>
  <si>
    <t>抽查轨迹如下：</t>
  </si>
  <si>
    <t>　　库存现金：批量抽样  抽凭：2张</t>
  </si>
  <si>
    <t>　　银行存款：批量抽样  抽凭：6张</t>
  </si>
  <si>
    <t>货币资金截止测试表</t>
  </si>
  <si>
    <t>索引号： ZA9</t>
  </si>
  <si>
    <t>项目：货币资金截止测试表</t>
  </si>
  <si>
    <t>测试凭证内容</t>
  </si>
  <si>
    <t>收支归属期间</t>
  </si>
  <si>
    <t>日期</t>
  </si>
  <si>
    <t>凭证号</t>
  </si>
  <si>
    <t>借方金额</t>
  </si>
  <si>
    <t>贷方金额</t>
  </si>
  <si>
    <t>审计年度</t>
  </si>
  <si>
    <t>以后年度</t>
  </si>
  <si>
    <t>截止日期：2019/12/31</t>
  </si>
  <si>
    <t>测试说明：</t>
  </si>
  <si>
    <t>QTB</t>
  </si>
  <si>
    <t>T1011</t>
  </si>
  <si>
    <t>客户</t>
  </si>
  <si>
    <t>河南智盈知识产权运营管理有限公司</t>
  </si>
  <si>
    <t>签名</t>
  </si>
  <si>
    <t>货币资金</t>
  </si>
  <si>
    <t>列报核对表</t>
  </si>
  <si>
    <t>编制</t>
  </si>
  <si>
    <t>李志学</t>
  </si>
  <si>
    <t>ZA2-7</t>
  </si>
  <si>
    <t>截止日</t>
  </si>
  <si>
    <t>复核</t>
  </si>
  <si>
    <t>宋建军</t>
  </si>
  <si>
    <t>页  次</t>
  </si>
  <si>
    <t>应建议客户在财务报表附注中披露的事项列示如下：</t>
  </si>
  <si>
    <t>(一）货币资金</t>
  </si>
  <si>
    <t>年末账面余额</t>
  </si>
  <si>
    <t>年初账面余额</t>
  </si>
  <si>
    <t>原币</t>
  </si>
  <si>
    <t>折合人民币</t>
  </si>
  <si>
    <t>一、现金</t>
  </si>
  <si>
    <t>现金-人民币</t>
  </si>
  <si>
    <t>现金-美元</t>
  </si>
  <si>
    <t>现金-港币</t>
  </si>
  <si>
    <t>港币</t>
  </si>
  <si>
    <t>现金小计</t>
  </si>
  <si>
    <t>二、银行存款</t>
  </si>
  <si>
    <t>银行-人民币</t>
  </si>
  <si>
    <t>银行-美元</t>
  </si>
  <si>
    <t>银行-港币</t>
  </si>
  <si>
    <t>银行存款小计</t>
  </si>
  <si>
    <t>三、其他货币资金</t>
  </si>
  <si>
    <t>其他-人民币</t>
  </si>
  <si>
    <t>其他-美元</t>
  </si>
  <si>
    <t>其他-港币</t>
  </si>
  <si>
    <t>其它货币资金小计</t>
  </si>
  <si>
    <t>合　　计</t>
  </si>
  <si>
    <t>截至【200X年XX月XX日】止，公司不存在抵押、冻结，或有潜在收回风险的款项。</t>
  </si>
  <si>
    <t>因质押或冻结等对适用有限制、存放在境外、有潜在回收风险的款项应单独说明。</t>
  </si>
  <si>
    <t>若不存在外币，可按下表格式披露：</t>
  </si>
  <si>
    <t>现金</t>
  </si>
  <si>
    <t>其他货币资金</t>
  </si>
  <si>
    <t>在财务报表中恰当列报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</si>
</sst>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 #,##0_ ;_ * \-#,##0_ ;_ * &quot;-&quot;_ ;_ @_ "/>
    <numFmt numFmtId="43" formatCode="_ * #,##0.00_ ;_ * \-#,##0.00_ ;_ * &quot;-&quot;??_ ;_ @_ "/>
    <numFmt numFmtId="164" formatCode="[$-F800]dddd\,\ mmmm\ dd\,\ yyyy"/>
    <numFmt numFmtId="165" formatCode="#,##0.00_ "/>
    <numFmt numFmtId="166" formatCode="yyyy/m/d;@"/>
    <numFmt numFmtId="167" formatCode="0%;\(0%\)"/>
    <numFmt numFmtId="168" formatCode="_ &quot;\&quot;* #,##0.00_ ;_ &quot;\&quot;* &quot;\&quot;&quot;\&quot;&quot;\&quot;\-#,##0.00_ ;_ &quot;\&quot;* &quot;-&quot;??_ ;_ @_ "/>
    <numFmt numFmtId="169" formatCode="0.0%"/>
    <numFmt numFmtId="170" formatCode="_-* #,##0.00_-;\-* #,##0.00_-;_-* &quot;-&quot;??_-;_-@_-"/>
    <numFmt numFmtId="171" formatCode="&quot;$&quot;#,##0_);\(&quot;$&quot;#,##0\)"/>
    <numFmt numFmtId="172" formatCode="&quot;\&quot;#,##0;&quot;\&quot;&quot;\&quot;\-#,##0"/>
    <numFmt numFmtId="173" formatCode="#,##0.0_);\(#,##0.0\)"/>
    <numFmt numFmtId="174" formatCode="#,##0;\-#,##0;&quot;-&quot;"/>
    <numFmt numFmtId="175" formatCode="&quot;$&quot;#,##0.00_);\(&quot;$&quot;#,##0.00\)"/>
    <numFmt numFmtId="176" formatCode="_ &quot;￥&quot;* #,##0.00_ ;_ &quot;￥&quot;* \-#,##0.00_ ;_ &quot;￥&quot;* &quot;-&quot;??_ ;_ @_ "/>
    <numFmt numFmtId="177" formatCode="_(&quot;￥&quot;* #,##0.00_);_(&quot;￥&quot;* \(#,##0.00\);_(&quot;￥&quot;* &quot;-&quot;??_);_(@_)"/>
    <numFmt numFmtId="178" formatCode="&quot;\&quot;#,##0;[Red]&quot;\&quot;&quot;\&quot;\-#,##0"/>
    <numFmt numFmtId="179" formatCode="&quot;\&quot;#,##0.00;[Red]&quot;\&quot;&quot;\&quot;\-#,##0.00"/>
    <numFmt numFmtId="180" formatCode="&quot;\&quot;#,##0.00;[Red]&quot;\&quot;&quot;\&quot;&quot;\&quot;&quot;\&quot;&quot;\&quot;&quot;\&quot;\-#,##0.00"/>
    <numFmt numFmtId="181" formatCode="&quot;\&quot;#,##0.00;[Red]&quot;\&quot;\-#,##0.00"/>
    <numFmt numFmtId="182" formatCode="&quot;\&quot;#,##0;[Red]&quot;\&quot;\-#,##0"/>
  </numFmts>
  <fonts count="128">
    <font>
      <sz val="12"/>
      <name val="宋体"/>
      <charset val="134"/>
    </font>
    <font>
      <sz val="10"/>
      <name val="Arial Narrow"/>
      <family val="2"/>
    </font>
    <font>
      <sz val="12"/>
      <name val="Arial Narrow"/>
      <family val="2"/>
    </font>
    <font>
      <sz val="12"/>
      <color indexed="22"/>
      <name val="Arial Narrow"/>
      <family val="2"/>
    </font>
    <font>
      <sz val="10"/>
      <color indexed="22"/>
      <name val="Arial Narrow"/>
      <family val="2"/>
    </font>
    <font>
      <sz val="10"/>
      <name val="楷体"/>
      <family val="3"/>
      <charset val="134"/>
    </font>
    <font>
      <sz val="10"/>
      <name val="宋体"/>
      <charset val="134"/>
    </font>
    <font>
      <b/>
      <sz val="10"/>
      <name val="宋体"/>
      <charset val="134"/>
    </font>
    <font>
      <b/>
      <sz val="10"/>
      <color indexed="10"/>
      <name val="宋体"/>
      <charset val="134"/>
    </font>
    <font>
      <sz val="10"/>
      <color indexed="12"/>
      <name val="宋体"/>
      <charset val="134"/>
    </font>
    <font>
      <i/>
      <sz val="10"/>
      <color indexed="10"/>
      <name val="宋体"/>
      <charset val="134"/>
    </font>
    <font>
      <sz val="10"/>
      <color indexed="10"/>
      <name val="宋体"/>
      <charset val="134"/>
    </font>
    <font>
      <b/>
      <sz val="10"/>
      <name val="楷体_GB2312"/>
      <family val="3"/>
      <charset val="134"/>
    </font>
    <font>
      <sz val="10"/>
      <color indexed="17"/>
      <name val="Arial Narrow"/>
      <family val="2"/>
    </font>
    <font>
      <b/>
      <sz val="10"/>
      <color indexed="10"/>
      <name val="Arial Narrow"/>
      <family val="2"/>
    </font>
    <font>
      <u/>
      <sz val="10"/>
      <color indexed="12"/>
      <name val="宋体"/>
      <charset val="134"/>
    </font>
    <font>
      <u/>
      <sz val="10"/>
      <name val="宋体"/>
      <charset val="134"/>
    </font>
    <font>
      <b/>
      <sz val="14"/>
      <name val="楷体_GB2312"/>
      <family val="3"/>
      <charset val="134"/>
    </font>
    <font>
      <b/>
      <sz val="14"/>
      <name val="Arial Narrow"/>
      <family val="2"/>
    </font>
    <font>
      <b/>
      <sz val="16"/>
      <name val="楷体_GB2312"/>
      <family val="3"/>
      <charset val="134"/>
    </font>
    <font>
      <sz val="10"/>
      <name val="楷体_GB2312"/>
      <family val="3"/>
      <charset val="134"/>
    </font>
    <font>
      <sz val="10"/>
      <name val="Times New Roman"/>
      <family val="1"/>
    </font>
    <font>
      <sz val="9"/>
      <name val="宋体"/>
      <charset val="134"/>
    </font>
    <font>
      <sz val="12"/>
      <name val="楷体_GB2312"/>
      <family val="3"/>
      <charset val="134"/>
    </font>
    <font>
      <sz val="10"/>
      <name val="Arial"/>
      <family val="2"/>
    </font>
    <font>
      <b/>
      <sz val="11"/>
      <color indexed="62"/>
      <name val="宋体"/>
      <charset val="134"/>
    </font>
    <font>
      <sz val="12"/>
      <color indexed="9"/>
      <name val="宋体"/>
      <charset val="134"/>
    </font>
    <font>
      <sz val="12"/>
      <color indexed="8"/>
      <name val="宋体"/>
      <charset val="134"/>
    </font>
    <font>
      <sz val="11"/>
      <color indexed="9"/>
      <name val="宋体"/>
      <charset val="134"/>
    </font>
    <font>
      <b/>
      <sz val="18"/>
      <color indexed="56"/>
      <name val="宋体"/>
      <charset val="134"/>
    </font>
    <font>
      <sz val="12"/>
      <color indexed="62"/>
      <name val="宋体"/>
      <charset val="134"/>
    </font>
    <font>
      <sz val="11"/>
      <color indexed="16"/>
      <name val="Calibri"/>
      <family val="2"/>
    </font>
    <font>
      <sz val="11"/>
      <color indexed="8"/>
      <name val="宋体"/>
      <charset val="134"/>
    </font>
    <font>
      <b/>
      <sz val="13"/>
      <color indexed="62"/>
      <name val="宋体"/>
      <charset val="134"/>
    </font>
    <font>
      <b/>
      <sz val="12"/>
      <color indexed="9"/>
      <name val="宋体"/>
      <charset val="134"/>
    </font>
    <font>
      <sz val="12"/>
      <color indexed="10"/>
      <name val="宋体"/>
      <charset val="134"/>
    </font>
    <font>
      <sz val="11"/>
      <color indexed="20"/>
      <name val="宋体"/>
      <charset val="134"/>
    </font>
    <font>
      <b/>
      <sz val="12"/>
      <color indexed="63"/>
      <name val="宋体"/>
      <charset val="134"/>
    </font>
    <font>
      <b/>
      <sz val="15"/>
      <color indexed="62"/>
      <name val="宋体"/>
      <charset val="134"/>
    </font>
    <font>
      <sz val="10"/>
      <color indexed="9"/>
      <name val="宋体"/>
      <charset val="134"/>
    </font>
    <font>
      <sz val="11"/>
      <name val="Calibri"/>
      <family val="2"/>
    </font>
    <font>
      <sz val="10"/>
      <color indexed="17"/>
      <name val="宋体"/>
      <charset val="134"/>
    </font>
    <font>
      <sz val="8"/>
      <name val="Arial"/>
      <family val="2"/>
    </font>
    <font>
      <sz val="14"/>
      <name val="柧挬"/>
      <charset val="134"/>
    </font>
    <font>
      <b/>
      <sz val="12"/>
      <color indexed="8"/>
      <name val="宋体"/>
      <charset val="134"/>
    </font>
    <font>
      <sz val="12"/>
      <color indexed="8"/>
      <name val="SimSun"/>
      <charset val="134"/>
    </font>
    <font>
      <sz val="11"/>
      <color indexed="60"/>
      <name val="宋体"/>
      <charset val="134"/>
    </font>
    <font>
      <sz val="10"/>
      <color indexed="8"/>
      <name val="Arial"/>
      <family val="2"/>
    </font>
    <font>
      <i/>
      <sz val="11"/>
      <color indexed="23"/>
      <name val="宋体"/>
      <charset val="134"/>
    </font>
    <font>
      <sz val="12"/>
      <color indexed="16"/>
      <name val="宋体"/>
      <charset val="134"/>
    </font>
    <font>
      <sz val="10"/>
      <color indexed="8"/>
      <name val="宋体"/>
      <charset val="134"/>
    </font>
    <font>
      <sz val="11"/>
      <color indexed="9"/>
      <name val="Calibri"/>
      <family val="2"/>
    </font>
    <font>
      <b/>
      <sz val="11"/>
      <color indexed="63"/>
      <name val="宋体"/>
      <charset val="134"/>
    </font>
    <font>
      <sz val="11"/>
      <color indexed="52"/>
      <name val="宋体"/>
      <charset val="134"/>
    </font>
    <font>
      <sz val="11"/>
      <color indexed="10"/>
      <name val="宋体"/>
      <charset val="134"/>
    </font>
    <font>
      <sz val="10"/>
      <name val="Courier"/>
      <family val="3"/>
    </font>
    <font>
      <b/>
      <sz val="15"/>
      <color indexed="56"/>
      <name val="宋体"/>
      <charset val="134"/>
    </font>
    <font>
      <sz val="12"/>
      <color indexed="60"/>
      <name val="宋体"/>
      <charset val="134"/>
    </font>
    <font>
      <sz val="13"/>
      <name val="Tms Rmn"/>
      <family val="2"/>
    </font>
    <font>
      <sz val="11"/>
      <color indexed="19"/>
      <name val="Calibri"/>
      <family val="2"/>
    </font>
    <font>
      <b/>
      <sz val="11"/>
      <color indexed="56"/>
      <name val="宋体"/>
      <charset val="134"/>
    </font>
    <font>
      <b/>
      <sz val="12"/>
      <color indexed="53"/>
      <name val="宋体"/>
      <charset val="134"/>
    </font>
    <font>
      <sz val="12"/>
      <color indexed="53"/>
      <name val="宋体"/>
      <charset val="134"/>
    </font>
    <font>
      <sz val="12"/>
      <color indexed="17"/>
      <name val="宋体"/>
      <charset val="134"/>
    </font>
    <font>
      <sz val="12"/>
      <name val="官帕眉"/>
      <charset val="134"/>
    </font>
    <font>
      <b/>
      <sz val="12"/>
      <name val="Arial"/>
      <family val="2"/>
    </font>
    <font>
      <b/>
      <sz val="13"/>
      <color indexed="56"/>
      <name val="宋体"/>
      <charset val="134"/>
    </font>
    <font>
      <b/>
      <sz val="15"/>
      <color indexed="62"/>
      <name val="Calibri"/>
      <family val="2"/>
    </font>
    <font>
      <b/>
      <i/>
      <sz val="12"/>
      <name val="Times New Roman"/>
      <family val="1"/>
    </font>
    <font>
      <sz val="7"/>
      <name val="Helv"/>
      <family val="2"/>
    </font>
    <font>
      <b/>
      <sz val="10"/>
      <name val="MS Sans Serif"/>
      <family val="2"/>
    </font>
    <font>
      <b/>
      <sz val="10"/>
      <color indexed="63"/>
      <name val="宋体"/>
      <charset val="134"/>
    </font>
    <font>
      <sz val="11"/>
      <color indexed="17"/>
      <name val="宋体"/>
      <charset val="134"/>
    </font>
    <font>
      <sz val="12"/>
      <name val="Times New Roman"/>
      <family val="1"/>
    </font>
    <font>
      <sz val="11"/>
      <color indexed="53"/>
      <name val="Calibri"/>
      <family val="2"/>
    </font>
    <font>
      <sz val="11"/>
      <color indexed="17"/>
      <name val="Calibri"/>
      <family val="2"/>
    </font>
    <font>
      <b/>
      <sz val="11"/>
      <color indexed="52"/>
      <name val="宋体"/>
      <charset val="134"/>
    </font>
    <font>
      <b/>
      <sz val="10"/>
      <color indexed="8"/>
      <name val="宋体"/>
      <charset val="134"/>
    </font>
    <font>
      <sz val="11"/>
      <color indexed="62"/>
      <name val="宋体"/>
      <charset val="134"/>
    </font>
    <font>
      <sz val="10"/>
      <name val="Geneva"/>
      <family val="2"/>
    </font>
    <font>
      <b/>
      <sz val="18"/>
      <color indexed="62"/>
      <name val="宋体"/>
      <charset val="134"/>
    </font>
    <font>
      <sz val="10"/>
      <color indexed="52"/>
      <name val="宋体"/>
      <charset val="134"/>
    </font>
    <font>
      <b/>
      <sz val="11"/>
      <color indexed="9"/>
      <name val="宋体"/>
      <charset val="134"/>
    </font>
    <font>
      <b/>
      <sz val="13"/>
      <name val="Tms Rmn"/>
      <family val="2"/>
    </font>
    <font>
      <sz val="10"/>
      <color indexed="60"/>
      <name val="宋体"/>
      <charset val="134"/>
    </font>
    <font>
      <sz val="10"/>
      <color indexed="8"/>
      <name val="MS Sans Serif"/>
      <family val="2"/>
    </font>
    <font>
      <sz val="10"/>
      <color indexed="20"/>
      <name val="宋体"/>
      <charset val="134"/>
    </font>
    <font>
      <b/>
      <sz val="10"/>
      <color indexed="52"/>
      <name val="宋体"/>
      <charset val="134"/>
    </font>
    <font>
      <u/>
      <sz val="12"/>
      <color indexed="12"/>
      <name val="Times New Roman"/>
      <family val="1"/>
    </font>
    <font>
      <b/>
      <sz val="11"/>
      <color indexed="53"/>
      <name val="Calibri"/>
      <family val="2"/>
    </font>
    <font>
      <b/>
      <sz val="11"/>
      <color indexed="9"/>
      <name val="Calibri"/>
      <family val="2"/>
    </font>
    <font>
      <i/>
      <sz val="11"/>
      <color indexed="23"/>
      <name val="Calibri"/>
      <family val="2"/>
    </font>
    <font>
      <b/>
      <sz val="11"/>
      <color indexed="8"/>
      <name val="宋体"/>
      <charset val="134"/>
    </font>
    <font>
      <b/>
      <sz val="24"/>
      <color indexed="20"/>
      <name val="隶书"/>
      <family val="3"/>
      <charset val="134"/>
    </font>
    <font>
      <b/>
      <sz val="13"/>
      <color indexed="62"/>
      <name val="Calibri"/>
      <family val="2"/>
    </font>
    <font>
      <b/>
      <sz val="11"/>
      <color indexed="62"/>
      <name val="Calibri"/>
      <family val="2"/>
    </font>
    <font>
      <b/>
      <sz val="11"/>
      <color indexed="63"/>
      <name val="Calibri"/>
      <family val="2"/>
    </font>
    <font>
      <sz val="7"/>
      <color indexed="10"/>
      <name val="Helv"/>
      <family val="2"/>
    </font>
    <font>
      <b/>
      <sz val="18"/>
      <color indexed="62"/>
      <name val="Cambria"/>
      <family val="1"/>
    </font>
    <font>
      <sz val="11"/>
      <color indexed="62"/>
      <name val="Calibri"/>
      <family val="2"/>
    </font>
    <font>
      <b/>
      <sz val="11"/>
      <name val="Calibri"/>
      <family val="2"/>
    </font>
    <font>
      <sz val="11"/>
      <color indexed="10"/>
      <name val="Calibri"/>
      <family val="2"/>
    </font>
    <font>
      <sz val="12"/>
      <name val="바탕체"/>
      <family val="3"/>
      <charset val="134"/>
    </font>
    <font>
      <sz val="10"/>
      <color indexed="20"/>
      <name val="Arial Narrow"/>
      <family val="2"/>
    </font>
    <font>
      <sz val="10"/>
      <name val="奔覆眉"/>
      <charset val="134"/>
    </font>
    <font>
      <i/>
      <sz val="10"/>
      <color indexed="23"/>
      <name val="宋体"/>
      <charset val="134"/>
    </font>
    <font>
      <b/>
      <sz val="10"/>
      <color indexed="9"/>
      <name val="宋体"/>
      <charset val="134"/>
    </font>
    <font>
      <sz val="12"/>
      <name val="柧挬"/>
      <charset val="134"/>
    </font>
    <font>
      <sz val="12"/>
      <name val="楷体"/>
      <family val="3"/>
      <charset val="134"/>
    </font>
    <font>
      <sz val="10"/>
      <color indexed="62"/>
      <name val="宋体"/>
      <charset val="134"/>
    </font>
    <font>
      <sz val="11"/>
      <color theme="1"/>
      <name val="Calibri"/>
      <charset val="134"/>
      <scheme val="minor"/>
    </font>
    <font>
      <sz val="11"/>
      <color theme="0"/>
      <name val="Calibri"/>
      <charset val="134"/>
      <scheme val="minor"/>
    </font>
    <font>
      <b/>
      <sz val="11"/>
      <color theme="3"/>
      <name val="Calibri"/>
      <charset val="134"/>
      <scheme val="minor"/>
    </font>
    <font>
      <i/>
      <sz val="11"/>
      <color rgb="FF7F7F7F"/>
      <name val="Calibri"/>
      <charset val="134"/>
      <scheme val="minor"/>
    </font>
    <font>
      <sz val="11"/>
      <color rgb="FF9C0006"/>
      <name val="Calibri"/>
      <charset val="134"/>
      <scheme val="minor"/>
    </font>
    <font>
      <b/>
      <sz val="11"/>
      <color rgb="FFFA7D00"/>
      <name val="Calibri"/>
      <charset val="134"/>
      <scheme val="minor"/>
    </font>
    <font>
      <b/>
      <sz val="11"/>
      <color theme="0"/>
      <name val="Calibri"/>
      <charset val="134"/>
      <scheme val="minor"/>
    </font>
    <font>
      <sz val="11"/>
      <color rgb="FF006100"/>
      <name val="Calibri"/>
      <charset val="134"/>
      <scheme val="minor"/>
    </font>
    <font>
      <b/>
      <sz val="15"/>
      <color theme="3"/>
      <name val="Calibri"/>
      <charset val="134"/>
      <scheme val="minor"/>
    </font>
    <font>
      <b/>
      <sz val="13"/>
      <color theme="3"/>
      <name val="Calibri"/>
      <charset val="134"/>
      <scheme val="minor"/>
    </font>
    <font>
      <sz val="11"/>
      <color rgb="FF3F3F76"/>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b/>
      <sz val="18"/>
      <color theme="3"/>
      <name val="Calibri Light"/>
      <charset val="134"/>
      <scheme val="major"/>
    </font>
    <font>
      <b/>
      <sz val="11"/>
      <color theme="1"/>
      <name val="Calibri"/>
      <charset val="134"/>
      <scheme val="minor"/>
    </font>
    <font>
      <sz val="11"/>
      <color rgb="FFFF0000"/>
      <name val="Calibri"/>
      <charset val="134"/>
      <scheme val="minor"/>
    </font>
    <font>
      <sz val="12"/>
      <name val="宋体"/>
      <charset val="134"/>
    </font>
  </fonts>
  <fills count="71">
    <fill>
      <patternFill patternType="none"/>
    </fill>
    <fill>
      <patternFill patternType="gray125"/>
    </fill>
    <fill>
      <patternFill patternType="solid">
        <fgColor indexed="42"/>
        <bgColor indexed="64"/>
      </patternFill>
    </fill>
    <fill>
      <patternFill patternType="solid">
        <fgColor indexed="10"/>
        <bgColor indexed="64"/>
      </patternFill>
    </fill>
    <fill>
      <patternFill patternType="solid">
        <fgColor indexed="47"/>
        <bgColor indexed="47"/>
      </patternFill>
    </fill>
    <fill>
      <patternFill patternType="solid">
        <fgColor indexed="29"/>
        <bgColor indexed="64"/>
      </patternFill>
    </fill>
    <fill>
      <patternFill patternType="solid">
        <fgColor indexed="22"/>
        <bgColor indexed="22"/>
      </patternFill>
    </fill>
    <fill>
      <patternFill patternType="solid">
        <fgColor indexed="11"/>
        <bgColor indexed="64"/>
      </patternFill>
    </fill>
    <fill>
      <patternFill patternType="lightUp">
        <fgColor indexed="9"/>
        <bgColor indexed="55"/>
      </patternFill>
    </fill>
    <fill>
      <patternFill patternType="solid">
        <fgColor indexed="27"/>
        <bgColor indexed="64"/>
      </patternFill>
    </fill>
    <fill>
      <patternFill patternType="solid">
        <fgColor indexed="45"/>
        <bgColor indexed="64"/>
      </patternFill>
    </fill>
    <fill>
      <patternFill patternType="solid">
        <fgColor indexed="45"/>
        <bgColor indexed="45"/>
      </patternFill>
    </fill>
    <fill>
      <patternFill patternType="solid">
        <fgColor indexed="49"/>
        <bgColor indexed="64"/>
      </patternFill>
    </fill>
    <fill>
      <patternFill patternType="solid">
        <fgColor indexed="51"/>
        <bgColor indexed="64"/>
      </patternFill>
    </fill>
    <fill>
      <patternFill patternType="solid">
        <fgColor indexed="22"/>
        <bgColor indexed="64"/>
      </patternFill>
    </fill>
    <fill>
      <patternFill patternType="solid">
        <fgColor indexed="26"/>
        <bgColor indexed="26"/>
      </patternFill>
    </fill>
    <fill>
      <patternFill patternType="solid">
        <fgColor indexed="9"/>
        <bgColor indexed="64"/>
      </patternFill>
    </fill>
    <fill>
      <patternFill patternType="solid">
        <fgColor indexed="46"/>
        <bgColor indexed="64"/>
      </patternFill>
    </fill>
    <fill>
      <patternFill patternType="solid">
        <fgColor indexed="54"/>
        <bgColor indexed="54"/>
      </patternFill>
    </fill>
    <fill>
      <patternFill patternType="solid">
        <fgColor indexed="44"/>
        <bgColor indexed="64"/>
      </patternFill>
    </fill>
    <fill>
      <patternFill patternType="solid">
        <fgColor indexed="54"/>
        <bgColor indexed="64"/>
      </patternFill>
    </fill>
    <fill>
      <patternFill patternType="solid">
        <fgColor indexed="30"/>
        <bgColor indexed="64"/>
      </patternFill>
    </fill>
    <fill>
      <patternFill patternType="solid">
        <fgColor indexed="36"/>
        <bgColor indexed="64"/>
      </patternFill>
    </fill>
    <fill>
      <patternFill patternType="solid">
        <fgColor indexed="9"/>
        <bgColor indexed="9"/>
      </patternFill>
    </fill>
    <fill>
      <patternFill patternType="solid">
        <fgColor indexed="55"/>
        <bgColor indexed="55"/>
      </patternFill>
    </fill>
    <fill>
      <patternFill patternType="solid">
        <fgColor indexed="47"/>
        <bgColor indexed="64"/>
      </patternFill>
    </fill>
    <fill>
      <patternFill patternType="solid">
        <fgColor indexed="42"/>
        <bgColor indexed="42"/>
      </patternFill>
    </fill>
    <fill>
      <patternFill patternType="solid">
        <fgColor indexed="43"/>
        <bgColor indexed="43"/>
      </patternFill>
    </fill>
    <fill>
      <patternFill patternType="solid">
        <fgColor indexed="62"/>
        <bgColor indexed="64"/>
      </patternFill>
    </fill>
    <fill>
      <patternFill patternType="solid">
        <fgColor indexed="31"/>
        <bgColor indexed="64"/>
      </patternFill>
    </fill>
    <fill>
      <patternFill patternType="solid">
        <fgColor indexed="57"/>
        <bgColor indexed="64"/>
      </patternFill>
    </fill>
    <fill>
      <patternFill patternType="lightUp">
        <fgColor indexed="9"/>
        <bgColor indexed="29"/>
      </patternFill>
    </fill>
    <fill>
      <patternFill patternType="solid">
        <fgColor indexed="52"/>
        <bgColor indexed="64"/>
      </patternFill>
    </fill>
    <fill>
      <patternFill patternType="solid">
        <fgColor indexed="53"/>
        <bgColor indexed="64"/>
      </patternFill>
    </fill>
    <fill>
      <patternFill patternType="solid">
        <fgColor indexed="26"/>
        <bgColor indexed="64"/>
      </patternFill>
    </fill>
    <fill>
      <patternFill patternType="solid">
        <fgColor indexed="43"/>
        <bgColor indexed="64"/>
      </patternFill>
    </fill>
    <fill>
      <patternFill patternType="solid">
        <fgColor indexed="31"/>
        <bgColor indexed="31"/>
      </patternFill>
    </fill>
    <fill>
      <patternFill patternType="solid">
        <fgColor indexed="55"/>
        <bgColor indexed="64"/>
      </patternFill>
    </fill>
    <fill>
      <patternFill patternType="solid">
        <fgColor indexed="44"/>
        <bgColor indexed="44"/>
      </patternFill>
    </fill>
    <fill>
      <patternFill patternType="solid">
        <fgColor indexed="25"/>
        <bgColor indexed="25"/>
      </patternFill>
    </fill>
    <fill>
      <patternFill patternType="solid">
        <fgColor indexed="25"/>
        <bgColor indexed="64"/>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lightUp">
        <fgColor indexed="9"/>
        <bgColor indexed="22"/>
      </patternFill>
    </fill>
    <fill>
      <patternFill patternType="solid">
        <fgColor theme="9" tint="0.59999389629810485"/>
        <bgColor indexed="64"/>
      </patternFill>
    </fill>
    <fill>
      <patternFill patternType="solid">
        <fgColor theme="6" tint="0.80001220740379042"/>
        <bgColor indexed="64"/>
      </patternFill>
    </fill>
    <fill>
      <patternFill patternType="solid">
        <fgColor theme="4" tint="0.40000610370189521"/>
        <bgColor indexed="64"/>
      </patternFill>
    </fill>
    <fill>
      <patternFill patternType="solid">
        <fgColor theme="4" tint="0.80001220740379042"/>
        <bgColor indexed="64"/>
      </patternFill>
    </fill>
    <fill>
      <patternFill patternType="solid">
        <fgColor theme="8" tint="0.80001220740379042"/>
        <bgColor indexed="64"/>
      </patternFill>
    </fill>
    <fill>
      <patternFill patternType="solid">
        <fgColor theme="8" tint="0.40000610370189521"/>
        <bgColor indexed="64"/>
      </patternFill>
    </fill>
    <fill>
      <patternFill patternType="solid">
        <fgColor theme="9" tint="0.80001220740379042"/>
        <bgColor indexed="64"/>
      </patternFill>
    </fill>
    <fill>
      <patternFill patternType="solid">
        <fgColor theme="7" tint="0.80001220740379042"/>
        <bgColor indexed="64"/>
      </patternFill>
    </fill>
    <fill>
      <patternFill patternType="solid">
        <fgColor theme="5" tint="0.800012207403790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40000610370189521"/>
        <bgColor indexed="64"/>
      </patternFill>
    </fill>
    <fill>
      <patternFill patternType="solid">
        <fgColor theme="6" tint="0.40000610370189521"/>
        <bgColor indexed="64"/>
      </patternFill>
    </fill>
    <fill>
      <patternFill patternType="solid">
        <fgColor theme="7" tint="0.40000610370189521"/>
        <bgColor indexed="64"/>
      </patternFill>
    </fill>
    <fill>
      <patternFill patternType="solid">
        <fgColor theme="9" tint="0.40000610370189521"/>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0"/>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54"/>
      </top>
      <bottom style="double">
        <color indexed="54"/>
      </bottom>
      <diagonal/>
    </border>
    <border>
      <left style="double">
        <color indexed="11"/>
      </left>
      <right style="double">
        <color indexed="11"/>
      </right>
      <top style="double">
        <color indexed="11"/>
      </top>
      <bottom style="double">
        <color indexed="11"/>
      </bottom>
      <diagonal/>
    </border>
    <border>
      <left/>
      <right/>
      <top style="thin">
        <color indexed="64"/>
      </top>
      <bottom/>
      <diagonal/>
    </border>
    <border>
      <left/>
      <right/>
      <top/>
      <bottom style="thin">
        <color indexed="64"/>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4"/>
      </bottom>
      <diagonal/>
    </border>
    <border>
      <left style="thin">
        <color indexed="64"/>
      </left>
      <right style="thin">
        <color indexed="64"/>
      </right>
      <top style="thin">
        <color indexed="64"/>
      </top>
      <bottom style="thin">
        <color indexed="64"/>
      </bottom>
      <diagonal/>
    </border>
    <border>
      <left/>
      <right/>
      <top/>
      <bottom style="slantDashDot">
        <color indexed="10"/>
      </bottom>
      <diagonal/>
    </border>
    <border>
      <left/>
      <right style="slantDashDot">
        <color indexed="10"/>
      </right>
      <top/>
      <bottom/>
      <diagonal/>
    </border>
    <border>
      <left/>
      <right style="double">
        <color indexed="64"/>
      </right>
      <top/>
      <bottom/>
      <diagonal/>
    </border>
    <border>
      <left style="double">
        <color indexed="64"/>
      </left>
      <right/>
      <top/>
      <bottom/>
      <diagonal/>
    </border>
    <border>
      <left/>
      <right style="double">
        <color indexed="64"/>
      </right>
      <top style="thin">
        <color indexed="64"/>
      </top>
      <bottom style="thin">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style="double">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slantDashDot">
        <color indexed="10"/>
      </top>
      <bottom/>
      <diagonal/>
    </border>
    <border>
      <left style="slantDashDot">
        <color indexed="10"/>
      </left>
      <right/>
      <top/>
      <bottom/>
      <diagonal/>
    </border>
    <border>
      <left style="thin">
        <color indexed="64"/>
      </left>
      <right/>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8"/>
      </top>
      <bottom/>
      <diagonal/>
    </border>
    <border>
      <left/>
      <right style="thin">
        <color indexed="64"/>
      </right>
      <top style="thin">
        <color indexed="8"/>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theme="1"/>
      </top>
      <bottom/>
      <diagonal/>
    </border>
    <border>
      <left/>
      <right/>
      <top/>
      <bottom style="medium">
        <color theme="1"/>
      </bottom>
      <diagonal/>
    </border>
    <border>
      <left/>
      <right style="medium">
        <color theme="1"/>
      </right>
      <top style="medium">
        <color theme="1"/>
      </top>
      <bottom/>
      <diagonal/>
    </border>
    <border>
      <left/>
      <right style="medium">
        <color theme="1"/>
      </right>
      <top/>
      <bottom style="medium">
        <color theme="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s>
  <cellStyleXfs count="1271">
    <xf numFmtId="0" fontId="0" fillId="0" borderId="0"/>
    <xf numFmtId="0" fontId="28" fillId="3" borderId="0">
      <alignment vertical="center"/>
    </xf>
    <xf numFmtId="0" fontId="28" fillId="5" borderId="0"/>
    <xf numFmtId="0" fontId="127" fillId="0" borderId="0">
      <alignment vertical="center"/>
    </xf>
    <xf numFmtId="0" fontId="127" fillId="0" borderId="0"/>
    <xf numFmtId="0" fontId="27" fillId="6" borderId="0"/>
    <xf numFmtId="0" fontId="127" fillId="0" borderId="0"/>
    <xf numFmtId="0" fontId="28" fillId="7" borderId="0">
      <alignment vertical="center"/>
    </xf>
    <xf numFmtId="0" fontId="44" fillId="8" borderId="0"/>
    <xf numFmtId="0" fontId="32" fillId="9" borderId="0">
      <alignment vertical="center"/>
    </xf>
    <xf numFmtId="0" fontId="127" fillId="0" borderId="0"/>
    <xf numFmtId="43" fontId="24" fillId="0" borderId="0"/>
    <xf numFmtId="0" fontId="28" fillId="12" borderId="0">
      <alignment vertical="center"/>
    </xf>
    <xf numFmtId="0" fontId="127" fillId="0" borderId="0"/>
    <xf numFmtId="0" fontId="32" fillId="13" borderId="0">
      <alignment vertical="center"/>
    </xf>
    <xf numFmtId="0" fontId="127" fillId="0" borderId="0"/>
    <xf numFmtId="0" fontId="54" fillId="0" borderId="0">
      <alignment vertical="center"/>
    </xf>
    <xf numFmtId="0" fontId="110" fillId="45" borderId="0"/>
    <xf numFmtId="0" fontId="127" fillId="0" borderId="0"/>
    <xf numFmtId="0" fontId="28" fillId="5" borderId="0">
      <alignment vertical="center"/>
    </xf>
    <xf numFmtId="0" fontId="32" fillId="16" borderId="0"/>
    <xf numFmtId="0" fontId="32" fillId="17" borderId="0">
      <alignment vertical="center"/>
    </xf>
    <xf numFmtId="0" fontId="127" fillId="0" borderId="0"/>
    <xf numFmtId="0" fontId="32" fillId="7" borderId="0">
      <alignment vertical="center"/>
    </xf>
    <xf numFmtId="0" fontId="26" fillId="18" borderId="0"/>
    <xf numFmtId="0" fontId="28" fillId="5" borderId="0">
      <alignment vertical="center"/>
    </xf>
    <xf numFmtId="0" fontId="32" fillId="17" borderId="0">
      <alignment vertical="center"/>
    </xf>
    <xf numFmtId="0" fontId="127" fillId="0" borderId="0"/>
    <xf numFmtId="0" fontId="56" fillId="0" borderId="3">
      <alignment vertical="center"/>
    </xf>
    <xf numFmtId="167" fontId="58" fillId="0" borderId="0"/>
    <xf numFmtId="0" fontId="47" fillId="0" borderId="0">
      <alignment vertical="top"/>
    </xf>
    <xf numFmtId="0" fontId="32" fillId="7" borderId="0">
      <alignment vertical="center"/>
    </xf>
    <xf numFmtId="0" fontId="32" fillId="19" borderId="0">
      <alignment vertical="center"/>
    </xf>
    <xf numFmtId="0" fontId="26" fillId="20" borderId="0"/>
    <xf numFmtId="0" fontId="127" fillId="0" borderId="0"/>
    <xf numFmtId="0" fontId="32" fillId="13" borderId="0">
      <alignment vertical="center"/>
    </xf>
    <xf numFmtId="0" fontId="32" fillId="10" borderId="0">
      <alignment vertical="center"/>
    </xf>
    <xf numFmtId="0" fontId="32" fillId="19" borderId="0"/>
    <xf numFmtId="0" fontId="60" fillId="0" borderId="8">
      <alignment vertical="center"/>
    </xf>
    <xf numFmtId="0" fontId="127" fillId="0" borderId="0"/>
    <xf numFmtId="0" fontId="127" fillId="0" borderId="0"/>
    <xf numFmtId="0" fontId="32" fillId="17" borderId="0">
      <alignment vertical="center"/>
    </xf>
    <xf numFmtId="0" fontId="127" fillId="15" borderId="2"/>
    <xf numFmtId="0" fontId="50" fillId="19" borderId="0">
      <alignment vertical="center"/>
    </xf>
    <xf numFmtId="0" fontId="32" fillId="13" borderId="0">
      <alignment vertical="center"/>
    </xf>
    <xf numFmtId="0" fontId="28" fillId="22" borderId="0">
      <alignment vertical="center"/>
    </xf>
    <xf numFmtId="0" fontId="127" fillId="0" borderId="0"/>
    <xf numFmtId="0" fontId="110" fillId="46" borderId="0"/>
    <xf numFmtId="0" fontId="32" fillId="2" borderId="0">
      <alignment vertical="center"/>
    </xf>
    <xf numFmtId="0" fontId="127" fillId="0" borderId="0"/>
    <xf numFmtId="0" fontId="28" fillId="5" borderId="0">
      <alignment vertical="center"/>
    </xf>
    <xf numFmtId="0" fontId="32" fillId="13" borderId="0"/>
    <xf numFmtId="0" fontId="32" fillId="17" borderId="0">
      <alignment vertical="center"/>
    </xf>
    <xf numFmtId="168" fontId="127" fillId="0" borderId="0"/>
    <xf numFmtId="0" fontId="127" fillId="0" borderId="0"/>
    <xf numFmtId="0" fontId="127" fillId="0" borderId="0"/>
    <xf numFmtId="0" fontId="37" fillId="23" borderId="7"/>
    <xf numFmtId="169" fontId="58" fillId="0" borderId="0"/>
    <xf numFmtId="0" fontId="27" fillId="6" borderId="0"/>
    <xf numFmtId="0" fontId="127" fillId="0" borderId="0"/>
    <xf numFmtId="0" fontId="39" fillId="7" borderId="0">
      <alignment vertical="center"/>
    </xf>
    <xf numFmtId="0" fontId="54" fillId="0" borderId="0">
      <alignment vertical="center"/>
    </xf>
    <xf numFmtId="0" fontId="44" fillId="31" borderId="0"/>
    <xf numFmtId="0" fontId="32" fillId="9" borderId="0">
      <alignment vertical="center"/>
    </xf>
    <xf numFmtId="0" fontId="127" fillId="0" borderId="0"/>
    <xf numFmtId="0" fontId="28" fillId="32" borderId="0">
      <alignment vertical="center"/>
    </xf>
    <xf numFmtId="0" fontId="32" fillId="34" borderId="0"/>
    <xf numFmtId="0" fontId="32" fillId="2" borderId="0">
      <alignment vertical="center"/>
    </xf>
    <xf numFmtId="0" fontId="112" fillId="0" borderId="85"/>
    <xf numFmtId="0" fontId="73" fillId="0" borderId="0"/>
    <xf numFmtId="0" fontId="46" fillId="35" borderId="0">
      <alignment vertical="center"/>
    </xf>
    <xf numFmtId="0" fontId="127" fillId="0" borderId="0"/>
    <xf numFmtId="0" fontId="68" fillId="3" borderId="12">
      <alignment horizontal="center"/>
    </xf>
    <xf numFmtId="0" fontId="28" fillId="21" borderId="0">
      <alignment vertical="center"/>
    </xf>
    <xf numFmtId="0" fontId="127" fillId="0" borderId="0">
      <alignment vertical="center"/>
    </xf>
    <xf numFmtId="0" fontId="127" fillId="0" borderId="0"/>
    <xf numFmtId="0" fontId="127" fillId="0" borderId="0"/>
    <xf numFmtId="0" fontId="32" fillId="9" borderId="0">
      <alignment vertical="center"/>
    </xf>
    <xf numFmtId="0" fontId="127" fillId="0" borderId="0"/>
    <xf numFmtId="0" fontId="32" fillId="13" borderId="0">
      <alignment vertical="center"/>
    </xf>
    <xf numFmtId="0" fontId="127" fillId="0" borderId="0"/>
    <xf numFmtId="0" fontId="127" fillId="0" borderId="0"/>
    <xf numFmtId="0" fontId="28" fillId="30" borderId="0">
      <alignment vertical="center"/>
    </xf>
    <xf numFmtId="0" fontId="127" fillId="0" borderId="0"/>
    <xf numFmtId="0" fontId="32" fillId="17" borderId="0">
      <alignment vertical="center"/>
    </xf>
    <xf numFmtId="0" fontId="28" fillId="30" borderId="0">
      <alignment vertical="center"/>
    </xf>
    <xf numFmtId="0" fontId="127" fillId="0" borderId="0"/>
    <xf numFmtId="0" fontId="76" fillId="14" borderId="1">
      <alignment vertical="center"/>
    </xf>
    <xf numFmtId="0" fontId="127" fillId="0" borderId="0"/>
    <xf numFmtId="0" fontId="127" fillId="0" borderId="0"/>
    <xf numFmtId="0" fontId="32" fillId="19" borderId="0">
      <alignment vertical="center"/>
    </xf>
    <xf numFmtId="0" fontId="127" fillId="0" borderId="0"/>
    <xf numFmtId="0" fontId="127" fillId="0" borderId="0"/>
    <xf numFmtId="0" fontId="127" fillId="0" borderId="0"/>
    <xf numFmtId="0" fontId="32" fillId="13" borderId="0">
      <alignment vertical="center"/>
    </xf>
    <xf numFmtId="0" fontId="127" fillId="0" borderId="0"/>
    <xf numFmtId="0" fontId="127" fillId="0" borderId="0"/>
    <xf numFmtId="0" fontId="28" fillId="3" borderId="0">
      <alignment vertical="center"/>
    </xf>
    <xf numFmtId="0" fontId="27" fillId="36" borderId="0"/>
    <xf numFmtId="0" fontId="127" fillId="0" borderId="0"/>
    <xf numFmtId="0" fontId="127" fillId="0" borderId="0"/>
    <xf numFmtId="0" fontId="127" fillId="0" borderId="0"/>
    <xf numFmtId="0" fontId="127" fillId="0" borderId="0"/>
    <xf numFmtId="0" fontId="28" fillId="21" borderId="0">
      <alignment vertical="center"/>
    </xf>
    <xf numFmtId="0" fontId="32" fillId="34" borderId="0"/>
    <xf numFmtId="0" fontId="32" fillId="2" borderId="0">
      <alignment vertical="center"/>
    </xf>
    <xf numFmtId="0" fontId="127" fillId="0" borderId="0"/>
    <xf numFmtId="0" fontId="127" fillId="0" borderId="0"/>
    <xf numFmtId="0" fontId="78" fillId="25" borderId="1">
      <alignment vertical="center"/>
    </xf>
    <xf numFmtId="0" fontId="28" fillId="5" borderId="0">
      <alignment vertical="center"/>
    </xf>
    <xf numFmtId="0" fontId="127" fillId="0" borderId="0"/>
    <xf numFmtId="0" fontId="28" fillId="32" borderId="0">
      <alignment vertical="center"/>
    </xf>
    <xf numFmtId="0" fontId="127" fillId="0" borderId="0"/>
    <xf numFmtId="0" fontId="127" fillId="0" borderId="0"/>
    <xf numFmtId="0" fontId="79" fillId="0" borderId="0"/>
    <xf numFmtId="0" fontId="127" fillId="0" borderId="0"/>
    <xf numFmtId="0" fontId="110" fillId="49" borderId="0"/>
    <xf numFmtId="0" fontId="32" fillId="9" borderId="0">
      <alignment vertical="center"/>
    </xf>
    <xf numFmtId="0" fontId="127" fillId="0" borderId="0"/>
    <xf numFmtId="0" fontId="28" fillId="7" borderId="0">
      <alignment vertical="center"/>
    </xf>
    <xf numFmtId="0" fontId="40" fillId="9" borderId="0"/>
    <xf numFmtId="0" fontId="32" fillId="9" borderId="0">
      <alignment vertical="center"/>
    </xf>
    <xf numFmtId="0" fontId="127" fillId="0" borderId="0"/>
    <xf numFmtId="0" fontId="127" fillId="0" borderId="0"/>
    <xf numFmtId="0" fontId="28" fillId="22" borderId="0">
      <alignment vertical="center"/>
    </xf>
    <xf numFmtId="0" fontId="127" fillId="0" borderId="0"/>
    <xf numFmtId="0" fontId="50" fillId="25" borderId="0">
      <alignment vertical="center"/>
    </xf>
    <xf numFmtId="0" fontId="127" fillId="0" borderId="0"/>
    <xf numFmtId="0" fontId="28" fillId="22" borderId="0">
      <alignment vertical="center"/>
    </xf>
    <xf numFmtId="0" fontId="127" fillId="0" borderId="0"/>
    <xf numFmtId="0" fontId="127" fillId="0" borderId="0"/>
    <xf numFmtId="0" fontId="127" fillId="0" borderId="0"/>
    <xf numFmtId="0" fontId="127" fillId="0" borderId="0"/>
    <xf numFmtId="0" fontId="72" fillId="2" borderId="0"/>
    <xf numFmtId="0" fontId="127" fillId="0" borderId="0"/>
    <xf numFmtId="0" fontId="127" fillId="0" borderId="0"/>
    <xf numFmtId="0" fontId="127" fillId="0" borderId="0"/>
    <xf numFmtId="0" fontId="127" fillId="0" borderId="0"/>
    <xf numFmtId="0" fontId="127" fillId="0" borderId="0"/>
    <xf numFmtId="0" fontId="127" fillId="0" borderId="0"/>
    <xf numFmtId="0" fontId="27" fillId="34" borderId="0"/>
    <xf numFmtId="0" fontId="56" fillId="0" borderId="3">
      <alignment vertical="center"/>
    </xf>
    <xf numFmtId="0" fontId="127" fillId="0" borderId="0"/>
    <xf numFmtId="0" fontId="127" fillId="0" borderId="0"/>
    <xf numFmtId="0" fontId="28" fillId="22" borderId="0">
      <alignment vertical="center"/>
    </xf>
    <xf numFmtId="0" fontId="127" fillId="0" borderId="0">
      <alignment vertical="center"/>
    </xf>
    <xf numFmtId="0" fontId="127" fillId="0" borderId="0"/>
    <xf numFmtId="0" fontId="28" fillId="22" borderId="0">
      <alignment vertical="center"/>
    </xf>
    <xf numFmtId="0" fontId="111" fillId="50" borderId="0"/>
    <xf numFmtId="0" fontId="127" fillId="0" borderId="0">
      <alignment vertical="center"/>
    </xf>
    <xf numFmtId="0" fontId="127" fillId="0" borderId="0"/>
    <xf numFmtId="0" fontId="28" fillId="12" borderId="0">
      <alignment vertical="center"/>
    </xf>
    <xf numFmtId="0" fontId="28" fillId="22" borderId="0">
      <alignment vertical="center"/>
    </xf>
    <xf numFmtId="0" fontId="51" fillId="19" borderId="0"/>
    <xf numFmtId="0" fontId="127" fillId="0" borderId="0"/>
    <xf numFmtId="0" fontId="11" fillId="0" borderId="0">
      <alignment vertical="center"/>
    </xf>
    <xf numFmtId="0" fontId="127" fillId="0" borderId="0"/>
    <xf numFmtId="0" fontId="28" fillId="5" borderId="0">
      <alignment vertical="center"/>
    </xf>
    <xf numFmtId="0" fontId="40" fillId="25" borderId="0"/>
    <xf numFmtId="0" fontId="32" fillId="17" borderId="0">
      <alignment vertical="center"/>
    </xf>
    <xf numFmtId="0" fontId="127" fillId="0" borderId="0"/>
    <xf numFmtId="0" fontId="127" fillId="0" borderId="0"/>
    <xf numFmtId="0" fontId="28" fillId="5" borderId="0">
      <alignment vertical="center"/>
    </xf>
    <xf numFmtId="0" fontId="40" fillId="29" borderId="0"/>
    <xf numFmtId="0" fontId="32" fillId="17" borderId="0">
      <alignment vertical="center"/>
    </xf>
    <xf numFmtId="0" fontId="26" fillId="19" borderId="0"/>
    <xf numFmtId="0" fontId="127" fillId="0" borderId="0"/>
    <xf numFmtId="0" fontId="127" fillId="0" borderId="0"/>
    <xf numFmtId="0" fontId="127" fillId="0" borderId="0"/>
    <xf numFmtId="0" fontId="127" fillId="0" borderId="0"/>
    <xf numFmtId="0" fontId="110" fillId="51" borderId="0"/>
    <xf numFmtId="0" fontId="32" fillId="25" borderId="0">
      <alignment vertical="center"/>
    </xf>
    <xf numFmtId="0" fontId="127" fillId="0" borderId="0"/>
    <xf numFmtId="0" fontId="127" fillId="0" borderId="0"/>
    <xf numFmtId="0" fontId="28" fillId="14" borderId="0"/>
    <xf numFmtId="0" fontId="127" fillId="0" borderId="0"/>
    <xf numFmtId="0" fontId="28" fillId="21" borderId="0">
      <alignment vertical="center"/>
    </xf>
    <xf numFmtId="0" fontId="127" fillId="0" borderId="0"/>
    <xf numFmtId="0" fontId="127" fillId="0" borderId="0"/>
    <xf numFmtId="0" fontId="127" fillId="0" borderId="0"/>
    <xf numFmtId="0" fontId="127" fillId="0" borderId="0"/>
    <xf numFmtId="0" fontId="28" fillId="21" borderId="0">
      <alignment vertical="center"/>
    </xf>
    <xf numFmtId="0" fontId="127" fillId="0" borderId="0"/>
    <xf numFmtId="0" fontId="127" fillId="0" borderId="0"/>
    <xf numFmtId="0" fontId="127" fillId="0" borderId="0"/>
    <xf numFmtId="0" fontId="32" fillId="9" borderId="0"/>
    <xf numFmtId="0" fontId="32" fillId="9" borderId="0">
      <alignment vertical="center"/>
    </xf>
    <xf numFmtId="0" fontId="32" fillId="2" borderId="0">
      <alignment vertical="center"/>
    </xf>
    <xf numFmtId="0" fontId="127" fillId="0" borderId="0"/>
    <xf numFmtId="0" fontId="1" fillId="0" borderId="0"/>
    <xf numFmtId="0" fontId="32" fillId="2" borderId="0">
      <alignment vertical="center"/>
    </xf>
    <xf numFmtId="0" fontId="127" fillId="0" borderId="0"/>
    <xf numFmtId="0" fontId="32" fillId="2" borderId="0">
      <alignment vertical="center"/>
    </xf>
    <xf numFmtId="0" fontId="127" fillId="0" borderId="0"/>
    <xf numFmtId="0" fontId="26" fillId="37" borderId="0"/>
    <xf numFmtId="0" fontId="127" fillId="0" borderId="0"/>
    <xf numFmtId="0" fontId="127" fillId="0" borderId="0"/>
    <xf numFmtId="0" fontId="82" fillId="37" borderId="9">
      <alignment vertical="center"/>
    </xf>
    <xf numFmtId="0" fontId="127" fillId="0" borderId="0"/>
    <xf numFmtId="0" fontId="32" fillId="5" borderId="0">
      <alignment vertical="center"/>
    </xf>
    <xf numFmtId="0" fontId="127" fillId="0" borderId="0"/>
    <xf numFmtId="0" fontId="127" fillId="0" borderId="0"/>
    <xf numFmtId="0" fontId="127" fillId="34" borderId="2">
      <alignment vertical="center"/>
    </xf>
    <xf numFmtId="0" fontId="32" fillId="13" borderId="0">
      <alignment vertical="center"/>
    </xf>
    <xf numFmtId="0" fontId="127" fillId="0" borderId="0"/>
    <xf numFmtId="0" fontId="32" fillId="7" borderId="0"/>
    <xf numFmtId="170" fontId="32" fillId="0" borderId="0">
      <alignment vertical="center"/>
    </xf>
    <xf numFmtId="0" fontId="127" fillId="0" borderId="0"/>
    <xf numFmtId="0" fontId="28" fillId="3" borderId="0">
      <alignment vertical="center"/>
    </xf>
    <xf numFmtId="0" fontId="127" fillId="0" borderId="0"/>
    <xf numFmtId="0" fontId="127" fillId="0" borderId="0"/>
    <xf numFmtId="0" fontId="127" fillId="0" borderId="0"/>
    <xf numFmtId="0" fontId="32" fillId="17" borderId="0">
      <alignment vertical="center"/>
    </xf>
    <xf numFmtId="0" fontId="27" fillId="34" borderId="0"/>
    <xf numFmtId="0" fontId="32" fillId="25" borderId="0">
      <alignment vertical="center"/>
    </xf>
    <xf numFmtId="10" fontId="58" fillId="0" borderId="0"/>
    <xf numFmtId="0" fontId="13" fillId="2" borderId="0">
      <alignment vertical="center"/>
    </xf>
    <xf numFmtId="0" fontId="27" fillId="36" borderId="0"/>
    <xf numFmtId="0" fontId="110" fillId="48" borderId="0"/>
    <xf numFmtId="0" fontId="32" fillId="29" borderId="0">
      <alignment vertical="center"/>
    </xf>
    <xf numFmtId="0" fontId="26" fillId="38" borderId="0"/>
    <xf numFmtId="0" fontId="27" fillId="29" borderId="0"/>
    <xf numFmtId="0" fontId="32" fillId="16" borderId="0"/>
    <xf numFmtId="0" fontId="32" fillId="29" borderId="0">
      <alignment vertical="center"/>
    </xf>
    <xf numFmtId="0" fontId="32" fillId="7" borderId="0">
      <alignment vertical="center"/>
    </xf>
    <xf numFmtId="0" fontId="27" fillId="29" borderId="0"/>
    <xf numFmtId="0" fontId="40" fillId="9" borderId="0"/>
    <xf numFmtId="0" fontId="32" fillId="29" borderId="0">
      <alignment vertical="center"/>
    </xf>
    <xf numFmtId="0" fontId="27" fillId="36" borderId="0"/>
    <xf numFmtId="0" fontId="32" fillId="16" borderId="0"/>
    <xf numFmtId="0" fontId="32" fillId="29" borderId="0">
      <alignment vertical="center"/>
    </xf>
    <xf numFmtId="0" fontId="28" fillId="7" borderId="0">
      <alignment vertical="center"/>
    </xf>
    <xf numFmtId="0" fontId="32" fillId="9" borderId="0">
      <alignment vertical="center"/>
    </xf>
    <xf numFmtId="0" fontId="28" fillId="3" borderId="0">
      <alignment vertical="center"/>
    </xf>
    <xf numFmtId="0" fontId="110" fillId="53" borderId="0"/>
    <xf numFmtId="0" fontId="32" fillId="10" borderId="0">
      <alignment vertical="center"/>
    </xf>
    <xf numFmtId="0" fontId="32" fillId="10" borderId="0"/>
    <xf numFmtId="0" fontId="32" fillId="10" borderId="0">
      <alignment vertical="center"/>
    </xf>
    <xf numFmtId="0" fontId="40" fillId="34" borderId="0"/>
    <xf numFmtId="0" fontId="32" fillId="10" borderId="0">
      <alignment vertical="center"/>
    </xf>
    <xf numFmtId="0" fontId="32" fillId="10" borderId="0"/>
    <xf numFmtId="0" fontId="32" fillId="10" borderId="0">
      <alignment vertical="center"/>
    </xf>
    <xf numFmtId="0" fontId="28" fillId="7" borderId="0">
      <alignment vertical="center"/>
    </xf>
    <xf numFmtId="0" fontId="26" fillId="20" borderId="0"/>
    <xf numFmtId="0" fontId="28" fillId="21" borderId="0">
      <alignment vertical="center"/>
    </xf>
    <xf numFmtId="0" fontId="32" fillId="7" borderId="0">
      <alignment vertical="center"/>
    </xf>
    <xf numFmtId="0" fontId="40" fillId="34" borderId="0"/>
    <xf numFmtId="0" fontId="32" fillId="2" borderId="0">
      <alignment vertical="center"/>
    </xf>
    <xf numFmtId="0" fontId="32" fillId="13" borderId="0">
      <alignment vertical="center"/>
    </xf>
    <xf numFmtId="0" fontId="76" fillId="14" borderId="1">
      <alignment vertical="center"/>
    </xf>
    <xf numFmtId="0" fontId="110" fillId="52" borderId="0"/>
    <xf numFmtId="0" fontId="32" fillId="17" borderId="0">
      <alignment vertical="center"/>
    </xf>
    <xf numFmtId="0" fontId="28" fillId="12" borderId="0">
      <alignment vertical="center"/>
    </xf>
    <xf numFmtId="0" fontId="32" fillId="16" borderId="0"/>
    <xf numFmtId="0" fontId="32" fillId="17" borderId="0">
      <alignment vertical="center"/>
    </xf>
    <xf numFmtId="0" fontId="28" fillId="7" borderId="0">
      <alignment vertical="center"/>
    </xf>
    <xf numFmtId="0" fontId="32" fillId="9" borderId="0"/>
    <xf numFmtId="0" fontId="32" fillId="9" borderId="0">
      <alignment vertical="center"/>
    </xf>
    <xf numFmtId="0" fontId="51" fillId="14" borderId="0"/>
    <xf numFmtId="0" fontId="32" fillId="19" borderId="0">
      <alignment vertical="center"/>
    </xf>
    <xf numFmtId="0" fontId="32" fillId="25" borderId="0"/>
    <xf numFmtId="0" fontId="32" fillId="25" borderId="0">
      <alignment vertical="center"/>
    </xf>
    <xf numFmtId="0" fontId="28" fillId="22" borderId="0">
      <alignment vertical="center"/>
    </xf>
    <xf numFmtId="0" fontId="40" fillId="34" borderId="0"/>
    <xf numFmtId="0" fontId="32" fillId="25" borderId="0">
      <alignment vertical="center"/>
    </xf>
    <xf numFmtId="0" fontId="28" fillId="22" borderId="0">
      <alignment vertical="center"/>
    </xf>
    <xf numFmtId="0" fontId="32" fillId="19" borderId="0">
      <alignment vertical="center"/>
    </xf>
    <xf numFmtId="0" fontId="32" fillId="25" borderId="0"/>
    <xf numFmtId="0" fontId="32" fillId="25" borderId="0">
      <alignment vertical="center"/>
    </xf>
    <xf numFmtId="171" fontId="70" fillId="0" borderId="13"/>
    <xf numFmtId="0" fontId="32" fillId="19" borderId="0">
      <alignment vertical="center"/>
    </xf>
    <xf numFmtId="0" fontId="32" fillId="29" borderId="0">
      <alignment vertical="center"/>
    </xf>
    <xf numFmtId="0" fontId="32" fillId="29" borderId="0">
      <alignment vertical="center"/>
    </xf>
    <xf numFmtId="0" fontId="32" fillId="5" borderId="0">
      <alignment vertical="center"/>
    </xf>
    <xf numFmtId="0" fontId="32" fillId="29" borderId="0">
      <alignment vertical="center"/>
    </xf>
    <xf numFmtId="0" fontId="27" fillId="29" borderId="0"/>
    <xf numFmtId="0" fontId="32" fillId="29" borderId="0">
      <alignment vertical="center"/>
    </xf>
    <xf numFmtId="0" fontId="32" fillId="29" borderId="0">
      <alignment vertical="center"/>
    </xf>
    <xf numFmtId="0" fontId="32" fillId="29" borderId="0">
      <alignment vertical="center"/>
    </xf>
    <xf numFmtId="0" fontId="32" fillId="29" borderId="0">
      <alignment vertical="center"/>
    </xf>
    <xf numFmtId="0" fontId="82" fillId="37" borderId="9">
      <alignment vertical="center"/>
    </xf>
    <xf numFmtId="0" fontId="110" fillId="54" borderId="0"/>
    <xf numFmtId="0" fontId="50" fillId="29" borderId="0">
      <alignment vertical="center"/>
    </xf>
    <xf numFmtId="0" fontId="40" fillId="2" borderId="0"/>
    <xf numFmtId="0" fontId="32" fillId="29" borderId="0">
      <alignment vertical="center"/>
    </xf>
    <xf numFmtId="0" fontId="56" fillId="0" borderId="3">
      <alignment vertical="center"/>
    </xf>
    <xf numFmtId="0" fontId="32" fillId="29" borderId="0">
      <alignment vertical="center"/>
    </xf>
    <xf numFmtId="0" fontId="32" fillId="10" borderId="0">
      <alignment vertical="center"/>
    </xf>
    <xf numFmtId="0" fontId="32" fillId="7" borderId="0"/>
    <xf numFmtId="0" fontId="32" fillId="29" borderId="0">
      <alignment vertical="center"/>
    </xf>
    <xf numFmtId="0" fontId="127" fillId="0" borderId="0">
      <alignment vertical="center"/>
    </xf>
    <xf numFmtId="0" fontId="32" fillId="10" borderId="0">
      <alignment vertical="center"/>
    </xf>
    <xf numFmtId="0" fontId="32" fillId="10" borderId="0">
      <alignment vertical="center"/>
    </xf>
    <xf numFmtId="0" fontId="32" fillId="10" borderId="0">
      <alignment vertical="center"/>
    </xf>
    <xf numFmtId="0" fontId="32" fillId="10" borderId="0">
      <alignment vertical="center"/>
    </xf>
    <xf numFmtId="0" fontId="32" fillId="5" borderId="0"/>
    <xf numFmtId="0" fontId="32" fillId="10" borderId="0">
      <alignment vertical="center"/>
    </xf>
    <xf numFmtId="172" fontId="127" fillId="0" borderId="0"/>
    <xf numFmtId="0" fontId="110" fillId="55" borderId="0"/>
    <xf numFmtId="0" fontId="50" fillId="10" borderId="0">
      <alignment vertical="center"/>
    </xf>
    <xf numFmtId="172" fontId="127" fillId="0" borderId="0"/>
    <xf numFmtId="0" fontId="40" fillId="14" borderId="0"/>
    <xf numFmtId="0" fontId="85" fillId="0" borderId="0"/>
    <xf numFmtId="0" fontId="32" fillId="10" borderId="0">
      <alignment vertical="center"/>
    </xf>
    <xf numFmtId="0" fontId="39" fillId="21" borderId="0">
      <alignment vertical="center"/>
    </xf>
    <xf numFmtId="0" fontId="32" fillId="10" borderId="0">
      <alignment vertical="center"/>
    </xf>
    <xf numFmtId="0" fontId="32" fillId="19" borderId="0"/>
    <xf numFmtId="0" fontId="32" fillId="2" borderId="0">
      <alignment vertical="center"/>
    </xf>
    <xf numFmtId="172" fontId="127" fillId="0" borderId="0"/>
    <xf numFmtId="0" fontId="32" fillId="17" borderId="0"/>
    <xf numFmtId="0" fontId="32" fillId="17" borderId="0"/>
    <xf numFmtId="0" fontId="32" fillId="10" borderId="0">
      <alignment vertical="center"/>
    </xf>
    <xf numFmtId="0" fontId="28" fillId="21" borderId="0">
      <alignment vertical="center"/>
    </xf>
    <xf numFmtId="0" fontId="32" fillId="2" borderId="0">
      <alignment vertical="center"/>
    </xf>
    <xf numFmtId="0" fontId="28" fillId="21" borderId="0">
      <alignment vertical="center"/>
    </xf>
    <xf numFmtId="0" fontId="32" fillId="2" borderId="0">
      <alignment vertical="center"/>
    </xf>
    <xf numFmtId="0" fontId="28" fillId="21" borderId="0">
      <alignment vertical="center"/>
    </xf>
    <xf numFmtId="0" fontId="32" fillId="2" borderId="0">
      <alignment vertical="center"/>
    </xf>
    <xf numFmtId="0" fontId="28" fillId="21" borderId="0">
      <alignment vertical="center"/>
    </xf>
    <xf numFmtId="0" fontId="32" fillId="2" borderId="0">
      <alignment vertical="center"/>
    </xf>
    <xf numFmtId="0" fontId="28" fillId="21" borderId="0">
      <alignment vertical="center"/>
    </xf>
    <xf numFmtId="0" fontId="54" fillId="0" borderId="0">
      <alignment vertical="center"/>
    </xf>
    <xf numFmtId="0" fontId="110" fillId="56" borderId="0"/>
    <xf numFmtId="0" fontId="50" fillId="2" borderId="0">
      <alignment vertical="center"/>
    </xf>
    <xf numFmtId="0" fontId="28" fillId="21" borderId="0">
      <alignment vertical="center"/>
    </xf>
    <xf numFmtId="0" fontId="35" fillId="0" borderId="0"/>
    <xf numFmtId="0" fontId="40" fillId="29" borderId="0"/>
    <xf numFmtId="0" fontId="32" fillId="2" borderId="0">
      <alignment vertical="center"/>
    </xf>
    <xf numFmtId="0" fontId="28" fillId="21" borderId="0">
      <alignment vertical="center"/>
    </xf>
    <xf numFmtId="0" fontId="43" fillId="0" borderId="0"/>
    <xf numFmtId="0" fontId="32" fillId="2" borderId="0">
      <alignment vertical="center"/>
    </xf>
    <xf numFmtId="0" fontId="32" fillId="17" borderId="0">
      <alignment vertical="center"/>
    </xf>
    <xf numFmtId="0" fontId="28" fillId="22" borderId="0">
      <alignment vertical="center"/>
    </xf>
    <xf numFmtId="0" fontId="32" fillId="17" borderId="0">
      <alignment vertical="center"/>
    </xf>
    <xf numFmtId="0" fontId="27" fillId="6" borderId="0"/>
    <xf numFmtId="0" fontId="28" fillId="22" borderId="0">
      <alignment vertical="center"/>
    </xf>
    <xf numFmtId="0" fontId="86" fillId="10" borderId="0">
      <alignment vertical="center"/>
    </xf>
    <xf numFmtId="0" fontId="32" fillId="17" borderId="0">
      <alignment vertical="center"/>
    </xf>
    <xf numFmtId="0" fontId="127" fillId="15" borderId="2"/>
    <xf numFmtId="0" fontId="28" fillId="5" borderId="0">
      <alignment vertical="center"/>
    </xf>
    <xf numFmtId="0" fontId="32" fillId="17" borderId="0">
      <alignment vertical="center"/>
    </xf>
    <xf numFmtId="0" fontId="28" fillId="5" borderId="0">
      <alignment vertical="center"/>
    </xf>
    <xf numFmtId="0" fontId="32" fillId="17" borderId="0">
      <alignment vertical="center"/>
    </xf>
    <xf numFmtId="0" fontId="28" fillId="12" borderId="0"/>
    <xf numFmtId="0" fontId="28" fillId="5" borderId="0">
      <alignment vertical="center"/>
    </xf>
    <xf numFmtId="0" fontId="32" fillId="17" borderId="0">
      <alignment vertical="center"/>
    </xf>
    <xf numFmtId="0" fontId="28" fillId="5" borderId="0">
      <alignment vertical="center"/>
    </xf>
    <xf numFmtId="0" fontId="54" fillId="0" borderId="0">
      <alignment vertical="center"/>
    </xf>
    <xf numFmtId="0" fontId="110" fillId="45" borderId="0"/>
    <xf numFmtId="0" fontId="50" fillId="17" borderId="0">
      <alignment vertical="center"/>
    </xf>
    <xf numFmtId="0" fontId="28" fillId="5" borderId="0">
      <alignment vertical="center"/>
    </xf>
    <xf numFmtId="0" fontId="127" fillId="0" borderId="0"/>
    <xf numFmtId="0" fontId="32" fillId="19" borderId="0">
      <alignment vertical="center"/>
    </xf>
    <xf numFmtId="0" fontId="32" fillId="17" borderId="0">
      <alignment vertical="center"/>
    </xf>
    <xf numFmtId="0" fontId="39" fillId="5" borderId="0">
      <alignment vertical="center"/>
    </xf>
    <xf numFmtId="0" fontId="32" fillId="13" borderId="0"/>
    <xf numFmtId="0" fontId="32" fillId="17" borderId="0">
      <alignment vertical="center"/>
    </xf>
    <xf numFmtId="0" fontId="32" fillId="9" borderId="0">
      <alignment vertical="center"/>
    </xf>
    <xf numFmtId="0" fontId="32" fillId="9" borderId="0">
      <alignment vertical="center"/>
    </xf>
    <xf numFmtId="0" fontId="28" fillId="7" borderId="0">
      <alignment vertical="center"/>
    </xf>
    <xf numFmtId="0" fontId="32" fillId="9" borderId="0">
      <alignment vertical="center"/>
    </xf>
    <xf numFmtId="0" fontId="28" fillId="7" borderId="0">
      <alignment vertical="center"/>
    </xf>
    <xf numFmtId="0" fontId="32" fillId="9" borderId="0">
      <alignment vertical="center"/>
    </xf>
    <xf numFmtId="0" fontId="28" fillId="7" borderId="0">
      <alignment vertical="center"/>
    </xf>
    <xf numFmtId="0" fontId="32" fillId="9" borderId="0">
      <alignment vertical="center"/>
    </xf>
    <xf numFmtId="0" fontId="28" fillId="7" borderId="0">
      <alignment vertical="center"/>
    </xf>
    <xf numFmtId="0" fontId="50" fillId="9" borderId="0">
      <alignment vertical="center"/>
    </xf>
    <xf numFmtId="0" fontId="28" fillId="7" borderId="0">
      <alignment vertical="center"/>
    </xf>
    <xf numFmtId="0" fontId="44" fillId="8" borderId="0"/>
    <xf numFmtId="0" fontId="32" fillId="9" borderId="0">
      <alignment vertical="center"/>
    </xf>
    <xf numFmtId="0" fontId="32" fillId="25" borderId="0">
      <alignment vertical="center"/>
    </xf>
    <xf numFmtId="0" fontId="32" fillId="17" borderId="0">
      <alignment vertical="center"/>
    </xf>
    <xf numFmtId="0" fontId="27" fillId="15" borderId="0"/>
    <xf numFmtId="0" fontId="32" fillId="25" borderId="0">
      <alignment vertical="center"/>
    </xf>
    <xf numFmtId="0" fontId="32" fillId="13" borderId="0">
      <alignment vertical="center"/>
    </xf>
    <xf numFmtId="0" fontId="28" fillId="22" borderId="0">
      <alignment vertical="center"/>
    </xf>
    <xf numFmtId="0" fontId="32" fillId="25" borderId="0">
      <alignment vertical="center"/>
    </xf>
    <xf numFmtId="0" fontId="127" fillId="0" borderId="0"/>
    <xf numFmtId="0" fontId="28" fillId="22" borderId="0">
      <alignment vertical="center"/>
    </xf>
    <xf numFmtId="0" fontId="32" fillId="25" borderId="0">
      <alignment vertical="center"/>
    </xf>
    <xf numFmtId="0" fontId="28" fillId="22" borderId="0">
      <alignment vertical="center"/>
    </xf>
    <xf numFmtId="0" fontId="26" fillId="37" borderId="0"/>
    <xf numFmtId="0" fontId="32" fillId="19" borderId="0">
      <alignment vertical="center"/>
    </xf>
    <xf numFmtId="0" fontId="32" fillId="25" borderId="0">
      <alignment vertical="center"/>
    </xf>
    <xf numFmtId="0" fontId="28" fillId="22" borderId="0">
      <alignment vertical="center"/>
    </xf>
    <xf numFmtId="0" fontId="32" fillId="25" borderId="0">
      <alignment vertical="center"/>
    </xf>
    <xf numFmtId="0" fontId="28" fillId="22" borderId="0">
      <alignment vertical="center"/>
    </xf>
    <xf numFmtId="0" fontId="32" fillId="25" borderId="0">
      <alignment vertical="center"/>
    </xf>
    <xf numFmtId="0" fontId="28" fillId="22" borderId="0">
      <alignment vertical="center"/>
    </xf>
    <xf numFmtId="0" fontId="32" fillId="25" borderId="0">
      <alignment vertical="center"/>
    </xf>
    <xf numFmtId="0" fontId="39" fillId="22" borderId="0">
      <alignment vertical="center"/>
    </xf>
    <xf numFmtId="0" fontId="28" fillId="25" borderId="0"/>
    <xf numFmtId="0" fontId="32" fillId="25" borderId="0">
      <alignment vertical="center"/>
    </xf>
    <xf numFmtId="0" fontId="110" fillId="57" borderId="0"/>
    <xf numFmtId="0" fontId="32" fillId="19" borderId="0"/>
    <xf numFmtId="0" fontId="40" fillId="29" borderId="0"/>
    <xf numFmtId="0" fontId="32" fillId="7" borderId="0">
      <alignment vertical="center"/>
    </xf>
    <xf numFmtId="0" fontId="110" fillId="58" borderId="0"/>
    <xf numFmtId="0" fontId="32" fillId="5" borderId="0"/>
    <xf numFmtId="0" fontId="40" fillId="14" borderId="0"/>
    <xf numFmtId="0" fontId="127" fillId="34" borderId="2"/>
    <xf numFmtId="0" fontId="32" fillId="19" borderId="0">
      <alignment vertical="center"/>
    </xf>
    <xf numFmtId="168" fontId="127" fillId="0" borderId="0"/>
    <xf numFmtId="0" fontId="35" fillId="0" borderId="0"/>
    <xf numFmtId="0" fontId="127" fillId="0" borderId="0"/>
    <xf numFmtId="0" fontId="28" fillId="21" borderId="0">
      <alignment vertical="center"/>
    </xf>
    <xf numFmtId="0" fontId="32" fillId="19" borderId="0"/>
    <xf numFmtId="0" fontId="32" fillId="13" borderId="0">
      <alignment vertical="center"/>
    </xf>
    <xf numFmtId="0" fontId="45" fillId="13" borderId="0"/>
    <xf numFmtId="0" fontId="32" fillId="19" borderId="0">
      <alignment vertical="center"/>
    </xf>
    <xf numFmtId="0" fontId="32" fillId="19" borderId="0">
      <alignment vertical="center"/>
    </xf>
    <xf numFmtId="0" fontId="32" fillId="19" borderId="0">
      <alignment vertical="center"/>
    </xf>
    <xf numFmtId="0" fontId="50" fillId="34" borderId="2">
      <alignment vertical="center"/>
    </xf>
    <xf numFmtId="0" fontId="32" fillId="19" borderId="0">
      <alignment vertical="center"/>
    </xf>
    <xf numFmtId="0" fontId="32" fillId="19" borderId="0">
      <alignment vertical="center"/>
    </xf>
    <xf numFmtId="0" fontId="32" fillId="19" borderId="0">
      <alignment vertical="center"/>
    </xf>
    <xf numFmtId="0" fontId="32" fillId="19" borderId="0">
      <alignment vertical="center"/>
    </xf>
    <xf numFmtId="0" fontId="32" fillId="19" borderId="0">
      <alignment vertical="center"/>
    </xf>
    <xf numFmtId="0" fontId="32" fillId="19" borderId="0">
      <alignment vertical="center"/>
    </xf>
    <xf numFmtId="0" fontId="32" fillId="19" borderId="0">
      <alignment vertical="center"/>
    </xf>
    <xf numFmtId="0" fontId="50" fillId="19"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32" fillId="5" borderId="0">
      <alignment vertical="center"/>
    </xf>
    <xf numFmtId="0" fontId="50" fillId="5" borderId="0">
      <alignment vertical="center"/>
    </xf>
    <xf numFmtId="0" fontId="32" fillId="5" borderId="0">
      <alignment vertical="center"/>
    </xf>
    <xf numFmtId="0" fontId="56" fillId="0" borderId="3">
      <alignment vertical="center"/>
    </xf>
    <xf numFmtId="0" fontId="32" fillId="5" borderId="0">
      <alignment vertical="center"/>
    </xf>
    <xf numFmtId="0" fontId="32" fillId="5" borderId="0">
      <alignment vertical="center"/>
    </xf>
    <xf numFmtId="0" fontId="32" fillId="7" borderId="0">
      <alignment vertical="center"/>
    </xf>
    <xf numFmtId="0" fontId="32" fillId="7" borderId="0">
      <alignment vertical="center"/>
    </xf>
    <xf numFmtId="0" fontId="32" fillId="13" borderId="0">
      <alignment vertical="center"/>
    </xf>
    <xf numFmtId="0" fontId="32" fillId="7" borderId="0">
      <alignment vertical="center"/>
    </xf>
    <xf numFmtId="0" fontId="28" fillId="5" borderId="0">
      <alignment vertical="center"/>
    </xf>
    <xf numFmtId="37" fontId="58" fillId="0" borderId="0"/>
    <xf numFmtId="0" fontId="32" fillId="7" borderId="0">
      <alignment vertical="center"/>
    </xf>
    <xf numFmtId="173" fontId="58" fillId="0" borderId="0"/>
    <xf numFmtId="0" fontId="32" fillId="7" borderId="0">
      <alignment vertical="center"/>
    </xf>
    <xf numFmtId="0" fontId="32" fillId="7" borderId="0">
      <alignment vertical="center"/>
    </xf>
    <xf numFmtId="39" fontId="58" fillId="0" borderId="0"/>
    <xf numFmtId="0" fontId="32" fillId="7" borderId="0">
      <alignment vertical="center"/>
    </xf>
    <xf numFmtId="0" fontId="32" fillId="7" borderId="0">
      <alignment vertical="center"/>
    </xf>
    <xf numFmtId="0" fontId="32" fillId="7" borderId="0">
      <alignment vertical="center"/>
    </xf>
    <xf numFmtId="0" fontId="50" fillId="7" borderId="0">
      <alignment vertical="center"/>
    </xf>
    <xf numFmtId="0" fontId="32" fillId="17" borderId="0">
      <alignment vertical="center"/>
    </xf>
    <xf numFmtId="0" fontId="32" fillId="17" borderId="0">
      <alignment vertical="center"/>
    </xf>
    <xf numFmtId="0" fontId="32" fillId="17" borderId="0">
      <alignment vertical="center"/>
    </xf>
    <xf numFmtId="0" fontId="32" fillId="17" borderId="0">
      <alignment vertical="center"/>
    </xf>
    <xf numFmtId="0" fontId="32" fillId="17" borderId="0">
      <alignment vertical="center"/>
    </xf>
    <xf numFmtId="0" fontId="32" fillId="17" borderId="0">
      <alignment vertical="center"/>
    </xf>
    <xf numFmtId="0" fontId="50" fillId="17" borderId="0">
      <alignment vertical="center"/>
    </xf>
    <xf numFmtId="0" fontId="32" fillId="17" borderId="0">
      <alignment vertical="center"/>
    </xf>
    <xf numFmtId="0" fontId="32" fillId="17" borderId="0">
      <alignment vertical="center"/>
    </xf>
    <xf numFmtId="0" fontId="32" fillId="17" borderId="0">
      <alignment vertical="center"/>
    </xf>
    <xf numFmtId="0" fontId="63" fillId="26" borderId="0"/>
    <xf numFmtId="0" fontId="32" fillId="19" borderId="0">
      <alignment vertical="center"/>
    </xf>
    <xf numFmtId="0" fontId="32" fillId="19" borderId="0">
      <alignment vertical="center"/>
    </xf>
    <xf numFmtId="0" fontId="28" fillId="12" borderId="0">
      <alignment vertical="center"/>
    </xf>
    <xf numFmtId="0" fontId="32" fillId="19" borderId="0">
      <alignment vertical="center"/>
    </xf>
    <xf numFmtId="0" fontId="28" fillId="32" borderId="0">
      <alignment vertical="center"/>
    </xf>
    <xf numFmtId="0" fontId="32" fillId="19" borderId="0">
      <alignment vertical="center"/>
    </xf>
    <xf numFmtId="0" fontId="32" fillId="19" borderId="0">
      <alignment vertical="center"/>
    </xf>
    <xf numFmtId="0" fontId="32" fillId="19" borderId="0">
      <alignment vertical="center"/>
    </xf>
    <xf numFmtId="0" fontId="127" fillId="34" borderId="2"/>
    <xf numFmtId="0" fontId="32" fillId="19" borderId="0">
      <alignment vertical="center"/>
    </xf>
    <xf numFmtId="0" fontId="32" fillId="19" borderId="0">
      <alignment vertical="center"/>
    </xf>
    <xf numFmtId="0" fontId="32" fillId="19" borderId="0">
      <alignment vertical="center"/>
    </xf>
    <xf numFmtId="0" fontId="32" fillId="19" borderId="0">
      <alignment vertical="center"/>
    </xf>
    <xf numFmtId="0" fontId="32" fillId="13" borderId="0">
      <alignment vertical="center"/>
    </xf>
    <xf numFmtId="0" fontId="32" fillId="13" borderId="0">
      <alignment vertical="center"/>
    </xf>
    <xf numFmtId="0" fontId="32" fillId="13" borderId="0">
      <alignment vertical="center"/>
    </xf>
    <xf numFmtId="0" fontId="50" fillId="13" borderId="0">
      <alignment vertical="center"/>
    </xf>
    <xf numFmtId="0" fontId="32" fillId="13" borderId="0">
      <alignment vertical="center"/>
    </xf>
    <xf numFmtId="0" fontId="111" fillId="47" borderId="0"/>
    <xf numFmtId="0" fontId="51" fillId="19" borderId="0"/>
    <xf numFmtId="0" fontId="28" fillId="12" borderId="0"/>
    <xf numFmtId="0" fontId="28" fillId="7" borderId="0">
      <alignment vertical="center"/>
    </xf>
    <xf numFmtId="0" fontId="28" fillId="7" borderId="0">
      <alignment vertical="center"/>
    </xf>
    <xf numFmtId="0" fontId="111" fillId="59" borderId="0"/>
    <xf numFmtId="0" fontId="28" fillId="5" borderId="0"/>
    <xf numFmtId="0" fontId="51" fillId="5" borderId="0"/>
    <xf numFmtId="0" fontId="28" fillId="7" borderId="0">
      <alignment vertical="center"/>
    </xf>
    <xf numFmtId="0" fontId="111" fillId="60" borderId="0"/>
    <xf numFmtId="0" fontId="28" fillId="35" borderId="0"/>
    <xf numFmtId="0" fontId="51" fillId="14" borderId="0"/>
    <xf numFmtId="0" fontId="28" fillId="35" borderId="0"/>
    <xf numFmtId="0" fontId="28" fillId="12" borderId="0">
      <alignment vertical="center"/>
    </xf>
    <xf numFmtId="0" fontId="111" fillId="61" borderId="0"/>
    <xf numFmtId="0" fontId="28" fillId="14" borderId="0"/>
    <xf numFmtId="0" fontId="28" fillId="12" borderId="0"/>
    <xf numFmtId="0" fontId="28" fillId="12" borderId="0">
      <alignment vertical="center"/>
    </xf>
    <xf numFmtId="0" fontId="28" fillId="12" borderId="0"/>
    <xf numFmtId="0" fontId="28" fillId="22" borderId="0">
      <alignment vertical="center"/>
    </xf>
    <xf numFmtId="0" fontId="28" fillId="22" borderId="0">
      <alignment vertical="center"/>
    </xf>
    <xf numFmtId="0" fontId="111" fillId="62" borderId="0"/>
    <xf numFmtId="0" fontId="28" fillId="12" borderId="0">
      <alignment vertical="center"/>
    </xf>
    <xf numFmtId="0" fontId="51" fillId="25" borderId="0"/>
    <xf numFmtId="0" fontId="28" fillId="25" borderId="0"/>
    <xf numFmtId="0" fontId="60" fillId="0" borderId="0">
      <alignment vertical="center"/>
    </xf>
    <xf numFmtId="170" fontId="32" fillId="0" borderId="0">
      <alignment vertical="center"/>
    </xf>
    <xf numFmtId="0" fontId="28" fillId="21" borderId="0">
      <alignment vertical="center"/>
    </xf>
    <xf numFmtId="0" fontId="28" fillId="5" borderId="0">
      <alignment vertical="center"/>
    </xf>
    <xf numFmtId="0" fontId="28" fillId="5" borderId="0">
      <alignment vertical="center"/>
    </xf>
    <xf numFmtId="0" fontId="28" fillId="7" borderId="0">
      <alignment vertical="center"/>
    </xf>
    <xf numFmtId="0" fontId="87" fillId="14" borderId="1">
      <alignment vertical="center"/>
    </xf>
    <xf numFmtId="0" fontId="28" fillId="2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39" fillId="12" borderId="0">
      <alignment vertical="center"/>
    </xf>
    <xf numFmtId="0" fontId="28" fillId="12" borderId="0">
      <alignment vertical="center"/>
    </xf>
    <xf numFmtId="0" fontId="28" fillId="1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28" fillId="32" borderId="0">
      <alignment vertical="center"/>
    </xf>
    <xf numFmtId="0" fontId="39" fillId="32" borderId="0">
      <alignment vertical="center"/>
    </xf>
    <xf numFmtId="0" fontId="28" fillId="32" borderId="0">
      <alignment vertical="center"/>
    </xf>
    <xf numFmtId="0" fontId="28" fillId="32" borderId="0">
      <alignment vertical="center"/>
    </xf>
    <xf numFmtId="0" fontId="27" fillId="29" borderId="0"/>
    <xf numFmtId="0" fontId="28" fillId="28" borderId="0">
      <alignment vertical="center"/>
    </xf>
    <xf numFmtId="0" fontId="27" fillId="36" borderId="0"/>
    <xf numFmtId="0" fontId="28" fillId="3" borderId="0">
      <alignment vertical="center"/>
    </xf>
    <xf numFmtId="0" fontId="27" fillId="36" borderId="0"/>
    <xf numFmtId="0" fontId="27" fillId="36" borderId="0"/>
    <xf numFmtId="0" fontId="27" fillId="29" borderId="0"/>
    <xf numFmtId="0" fontId="27" fillId="29" borderId="0"/>
    <xf numFmtId="0" fontId="48" fillId="0" borderId="0">
      <alignment vertical="center"/>
    </xf>
    <xf numFmtId="0" fontId="127" fillId="0" borderId="0"/>
    <xf numFmtId="0" fontId="49" fillId="10" borderId="0"/>
    <xf numFmtId="0" fontId="27" fillId="36" borderId="0"/>
    <xf numFmtId="0" fontId="27" fillId="29" borderId="0"/>
    <xf numFmtId="0" fontId="27" fillId="29" borderId="0"/>
    <xf numFmtId="0" fontId="27" fillId="36" borderId="0"/>
    <xf numFmtId="0" fontId="28" fillId="3" borderId="0">
      <alignment vertical="center"/>
    </xf>
    <xf numFmtId="0" fontId="26" fillId="38" borderId="0"/>
    <xf numFmtId="0" fontId="26" fillId="38" borderId="0"/>
    <xf numFmtId="0" fontId="26" fillId="19" borderId="0"/>
    <xf numFmtId="0" fontId="26" fillId="24" borderId="0"/>
    <xf numFmtId="0" fontId="26" fillId="19" borderId="0"/>
    <xf numFmtId="0" fontId="26" fillId="38" borderId="0"/>
    <xf numFmtId="0" fontId="26" fillId="19" borderId="0"/>
    <xf numFmtId="0" fontId="26" fillId="14" borderId="0"/>
    <xf numFmtId="0" fontId="26" fillId="19" borderId="0"/>
    <xf numFmtId="0" fontId="26" fillId="38" borderId="0"/>
    <xf numFmtId="0" fontId="26" fillId="18" borderId="0"/>
    <xf numFmtId="0" fontId="26" fillId="20" borderId="0"/>
    <xf numFmtId="0" fontId="26" fillId="20" borderId="0"/>
    <xf numFmtId="0" fontId="26" fillId="18" borderId="0"/>
    <xf numFmtId="0" fontId="26" fillId="20" borderId="0"/>
    <xf numFmtId="0" fontId="26" fillId="20" borderId="0"/>
    <xf numFmtId="0" fontId="26" fillId="18" borderId="0"/>
    <xf numFmtId="0" fontId="127" fillId="0" borderId="0">
      <alignment vertical="center"/>
    </xf>
    <xf numFmtId="0" fontId="27" fillId="15" borderId="0"/>
    <xf numFmtId="0" fontId="27" fillId="15" borderId="0"/>
    <xf numFmtId="0" fontId="27" fillId="34" borderId="0"/>
    <xf numFmtId="0" fontId="27" fillId="34" borderId="0"/>
    <xf numFmtId="0" fontId="27" fillId="15" borderId="0"/>
    <xf numFmtId="0" fontId="28" fillId="30" borderId="0">
      <alignment vertical="center"/>
    </xf>
    <xf numFmtId="0" fontId="27" fillId="34" borderId="0"/>
    <xf numFmtId="0" fontId="27" fillId="34" borderId="0"/>
    <xf numFmtId="0" fontId="27" fillId="15" borderId="0"/>
    <xf numFmtId="0" fontId="27" fillId="14" borderId="0"/>
    <xf numFmtId="0" fontId="27" fillId="14" borderId="0"/>
    <xf numFmtId="0" fontId="27" fillId="6" borderId="0"/>
    <xf numFmtId="0" fontId="28" fillId="12" borderId="0">
      <alignment vertical="center"/>
    </xf>
    <xf numFmtId="0" fontId="27" fillId="14" borderId="0"/>
    <xf numFmtId="0" fontId="27" fillId="14" borderId="0"/>
    <xf numFmtId="0" fontId="27" fillId="6" borderId="0"/>
    <xf numFmtId="0" fontId="26" fillId="24" borderId="0"/>
    <xf numFmtId="0" fontId="26" fillId="24" borderId="0"/>
    <xf numFmtId="0" fontId="26" fillId="37" borderId="0"/>
    <xf numFmtId="0" fontId="26" fillId="37" borderId="0"/>
    <xf numFmtId="0" fontId="26" fillId="24" borderId="0"/>
    <xf numFmtId="0" fontId="26" fillId="37" borderId="0"/>
    <xf numFmtId="0" fontId="26" fillId="24" borderId="0"/>
    <xf numFmtId="0" fontId="26" fillId="39" borderId="0"/>
    <xf numFmtId="0" fontId="26" fillId="40" borderId="0"/>
    <xf numFmtId="0" fontId="26" fillId="40" borderId="0"/>
    <xf numFmtId="0" fontId="26" fillId="39" borderId="0"/>
    <xf numFmtId="0" fontId="26" fillId="40" borderId="0"/>
    <xf numFmtId="0" fontId="26" fillId="40" borderId="0"/>
    <xf numFmtId="0" fontId="26" fillId="39" borderId="0"/>
    <xf numFmtId="0" fontId="28" fillId="33" borderId="0">
      <alignment vertical="center"/>
    </xf>
    <xf numFmtId="0" fontId="27" fillId="15" borderId="0"/>
    <xf numFmtId="0" fontId="27" fillId="15" borderId="0"/>
    <xf numFmtId="0" fontId="27" fillId="34" borderId="0"/>
    <xf numFmtId="0" fontId="27" fillId="15" borderId="0"/>
    <xf numFmtId="0" fontId="27" fillId="34" borderId="0"/>
    <xf numFmtId="0" fontId="27" fillId="34" borderId="0"/>
    <xf numFmtId="0" fontId="27" fillId="15" borderId="0"/>
    <xf numFmtId="0" fontId="27" fillId="26" borderId="0"/>
    <xf numFmtId="0" fontId="27" fillId="26" borderId="0"/>
    <xf numFmtId="0" fontId="27" fillId="2" borderId="0"/>
    <xf numFmtId="0" fontId="27" fillId="2" borderId="0"/>
    <xf numFmtId="0" fontId="27" fillId="26" borderId="0"/>
    <xf numFmtId="0" fontId="27" fillId="2" borderId="0"/>
    <xf numFmtId="0" fontId="27" fillId="2" borderId="0"/>
    <xf numFmtId="0" fontId="27" fillId="26" borderId="0"/>
    <xf numFmtId="0" fontId="26" fillId="6" borderId="0"/>
    <xf numFmtId="0" fontId="26" fillId="6" borderId="0"/>
    <xf numFmtId="0" fontId="26" fillId="14" borderId="0"/>
    <xf numFmtId="0" fontId="26" fillId="14" borderId="0"/>
    <xf numFmtId="0" fontId="26" fillId="6" borderId="0"/>
    <xf numFmtId="0" fontId="26" fillId="14" borderId="0"/>
    <xf numFmtId="0" fontId="26" fillId="6" borderId="0"/>
    <xf numFmtId="0" fontId="26" fillId="24" borderId="0"/>
    <xf numFmtId="0" fontId="26" fillId="37" borderId="0"/>
    <xf numFmtId="0" fontId="26" fillId="24" borderId="0"/>
    <xf numFmtId="0" fontId="26" fillId="37" borderId="0"/>
    <xf numFmtId="0" fontId="26" fillId="37" borderId="0"/>
    <xf numFmtId="0" fontId="29" fillId="0" borderId="0">
      <alignment vertical="center"/>
    </xf>
    <xf numFmtId="0" fontId="27" fillId="36" borderId="0"/>
    <xf numFmtId="0" fontId="27" fillId="36" borderId="0"/>
    <xf numFmtId="0" fontId="27" fillId="29" borderId="0"/>
    <xf numFmtId="0" fontId="27" fillId="29" borderId="0"/>
    <xf numFmtId="0" fontId="27" fillId="36" borderId="0"/>
    <xf numFmtId="0" fontId="27" fillId="29" borderId="0"/>
    <xf numFmtId="0" fontId="24" fillId="0" borderId="0"/>
    <xf numFmtId="0" fontId="27" fillId="29" borderId="0"/>
    <xf numFmtId="0" fontId="88" fillId="0" borderId="0">
      <alignment vertical="top"/>
      <protection locked="0"/>
    </xf>
    <xf numFmtId="0" fontId="27" fillId="36" borderId="0"/>
    <xf numFmtId="0" fontId="27" fillId="6" borderId="0"/>
    <xf numFmtId="0" fontId="27" fillId="14" borderId="0"/>
    <xf numFmtId="0" fontId="27" fillId="14" borderId="0"/>
    <xf numFmtId="0" fontId="27" fillId="6" borderId="0"/>
    <xf numFmtId="0" fontId="27" fillId="14" borderId="0"/>
    <xf numFmtId="0" fontId="27" fillId="14" borderId="0"/>
    <xf numFmtId="0" fontId="27" fillId="6" borderId="0"/>
    <xf numFmtId="0" fontId="26" fillId="6" borderId="0"/>
    <xf numFmtId="0" fontId="26" fillId="6" borderId="0"/>
    <xf numFmtId="0" fontId="26" fillId="14" borderId="0"/>
    <xf numFmtId="0" fontId="26" fillId="14" borderId="0"/>
    <xf numFmtId="0" fontId="26" fillId="6" borderId="0"/>
    <xf numFmtId="0" fontId="26" fillId="14" borderId="0"/>
    <xf numFmtId="0" fontId="26" fillId="14" borderId="0"/>
    <xf numFmtId="0" fontId="26" fillId="6" borderId="0"/>
    <xf numFmtId="0" fontId="26" fillId="18" borderId="0"/>
    <xf numFmtId="0" fontId="26" fillId="20" borderId="0"/>
    <xf numFmtId="0" fontId="26" fillId="20" borderId="0"/>
    <xf numFmtId="0" fontId="26" fillId="18" borderId="0"/>
    <xf numFmtId="0" fontId="27" fillId="42" borderId="0"/>
    <xf numFmtId="0" fontId="27" fillId="42" borderId="0"/>
    <xf numFmtId="0" fontId="27" fillId="9" borderId="0"/>
    <xf numFmtId="0" fontId="27" fillId="9" borderId="0"/>
    <xf numFmtId="0" fontId="27" fillId="42" borderId="0"/>
    <xf numFmtId="0" fontId="27" fillId="9" borderId="0"/>
    <xf numFmtId="0" fontId="27" fillId="9" borderId="0"/>
    <xf numFmtId="0" fontId="27" fillId="42" borderId="0"/>
    <xf numFmtId="0" fontId="27" fillId="36" borderId="0"/>
    <xf numFmtId="0" fontId="27" fillId="36" borderId="0"/>
    <xf numFmtId="0" fontId="27" fillId="29" borderId="0"/>
    <xf numFmtId="0" fontId="27" fillId="29" borderId="0"/>
    <xf numFmtId="0" fontId="27" fillId="36" borderId="0"/>
    <xf numFmtId="0" fontId="27" fillId="29" borderId="0"/>
    <xf numFmtId="0" fontId="27" fillId="29" borderId="0"/>
    <xf numFmtId="0" fontId="27" fillId="36" borderId="0"/>
    <xf numFmtId="0" fontId="26" fillId="38" borderId="0"/>
    <xf numFmtId="0" fontId="26" fillId="38" borderId="0"/>
    <xf numFmtId="0" fontId="26" fillId="19" borderId="0"/>
    <xf numFmtId="0" fontId="26" fillId="38" borderId="0"/>
    <xf numFmtId="0" fontId="26" fillId="19" borderId="0"/>
    <xf numFmtId="0" fontId="26" fillId="19" borderId="0"/>
    <xf numFmtId="0" fontId="26" fillId="41" borderId="0"/>
    <xf numFmtId="0" fontId="26" fillId="12" borderId="0"/>
    <xf numFmtId="0" fontId="26" fillId="12" borderId="0"/>
    <xf numFmtId="0" fontId="76" fillId="14" borderId="1">
      <alignment vertical="center"/>
    </xf>
    <xf numFmtId="0" fontId="26" fillId="41" borderId="0"/>
    <xf numFmtId="0" fontId="26" fillId="12" borderId="0"/>
    <xf numFmtId="0" fontId="26" fillId="12" borderId="0"/>
    <xf numFmtId="0" fontId="26" fillId="41" borderId="0"/>
    <xf numFmtId="0" fontId="27" fillId="15" borderId="0"/>
    <xf numFmtId="0" fontId="27" fillId="15" borderId="0"/>
    <xf numFmtId="0" fontId="27" fillId="34" borderId="0"/>
    <xf numFmtId="0" fontId="27" fillId="34" borderId="0"/>
    <xf numFmtId="0" fontId="27" fillId="15" borderId="0"/>
    <xf numFmtId="0" fontId="27" fillId="34" borderId="0"/>
    <xf numFmtId="0" fontId="27" fillId="4" borderId="0"/>
    <xf numFmtId="0" fontId="27" fillId="4" borderId="0"/>
    <xf numFmtId="0" fontId="27" fillId="25" borderId="0"/>
    <xf numFmtId="0" fontId="27" fillId="25" borderId="0"/>
    <xf numFmtId="0" fontId="27" fillId="4" borderId="0"/>
    <xf numFmtId="0" fontId="27" fillId="25" borderId="0"/>
    <xf numFmtId="0" fontId="27" fillId="25" borderId="0"/>
    <xf numFmtId="0" fontId="27" fillId="4" borderId="0"/>
    <xf numFmtId="0" fontId="26" fillId="4" borderId="0"/>
    <xf numFmtId="0" fontId="26" fillId="4" borderId="0"/>
    <xf numFmtId="0" fontId="26" fillId="25" borderId="0"/>
    <xf numFmtId="0" fontId="26" fillId="25" borderId="0"/>
    <xf numFmtId="0" fontId="26" fillId="4" borderId="0"/>
    <xf numFmtId="0" fontId="26" fillId="25" borderId="0"/>
    <xf numFmtId="0" fontId="26" fillId="25" borderId="0"/>
    <xf numFmtId="0" fontId="26" fillId="4" borderId="0"/>
    <xf numFmtId="0" fontId="26" fillId="43" borderId="0"/>
    <xf numFmtId="38" fontId="127" fillId="0" borderId="0"/>
    <xf numFmtId="0" fontId="26" fillId="32" borderId="0"/>
    <xf numFmtId="0" fontId="26" fillId="32" borderId="0"/>
    <xf numFmtId="0" fontId="26" fillId="43" borderId="0"/>
    <xf numFmtId="0" fontId="26" fillId="32" borderId="0"/>
    <xf numFmtId="0" fontId="127" fillId="0" borderId="0">
      <alignment vertical="center"/>
    </xf>
    <xf numFmtId="0" fontId="26" fillId="32" borderId="0"/>
    <xf numFmtId="0" fontId="26" fillId="43" borderId="0"/>
    <xf numFmtId="0" fontId="52" fillId="14" borderId="7">
      <alignment vertical="center"/>
    </xf>
    <xf numFmtId="0" fontId="114" fillId="63" borderId="0"/>
    <xf numFmtId="0" fontId="36" fillId="10" borderId="0"/>
    <xf numFmtId="0" fontId="31" fillId="25" borderId="0"/>
    <xf numFmtId="0" fontId="36" fillId="10" borderId="0"/>
    <xf numFmtId="0" fontId="127" fillId="34" borderId="2">
      <alignment vertical="center"/>
    </xf>
    <xf numFmtId="3" fontId="69" fillId="0" borderId="0"/>
    <xf numFmtId="0" fontId="52" fillId="14" borderId="7">
      <alignment vertical="center"/>
    </xf>
    <xf numFmtId="0" fontId="54" fillId="0" borderId="0"/>
    <xf numFmtId="174" fontId="47" fillId="0" borderId="0"/>
    <xf numFmtId="0" fontId="115" fillId="64" borderId="86"/>
    <xf numFmtId="0" fontId="76" fillId="14" borderId="1"/>
    <xf numFmtId="0" fontId="89" fillId="16" borderId="1"/>
    <xf numFmtId="0" fontId="76" fillId="14" borderId="1"/>
    <xf numFmtId="0" fontId="116" fillId="65" borderId="87"/>
    <xf numFmtId="0" fontId="39" fillId="33" borderId="0">
      <alignment vertical="center"/>
    </xf>
    <xf numFmtId="0" fontId="82" fillId="37" borderId="9"/>
    <xf numFmtId="0" fontId="90" fillId="37" borderId="9"/>
    <xf numFmtId="0" fontId="82" fillId="37" borderId="9"/>
    <xf numFmtId="0" fontId="83" fillId="0" borderId="14">
      <alignment horizontal="center"/>
    </xf>
    <xf numFmtId="0" fontId="78" fillId="25" borderId="1">
      <alignment vertical="center"/>
    </xf>
    <xf numFmtId="0" fontId="24" fillId="0" borderId="0"/>
    <xf numFmtId="171" fontId="58" fillId="0" borderId="0"/>
    <xf numFmtId="175" fontId="58" fillId="0" borderId="0"/>
    <xf numFmtId="41" fontId="24" fillId="0" borderId="0"/>
    <xf numFmtId="0" fontId="92" fillId="0" borderId="15"/>
    <xf numFmtId="43" fontId="24" fillId="0" borderId="0"/>
    <xf numFmtId="0" fontId="113" fillId="0" borderId="0"/>
    <xf numFmtId="0" fontId="48" fillId="0" borderId="0"/>
    <xf numFmtId="0" fontId="91" fillId="0" borderId="0"/>
    <xf numFmtId="0" fontId="48" fillId="0" borderId="0"/>
    <xf numFmtId="0" fontId="127" fillId="0" borderId="0"/>
    <xf numFmtId="0" fontId="127" fillId="0" borderId="0"/>
    <xf numFmtId="0" fontId="117" fillId="66" borderId="0"/>
    <xf numFmtId="0" fontId="75" fillId="2" borderId="0"/>
    <xf numFmtId="0" fontId="72" fillId="2" borderId="0"/>
    <xf numFmtId="38" fontId="42" fillId="14" borderId="0"/>
    <xf numFmtId="0" fontId="28" fillId="12" borderId="0">
      <alignment vertical="center"/>
    </xf>
    <xf numFmtId="0" fontId="65" fillId="0" borderId="16">
      <alignment horizontal="left" vertical="center"/>
    </xf>
    <xf numFmtId="0" fontId="28" fillId="12" borderId="0">
      <alignment vertical="center"/>
    </xf>
    <xf numFmtId="0" fontId="65" fillId="0" borderId="17">
      <alignment horizontal="left" vertical="center"/>
    </xf>
    <xf numFmtId="0" fontId="61" fillId="23" borderId="1"/>
    <xf numFmtId="0" fontId="118" fillId="0" borderId="88"/>
    <xf numFmtId="0" fontId="56" fillId="0" borderId="3"/>
    <xf numFmtId="0" fontId="67" fillId="0" borderId="4"/>
    <xf numFmtId="0" fontId="56" fillId="0" borderId="3"/>
    <xf numFmtId="0" fontId="119" fillId="0" borderId="89"/>
    <xf numFmtId="0" fontId="38" fillId="0" borderId="4"/>
    <xf numFmtId="0" fontId="66" fillId="0" borderId="5"/>
    <xf numFmtId="0" fontId="94" fillId="0" borderId="18"/>
    <xf numFmtId="0" fontId="66" fillId="0" borderId="5"/>
    <xf numFmtId="0" fontId="33" fillId="0" borderId="5"/>
    <xf numFmtId="0" fontId="60" fillId="0" borderId="8"/>
    <xf numFmtId="0" fontId="95" fillId="0" borderId="6"/>
    <xf numFmtId="0" fontId="60" fillId="0" borderId="8"/>
    <xf numFmtId="0" fontId="112" fillId="0" borderId="0"/>
    <xf numFmtId="0" fontId="41" fillId="2" borderId="0">
      <alignment vertical="center"/>
    </xf>
    <xf numFmtId="0" fontId="60" fillId="0" borderId="0"/>
    <xf numFmtId="0" fontId="95" fillId="0" borderId="0"/>
    <xf numFmtId="0" fontId="60" fillId="0" borderId="0"/>
    <xf numFmtId="43" fontId="127" fillId="0" borderId="0">
      <alignment vertical="center"/>
    </xf>
    <xf numFmtId="10" fontId="42" fillId="34" borderId="19"/>
    <xf numFmtId="0" fontId="120" fillId="67" borderId="86"/>
    <xf numFmtId="0" fontId="78" fillId="25" borderId="1"/>
    <xf numFmtId="0" fontId="99" fillId="25" borderId="1"/>
    <xf numFmtId="0" fontId="78" fillId="25" borderId="1"/>
    <xf numFmtId="0" fontId="66" fillId="0" borderId="5">
      <alignment vertical="center"/>
    </xf>
    <xf numFmtId="176" fontId="93" fillId="0" borderId="0">
      <alignment horizontal="center" vertical="center"/>
      <protection locked="0"/>
    </xf>
    <xf numFmtId="177" fontId="93" fillId="0" borderId="0">
      <alignment horizontal="center" vertical="center"/>
      <protection locked="0"/>
    </xf>
    <xf numFmtId="0" fontId="44" fillId="0" borderId="11"/>
    <xf numFmtId="176" fontId="93" fillId="0" borderId="0">
      <alignment horizontal="center" vertical="center"/>
      <protection locked="0"/>
    </xf>
    <xf numFmtId="176" fontId="93" fillId="0" borderId="0">
      <alignment horizontal="center" vertical="center"/>
      <protection locked="0"/>
    </xf>
    <xf numFmtId="177" fontId="93" fillId="0" borderId="0">
      <alignment horizontal="center" vertical="center"/>
      <protection locked="0"/>
    </xf>
    <xf numFmtId="0" fontId="121" fillId="0" borderId="90"/>
    <xf numFmtId="0" fontId="53" fillId="0" borderId="10"/>
    <xf numFmtId="0" fontId="74" fillId="0" borderId="10"/>
    <xf numFmtId="0" fontId="53" fillId="0" borderId="10"/>
    <xf numFmtId="178" fontId="127" fillId="0" borderId="0"/>
    <xf numFmtId="179" fontId="127" fillId="0" borderId="0"/>
    <xf numFmtId="0" fontId="122" fillId="68" borderId="0"/>
    <xf numFmtId="0" fontId="46" fillId="35" borderId="0"/>
    <xf numFmtId="0" fontId="59" fillId="35" borderId="0"/>
    <xf numFmtId="0" fontId="46" fillId="35" borderId="0"/>
    <xf numFmtId="0" fontId="55" fillId="0" borderId="0"/>
    <xf numFmtId="168" fontId="127" fillId="0" borderId="0"/>
    <xf numFmtId="0" fontId="32" fillId="69" borderId="91"/>
    <xf numFmtId="0" fontId="32" fillId="34" borderId="2"/>
    <xf numFmtId="0" fontId="40" fillId="34" borderId="2"/>
    <xf numFmtId="0" fontId="32" fillId="34" borderId="2"/>
    <xf numFmtId="0" fontId="123" fillId="64" borderId="92"/>
    <xf numFmtId="0" fontId="32" fillId="0" borderId="0">
      <alignment vertical="center"/>
    </xf>
    <xf numFmtId="0" fontId="52" fillId="14" borderId="7"/>
    <xf numFmtId="0" fontId="96" fillId="16" borderId="7"/>
    <xf numFmtId="0" fontId="52" fillId="14" borderId="7"/>
    <xf numFmtId="10" fontId="24" fillId="0" borderId="0"/>
    <xf numFmtId="3" fontId="97" fillId="0" borderId="0"/>
    <xf numFmtId="0" fontId="28" fillId="30" borderId="0">
      <alignment vertical="center"/>
    </xf>
    <xf numFmtId="41" fontId="21" fillId="0" borderId="0"/>
    <xf numFmtId="0" fontId="124" fillId="0" borderId="0"/>
    <xf numFmtId="0" fontId="29" fillId="0" borderId="0"/>
    <xf numFmtId="0" fontId="28" fillId="22" borderId="0">
      <alignment vertical="center"/>
    </xf>
    <xf numFmtId="0" fontId="98" fillId="0" borderId="0"/>
    <xf numFmtId="0" fontId="29" fillId="0" borderId="0"/>
    <xf numFmtId="0" fontId="80" fillId="0" borderId="0"/>
    <xf numFmtId="0" fontId="125" fillId="0" borderId="93"/>
    <xf numFmtId="0" fontId="100" fillId="0" borderId="11"/>
    <xf numFmtId="0" fontId="92" fillId="0" borderId="15"/>
    <xf numFmtId="0" fontId="52" fillId="14" borderId="7">
      <alignment vertical="center"/>
    </xf>
    <xf numFmtId="0" fontId="126" fillId="0" borderId="0"/>
    <xf numFmtId="0" fontId="37" fillId="23" borderId="7"/>
    <xf numFmtId="0" fontId="101" fillId="0" borderId="0"/>
    <xf numFmtId="0" fontId="54" fillId="0" borderId="0"/>
    <xf numFmtId="9" fontId="73" fillId="0" borderId="0"/>
    <xf numFmtId="40" fontId="127" fillId="0" borderId="0"/>
    <xf numFmtId="0" fontId="127" fillId="0" borderId="0"/>
    <xf numFmtId="0" fontId="127" fillId="0" borderId="0"/>
    <xf numFmtId="0" fontId="102" fillId="0" borderId="0"/>
    <xf numFmtId="41" fontId="127" fillId="0" borderId="0"/>
    <xf numFmtId="43" fontId="127" fillId="0" borderId="0"/>
    <xf numFmtId="170" fontId="32" fillId="0" borderId="0">
      <alignment vertical="center"/>
    </xf>
    <xf numFmtId="43" fontId="127" fillId="0" borderId="0"/>
    <xf numFmtId="43" fontId="127" fillId="0" borderId="0">
      <alignment vertical="center"/>
    </xf>
    <xf numFmtId="43" fontId="127" fillId="0" borderId="0">
      <alignment vertical="center"/>
    </xf>
    <xf numFmtId="43" fontId="127" fillId="0" borderId="0"/>
    <xf numFmtId="43" fontId="127" fillId="0" borderId="0">
      <alignment vertical="center"/>
    </xf>
    <xf numFmtId="43" fontId="127" fillId="0" borderId="0"/>
    <xf numFmtId="0" fontId="25" fillId="0" borderId="0"/>
    <xf numFmtId="43" fontId="127" fillId="0" borderId="0">
      <alignment vertical="center"/>
    </xf>
    <xf numFmtId="0" fontId="60" fillId="0" borderId="0">
      <alignment vertical="center"/>
    </xf>
    <xf numFmtId="43" fontId="127" fillId="0" borderId="0">
      <alignment vertical="center"/>
    </xf>
    <xf numFmtId="0" fontId="25" fillId="0" borderId="0"/>
    <xf numFmtId="43" fontId="127" fillId="0" borderId="0">
      <alignment vertical="center"/>
    </xf>
    <xf numFmtId="0" fontId="60" fillId="0" borderId="0">
      <alignment vertical="center"/>
    </xf>
    <xf numFmtId="43" fontId="127" fillId="0" borderId="0">
      <alignment vertical="center"/>
    </xf>
    <xf numFmtId="43" fontId="127" fillId="0" borderId="0">
      <alignment vertical="center"/>
    </xf>
    <xf numFmtId="0" fontId="25" fillId="0" borderId="0"/>
    <xf numFmtId="43" fontId="127" fillId="0" borderId="0">
      <alignment vertical="center"/>
    </xf>
    <xf numFmtId="0" fontId="25" fillId="0" borderId="0"/>
    <xf numFmtId="43" fontId="127" fillId="0" borderId="0">
      <alignment vertical="center"/>
    </xf>
    <xf numFmtId="0" fontId="60" fillId="0" borderId="0">
      <alignment vertical="center"/>
    </xf>
    <xf numFmtId="170" fontId="32" fillId="0" borderId="0">
      <alignment vertical="center"/>
    </xf>
    <xf numFmtId="0" fontId="60" fillId="0" borderId="0">
      <alignment vertical="center"/>
    </xf>
    <xf numFmtId="43" fontId="24" fillId="0" borderId="0"/>
    <xf numFmtId="41" fontId="127" fillId="0" borderId="0"/>
    <xf numFmtId="43" fontId="127" fillId="0" borderId="0"/>
    <xf numFmtId="0" fontId="63" fillId="26" borderId="0"/>
    <xf numFmtId="0" fontId="63" fillId="2" borderId="0"/>
    <xf numFmtId="0" fontId="63" fillId="2" borderId="0"/>
    <xf numFmtId="0" fontId="72" fillId="2" borderId="0">
      <alignment vertical="center"/>
    </xf>
    <xf numFmtId="0" fontId="72" fillId="2" borderId="0">
      <alignment vertical="center"/>
    </xf>
    <xf numFmtId="0" fontId="72" fillId="2" borderId="0">
      <alignment vertical="center"/>
    </xf>
    <xf numFmtId="0" fontId="63" fillId="2" borderId="0"/>
    <xf numFmtId="0" fontId="32" fillId="0" borderId="0">
      <alignment vertical="center"/>
    </xf>
    <xf numFmtId="0" fontId="63" fillId="2" borderId="0"/>
    <xf numFmtId="0" fontId="60" fillId="0" borderId="8">
      <alignment vertical="center"/>
    </xf>
    <xf numFmtId="0" fontId="72" fillId="2" borderId="0">
      <alignment vertical="center"/>
    </xf>
    <xf numFmtId="0" fontId="72" fillId="2" borderId="0">
      <alignment vertical="center"/>
    </xf>
    <xf numFmtId="0" fontId="25" fillId="0" borderId="6"/>
    <xf numFmtId="0" fontId="72" fillId="2" borderId="0">
      <alignment vertical="center"/>
    </xf>
    <xf numFmtId="0" fontId="72" fillId="2" borderId="0">
      <alignment vertical="center"/>
    </xf>
    <xf numFmtId="0" fontId="72" fillId="2" borderId="0">
      <alignment vertical="center"/>
    </xf>
    <xf numFmtId="0" fontId="72" fillId="2" borderId="0">
      <alignment vertical="center"/>
    </xf>
    <xf numFmtId="0" fontId="63" fillId="26" borderId="0"/>
    <xf numFmtId="0" fontId="103" fillId="10" borderId="0">
      <alignment vertical="center"/>
    </xf>
    <xf numFmtId="0" fontId="13"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0" fontId="127" fillId="0" borderId="0"/>
    <xf numFmtId="0" fontId="41" fillId="2" borderId="0">
      <alignment vertical="center"/>
    </xf>
    <xf numFmtId="0" fontId="41" fillId="2" borderId="0">
      <alignment vertical="center"/>
    </xf>
    <xf numFmtId="0" fontId="127" fillId="0" borderId="0"/>
    <xf numFmtId="0" fontId="41" fillId="2" borderId="0">
      <alignment vertical="center"/>
    </xf>
    <xf numFmtId="0" fontId="41" fillId="2" borderId="0">
      <alignment vertical="center"/>
    </xf>
    <xf numFmtId="0" fontId="13"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0" fontId="13" fillId="2" borderId="0">
      <alignment vertical="center"/>
    </xf>
    <xf numFmtId="0" fontId="75" fillId="2" borderId="0">
      <alignment vertical="center"/>
    </xf>
    <xf numFmtId="0" fontId="41" fillId="2" borderId="0">
      <alignment vertical="center"/>
    </xf>
    <xf numFmtId="0" fontId="13" fillId="2" borderId="0">
      <alignment vertical="center"/>
    </xf>
    <xf numFmtId="0" fontId="13"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0" fontId="41" fillId="2" borderId="0">
      <alignment vertical="center"/>
    </xf>
    <xf numFmtId="40" fontId="43" fillId="0" borderId="0"/>
    <xf numFmtId="38" fontId="43" fillId="0" borderId="0"/>
    <xf numFmtId="0" fontId="48" fillId="0" borderId="0">
      <alignment vertical="center"/>
    </xf>
    <xf numFmtId="0" fontId="49" fillId="11" borderId="0"/>
    <xf numFmtId="0" fontId="49" fillId="10" borderId="0"/>
    <xf numFmtId="0" fontId="49" fillId="11" borderId="0"/>
    <xf numFmtId="0" fontId="36" fillId="10" borderId="0">
      <alignment vertical="center"/>
    </xf>
    <xf numFmtId="0" fontId="48" fillId="0" borderId="0">
      <alignment vertical="center"/>
    </xf>
    <xf numFmtId="0" fontId="36" fillId="10" borderId="0">
      <alignment vertical="center"/>
    </xf>
    <xf numFmtId="0" fontId="48" fillId="0" borderId="0">
      <alignment vertical="center"/>
    </xf>
    <xf numFmtId="0" fontId="36" fillId="10" borderId="0">
      <alignment vertical="center"/>
    </xf>
    <xf numFmtId="0" fontId="105" fillId="0" borderId="0">
      <alignment vertical="center"/>
    </xf>
    <xf numFmtId="0" fontId="49" fillId="10" borderId="0"/>
    <xf numFmtId="0" fontId="49" fillId="10" borderId="0"/>
    <xf numFmtId="0" fontId="48" fillId="0" borderId="0">
      <alignment vertical="center"/>
    </xf>
    <xf numFmtId="0" fontId="36" fillId="10" borderId="0">
      <alignment vertical="center"/>
    </xf>
    <xf numFmtId="0" fontId="48" fillId="0" borderId="0">
      <alignment vertical="center"/>
    </xf>
    <xf numFmtId="0" fontId="36" fillId="10" borderId="0">
      <alignment vertical="center"/>
    </xf>
    <xf numFmtId="0" fontId="48" fillId="0" borderId="0">
      <alignment vertical="center"/>
    </xf>
    <xf numFmtId="0" fontId="36" fillId="10" borderId="0">
      <alignment vertical="center"/>
    </xf>
    <xf numFmtId="0" fontId="36" fillId="10" borderId="0">
      <alignment vertical="center"/>
    </xf>
    <xf numFmtId="0" fontId="86" fillId="10" borderId="0">
      <alignment vertical="center"/>
    </xf>
    <xf numFmtId="0" fontId="36" fillId="10" borderId="0">
      <alignment vertical="center"/>
    </xf>
    <xf numFmtId="0" fontId="36" fillId="10" borderId="0">
      <alignment vertical="center"/>
    </xf>
    <xf numFmtId="0" fontId="49" fillId="11" borderId="0"/>
    <xf numFmtId="0" fontId="86" fillId="10" borderId="0">
      <alignment vertical="center"/>
    </xf>
    <xf numFmtId="0" fontId="127" fillId="0" borderId="0"/>
    <xf numFmtId="0" fontId="31" fillId="25" borderId="0">
      <alignment vertical="center"/>
    </xf>
    <xf numFmtId="0" fontId="127" fillId="0" borderId="0">
      <alignment vertical="center"/>
    </xf>
    <xf numFmtId="0" fontId="86" fillId="10" borderId="0">
      <alignment vertical="center"/>
    </xf>
    <xf numFmtId="0" fontId="127" fillId="0" borderId="0">
      <alignment vertical="center"/>
    </xf>
    <xf numFmtId="0" fontId="103" fillId="10" borderId="0">
      <alignment vertical="center"/>
    </xf>
    <xf numFmtId="0" fontId="103" fillId="10" borderId="0">
      <alignment vertical="center"/>
    </xf>
    <xf numFmtId="0" fontId="29" fillId="0" borderId="0">
      <alignment vertical="center"/>
    </xf>
    <xf numFmtId="0" fontId="86" fillId="10" borderId="0">
      <alignment vertical="center"/>
    </xf>
    <xf numFmtId="0" fontId="127" fillId="0" borderId="0">
      <alignment vertical="center"/>
    </xf>
    <xf numFmtId="0" fontId="24" fillId="0" borderId="0"/>
    <xf numFmtId="0" fontId="110" fillId="0" borderId="0">
      <alignment vertical="center"/>
    </xf>
    <xf numFmtId="0" fontId="6" fillId="0" borderId="0">
      <alignment vertical="center"/>
    </xf>
    <xf numFmtId="0" fontId="127" fillId="0" borderId="0"/>
    <xf numFmtId="0" fontId="127" fillId="0" borderId="0"/>
    <xf numFmtId="0" fontId="127" fillId="0" borderId="0">
      <alignment vertical="center"/>
    </xf>
    <xf numFmtId="0" fontId="127" fillId="0" borderId="0"/>
    <xf numFmtId="0" fontId="28" fillId="12" borderId="0">
      <alignment vertical="center"/>
    </xf>
    <xf numFmtId="0" fontId="127" fillId="0" borderId="0">
      <alignment vertical="center"/>
    </xf>
    <xf numFmtId="0" fontId="127" fillId="0" borderId="0">
      <alignment vertical="center"/>
    </xf>
    <xf numFmtId="0" fontId="127" fillId="0" borderId="0">
      <alignment vertical="center"/>
    </xf>
    <xf numFmtId="0" fontId="73" fillId="0" borderId="0"/>
    <xf numFmtId="0" fontId="127" fillId="0" borderId="0">
      <alignment vertical="center"/>
    </xf>
    <xf numFmtId="0" fontId="127" fillId="0" borderId="0">
      <alignment vertical="center"/>
    </xf>
    <xf numFmtId="0" fontId="29" fillId="0" borderId="0">
      <alignment vertical="center"/>
    </xf>
    <xf numFmtId="0" fontId="127" fillId="0" borderId="0">
      <alignment vertical="center"/>
    </xf>
    <xf numFmtId="0" fontId="30" fillId="4" borderId="1"/>
    <xf numFmtId="0" fontId="73" fillId="0" borderId="0"/>
    <xf numFmtId="0" fontId="78" fillId="25" borderId="1">
      <alignment vertical="center"/>
    </xf>
    <xf numFmtId="0" fontId="32" fillId="0" borderId="0">
      <alignment vertical="center"/>
    </xf>
    <xf numFmtId="0" fontId="37" fillId="16" borderId="7"/>
    <xf numFmtId="0" fontId="127" fillId="0" borderId="0">
      <alignment vertical="center"/>
    </xf>
    <xf numFmtId="0" fontId="127" fillId="0" borderId="0">
      <alignment vertical="center"/>
    </xf>
    <xf numFmtId="0" fontId="127" fillId="0" borderId="0"/>
    <xf numFmtId="0" fontId="127" fillId="0" borderId="0">
      <alignment vertical="center"/>
    </xf>
    <xf numFmtId="0" fontId="127" fillId="0" borderId="0">
      <alignment vertical="center"/>
    </xf>
    <xf numFmtId="0" fontId="6" fillId="0" borderId="0">
      <alignment vertical="center"/>
    </xf>
    <xf numFmtId="0" fontId="127" fillId="0" borderId="0"/>
    <xf numFmtId="0" fontId="6" fillId="0" borderId="0">
      <alignment vertical="center"/>
    </xf>
    <xf numFmtId="0" fontId="127" fillId="0" borderId="0"/>
    <xf numFmtId="0" fontId="6" fillId="0" borderId="0">
      <alignment vertical="center"/>
    </xf>
    <xf numFmtId="0" fontId="127" fillId="0" borderId="0">
      <alignment vertical="center"/>
    </xf>
    <xf numFmtId="0" fontId="50" fillId="0" borderId="0">
      <alignment vertical="center"/>
    </xf>
    <xf numFmtId="0" fontId="127" fillId="0" borderId="0">
      <alignment vertical="center"/>
    </xf>
    <xf numFmtId="0" fontId="50" fillId="0" borderId="0">
      <alignment vertical="center"/>
    </xf>
    <xf numFmtId="0" fontId="127" fillId="0" borderId="0">
      <alignment vertical="center"/>
    </xf>
    <xf numFmtId="0" fontId="45" fillId="0" borderId="0"/>
    <xf numFmtId="0" fontId="127" fillId="0" borderId="0">
      <alignment vertical="center"/>
    </xf>
    <xf numFmtId="0" fontId="24" fillId="0" borderId="0"/>
    <xf numFmtId="0" fontId="127" fillId="0" borderId="0">
      <alignment vertical="center"/>
    </xf>
    <xf numFmtId="0" fontId="127" fillId="0" borderId="0">
      <alignment vertical="center"/>
    </xf>
    <xf numFmtId="0" fontId="127" fillId="0" borderId="0">
      <alignment vertical="center"/>
    </xf>
    <xf numFmtId="0" fontId="127" fillId="0" borderId="0">
      <alignment vertical="center"/>
    </xf>
    <xf numFmtId="0" fontId="81" fillId="0" borderId="10">
      <alignment vertical="center"/>
    </xf>
    <xf numFmtId="0" fontId="127" fillId="0" borderId="0">
      <alignment vertical="center"/>
    </xf>
    <xf numFmtId="0" fontId="32" fillId="0" borderId="0">
      <alignment vertical="center"/>
    </xf>
    <xf numFmtId="0" fontId="127" fillId="0" borderId="0"/>
    <xf numFmtId="0" fontId="127" fillId="0" borderId="0"/>
    <xf numFmtId="0" fontId="73" fillId="0" borderId="0">
      <alignment vertical="center" shrinkToFit="1"/>
    </xf>
    <xf numFmtId="0" fontId="127" fillId="0" borderId="0"/>
    <xf numFmtId="0" fontId="24" fillId="0" borderId="0"/>
    <xf numFmtId="0" fontId="127" fillId="0" borderId="0">
      <alignment vertical="center"/>
    </xf>
    <xf numFmtId="0" fontId="66" fillId="0" borderId="5">
      <alignment vertical="center"/>
    </xf>
    <xf numFmtId="0" fontId="44" fillId="8" borderId="0"/>
    <xf numFmtId="0" fontId="44" fillId="8" borderId="0"/>
    <xf numFmtId="0" fontId="44" fillId="31" borderId="0"/>
    <xf numFmtId="0" fontId="44" fillId="31" borderId="0"/>
    <xf numFmtId="0" fontId="44" fillId="31" borderId="0"/>
    <xf numFmtId="0" fontId="44" fillId="44" borderId="0"/>
    <xf numFmtId="0" fontId="44" fillId="44" borderId="0"/>
    <xf numFmtId="0" fontId="44" fillId="44" borderId="0"/>
    <xf numFmtId="0" fontId="44" fillId="44" borderId="0"/>
    <xf numFmtId="0" fontId="28" fillId="28" borderId="0">
      <alignment vertical="center"/>
    </xf>
    <xf numFmtId="0" fontId="28" fillId="28" borderId="0">
      <alignment vertical="center"/>
    </xf>
    <xf numFmtId="0" fontId="28" fillId="28" borderId="0">
      <alignment vertical="center"/>
    </xf>
    <xf numFmtId="0" fontId="28" fillId="28" borderId="0">
      <alignment vertical="center"/>
    </xf>
    <xf numFmtId="0" fontId="28" fillId="28" borderId="0">
      <alignment vertical="center"/>
    </xf>
    <xf numFmtId="0" fontId="28" fillId="28" borderId="0">
      <alignment vertical="center"/>
    </xf>
    <xf numFmtId="0" fontId="28" fillId="28" borderId="0">
      <alignment vertical="center"/>
    </xf>
    <xf numFmtId="0" fontId="28" fillId="28" borderId="0">
      <alignment vertical="center"/>
    </xf>
    <xf numFmtId="0" fontId="37" fillId="16" borderId="7"/>
    <xf numFmtId="0" fontId="28" fillId="28" borderId="0">
      <alignment vertical="center"/>
    </xf>
    <xf numFmtId="0" fontId="28" fillId="28" borderId="0">
      <alignment vertical="center"/>
    </xf>
    <xf numFmtId="0" fontId="28" fillId="28" borderId="0">
      <alignment vertical="center"/>
    </xf>
    <xf numFmtId="0" fontId="39" fillId="28" borderId="0">
      <alignment vertical="center"/>
    </xf>
    <xf numFmtId="0" fontId="28" fillId="28" borderId="0">
      <alignment vertical="center"/>
    </xf>
    <xf numFmtId="0" fontId="28" fillId="28" borderId="0">
      <alignment vertical="center"/>
    </xf>
    <xf numFmtId="0" fontId="28" fillId="3" borderId="0">
      <alignment vertical="center"/>
    </xf>
    <xf numFmtId="0" fontId="28" fillId="3" borderId="0">
      <alignment vertical="center"/>
    </xf>
    <xf numFmtId="0" fontId="28" fillId="3" borderId="0">
      <alignment vertical="center"/>
    </xf>
    <xf numFmtId="0" fontId="28" fillId="3" borderId="0">
      <alignment vertical="center"/>
    </xf>
    <xf numFmtId="0" fontId="28" fillId="3" borderId="0">
      <alignment vertical="center"/>
    </xf>
    <xf numFmtId="0" fontId="28" fillId="3" borderId="0">
      <alignment vertical="center"/>
    </xf>
    <xf numFmtId="0" fontId="39" fillId="3" borderId="0">
      <alignment vertical="center"/>
    </xf>
    <xf numFmtId="0" fontId="28" fillId="3" borderId="0">
      <alignment vertical="center"/>
    </xf>
    <xf numFmtId="0" fontId="28" fillId="3" borderId="0">
      <alignment vertical="center"/>
    </xf>
    <xf numFmtId="0" fontId="28" fillId="30" borderId="0">
      <alignment vertical="center"/>
    </xf>
    <xf numFmtId="0" fontId="28" fillId="30" borderId="0">
      <alignment vertical="center"/>
    </xf>
    <xf numFmtId="0" fontId="28" fillId="30" borderId="0">
      <alignment vertical="center"/>
    </xf>
    <xf numFmtId="0" fontId="28" fillId="30" borderId="0">
      <alignment vertical="center"/>
    </xf>
    <xf numFmtId="0" fontId="28" fillId="30" borderId="0">
      <alignment vertical="center"/>
    </xf>
    <xf numFmtId="0" fontId="28" fillId="30" borderId="0">
      <alignment vertical="center"/>
    </xf>
    <xf numFmtId="0" fontId="28" fillId="30" borderId="0">
      <alignment vertical="center"/>
    </xf>
    <xf numFmtId="0" fontId="39" fillId="30" borderId="0">
      <alignment vertical="center"/>
    </xf>
    <xf numFmtId="0" fontId="28" fillId="30" borderId="0">
      <alignment vertical="center"/>
    </xf>
    <xf numFmtId="0" fontId="28" fillId="30" borderId="0">
      <alignment vertical="center"/>
    </xf>
    <xf numFmtId="0" fontId="28" fillId="30" borderId="0">
      <alignment vertical="center"/>
    </xf>
    <xf numFmtId="0" fontId="28" fillId="22" borderId="0">
      <alignment vertical="center"/>
    </xf>
    <xf numFmtId="0" fontId="28" fillId="22" borderId="0">
      <alignment vertical="center"/>
    </xf>
    <xf numFmtId="0" fontId="28" fillId="22" borderId="0">
      <alignment vertical="center"/>
    </xf>
    <xf numFmtId="0" fontId="28" fillId="22" borderId="0">
      <alignment vertical="center"/>
    </xf>
    <xf numFmtId="0" fontId="28" fillId="22" borderId="0">
      <alignment vertical="center"/>
    </xf>
    <xf numFmtId="0" fontId="39" fillId="22" borderId="0">
      <alignment vertical="center"/>
    </xf>
    <xf numFmtId="0" fontId="28" fillId="22" borderId="0">
      <alignment vertical="center"/>
    </xf>
    <xf numFmtId="0" fontId="28" fillId="22" borderId="0">
      <alignment vertical="center"/>
    </xf>
    <xf numFmtId="0" fontId="28" fillId="2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28" fillId="12" borderId="0">
      <alignment vertical="center"/>
    </xf>
    <xf numFmtId="0" fontId="39" fillId="12" borderId="0">
      <alignment vertical="center"/>
    </xf>
    <xf numFmtId="0" fontId="28" fillId="12" borderId="0">
      <alignment vertical="center"/>
    </xf>
    <xf numFmtId="0" fontId="28" fillId="12" borderId="0">
      <alignment vertical="center"/>
    </xf>
    <xf numFmtId="0" fontId="28" fillId="12"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28" fillId="33" borderId="0">
      <alignment vertical="center"/>
    </xf>
    <xf numFmtId="0" fontId="43" fillId="0" borderId="0"/>
    <xf numFmtId="0" fontId="107" fillId="0" borderId="0"/>
    <xf numFmtId="0" fontId="21" fillId="0" borderId="0"/>
    <xf numFmtId="0" fontId="108" fillId="0" borderId="0"/>
    <xf numFmtId="0" fontId="38" fillId="0" borderId="4"/>
    <xf numFmtId="0" fontId="56" fillId="0" borderId="3">
      <alignment vertical="center"/>
    </xf>
    <xf numFmtId="0" fontId="56" fillId="0" borderId="3">
      <alignment vertical="center"/>
    </xf>
    <xf numFmtId="0" fontId="56" fillId="0" borderId="3">
      <alignment vertical="center"/>
    </xf>
    <xf numFmtId="0" fontId="38" fillId="0" borderId="4"/>
    <xf numFmtId="0" fontId="38" fillId="0" borderId="4"/>
    <xf numFmtId="0" fontId="56" fillId="0" borderId="3">
      <alignment vertical="center"/>
    </xf>
    <xf numFmtId="0" fontId="56" fillId="0" borderId="3">
      <alignment vertical="center"/>
    </xf>
    <xf numFmtId="0" fontId="56" fillId="0" borderId="3">
      <alignment vertical="center"/>
    </xf>
    <xf numFmtId="0" fontId="56" fillId="0" borderId="3">
      <alignment vertical="center"/>
    </xf>
    <xf numFmtId="0" fontId="56" fillId="0" borderId="3">
      <alignment vertical="center"/>
    </xf>
    <xf numFmtId="0" fontId="56" fillId="0" borderId="3">
      <alignment vertical="center"/>
    </xf>
    <xf numFmtId="0" fontId="38" fillId="0" borderId="4"/>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3" fillId="0" borderId="5"/>
    <xf numFmtId="0" fontId="66" fillId="0" borderId="5">
      <alignment vertical="center"/>
    </xf>
    <xf numFmtId="0" fontId="66" fillId="0" borderId="5">
      <alignment vertical="center"/>
    </xf>
    <xf numFmtId="0" fontId="66" fillId="0" borderId="5">
      <alignment vertical="center"/>
    </xf>
    <xf numFmtId="0" fontId="66" fillId="0" borderId="5">
      <alignment vertical="center"/>
    </xf>
    <xf numFmtId="0" fontId="66" fillId="0" borderId="5">
      <alignment vertical="center"/>
    </xf>
    <xf numFmtId="0" fontId="33" fillId="0" borderId="5"/>
    <xf numFmtId="0" fontId="33" fillId="0" borderId="5"/>
    <xf numFmtId="0" fontId="66" fillId="0" borderId="5">
      <alignment vertical="center"/>
    </xf>
    <xf numFmtId="0" fontId="66" fillId="0" borderId="5">
      <alignment vertical="center"/>
    </xf>
    <xf numFmtId="0" fontId="66" fillId="0" borderId="5">
      <alignment vertical="center"/>
    </xf>
    <xf numFmtId="0" fontId="66" fillId="0" borderId="5">
      <alignment vertical="center"/>
    </xf>
    <xf numFmtId="0" fontId="82" fillId="37" borderId="9">
      <alignment vertical="center"/>
    </xf>
    <xf numFmtId="0" fontId="66" fillId="0" borderId="5">
      <alignment vertical="center"/>
    </xf>
    <xf numFmtId="0" fontId="66" fillId="0" borderId="5">
      <alignment vertical="center"/>
    </xf>
    <xf numFmtId="0" fontId="33" fillId="0" borderId="5"/>
    <xf numFmtId="0" fontId="25" fillId="0" borderId="6"/>
    <xf numFmtId="0" fontId="60" fillId="0" borderId="8">
      <alignment vertical="center"/>
    </xf>
    <xf numFmtId="0" fontId="60" fillId="0" borderId="8">
      <alignment vertical="center"/>
    </xf>
    <xf numFmtId="0" fontId="25" fillId="0" borderId="6"/>
    <xf numFmtId="0" fontId="25" fillId="0" borderId="6"/>
    <xf numFmtId="0" fontId="60" fillId="0" borderId="8">
      <alignment vertical="center"/>
    </xf>
    <xf numFmtId="0" fontId="60" fillId="0" borderId="8">
      <alignment vertical="center"/>
    </xf>
    <xf numFmtId="0" fontId="60" fillId="0" borderId="8">
      <alignment vertical="center"/>
    </xf>
    <xf numFmtId="0" fontId="60" fillId="0" borderId="8">
      <alignment vertical="center"/>
    </xf>
    <xf numFmtId="0" fontId="25" fillId="0" borderId="6"/>
    <xf numFmtId="0" fontId="60" fillId="0" borderId="0">
      <alignment vertical="center"/>
    </xf>
    <xf numFmtId="0" fontId="60" fillId="0" borderId="0">
      <alignment vertical="center"/>
    </xf>
    <xf numFmtId="0" fontId="60" fillId="0" borderId="0">
      <alignment vertical="center"/>
    </xf>
    <xf numFmtId="0" fontId="25"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4" fillId="24" borderId="9"/>
    <xf numFmtId="0" fontId="34" fillId="37" borderId="9"/>
    <xf numFmtId="0" fontId="34" fillId="37" borderId="9"/>
    <xf numFmtId="0" fontId="34" fillId="24" borderId="9"/>
    <xf numFmtId="0" fontId="82" fillId="37" borderId="9">
      <alignment vertical="center"/>
    </xf>
    <xf numFmtId="0" fontId="82" fillId="37" borderId="9">
      <alignment vertical="center"/>
    </xf>
    <xf numFmtId="0" fontId="34" fillId="37" borderId="9"/>
    <xf numFmtId="0" fontId="34" fillId="37" borderId="9"/>
    <xf numFmtId="0" fontId="82" fillId="37" borderId="9">
      <alignment vertical="center"/>
    </xf>
    <xf numFmtId="0" fontId="82" fillId="37" borderId="9">
      <alignment vertical="center"/>
    </xf>
    <xf numFmtId="0" fontId="106" fillId="37" borderId="9">
      <alignment vertical="center"/>
    </xf>
    <xf numFmtId="0" fontId="82" fillId="37" borderId="9">
      <alignment vertical="center"/>
    </xf>
    <xf numFmtId="180" fontId="24" fillId="0" borderId="0"/>
    <xf numFmtId="0" fontId="82" fillId="37" borderId="9">
      <alignment vertical="center"/>
    </xf>
    <xf numFmtId="0" fontId="34" fillId="24" borderId="9"/>
    <xf numFmtId="0" fontId="44" fillId="0" borderId="11"/>
    <xf numFmtId="0" fontId="92" fillId="0" borderId="15">
      <alignment vertical="center"/>
    </xf>
    <xf numFmtId="0" fontId="92" fillId="0" borderId="15">
      <alignment vertical="center"/>
    </xf>
    <xf numFmtId="0" fontId="92" fillId="0" borderId="15">
      <alignment vertical="center"/>
    </xf>
    <xf numFmtId="0" fontId="92" fillId="0" borderId="15">
      <alignment vertical="center"/>
    </xf>
    <xf numFmtId="0" fontId="44" fillId="0" borderId="11"/>
    <xf numFmtId="0" fontId="44" fillId="0" borderId="11"/>
    <xf numFmtId="0" fontId="92" fillId="0" borderId="15">
      <alignment vertical="center"/>
    </xf>
    <xf numFmtId="0" fontId="92" fillId="0" borderId="15">
      <alignment vertical="center"/>
    </xf>
    <xf numFmtId="0" fontId="92" fillId="0" borderId="15">
      <alignment vertical="center"/>
    </xf>
    <xf numFmtId="0" fontId="92" fillId="0" borderId="15">
      <alignment vertical="center"/>
    </xf>
    <xf numFmtId="0" fontId="77" fillId="0" borderId="15">
      <alignment vertical="center"/>
    </xf>
    <xf numFmtId="0" fontId="92" fillId="0" borderId="15">
      <alignment vertical="center"/>
    </xf>
    <xf numFmtId="0" fontId="92" fillId="0" borderId="15">
      <alignment vertical="center"/>
    </xf>
    <xf numFmtId="0" fontId="44" fillId="0" borderId="11"/>
    <xf numFmtId="0" fontId="127" fillId="34" borderId="2">
      <alignment vertical="center"/>
    </xf>
    <xf numFmtId="0" fontId="127" fillId="34" borderId="2">
      <alignment vertical="center"/>
    </xf>
    <xf numFmtId="0" fontId="127" fillId="34" borderId="2"/>
    <xf numFmtId="0" fontId="127" fillId="34" borderId="2"/>
    <xf numFmtId="0" fontId="127" fillId="34" borderId="2">
      <alignment vertical="center"/>
    </xf>
    <xf numFmtId="0" fontId="127" fillId="34" borderId="2">
      <alignment vertical="center"/>
    </xf>
    <xf numFmtId="0" fontId="127" fillId="34" borderId="2">
      <alignment vertical="center"/>
    </xf>
    <xf numFmtId="0" fontId="127" fillId="34" borderId="2">
      <alignment vertical="center"/>
    </xf>
    <xf numFmtId="0" fontId="127" fillId="34" borderId="2">
      <alignment vertical="center"/>
    </xf>
    <xf numFmtId="0" fontId="127" fillId="15" borderId="2"/>
    <xf numFmtId="181" fontId="64" fillId="0" borderId="0"/>
    <xf numFmtId="182" fontId="64" fillId="0" borderId="0"/>
    <xf numFmtId="9" fontId="127" fillId="0" borderId="0"/>
    <xf numFmtId="9" fontId="127" fillId="0" borderId="0"/>
    <xf numFmtId="9" fontId="127" fillId="0" borderId="0"/>
    <xf numFmtId="9" fontId="6" fillId="0" borderId="0">
      <alignment vertical="center"/>
    </xf>
    <xf numFmtId="0" fontId="80" fillId="0" borderId="0"/>
    <xf numFmtId="0" fontId="80" fillId="0" borderId="0"/>
    <xf numFmtId="0" fontId="80"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5" fillId="0" borderId="0"/>
    <xf numFmtId="0" fontId="35"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11" fillId="0" borderId="0">
      <alignment vertical="center"/>
    </xf>
    <xf numFmtId="0" fontId="54" fillId="0" borderId="0">
      <alignment vertical="center"/>
    </xf>
    <xf numFmtId="0" fontId="54" fillId="0" borderId="0">
      <alignment vertical="center"/>
    </xf>
    <xf numFmtId="0" fontId="35" fillId="0" borderId="0"/>
    <xf numFmtId="0" fontId="61" fillId="23" borderId="1"/>
    <xf numFmtId="0" fontId="61" fillId="16" borderId="1"/>
    <xf numFmtId="0" fontId="61" fillId="16" borderId="1"/>
    <xf numFmtId="0" fontId="61" fillId="23" borderId="1"/>
    <xf numFmtId="0" fontId="76" fillId="14" borderId="1">
      <alignment vertical="center"/>
    </xf>
    <xf numFmtId="0" fontId="76" fillId="14" borderId="1">
      <alignment vertical="center"/>
    </xf>
    <xf numFmtId="0" fontId="61" fillId="16" borderId="1"/>
    <xf numFmtId="0" fontId="61" fillId="16" borderId="1"/>
    <xf numFmtId="0" fontId="76" fillId="14" borderId="1">
      <alignment vertical="center"/>
    </xf>
    <xf numFmtId="0" fontId="76" fillId="14" borderId="1">
      <alignment vertical="center"/>
    </xf>
    <xf numFmtId="0" fontId="76" fillId="14" borderId="1">
      <alignment vertical="center"/>
    </xf>
    <xf numFmtId="0" fontId="76" fillId="14" borderId="1">
      <alignment vertical="center"/>
    </xf>
    <xf numFmtId="0" fontId="88" fillId="0" borderId="0">
      <alignment vertical="top"/>
      <protection locked="0"/>
    </xf>
    <xf numFmtId="0" fontId="88" fillId="0" borderId="0">
      <alignment vertical="top"/>
      <protection locked="0"/>
    </xf>
    <xf numFmtId="0" fontId="30" fillId="25" borderId="1"/>
    <xf numFmtId="0" fontId="30" fillId="25" borderId="1"/>
    <xf numFmtId="0" fontId="30" fillId="4" borderId="1"/>
    <xf numFmtId="0" fontId="78" fillId="25" borderId="1">
      <alignment vertical="center"/>
    </xf>
    <xf numFmtId="0" fontId="30" fillId="25" borderId="1"/>
    <xf numFmtId="0" fontId="30" fillId="25" borderId="1"/>
    <xf numFmtId="0" fontId="78" fillId="25" borderId="1">
      <alignment vertical="center"/>
    </xf>
    <xf numFmtId="0" fontId="78" fillId="25" borderId="1">
      <alignment vertical="center"/>
    </xf>
    <xf numFmtId="0" fontId="78" fillId="25" borderId="1">
      <alignment vertical="center"/>
    </xf>
    <xf numFmtId="0" fontId="109" fillId="25" borderId="1">
      <alignment vertical="center"/>
    </xf>
    <xf numFmtId="0" fontId="78" fillId="25" borderId="1">
      <alignment vertical="center"/>
    </xf>
    <xf numFmtId="0" fontId="78" fillId="25" borderId="1">
      <alignment vertical="center"/>
    </xf>
    <xf numFmtId="0" fontId="30" fillId="4" borderId="1"/>
    <xf numFmtId="0" fontId="37" fillId="16" borderId="7"/>
    <xf numFmtId="0" fontId="37" fillId="16" borderId="7"/>
    <xf numFmtId="0" fontId="37" fillId="23" borderId="7"/>
    <xf numFmtId="0" fontId="52" fillId="14" borderId="7">
      <alignment vertical="center"/>
    </xf>
    <xf numFmtId="0" fontId="52" fillId="14" borderId="7">
      <alignment vertical="center"/>
    </xf>
    <xf numFmtId="0" fontId="52" fillId="14" borderId="7">
      <alignment vertical="center"/>
    </xf>
    <xf numFmtId="0" fontId="52" fillId="14" borderId="7">
      <alignment vertical="center"/>
    </xf>
    <xf numFmtId="0" fontId="52" fillId="14" borderId="7">
      <alignment vertical="center"/>
    </xf>
    <xf numFmtId="0" fontId="52" fillId="14" borderId="7">
      <alignment vertical="center"/>
    </xf>
    <xf numFmtId="0" fontId="71" fillId="14" borderId="7">
      <alignment vertical="center"/>
    </xf>
    <xf numFmtId="0" fontId="57" fillId="27" borderId="0"/>
    <xf numFmtId="0" fontId="57" fillId="35" borderId="0"/>
    <xf numFmtId="0" fontId="57" fillId="35" borderId="0"/>
    <xf numFmtId="0" fontId="57" fillId="27" borderId="0"/>
    <xf numFmtId="0" fontId="46" fillId="35" borderId="0">
      <alignment vertical="center"/>
    </xf>
    <xf numFmtId="0" fontId="46" fillId="35" borderId="0">
      <alignment vertical="center"/>
    </xf>
    <xf numFmtId="0" fontId="46" fillId="35" borderId="0">
      <alignment vertical="center"/>
    </xf>
    <xf numFmtId="0" fontId="57" fillId="35" borderId="0"/>
    <xf numFmtId="0" fontId="57" fillId="35" borderId="0"/>
    <xf numFmtId="0" fontId="46" fillId="35" borderId="0">
      <alignment vertical="center"/>
    </xf>
    <xf numFmtId="0" fontId="46" fillId="35" borderId="0">
      <alignment vertical="center"/>
    </xf>
    <xf numFmtId="0" fontId="46" fillId="35" borderId="0">
      <alignment vertical="center"/>
    </xf>
    <xf numFmtId="0" fontId="46" fillId="35" borderId="0">
      <alignment vertical="center"/>
    </xf>
    <xf numFmtId="0" fontId="84" fillId="35" borderId="0">
      <alignment vertical="center"/>
    </xf>
    <xf numFmtId="0" fontId="46" fillId="35" borderId="0">
      <alignment vertical="center"/>
    </xf>
    <xf numFmtId="0" fontId="57" fillId="27" borderId="0"/>
    <xf numFmtId="0" fontId="104" fillId="0" borderId="0"/>
    <xf numFmtId="0" fontId="62" fillId="0" borderId="10"/>
    <xf numFmtId="0" fontId="53" fillId="0" borderId="10">
      <alignment vertical="center"/>
    </xf>
    <xf numFmtId="0" fontId="62" fillId="0" borderId="10"/>
    <xf numFmtId="0" fontId="53" fillId="0" borderId="10">
      <alignment vertical="center"/>
    </xf>
    <xf numFmtId="0" fontId="53" fillId="0" borderId="10">
      <alignment vertical="center"/>
    </xf>
    <xf numFmtId="0" fontId="53" fillId="0" borderId="10">
      <alignment vertical="center"/>
    </xf>
    <xf numFmtId="0" fontId="62" fillId="0" borderId="10"/>
    <xf numFmtId="0" fontId="62" fillId="0" borderId="10"/>
    <xf numFmtId="0" fontId="53" fillId="0" borderId="10">
      <alignment vertical="center"/>
    </xf>
    <xf numFmtId="0" fontId="53" fillId="0" borderId="10">
      <alignment vertical="center"/>
    </xf>
    <xf numFmtId="0" fontId="53" fillId="0" borderId="10">
      <alignment vertical="center"/>
    </xf>
    <xf numFmtId="0" fontId="53" fillId="0" borderId="10">
      <alignment vertical="center"/>
    </xf>
    <xf numFmtId="0" fontId="53" fillId="0" borderId="10">
      <alignment vertical="center"/>
    </xf>
    <xf numFmtId="0" fontId="53" fillId="0" borderId="10">
      <alignment vertical="center"/>
    </xf>
    <xf numFmtId="0" fontId="62" fillId="0" borderId="10"/>
    <xf numFmtId="178" fontId="24" fillId="0" borderId="0"/>
  </cellStyleXfs>
  <cellXfs count="449">
    <xf numFmtId="0" fontId="0" fillId="0" borderId="0" xfId="0" applyAlignment="1">
      <alignment vertical="center"/>
    </xf>
    <xf numFmtId="0" fontId="1" fillId="0" borderId="0" xfId="991" applyFont="1" applyAlignment="1" applyProtection="1">
      <alignment vertical="center"/>
      <protection locked="0"/>
    </xf>
    <xf numFmtId="0" fontId="3" fillId="14" borderId="0" xfId="991" applyFont="1" applyFill="1" applyAlignment="1" applyProtection="1">
      <alignment vertical="center" shrinkToFit="1"/>
      <protection locked="0"/>
    </xf>
    <xf numFmtId="0" fontId="3" fillId="14" borderId="20" xfId="992" applyFont="1" applyFill="1" applyBorder="1" applyAlignment="1">
      <alignment shrinkToFit="1"/>
    </xf>
    <xf numFmtId="0" fontId="3" fillId="14" borderId="20" xfId="992" applyFont="1" applyFill="1" applyBorder="1" applyAlignment="1" applyProtection="1">
      <alignment shrinkToFit="1"/>
      <protection locked="0"/>
    </xf>
    <xf numFmtId="0" fontId="3" fillId="14" borderId="20" xfId="991" applyFont="1" applyFill="1" applyBorder="1" applyAlignment="1" applyProtection="1">
      <alignment vertical="center" shrinkToFit="1"/>
      <protection locked="0"/>
    </xf>
    <xf numFmtId="0" fontId="3" fillId="14" borderId="20" xfId="991" applyFont="1" applyFill="1" applyBorder="1" applyAlignment="1">
      <alignment vertical="center" shrinkToFit="1"/>
    </xf>
    <xf numFmtId="0" fontId="4" fillId="14" borderId="21" xfId="991" applyFont="1" applyFill="1" applyBorder="1" applyAlignment="1">
      <alignment vertical="center" shrinkToFit="1"/>
    </xf>
    <xf numFmtId="0" fontId="2" fillId="2" borderId="0" xfId="991" applyFont="1" applyFill="1" applyAlignment="1">
      <alignment horizontal="left" vertical="center"/>
    </xf>
    <xf numFmtId="0" fontId="2" fillId="2" borderId="0" xfId="991" applyFont="1" applyFill="1" applyAlignment="1">
      <alignment horizontal="left" vertical="center" indent="1"/>
    </xf>
    <xf numFmtId="0" fontId="2" fillId="2" borderId="0" xfId="991" applyFont="1" applyFill="1" applyAlignment="1">
      <alignment vertical="center"/>
    </xf>
    <xf numFmtId="0" fontId="5" fillId="2" borderId="0" xfId="1076" applyFont="1" applyFill="1" applyAlignment="1">
      <alignment horizontal="distributed" vertical="center"/>
    </xf>
    <xf numFmtId="0" fontId="6" fillId="2" borderId="14" xfId="1076" applyFont="1" applyFill="1" applyBorder="1" applyAlignment="1">
      <alignment horizontal="left" vertical="center"/>
    </xf>
    <xf numFmtId="0" fontId="1" fillId="2" borderId="14" xfId="1076" applyFont="1" applyFill="1" applyBorder="1" applyAlignment="1">
      <alignment horizontal="center" vertical="center"/>
    </xf>
    <xf numFmtId="0" fontId="1" fillId="2" borderId="22" xfId="1076" applyFont="1" applyFill="1" applyBorder="1" applyAlignment="1">
      <alignment horizontal="center" vertical="center"/>
    </xf>
    <xf numFmtId="0" fontId="1" fillId="2" borderId="23" xfId="1076" applyFont="1" applyFill="1" applyBorder="1" applyAlignment="1">
      <alignment horizontal="center" vertical="center"/>
    </xf>
    <xf numFmtId="0" fontId="6" fillId="2" borderId="0" xfId="991" applyFont="1" applyFill="1" applyAlignment="1">
      <alignment horizontal="center" vertical="center"/>
    </xf>
    <xf numFmtId="0" fontId="4" fillId="14" borderId="21" xfId="991" applyFont="1" applyFill="1" applyBorder="1" applyAlignment="1" applyProtection="1">
      <alignment vertical="center" shrinkToFit="1"/>
      <protection locked="0"/>
    </xf>
    <xf numFmtId="0" fontId="6" fillId="2" borderId="17" xfId="1076" applyFont="1" applyFill="1" applyBorder="1" applyAlignment="1">
      <alignment horizontal="left" vertical="center" indent="1"/>
    </xf>
    <xf numFmtId="0" fontId="6" fillId="2" borderId="17" xfId="1076" applyFont="1" applyFill="1" applyBorder="1" applyAlignment="1">
      <alignment horizontal="left" vertical="center"/>
    </xf>
    <xf numFmtId="0" fontId="1" fillId="2" borderId="17" xfId="1076" applyFont="1" applyFill="1" applyBorder="1" applyAlignment="1">
      <alignment horizontal="left" vertical="center"/>
    </xf>
    <xf numFmtId="0" fontId="1" fillId="2" borderId="24" xfId="1076" applyFont="1" applyFill="1" applyBorder="1" applyAlignment="1">
      <alignment horizontal="center" vertical="center"/>
    </xf>
    <xf numFmtId="0" fontId="5" fillId="2" borderId="23" xfId="1076" applyFont="1" applyFill="1" applyBorder="1" applyAlignment="1">
      <alignment horizontal="left" vertical="center" indent="1"/>
    </xf>
    <xf numFmtId="0" fontId="1" fillId="2" borderId="17" xfId="1076" applyFont="1" applyFill="1" applyBorder="1" applyAlignment="1">
      <alignment horizontal="center" vertical="center"/>
    </xf>
    <xf numFmtId="0" fontId="1" fillId="2" borderId="0" xfId="991" applyFont="1" applyFill="1" applyAlignment="1">
      <alignment vertical="center"/>
    </xf>
    <xf numFmtId="49" fontId="1" fillId="2" borderId="25" xfId="991" applyNumberFormat="1" applyFont="1" applyFill="1" applyBorder="1" applyAlignment="1">
      <alignment vertical="center"/>
    </xf>
    <xf numFmtId="0" fontId="1" fillId="2" borderId="25" xfId="991" applyFont="1" applyFill="1" applyBorder="1" applyAlignment="1">
      <alignment vertical="center"/>
    </xf>
    <xf numFmtId="0" fontId="1" fillId="2" borderId="26" xfId="991" applyFont="1" applyFill="1" applyBorder="1" applyAlignment="1">
      <alignment vertical="center"/>
    </xf>
    <xf numFmtId="0" fontId="1" fillId="2" borderId="27" xfId="991" applyFont="1" applyFill="1" applyBorder="1" applyAlignment="1">
      <alignment vertical="center"/>
    </xf>
    <xf numFmtId="0" fontId="6" fillId="2" borderId="0" xfId="991" applyFont="1" applyFill="1" applyAlignment="1" applyProtection="1">
      <alignment horizontal="center" vertical="center"/>
      <protection locked="0"/>
    </xf>
    <xf numFmtId="0" fontId="7" fillId="2" borderId="0" xfId="991" applyFont="1" applyFill="1" applyAlignment="1" applyProtection="1">
      <alignment horizontal="distributed" vertical="center"/>
      <protection locked="0"/>
    </xf>
    <xf numFmtId="0" fontId="3" fillId="14" borderId="21" xfId="991" applyFont="1" applyFill="1" applyBorder="1" applyAlignment="1" applyProtection="1">
      <alignment vertical="center" shrinkToFit="1"/>
      <protection locked="0"/>
    </xf>
    <xf numFmtId="0" fontId="7" fillId="0" borderId="0" xfId="991" applyFont="1" applyAlignment="1" applyProtection="1">
      <alignment horizontal="center" vertical="center"/>
      <protection locked="0"/>
    </xf>
    <xf numFmtId="0" fontId="7" fillId="0" borderId="0" xfId="991" applyFont="1" applyAlignment="1" applyProtection="1">
      <alignment vertical="center"/>
      <protection locked="0"/>
    </xf>
    <xf numFmtId="0" fontId="6" fillId="0" borderId="0" xfId="991" applyFont="1" applyAlignment="1" applyProtection="1">
      <alignment horizontal="center" vertical="center"/>
      <protection locked="0"/>
    </xf>
    <xf numFmtId="0" fontId="6" fillId="19" borderId="29" xfId="991" applyFont="1" applyFill="1" applyBorder="1" applyAlignment="1">
      <alignment vertical="center" wrapText="1"/>
    </xf>
    <xf numFmtId="0" fontId="6" fillId="0" borderId="0" xfId="991" applyFont="1" applyAlignment="1" applyProtection="1">
      <alignment horizontal="center" vertical="center" shrinkToFit="1"/>
      <protection locked="0"/>
    </xf>
    <xf numFmtId="0" fontId="6" fillId="19" borderId="31" xfId="991" applyFont="1" applyFill="1" applyBorder="1" applyAlignment="1">
      <alignment vertical="center" wrapText="1"/>
    </xf>
    <xf numFmtId="0" fontId="6" fillId="0" borderId="0" xfId="991" applyFont="1" applyAlignment="1" applyProtection="1">
      <alignment horizontal="left" vertical="center"/>
      <protection locked="0"/>
    </xf>
    <xf numFmtId="0" fontId="9" fillId="0" borderId="0" xfId="992" applyFont="1" applyAlignment="1" applyProtection="1">
      <alignment horizontal="left" vertical="center"/>
      <protection locked="0"/>
    </xf>
    <xf numFmtId="0" fontId="9" fillId="0" borderId="0" xfId="992" applyFont="1" applyAlignment="1" applyProtection="1">
      <alignment horizontal="justify" vertical="center"/>
      <protection locked="0"/>
    </xf>
    <xf numFmtId="0" fontId="9" fillId="0" borderId="0" xfId="991" applyFont="1" applyAlignment="1" applyProtection="1">
      <alignment vertical="center"/>
      <protection locked="0"/>
    </xf>
    <xf numFmtId="0" fontId="11" fillId="0" borderId="0" xfId="992" applyFont="1" applyAlignment="1" applyProtection="1">
      <alignment horizontal="left" vertical="center"/>
      <protection locked="0"/>
    </xf>
    <xf numFmtId="0" fontId="6" fillId="0" borderId="28" xfId="992" applyFont="1" applyBorder="1" applyAlignment="1" applyProtection="1">
      <alignment horizontal="center" vertical="center" wrapText="1"/>
      <protection locked="0"/>
    </xf>
    <xf numFmtId="0" fontId="6" fillId="0" borderId="32" xfId="992" applyFont="1" applyBorder="1" applyAlignment="1" applyProtection="1">
      <alignment horizontal="center" vertical="center" wrapText="1"/>
      <protection locked="0"/>
    </xf>
    <xf numFmtId="0" fontId="6" fillId="0" borderId="33" xfId="992" applyFont="1" applyBorder="1" applyAlignment="1" applyProtection="1">
      <alignment horizontal="center" vertical="center" wrapText="1"/>
      <protection locked="0"/>
    </xf>
    <xf numFmtId="0" fontId="6" fillId="19" borderId="31" xfId="992" applyFont="1" applyFill="1" applyBorder="1" applyAlignment="1" applyProtection="1">
      <alignment horizontal="left" vertical="center" wrapText="1"/>
      <protection locked="0"/>
    </xf>
    <xf numFmtId="0" fontId="6" fillId="0" borderId="31" xfId="992" applyFont="1" applyBorder="1" applyAlignment="1" applyProtection="1">
      <alignment horizontal="center" vertical="center"/>
      <protection locked="0"/>
    </xf>
    <xf numFmtId="0" fontId="6" fillId="0" borderId="0" xfId="992" applyFont="1" applyAlignment="1" applyProtection="1">
      <alignment horizontal="justify" vertical="center"/>
      <protection locked="0"/>
    </xf>
    <xf numFmtId="0" fontId="6" fillId="0" borderId="0" xfId="991" applyFont="1" applyAlignment="1" applyProtection="1">
      <alignment vertical="center"/>
      <protection locked="0"/>
    </xf>
    <xf numFmtId="0" fontId="3" fillId="14" borderId="21" xfId="991" applyFont="1" applyFill="1" applyBorder="1" applyAlignment="1">
      <alignment vertical="center" shrinkToFit="1"/>
    </xf>
    <xf numFmtId="0" fontId="7" fillId="0" borderId="13" xfId="991" applyFont="1" applyBorder="1" applyAlignment="1">
      <alignment vertical="center"/>
    </xf>
    <xf numFmtId="0" fontId="6" fillId="0" borderId="13" xfId="991" applyFont="1" applyBorder="1" applyAlignment="1" applyProtection="1">
      <alignment horizontal="left" vertical="center"/>
      <protection locked="0"/>
    </xf>
    <xf numFmtId="0" fontId="6" fillId="0" borderId="13" xfId="991" applyFont="1" applyBorder="1" applyAlignment="1" applyProtection="1">
      <alignment vertical="center"/>
      <protection locked="0"/>
    </xf>
    <xf numFmtId="0" fontId="7" fillId="2" borderId="25" xfId="991" applyFont="1" applyFill="1" applyBorder="1" applyAlignment="1" applyProtection="1">
      <alignment vertical="center"/>
      <protection locked="0"/>
    </xf>
    <xf numFmtId="0" fontId="7" fillId="2" borderId="25" xfId="991" applyFont="1" applyFill="1" applyBorder="1" applyAlignment="1">
      <alignment horizontal="left" vertical="center" indent="1"/>
    </xf>
    <xf numFmtId="0" fontId="12" fillId="2" borderId="25" xfId="991" applyFont="1" applyFill="1" applyBorder="1" applyAlignment="1" applyProtection="1">
      <alignment vertical="center"/>
      <protection locked="0"/>
    </xf>
    <xf numFmtId="0" fontId="2" fillId="0" borderId="0" xfId="991" applyFont="1" applyAlignment="1" applyProtection="1">
      <alignment vertical="center"/>
      <protection locked="0"/>
    </xf>
    <xf numFmtId="0" fontId="2" fillId="14" borderId="0" xfId="991" applyFont="1" applyFill="1" applyAlignment="1" applyProtection="1">
      <alignment vertical="center" shrinkToFit="1"/>
      <protection locked="0"/>
    </xf>
    <xf numFmtId="0" fontId="2" fillId="14" borderId="35" xfId="991" applyFont="1" applyFill="1" applyBorder="1" applyAlignment="1" applyProtection="1">
      <alignment vertical="center"/>
      <protection locked="0"/>
    </xf>
    <xf numFmtId="0" fontId="2" fillId="14" borderId="0" xfId="991" applyFont="1" applyFill="1" applyAlignment="1" applyProtection="1">
      <alignment vertical="center"/>
      <protection locked="0"/>
    </xf>
    <xf numFmtId="0" fontId="13" fillId="14" borderId="0" xfId="991" applyFont="1" applyFill="1" applyAlignment="1" applyProtection="1">
      <alignment vertical="center"/>
      <protection locked="0"/>
    </xf>
    <xf numFmtId="0" fontId="13" fillId="14" borderId="36" xfId="1076" applyFont="1" applyFill="1" applyBorder="1" applyAlignment="1" applyProtection="1">
      <alignment vertical="center"/>
      <protection locked="0"/>
    </xf>
    <xf numFmtId="0" fontId="1" fillId="2" borderId="23" xfId="991" applyFont="1" applyFill="1" applyBorder="1" applyAlignment="1">
      <alignment vertical="center"/>
    </xf>
    <xf numFmtId="0" fontId="1" fillId="2" borderId="0" xfId="1076" applyFont="1" applyFill="1" applyAlignment="1">
      <alignment vertical="center"/>
    </xf>
    <xf numFmtId="0" fontId="13" fillId="14" borderId="36" xfId="991" applyFont="1" applyFill="1" applyBorder="1" applyAlignment="1" applyProtection="1">
      <alignment vertical="center"/>
      <protection locked="0"/>
    </xf>
    <xf numFmtId="0" fontId="1" fillId="14" borderId="0" xfId="991" applyFont="1" applyFill="1" applyAlignment="1" applyProtection="1">
      <alignment vertical="center"/>
      <protection locked="0"/>
    </xf>
    <xf numFmtId="14" fontId="1" fillId="2" borderId="0" xfId="1076" applyNumberFormat="1" applyFont="1" applyFill="1" applyAlignment="1" applyProtection="1">
      <alignment horizontal="center" vertical="center"/>
      <protection locked="0"/>
    </xf>
    <xf numFmtId="0" fontId="5" fillId="2" borderId="23" xfId="1076" applyFont="1" applyFill="1" applyBorder="1" applyAlignment="1">
      <alignment horizontal="center" vertical="center"/>
    </xf>
    <xf numFmtId="0" fontId="14" fillId="2" borderId="14" xfId="1076" applyFont="1" applyFill="1" applyBorder="1" applyAlignment="1">
      <alignment horizontal="center" vertical="center"/>
    </xf>
    <xf numFmtId="0" fontId="1" fillId="2" borderId="17" xfId="1076" applyFont="1" applyFill="1" applyBorder="1" applyAlignment="1">
      <alignment vertical="center"/>
    </xf>
    <xf numFmtId="49" fontId="1" fillId="2" borderId="26" xfId="991" applyNumberFormat="1" applyFont="1" applyFill="1" applyBorder="1" applyAlignment="1">
      <alignment vertical="center"/>
    </xf>
    <xf numFmtId="49" fontId="1" fillId="2" borderId="27" xfId="991" applyNumberFormat="1" applyFont="1" applyFill="1" applyBorder="1" applyAlignment="1">
      <alignment vertical="center"/>
    </xf>
    <xf numFmtId="0" fontId="15" fillId="0" borderId="0" xfId="1214" applyFont="1" applyAlignment="1" applyProtection="1">
      <alignment vertical="center"/>
      <protection locked="0"/>
    </xf>
    <xf numFmtId="0" fontId="1" fillId="14" borderId="36" xfId="991" applyFont="1" applyFill="1" applyBorder="1" applyAlignment="1" applyProtection="1">
      <alignment vertical="center"/>
      <protection locked="0"/>
    </xf>
    <xf numFmtId="0" fontId="16" fillId="0" borderId="0" xfId="1214" applyFont="1" applyAlignment="1" applyProtection="1">
      <alignment vertical="center"/>
      <protection locked="0"/>
    </xf>
    <xf numFmtId="0" fontId="2" fillId="14" borderId="36" xfId="991" applyFont="1" applyFill="1" applyBorder="1" applyAlignment="1" applyProtection="1">
      <alignment vertical="center"/>
      <protection locked="0"/>
    </xf>
    <xf numFmtId="0" fontId="6" fillId="2" borderId="25" xfId="991" applyFont="1" applyFill="1" applyBorder="1" applyAlignment="1" applyProtection="1">
      <alignment horizontal="right" vertical="center"/>
      <protection locked="0"/>
    </xf>
    <xf numFmtId="0" fontId="6" fillId="2" borderId="25" xfId="991" applyFont="1" applyFill="1" applyBorder="1" applyAlignment="1">
      <alignment horizontal="right" vertical="center"/>
    </xf>
    <xf numFmtId="0" fontId="2" fillId="0" borderId="0" xfId="0" applyFont="1" applyAlignment="1">
      <alignment horizontal="left" vertical="center"/>
    </xf>
    <xf numFmtId="0" fontId="6" fillId="0" borderId="19" xfId="0" applyFont="1" applyBorder="1" applyAlignment="1">
      <alignment horizontal="left" vertical="center"/>
    </xf>
    <xf numFmtId="0" fontId="1" fillId="0" borderId="19" xfId="0" applyFont="1" applyBorder="1" applyAlignment="1">
      <alignment horizontal="left" vertical="center" wrapText="1"/>
    </xf>
    <xf numFmtId="0" fontId="6" fillId="0" borderId="34" xfId="0" applyFont="1" applyBorder="1" applyAlignment="1">
      <alignment horizontal="center" vertical="center"/>
    </xf>
    <xf numFmtId="0" fontId="1" fillId="0" borderId="31" xfId="0" applyFont="1" applyBorder="1" applyAlignment="1">
      <alignment horizontal="center" vertical="center"/>
    </xf>
    <xf numFmtId="0" fontId="1" fillId="0" borderId="0" xfId="990" applyFont="1"/>
    <xf numFmtId="0" fontId="1" fillId="0" borderId="0" xfId="994" applyFont="1" applyAlignment="1">
      <alignment vertical="center"/>
    </xf>
    <xf numFmtId="49" fontId="1" fillId="0" borderId="40" xfId="0" applyNumberFormat="1" applyFont="1" applyBorder="1" applyAlignment="1">
      <alignment horizontal="center" vertical="center"/>
    </xf>
    <xf numFmtId="49" fontId="6" fillId="0" borderId="41" xfId="0" applyNumberFormat="1" applyFont="1" applyBorder="1" applyAlignment="1">
      <alignment horizontal="left" vertical="center" wrapText="1"/>
    </xf>
    <xf numFmtId="0" fontId="6" fillId="0" borderId="44" xfId="0" applyFont="1" applyBorder="1" applyAlignment="1">
      <alignment horizontal="left" vertical="center"/>
    </xf>
    <xf numFmtId="0" fontId="6" fillId="0" borderId="45" xfId="0" applyFont="1" applyBorder="1" applyAlignment="1">
      <alignment horizontal="left" vertical="center"/>
    </xf>
    <xf numFmtId="0" fontId="6" fillId="0" borderId="46" xfId="0" applyFont="1" applyBorder="1" applyAlignment="1">
      <alignment horizontal="left" vertical="center"/>
    </xf>
    <xf numFmtId="0" fontId="1" fillId="2" borderId="49" xfId="0" applyFont="1" applyFill="1" applyBorder="1" applyAlignment="1">
      <alignment horizontal="center" vertical="center"/>
    </xf>
    <xf numFmtId="0" fontId="1" fillId="0" borderId="41"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1" xfId="0" applyFont="1" applyBorder="1" applyAlignment="1">
      <alignment horizontal="center" vertical="center" wrapText="1"/>
    </xf>
    <xf numFmtId="0" fontId="6" fillId="0" borderId="52" xfId="0" applyFont="1" applyBorder="1" applyAlignment="1">
      <alignment horizontal="left" vertical="center"/>
    </xf>
    <xf numFmtId="0" fontId="6" fillId="0" borderId="53" xfId="0" applyFont="1" applyBorder="1" applyAlignment="1">
      <alignment horizontal="left" vertical="center"/>
    </xf>
    <xf numFmtId="0" fontId="6" fillId="2" borderId="19" xfId="0" applyFont="1" applyFill="1" applyBorder="1" applyAlignment="1">
      <alignment horizontal="center" vertical="center"/>
    </xf>
    <xf numFmtId="49" fontId="1" fillId="0" borderId="19" xfId="0" applyNumberFormat="1" applyFont="1" applyBorder="1" applyAlignment="1">
      <alignment vertical="center" wrapText="1"/>
    </xf>
    <xf numFmtId="49" fontId="1" fillId="0" borderId="19" xfId="0" applyNumberFormat="1" applyFont="1" applyBorder="1" applyAlignment="1">
      <alignment vertical="center"/>
    </xf>
    <xf numFmtId="14" fontId="1" fillId="0" borderId="19" xfId="0" applyNumberFormat="1" applyFont="1" applyBorder="1" applyAlignment="1">
      <alignment horizontal="center" vertical="center"/>
    </xf>
    <xf numFmtId="49" fontId="7" fillId="0" borderId="59" xfId="0" applyNumberFormat="1" applyFont="1" applyBorder="1" applyAlignment="1">
      <alignment horizontal="center" vertical="center" wrapText="1"/>
    </xf>
    <xf numFmtId="49" fontId="1" fillId="0" borderId="60" xfId="0" applyNumberFormat="1" applyFont="1" applyBorder="1" applyAlignment="1">
      <alignment vertical="center" wrapText="1"/>
    </xf>
    <xf numFmtId="49" fontId="1" fillId="0" borderId="60" xfId="0" applyNumberFormat="1" applyFont="1" applyBorder="1" applyAlignment="1">
      <alignment vertical="center"/>
    </xf>
    <xf numFmtId="0" fontId="1" fillId="0" borderId="60" xfId="0" applyFont="1" applyBorder="1" applyAlignment="1">
      <alignment horizontal="center" vertical="center"/>
    </xf>
    <xf numFmtId="49" fontId="7" fillId="0" borderId="54" xfId="0" applyNumberFormat="1" applyFont="1" applyBorder="1" applyAlignment="1">
      <alignment horizontal="center" vertical="center" wrapText="1"/>
    </xf>
    <xf numFmtId="49" fontId="1" fillId="0" borderId="61" xfId="0" applyNumberFormat="1" applyFont="1" applyBorder="1" applyAlignment="1">
      <alignment vertical="center" wrapText="1"/>
    </xf>
    <xf numFmtId="49" fontId="1" fillId="0" borderId="61" xfId="0" applyNumberFormat="1" applyFont="1" applyBorder="1" applyAlignment="1">
      <alignment vertical="center"/>
    </xf>
    <xf numFmtId="0" fontId="1" fillId="0" borderId="61" xfId="0" applyFont="1" applyBorder="1" applyAlignment="1">
      <alignment horizontal="center" vertical="center"/>
    </xf>
    <xf numFmtId="49" fontId="1" fillId="0" borderId="0" xfId="0" applyNumberFormat="1" applyFont="1" applyAlignment="1">
      <alignment vertical="center" wrapText="1"/>
    </xf>
    <xf numFmtId="49" fontId="1" fillId="0" borderId="0" xfId="0" applyNumberFormat="1" applyFont="1" applyAlignment="1">
      <alignment vertical="center"/>
    </xf>
    <xf numFmtId="0" fontId="6" fillId="0" borderId="45" xfId="0" applyFont="1" applyBorder="1" applyAlignment="1">
      <alignment vertical="center"/>
    </xf>
    <xf numFmtId="0" fontId="1" fillId="0" borderId="46" xfId="0" applyFont="1" applyBorder="1" applyAlignment="1">
      <alignment vertical="center"/>
    </xf>
    <xf numFmtId="0" fontId="1" fillId="0" borderId="54" xfId="0" applyFont="1" applyBorder="1" applyAlignment="1">
      <alignment horizontal="left" vertical="center"/>
    </xf>
    <xf numFmtId="0" fontId="1" fillId="0" borderId="61" xfId="0" applyFont="1" applyBorder="1" applyAlignment="1">
      <alignment horizontal="left" vertical="center"/>
    </xf>
    <xf numFmtId="0" fontId="1" fillId="0" borderId="44" xfId="0" applyFont="1" applyBorder="1" applyAlignment="1">
      <alignment horizontal="left" vertical="center"/>
    </xf>
    <xf numFmtId="0" fontId="1" fillId="0" borderId="45" xfId="0" applyFont="1" applyBorder="1" applyAlignment="1">
      <alignment horizontal="left" vertical="center"/>
    </xf>
    <xf numFmtId="0" fontId="1" fillId="0" borderId="46" xfId="0" applyFont="1" applyBorder="1" applyAlignment="1">
      <alignment horizontal="left" vertical="center"/>
    </xf>
    <xf numFmtId="0" fontId="20" fillId="0" borderId="0" xfId="0" applyFont="1" applyAlignment="1">
      <alignment vertical="center"/>
    </xf>
    <xf numFmtId="0" fontId="0" fillId="0" borderId="0" xfId="0" applyAlignment="1">
      <alignment horizontal="left" vertical="center"/>
    </xf>
    <xf numFmtId="0" fontId="1" fillId="0" borderId="19" xfId="0" applyFont="1" applyBorder="1" applyAlignment="1">
      <alignment vertical="center"/>
    </xf>
    <xf numFmtId="0" fontId="1" fillId="0" borderId="64" xfId="0" applyFont="1" applyBorder="1" applyAlignment="1">
      <alignment vertical="center" wrapText="1"/>
    </xf>
    <xf numFmtId="0" fontId="1" fillId="0" borderId="60" xfId="0" applyFont="1" applyBorder="1" applyAlignment="1">
      <alignment vertical="center"/>
    </xf>
    <xf numFmtId="0" fontId="1" fillId="0" borderId="65" xfId="0" applyFont="1" applyBorder="1" applyAlignment="1">
      <alignment vertical="center"/>
    </xf>
    <xf numFmtId="0" fontId="1" fillId="0" borderId="61" xfId="0" applyFont="1" applyBorder="1" applyAlignment="1">
      <alignment vertical="center"/>
    </xf>
    <xf numFmtId="0" fontId="1" fillId="0" borderId="66" xfId="0" applyFont="1" applyBorder="1" applyAlignment="1">
      <alignment vertical="center"/>
    </xf>
    <xf numFmtId="0" fontId="1" fillId="0" borderId="0" xfId="0" applyFont="1" applyAlignment="1">
      <alignment vertical="center"/>
    </xf>
    <xf numFmtId="0" fontId="1" fillId="0" borderId="52" xfId="0" applyFont="1" applyBorder="1" applyAlignment="1">
      <alignment vertical="center"/>
    </xf>
    <xf numFmtId="0" fontId="1" fillId="0" borderId="53" xfId="0" applyFont="1" applyBorder="1" applyAlignment="1">
      <alignment vertical="center"/>
    </xf>
    <xf numFmtId="0" fontId="1" fillId="0" borderId="66" xfId="0" applyFont="1" applyBorder="1" applyAlignment="1">
      <alignment horizontal="left" vertical="center"/>
    </xf>
    <xf numFmtId="0" fontId="1" fillId="0" borderId="52" xfId="0" applyFont="1" applyBorder="1" applyAlignment="1">
      <alignment horizontal="left" vertical="center"/>
    </xf>
    <xf numFmtId="0" fontId="1" fillId="0" borderId="53" xfId="0" applyFont="1" applyBorder="1" applyAlignment="1">
      <alignment horizontal="left" vertical="center"/>
    </xf>
    <xf numFmtId="0" fontId="6" fillId="0" borderId="68" xfId="0" applyFont="1" applyBorder="1" applyAlignment="1">
      <alignment horizontal="center" vertical="center" wrapText="1"/>
    </xf>
    <xf numFmtId="0" fontId="6" fillId="0" borderId="62" xfId="0" applyFont="1" applyBorder="1" applyAlignment="1">
      <alignment horizontal="center" vertical="center"/>
    </xf>
    <xf numFmtId="0" fontId="6" fillId="0" borderId="63" xfId="0" applyFont="1" applyBorder="1" applyAlignment="1">
      <alignment horizontal="center" vertical="center"/>
    </xf>
    <xf numFmtId="0" fontId="6" fillId="0" borderId="69" xfId="0" applyFont="1" applyBorder="1" applyAlignment="1">
      <alignment horizontal="left" vertical="center" wrapText="1"/>
    </xf>
    <xf numFmtId="0" fontId="1" fillId="0" borderId="69" xfId="0" applyFont="1" applyBorder="1" applyAlignment="1">
      <alignment horizontal="left" vertical="center" wrapText="1"/>
    </xf>
    <xf numFmtId="0" fontId="6" fillId="0" borderId="0" xfId="0" applyFont="1" applyAlignment="1">
      <alignment vertical="center"/>
    </xf>
    <xf numFmtId="0" fontId="6" fillId="0" borderId="0" xfId="0" applyFont="1" applyAlignment="1">
      <alignment horizontal="center" vertical="center"/>
    </xf>
    <xf numFmtId="49" fontId="6" fillId="0" borderId="19" xfId="0" applyNumberFormat="1" applyFont="1" applyBorder="1" applyAlignment="1">
      <alignment horizontal="center" vertical="center"/>
    </xf>
    <xf numFmtId="0" fontId="6" fillId="14" borderId="69" xfId="0" applyFont="1" applyFill="1" applyBorder="1" applyAlignment="1">
      <alignment horizontal="center" vertical="center" wrapText="1"/>
    </xf>
    <xf numFmtId="0" fontId="1" fillId="14" borderId="19" xfId="0" applyFont="1" applyFill="1" applyBorder="1" applyAlignment="1">
      <alignment horizontal="left" vertical="center"/>
    </xf>
    <xf numFmtId="0" fontId="1" fillId="0" borderId="34" xfId="0" applyFont="1" applyBorder="1" applyAlignment="1">
      <alignment horizontal="left" vertical="center"/>
    </xf>
    <xf numFmtId="0" fontId="6" fillId="14" borderId="19" xfId="0" applyFont="1" applyFill="1" applyBorder="1" applyAlignment="1">
      <alignment horizontal="left" vertical="center"/>
    </xf>
    <xf numFmtId="0" fontId="1" fillId="14" borderId="69" xfId="0" applyFont="1" applyFill="1" applyBorder="1" applyAlignment="1">
      <alignment horizontal="center" vertical="center" wrapText="1"/>
    </xf>
    <xf numFmtId="0" fontId="6" fillId="0" borderId="75" xfId="0" applyFont="1" applyBorder="1" applyAlignment="1">
      <alignment horizontal="center" vertical="center"/>
    </xf>
    <xf numFmtId="49" fontId="1" fillId="0" borderId="57" xfId="0" applyNumberFormat="1" applyFont="1" applyBorder="1" applyAlignment="1">
      <alignment horizontal="left" vertical="center" wrapText="1"/>
    </xf>
    <xf numFmtId="49" fontId="1" fillId="0" borderId="45" xfId="0" applyNumberFormat="1" applyFont="1" applyBorder="1" applyAlignment="1">
      <alignment horizontal="left" vertical="center" wrapText="1"/>
    </xf>
    <xf numFmtId="0" fontId="1" fillId="0" borderId="65" xfId="0" applyFont="1" applyBorder="1" applyAlignment="1">
      <alignment horizontal="center" vertical="center"/>
    </xf>
    <xf numFmtId="0" fontId="0" fillId="0" borderId="0" xfId="0" applyAlignment="1">
      <alignment vertical="center" wrapText="1"/>
    </xf>
    <xf numFmtId="0" fontId="1" fillId="0" borderId="0" xfId="0" applyFont="1"/>
    <xf numFmtId="0" fontId="6" fillId="0" borderId="19" xfId="988" applyFont="1" applyBorder="1" applyAlignment="1">
      <alignment horizontal="center" vertical="center" shrinkToFit="1"/>
    </xf>
    <xf numFmtId="0" fontId="6" fillId="0" borderId="69" xfId="988" applyFont="1" applyBorder="1" applyAlignment="1">
      <alignment horizontal="center" vertical="center" wrapText="1"/>
    </xf>
    <xf numFmtId="0" fontId="6" fillId="0" borderId="19" xfId="988" applyFont="1" applyBorder="1" applyAlignment="1">
      <alignment horizontal="left" vertical="center" wrapText="1"/>
    </xf>
    <xf numFmtId="0" fontId="1" fillId="0" borderId="19" xfId="988" applyFont="1" applyBorder="1" applyAlignment="1">
      <alignment horizontal="left" vertical="center"/>
    </xf>
    <xf numFmtId="0" fontId="6" fillId="0" borderId="19" xfId="988" applyFont="1" applyBorder="1" applyAlignment="1">
      <alignment horizontal="left" vertical="center"/>
    </xf>
    <xf numFmtId="0" fontId="1" fillId="0" borderId="19" xfId="988" applyFont="1" applyBorder="1" applyAlignment="1">
      <alignment horizontal="right" vertical="center" shrinkToFit="1"/>
    </xf>
    <xf numFmtId="0" fontId="6" fillId="0" borderId="19" xfId="988" applyFont="1" applyBorder="1" applyAlignment="1">
      <alignment horizontal="right" vertical="center" shrinkToFit="1"/>
    </xf>
    <xf numFmtId="0" fontId="1" fillId="0" borderId="60" xfId="988" applyFont="1" applyBorder="1" applyAlignment="1">
      <alignment horizontal="right" vertical="center" shrinkToFit="1"/>
    </xf>
    <xf numFmtId="0" fontId="6" fillId="0" borderId="61" xfId="988" applyFont="1" applyBorder="1" applyAlignment="1">
      <alignment horizontal="left" vertical="center"/>
    </xf>
    <xf numFmtId="0" fontId="6" fillId="0" borderId="0" xfId="988" applyFont="1" applyAlignment="1">
      <alignment horizontal="left" vertical="center"/>
    </xf>
    <xf numFmtId="0" fontId="6" fillId="0" borderId="0" xfId="988" applyFont="1" applyAlignment="1">
      <alignment horizontal="center" vertical="center"/>
    </xf>
    <xf numFmtId="0" fontId="2" fillId="0" borderId="0" xfId="0" applyFont="1" applyAlignment="1">
      <alignment vertical="center"/>
    </xf>
    <xf numFmtId="0" fontId="0" fillId="0" borderId="0" xfId="0" applyAlignment="1">
      <alignment vertical="center"/>
    </xf>
    <xf numFmtId="0" fontId="6" fillId="0" borderId="76" xfId="988" applyFont="1" applyBorder="1" applyAlignment="1">
      <alignment vertical="center"/>
    </xf>
    <xf numFmtId="0" fontId="6" fillId="0" borderId="30" xfId="988" applyFont="1" applyBorder="1" applyAlignment="1">
      <alignment vertical="center"/>
    </xf>
    <xf numFmtId="0" fontId="6" fillId="0" borderId="78" xfId="988" applyFont="1" applyBorder="1" applyAlignment="1">
      <alignment vertical="center" wrapText="1"/>
    </xf>
    <xf numFmtId="0" fontId="6" fillId="0" borderId="79" xfId="988" applyFont="1" applyBorder="1" applyAlignment="1">
      <alignment vertical="center" wrapText="1"/>
    </xf>
    <xf numFmtId="0" fontId="6" fillId="0" borderId="64" xfId="988" applyFont="1" applyBorder="1" applyAlignment="1">
      <alignment horizontal="center" vertical="center"/>
    </xf>
    <xf numFmtId="0" fontId="6" fillId="0" borderId="65" xfId="988" applyFont="1" applyBorder="1" applyAlignment="1">
      <alignment horizontal="right" vertical="center"/>
    </xf>
    <xf numFmtId="0" fontId="6" fillId="0" borderId="61" xfId="988" applyFont="1" applyBorder="1" applyAlignment="1">
      <alignment vertical="center"/>
    </xf>
    <xf numFmtId="0" fontId="6" fillId="0" borderId="0" xfId="988" applyFont="1" applyAlignment="1">
      <alignment vertical="center"/>
    </xf>
    <xf numFmtId="0" fontId="20" fillId="0" borderId="0" xfId="0" applyFont="1" applyAlignment="1">
      <alignment horizontal="center" vertical="center"/>
    </xf>
    <xf numFmtId="49" fontId="1" fillId="0" borderId="69" xfId="0" applyNumberFormat="1" applyFont="1" applyBorder="1" applyAlignment="1">
      <alignment horizontal="left" vertical="center" wrapText="1"/>
    </xf>
    <xf numFmtId="0" fontId="7" fillId="0" borderId="80" xfId="0" applyFont="1" applyBorder="1" applyAlignment="1">
      <alignment horizontal="center" vertical="center"/>
    </xf>
    <xf numFmtId="0" fontId="6" fillId="0" borderId="64" xfId="0" applyFont="1" applyBorder="1" applyAlignment="1">
      <alignment horizontal="center" vertical="center"/>
    </xf>
    <xf numFmtId="0" fontId="6" fillId="0" borderId="65" xfId="0" applyFont="1" applyBorder="1" applyAlignment="1">
      <alignment horizontal="center" vertical="center"/>
    </xf>
    <xf numFmtId="0" fontId="0" fillId="0" borderId="0" xfId="0" applyAlignment="1">
      <alignment horizontal="left" vertical="center" wrapText="1"/>
    </xf>
    <xf numFmtId="0" fontId="6" fillId="0" borderId="0" xfId="0" applyFont="1"/>
    <xf numFmtId="0" fontId="21" fillId="0" borderId="19" xfId="0" applyFont="1" applyBorder="1" applyAlignment="1">
      <alignment horizontal="center" vertical="center"/>
    </xf>
    <xf numFmtId="0" fontId="22" fillId="0" borderId="58" xfId="0" applyFont="1" applyBorder="1" applyAlignment="1">
      <alignment vertical="center"/>
    </xf>
    <xf numFmtId="0" fontId="1" fillId="0" borderId="31" xfId="0" applyFont="1" applyBorder="1" applyAlignment="1">
      <alignment horizontal="left" vertical="center"/>
    </xf>
    <xf numFmtId="0" fontId="7" fillId="0" borderId="32" xfId="0" applyFont="1" applyBorder="1" applyAlignment="1">
      <alignment horizontal="center" vertical="center"/>
    </xf>
    <xf numFmtId="0" fontId="21" fillId="2" borderId="32" xfId="0" applyFont="1" applyFill="1" applyBorder="1" applyAlignment="1">
      <alignment vertical="center"/>
    </xf>
    <xf numFmtId="0" fontId="6" fillId="0" borderId="61" xfId="0" applyFont="1" applyBorder="1" applyAlignment="1">
      <alignment vertical="top"/>
    </xf>
    <xf numFmtId="0" fontId="1" fillId="0" borderId="61" xfId="0" applyFont="1" applyBorder="1" applyAlignment="1">
      <alignment vertical="top"/>
    </xf>
    <xf numFmtId="0" fontId="6" fillId="0" borderId="61" xfId="0" applyFont="1" applyBorder="1" applyAlignment="1">
      <alignment horizontal="right" vertical="top"/>
    </xf>
    <xf numFmtId="0" fontId="21" fillId="2" borderId="32"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vertical="center" wrapText="1"/>
    </xf>
    <xf numFmtId="0" fontId="7" fillId="0" borderId="80" xfId="0" applyFont="1" applyBorder="1" applyAlignment="1">
      <alignment horizontal="center" vertical="center" wrapText="1"/>
    </xf>
    <xf numFmtId="0" fontId="6" fillId="0" borderId="44" xfId="985" applyFont="1" applyBorder="1" applyAlignment="1">
      <alignment horizontal="center" vertical="center" wrapText="1"/>
    </xf>
    <xf numFmtId="0" fontId="6" fillId="0" borderId="44" xfId="985" applyFont="1" applyBorder="1" applyAlignment="1">
      <alignment horizontal="right" vertical="center"/>
    </xf>
    <xf numFmtId="49" fontId="6" fillId="0" borderId="44" xfId="0" applyNumberFormat="1" applyFont="1" applyBorder="1" applyAlignment="1">
      <alignment horizontal="left" vertical="center"/>
    </xf>
    <xf numFmtId="49" fontId="6" fillId="0" borderId="0" xfId="0" applyNumberFormat="1" applyFont="1" applyAlignment="1">
      <alignment horizontal="left" vertical="center"/>
    </xf>
    <xf numFmtId="49" fontId="6" fillId="0" borderId="45" xfId="0" applyNumberFormat="1" applyFont="1" applyBorder="1" applyAlignment="1">
      <alignment horizontal="left" vertical="center"/>
    </xf>
    <xf numFmtId="49" fontId="6" fillId="0" borderId="46" xfId="0" applyNumberFormat="1" applyFont="1" applyBorder="1" applyAlignment="1">
      <alignment horizontal="left" vertical="center"/>
    </xf>
    <xf numFmtId="0" fontId="2" fillId="0" borderId="0" xfId="0" applyFont="1" applyAlignment="1">
      <alignment vertical="center" wrapText="1"/>
    </xf>
    <xf numFmtId="0" fontId="1" fillId="0" borderId="65" xfId="0" applyFont="1" applyBorder="1" applyAlignment="1">
      <alignment horizontal="center" vertical="center" wrapText="1"/>
    </xf>
    <xf numFmtId="0" fontId="1" fillId="0" borderId="52" xfId="985" applyFont="1" applyBorder="1" applyAlignment="1">
      <alignment horizontal="right" vertical="center" wrapText="1"/>
    </xf>
    <xf numFmtId="49" fontId="6" fillId="0" borderId="52" xfId="0" applyNumberFormat="1" applyFont="1" applyBorder="1" applyAlignment="1">
      <alignment horizontal="left" vertical="center"/>
    </xf>
    <xf numFmtId="49" fontId="6" fillId="0" borderId="53" xfId="0" applyNumberFormat="1" applyFont="1" applyBorder="1" applyAlignment="1">
      <alignment horizontal="left" vertical="center"/>
    </xf>
    <xf numFmtId="0" fontId="0" fillId="0" borderId="0" xfId="0" applyAlignment="1">
      <alignment horizontal="center" vertical="center"/>
    </xf>
    <xf numFmtId="0" fontId="7" fillId="0" borderId="0" xfId="0" applyFont="1" applyAlignment="1">
      <alignment horizontal="left" vertical="center"/>
    </xf>
    <xf numFmtId="0" fontId="6" fillId="2" borderId="19" xfId="0" applyFont="1" applyFill="1" applyBorder="1" applyAlignment="1">
      <alignment horizontal="center" vertical="center" wrapText="1"/>
    </xf>
    <xf numFmtId="0" fontId="6" fillId="2" borderId="64" xfId="0" applyFont="1" applyFill="1" applyBorder="1" applyAlignment="1">
      <alignment horizontal="center" vertical="center" wrapText="1"/>
    </xf>
    <xf numFmtId="0" fontId="6" fillId="0" borderId="29" xfId="0" applyFont="1" applyBorder="1" applyAlignment="1">
      <alignment horizontal="center" vertical="center" wrapText="1"/>
    </xf>
    <xf numFmtId="0" fontId="6" fillId="0" borderId="84"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80" xfId="0" applyFont="1" applyBorder="1" applyAlignment="1">
      <alignment horizontal="left" vertical="center" wrapText="1"/>
    </xf>
    <xf numFmtId="0" fontId="6" fillId="0" borderId="60" xfId="0" applyFont="1" applyBorder="1" applyAlignment="1">
      <alignment horizontal="center" vertical="center" wrapText="1"/>
    </xf>
    <xf numFmtId="0" fontId="6" fillId="0" borderId="60" xfId="0" applyFont="1" applyBorder="1" applyAlignment="1">
      <alignment horizontal="center" vertical="center"/>
    </xf>
    <xf numFmtId="0" fontId="20" fillId="0" borderId="0" xfId="0" applyFont="1" applyAlignment="1">
      <alignment horizontal="left" vertical="center"/>
    </xf>
    <xf numFmtId="0" fontId="23" fillId="0" borderId="0" xfId="0" applyFont="1" applyAlignment="1">
      <alignment horizontal="left" vertical="center"/>
    </xf>
    <xf numFmtId="0" fontId="23" fillId="0" borderId="0" xfId="0" applyFont="1" applyAlignment="1">
      <alignment horizontal="center" vertical="center"/>
    </xf>
    <xf numFmtId="0" fontId="7" fillId="0" borderId="19" xfId="0" applyFont="1" applyBorder="1" applyAlignment="1">
      <alignment horizontal="center" vertical="center" wrapText="1"/>
    </xf>
    <xf numFmtId="0" fontId="0" fillId="0" borderId="19" xfId="0" applyBorder="1" applyAlignment="1">
      <alignment horizontal="center" vertical="center"/>
    </xf>
    <xf numFmtId="0" fontId="7" fillId="0" borderId="68" xfId="0" applyFont="1" applyBorder="1" applyAlignment="1">
      <alignment horizontal="center" vertical="center" wrapText="1"/>
    </xf>
    <xf numFmtId="0" fontId="6" fillId="0" borderId="69" xfId="0" applyFont="1" applyBorder="1" applyAlignment="1">
      <alignment horizontal="center" vertical="center"/>
    </xf>
    <xf numFmtId="0" fontId="6" fillId="0" borderId="80" xfId="0" applyFont="1" applyBorder="1" applyAlignment="1">
      <alignment horizontal="center" vertical="center"/>
    </xf>
    <xf numFmtId="0" fontId="17" fillId="0" borderId="0" xfId="0" applyFont="1" applyAlignment="1">
      <alignment vertical="center"/>
    </xf>
    <xf numFmtId="0" fontId="7" fillId="0" borderId="64" xfId="0" applyFont="1" applyBorder="1" applyAlignment="1">
      <alignment horizontal="center" vertical="center" wrapText="1"/>
    </xf>
    <xf numFmtId="0" fontId="20" fillId="0" borderId="0" xfId="736" applyFont="1" applyAlignment="1">
      <alignment horizontal="left" vertical="center"/>
    </xf>
    <xf numFmtId="0" fontId="0" fillId="0" borderId="65" xfId="0" applyBorder="1" applyAlignment="1">
      <alignment horizontal="center" vertical="center"/>
    </xf>
    <xf numFmtId="0" fontId="6" fillId="0" borderId="0" xfId="0" applyFont="1" applyAlignment="1">
      <alignment horizontal="left" vertical="center"/>
    </xf>
    <xf numFmtId="0" fontId="6" fillId="0" borderId="63" xfId="0" applyFont="1" applyBorder="1" applyAlignment="1">
      <alignment horizontal="center" vertical="center" wrapText="1"/>
    </xf>
    <xf numFmtId="0" fontId="1" fillId="0" borderId="64" xfId="0" applyFont="1" applyBorder="1" applyAlignment="1">
      <alignment horizontal="center" vertical="center" wrapText="1"/>
    </xf>
    <xf numFmtId="0" fontId="18" fillId="0" borderId="0" xfId="0" applyFont="1" applyAlignment="1">
      <alignment horizontal="center" vertical="center"/>
    </xf>
    <xf numFmtId="0" fontId="6" fillId="0" borderId="55" xfId="0" applyFont="1" applyBorder="1" applyAlignment="1">
      <alignment horizontal="center" vertical="center"/>
    </xf>
    <xf numFmtId="0" fontId="6" fillId="0" borderId="19" xfId="0" applyFont="1" applyBorder="1" applyAlignment="1">
      <alignment horizontal="center" vertical="center"/>
    </xf>
    <xf numFmtId="0" fontId="1" fillId="0" borderId="19" xfId="0" applyFont="1" applyBorder="1" applyAlignment="1">
      <alignment horizontal="center" vertical="center"/>
    </xf>
    <xf numFmtId="0" fontId="1" fillId="0" borderId="64" xfId="0" applyFont="1" applyBorder="1" applyAlignment="1">
      <alignment horizontal="center" vertical="center"/>
    </xf>
    <xf numFmtId="0" fontId="6" fillId="0" borderId="69" xfId="0" applyFont="1" applyBorder="1" applyAlignment="1">
      <alignment horizontal="left" vertical="center"/>
    </xf>
    <xf numFmtId="0" fontId="1" fillId="0" borderId="19" xfId="0" applyFont="1" applyBorder="1" applyAlignment="1">
      <alignment horizontal="left" vertical="center"/>
    </xf>
    <xf numFmtId="0" fontId="6" fillId="0" borderId="34" xfId="0" applyFont="1" applyBorder="1" applyAlignment="1">
      <alignment horizontal="left" vertical="center"/>
    </xf>
    <xf numFmtId="0" fontId="1" fillId="0" borderId="0" xfId="0" applyFont="1" applyAlignment="1">
      <alignment horizontal="center" vertical="center"/>
    </xf>
    <xf numFmtId="0" fontId="6" fillId="0" borderId="55" xfId="0" applyFont="1" applyBorder="1" applyAlignment="1">
      <alignment horizontal="center" vertical="center" wrapText="1"/>
    </xf>
    <xf numFmtId="0" fontId="1" fillId="0" borderId="19" xfId="0" applyFont="1" applyBorder="1" applyAlignment="1">
      <alignment horizontal="center" vertical="center" wrapText="1"/>
    </xf>
    <xf numFmtId="0" fontId="6" fillId="0" borderId="61" xfId="988" applyFont="1" applyBorder="1" applyAlignment="1">
      <alignment horizontal="center" vertical="center"/>
    </xf>
    <xf numFmtId="0" fontId="6" fillId="0" borderId="19" xfId="988" applyFont="1" applyBorder="1" applyAlignment="1">
      <alignment horizontal="center" vertical="center"/>
    </xf>
    <xf numFmtId="0" fontId="1" fillId="0" borderId="0" xfId="0" applyFont="1" applyAlignment="1">
      <alignment horizontal="left" vertical="center"/>
    </xf>
    <xf numFmtId="0" fontId="1" fillId="0" borderId="60" xfId="0" applyFont="1" applyBorder="1" applyAlignment="1">
      <alignment horizontal="left" vertical="center"/>
    </xf>
    <xf numFmtId="0" fontId="6" fillId="0" borderId="60" xfId="0" applyFont="1" applyBorder="1" applyAlignment="1">
      <alignment horizontal="left" vertical="center"/>
    </xf>
    <xf numFmtId="49" fontId="6" fillId="0" borderId="58" xfId="0" applyNumberFormat="1" applyFont="1" applyBorder="1" applyAlignment="1">
      <alignment horizontal="left" vertical="center" wrapText="1"/>
    </xf>
    <xf numFmtId="49" fontId="6" fillId="0" borderId="44" xfId="0" applyNumberFormat="1" applyFont="1" applyBorder="1" applyAlignment="1">
      <alignment horizontal="left" vertical="center" wrapText="1"/>
    </xf>
    <xf numFmtId="0" fontId="6" fillId="2" borderId="55" xfId="0" applyFont="1" applyFill="1" applyBorder="1" applyAlignment="1">
      <alignment horizontal="center" vertical="center" wrapText="1"/>
    </xf>
    <xf numFmtId="0" fontId="1" fillId="2" borderId="41" xfId="0" applyFont="1" applyFill="1" applyBorder="1" applyAlignment="1">
      <alignment horizontal="center" vertical="center"/>
    </xf>
    <xf numFmtId="0" fontId="6" fillId="0" borderId="0" xfId="0" applyFont="1" applyAlignment="1">
      <alignment horizontal="left" vertical="center" wrapText="1"/>
    </xf>
    <xf numFmtId="0" fontId="1" fillId="0" borderId="17" xfId="0" applyFont="1" applyBorder="1" applyAlignment="1">
      <alignment horizontal="center" vertical="center"/>
    </xf>
    <xf numFmtId="0" fontId="6" fillId="0" borderId="19" xfId="991" applyFont="1" applyBorder="1" applyAlignment="1">
      <alignment horizontal="center" vertical="center"/>
    </xf>
    <xf numFmtId="0" fontId="6" fillId="0" borderId="34" xfId="991" applyFont="1" applyBorder="1" applyAlignment="1">
      <alignment horizontal="center" vertical="center"/>
    </xf>
    <xf numFmtId="0" fontId="10" fillId="0" borderId="0" xfId="992" applyFont="1" applyAlignment="1" applyProtection="1">
      <alignment horizontal="left" vertical="center" wrapText="1"/>
      <protection locked="0"/>
    </xf>
    <xf numFmtId="0" fontId="6" fillId="0" borderId="29" xfId="991" applyFont="1" applyBorder="1" applyAlignment="1">
      <alignment horizontal="center" vertical="center" wrapText="1"/>
    </xf>
    <xf numFmtId="0" fontId="0" fillId="0" borderId="0" xfId="0"/>
    <xf numFmtId="165" fontId="1" fillId="0" borderId="19" xfId="0" applyNumberFormat="1" applyFont="1" applyBorder="1" applyAlignment="1">
      <alignment horizontal="right" vertical="center"/>
    </xf>
    <xf numFmtId="165" fontId="1" fillId="0" borderId="19" xfId="0" applyNumberFormat="1" applyFont="1" applyBorder="1" applyAlignment="1">
      <alignment horizontal="right" vertical="center" shrinkToFit="1"/>
    </xf>
    <xf numFmtId="165" fontId="1" fillId="0" borderId="60" xfId="0" applyNumberFormat="1" applyFont="1" applyBorder="1" applyAlignment="1">
      <alignment horizontal="right" vertical="center" shrinkToFit="1"/>
    </xf>
    <xf numFmtId="43" fontId="14" fillId="0" borderId="0" xfId="985" applyNumberFormat="1" applyFont="1" applyAlignment="1">
      <alignment horizontal="center" vertical="center" shrinkToFit="1"/>
    </xf>
    <xf numFmtId="43" fontId="1" fillId="0" borderId="0" xfId="985" applyNumberFormat="1" applyFont="1" applyAlignment="1">
      <alignment horizontal="right" vertical="center" shrinkToFit="1"/>
    </xf>
    <xf numFmtId="43" fontId="1" fillId="9" borderId="0" xfId="985" applyNumberFormat="1" applyFont="1" applyFill="1" applyAlignment="1">
      <alignment horizontal="right" vertical="center" shrinkToFit="1"/>
    </xf>
    <xf numFmtId="165" fontId="21" fillId="0" borderId="19" xfId="0" applyNumberFormat="1" applyFont="1" applyBorder="1" applyAlignment="1">
      <alignment horizontal="right" vertical="center"/>
    </xf>
    <xf numFmtId="165" fontId="1" fillId="2" borderId="19" xfId="0" applyNumberFormat="1" applyFont="1" applyFill="1" applyBorder="1" applyAlignment="1">
      <alignment horizontal="right" vertical="center"/>
    </xf>
    <xf numFmtId="165" fontId="1" fillId="2" borderId="64" xfId="0" applyNumberFormat="1" applyFont="1" applyFill="1" applyBorder="1" applyAlignment="1">
      <alignment horizontal="right" vertical="center"/>
    </xf>
    <xf numFmtId="165" fontId="21" fillId="0" borderId="19" xfId="0" applyNumberFormat="1" applyFont="1" applyBorder="1" applyAlignment="1">
      <alignment horizontal="center" vertical="center"/>
    </xf>
    <xf numFmtId="165" fontId="21" fillId="2" borderId="19" xfId="0" applyNumberFormat="1" applyFont="1" applyFill="1" applyBorder="1" applyAlignment="1">
      <alignment horizontal="right" vertical="center"/>
    </xf>
    <xf numFmtId="165" fontId="1" fillId="0" borderId="34" xfId="0" applyNumberFormat="1" applyFont="1" applyBorder="1" applyAlignment="1">
      <alignment horizontal="right" vertical="center"/>
    </xf>
    <xf numFmtId="165" fontId="1" fillId="70" borderId="19" xfId="0" applyNumberFormat="1" applyFont="1" applyFill="1" applyBorder="1" applyAlignment="1">
      <alignment horizontal="right" vertical="center"/>
    </xf>
    <xf numFmtId="165" fontId="21" fillId="70" borderId="19" xfId="0" applyNumberFormat="1" applyFont="1" applyFill="1" applyBorder="1" applyAlignment="1">
      <alignment horizontal="center" vertical="center"/>
    </xf>
    <xf numFmtId="165" fontId="1" fillId="70" borderId="64" xfId="0" applyNumberFormat="1" applyFont="1" applyFill="1" applyBorder="1" applyAlignment="1">
      <alignment horizontal="right" vertical="center"/>
    </xf>
    <xf numFmtId="165" fontId="1" fillId="0" borderId="32" xfId="0" applyNumberFormat="1" applyFont="1" applyBorder="1" applyAlignment="1">
      <alignment horizontal="right" vertical="center"/>
    </xf>
    <xf numFmtId="165" fontId="1" fillId="2" borderId="32" xfId="0" applyNumberFormat="1" applyFont="1" applyFill="1" applyBorder="1" applyAlignment="1">
      <alignment vertical="center"/>
    </xf>
    <xf numFmtId="165" fontId="1" fillId="2" borderId="65" xfId="0" applyNumberFormat="1" applyFont="1" applyFill="1" applyBorder="1" applyAlignment="1">
      <alignment vertical="center"/>
    </xf>
    <xf numFmtId="165" fontId="1" fillId="0" borderId="60" xfId="0" applyNumberFormat="1" applyFont="1" applyBorder="1" applyAlignment="1">
      <alignment horizontal="right" vertical="center"/>
    </xf>
    <xf numFmtId="165" fontId="1" fillId="0" borderId="19" xfId="988" applyNumberFormat="1" applyFont="1" applyBorder="1" applyAlignment="1">
      <alignment horizontal="right" vertical="center" shrinkToFit="1"/>
    </xf>
    <xf numFmtId="43" fontId="1" fillId="0" borderId="19" xfId="988" applyNumberFormat="1" applyFont="1" applyBorder="1" applyAlignment="1">
      <alignment horizontal="right" vertical="center" shrinkToFit="1"/>
    </xf>
    <xf numFmtId="43" fontId="1" fillId="0" borderId="19" xfId="988" applyNumberFormat="1" applyFont="1" applyBorder="1" applyAlignment="1">
      <alignment horizontal="center" vertical="center"/>
    </xf>
    <xf numFmtId="165" fontId="1" fillId="0" borderId="60" xfId="988" applyNumberFormat="1" applyFont="1" applyBorder="1" applyAlignment="1">
      <alignment horizontal="right" vertical="center" shrinkToFit="1"/>
    </xf>
    <xf numFmtId="43" fontId="1" fillId="0" borderId="60" xfId="988" applyNumberFormat="1" applyFont="1" applyBorder="1" applyAlignment="1">
      <alignment horizontal="right" vertical="center"/>
    </xf>
    <xf numFmtId="43" fontId="6" fillId="0" borderId="61" xfId="834" applyNumberFormat="1" applyFont="1" applyBorder="1" applyAlignment="1">
      <alignment horizontal="center" vertical="center"/>
    </xf>
    <xf numFmtId="43" fontId="6" fillId="0" borderId="0" xfId="834" applyNumberFormat="1" applyFont="1" applyAlignment="1">
      <alignment horizontal="center" vertical="center"/>
    </xf>
    <xf numFmtId="165" fontId="21" fillId="0" borderId="60" xfId="0" applyNumberFormat="1" applyFont="1" applyBorder="1" applyAlignment="1">
      <alignment horizontal="right" vertical="center"/>
    </xf>
    <xf numFmtId="165" fontId="6" fillId="14" borderId="31" xfId="0" applyNumberFormat="1" applyFont="1" applyFill="1" applyBorder="1" applyAlignment="1">
      <alignment horizontal="left" vertical="center"/>
    </xf>
    <xf numFmtId="165" fontId="1" fillId="14" borderId="34" xfId="0" applyNumberFormat="1" applyFont="1" applyFill="1" applyBorder="1" applyAlignment="1">
      <alignment horizontal="right" vertical="center"/>
    </xf>
    <xf numFmtId="165" fontId="6" fillId="14" borderId="34" xfId="0" applyNumberFormat="1" applyFont="1" applyFill="1" applyBorder="1" applyAlignment="1">
      <alignment horizontal="right" vertical="center"/>
    </xf>
    <xf numFmtId="165" fontId="1" fillId="14" borderId="31" xfId="0" applyNumberFormat="1" applyFont="1" applyFill="1" applyBorder="1" applyAlignment="1">
      <alignment horizontal="left" vertical="center"/>
    </xf>
    <xf numFmtId="165" fontId="6" fillId="14" borderId="19" xfId="0" applyNumberFormat="1" applyFont="1" applyFill="1" applyBorder="1" applyAlignment="1">
      <alignment horizontal="right" vertical="center"/>
    </xf>
    <xf numFmtId="165" fontId="6" fillId="0" borderId="19" xfId="0" applyNumberFormat="1" applyFont="1" applyBorder="1" applyAlignment="1">
      <alignment horizontal="left" vertical="center"/>
    </xf>
    <xf numFmtId="165" fontId="1" fillId="14" borderId="19" xfId="0" applyNumberFormat="1" applyFont="1" applyFill="1" applyBorder="1" applyAlignment="1">
      <alignment horizontal="right" vertical="center"/>
    </xf>
    <xf numFmtId="165" fontId="1" fillId="0" borderId="19" xfId="0" applyNumberFormat="1" applyFont="1" applyBorder="1" applyAlignment="1">
      <alignment horizontal="center" vertical="center"/>
    </xf>
    <xf numFmtId="165" fontId="6" fillId="0" borderId="19" xfId="0" applyNumberFormat="1" applyFont="1" applyBorder="1" applyAlignment="1">
      <alignment horizontal="center" vertical="center"/>
    </xf>
    <xf numFmtId="165" fontId="1" fillId="0" borderId="31" xfId="0" applyNumberFormat="1" applyFont="1" applyBorder="1" applyAlignment="1">
      <alignment horizontal="right" vertical="center"/>
    </xf>
    <xf numFmtId="165" fontId="1" fillId="2" borderId="31" xfId="0" applyNumberFormat="1" applyFont="1" applyFill="1" applyBorder="1" applyAlignment="1">
      <alignment horizontal="right" vertical="center"/>
    </xf>
    <xf numFmtId="165" fontId="1" fillId="0" borderId="19" xfId="0" applyNumberFormat="1" applyFont="1" applyBorder="1" applyAlignment="1">
      <alignment vertical="center"/>
    </xf>
    <xf numFmtId="165" fontId="1" fillId="0" borderId="60" xfId="0" applyNumberFormat="1" applyFont="1" applyBorder="1" applyAlignment="1">
      <alignment vertical="center"/>
    </xf>
    <xf numFmtId="165" fontId="21" fillId="0" borderId="60" xfId="0" applyNumberFormat="1" applyFont="1" applyBorder="1" applyAlignment="1">
      <alignment vertical="center"/>
    </xf>
    <xf numFmtId="165" fontId="21" fillId="0" borderId="61" xfId="0" applyNumberFormat="1" applyFont="1" applyBorder="1" applyAlignment="1">
      <alignment horizontal="right" vertical="center"/>
    </xf>
    <xf numFmtId="165" fontId="21" fillId="0" borderId="61" xfId="0" applyNumberFormat="1" applyFont="1" applyBorder="1" applyAlignment="1">
      <alignment vertical="center"/>
    </xf>
    <xf numFmtId="165" fontId="21" fillId="0" borderId="0" xfId="0" applyNumberFormat="1" applyFont="1" applyAlignment="1">
      <alignment horizontal="right" vertical="center"/>
    </xf>
    <xf numFmtId="165" fontId="21" fillId="0" borderId="0" xfId="0" applyNumberFormat="1" applyFont="1" applyAlignment="1">
      <alignment vertical="center"/>
    </xf>
    <xf numFmtId="166" fontId="1" fillId="0" borderId="0" xfId="994" applyNumberFormat="1" applyFont="1" applyAlignment="1">
      <alignment vertical="center"/>
    </xf>
    <xf numFmtId="166" fontId="6" fillId="0" borderId="0" xfId="993" applyNumberFormat="1" applyFont="1" applyAlignment="1">
      <alignment horizontal="left" vertical="center"/>
    </xf>
    <xf numFmtId="43" fontId="18" fillId="0" borderId="0" xfId="11" applyFont="1" applyAlignment="1">
      <alignment horizontal="left" vertical="center"/>
    </xf>
    <xf numFmtId="165" fontId="1" fillId="0" borderId="41" xfId="0" applyNumberFormat="1" applyFont="1" applyBorder="1" applyAlignment="1">
      <alignment horizontal="right" vertical="center" shrinkToFit="1"/>
    </xf>
    <xf numFmtId="164" fontId="1" fillId="2" borderId="17" xfId="1076" applyNumberFormat="1" applyFont="1" applyFill="1" applyBorder="1" applyAlignment="1">
      <alignment horizontal="left" vertical="center"/>
    </xf>
    <xf numFmtId="165" fontId="7" fillId="2" borderId="0" xfId="991" applyNumberFormat="1" applyFont="1" applyFill="1" applyAlignment="1" applyProtection="1">
      <alignment vertical="center" shrinkToFit="1"/>
      <protection locked="0"/>
    </xf>
    <xf numFmtId="165" fontId="8" fillId="2" borderId="0" xfId="991" applyNumberFormat="1" applyFont="1" applyFill="1" applyAlignment="1">
      <alignment vertical="center" shrinkToFit="1"/>
    </xf>
    <xf numFmtId="165" fontId="8" fillId="2" borderId="0" xfId="991" applyNumberFormat="1" applyFont="1" applyFill="1" applyAlignment="1">
      <alignment vertical="center"/>
    </xf>
    <xf numFmtId="165" fontId="8" fillId="2" borderId="13" xfId="991" applyNumberFormat="1" applyFont="1" applyFill="1" applyBorder="1" applyAlignment="1">
      <alignment vertical="center"/>
    </xf>
    <xf numFmtId="165" fontId="6" fillId="0" borderId="0" xfId="991" applyNumberFormat="1" applyFont="1" applyAlignment="1" applyProtection="1">
      <alignment vertical="center"/>
      <protection locked="0"/>
    </xf>
    <xf numFmtId="165" fontId="1" fillId="19" borderId="30" xfId="991" applyNumberFormat="1" applyFont="1" applyFill="1" applyBorder="1" applyAlignment="1">
      <alignment horizontal="right" vertical="center"/>
    </xf>
    <xf numFmtId="165" fontId="1" fillId="19" borderId="37" xfId="991" applyNumberFormat="1" applyFont="1" applyFill="1" applyBorder="1" applyAlignment="1">
      <alignment horizontal="right" vertical="center"/>
    </xf>
    <xf numFmtId="165" fontId="1" fillId="19" borderId="19" xfId="991" applyNumberFormat="1" applyFont="1" applyFill="1" applyBorder="1" applyAlignment="1">
      <alignment horizontal="right" vertical="center"/>
    </xf>
    <xf numFmtId="165" fontId="1" fillId="19" borderId="34" xfId="991" applyNumberFormat="1" applyFont="1" applyFill="1" applyBorder="1" applyAlignment="1">
      <alignment horizontal="right" vertical="center"/>
    </xf>
    <xf numFmtId="165" fontId="1" fillId="0" borderId="30" xfId="991" applyNumberFormat="1" applyFont="1" applyBorder="1" applyAlignment="1">
      <alignment horizontal="right" vertical="center"/>
    </xf>
    <xf numFmtId="165" fontId="1" fillId="0" borderId="37" xfId="991" applyNumberFormat="1" applyFont="1" applyBorder="1" applyAlignment="1">
      <alignment horizontal="right" vertical="center"/>
    </xf>
    <xf numFmtId="165" fontId="1" fillId="19" borderId="19" xfId="992" applyNumberFormat="1" applyFont="1" applyFill="1" applyBorder="1" applyAlignment="1" applyProtection="1">
      <alignment horizontal="right" vertical="center" wrapText="1"/>
      <protection locked="0"/>
    </xf>
    <xf numFmtId="165" fontId="1" fillId="19" borderId="34" xfId="992" applyNumberFormat="1" applyFont="1" applyFill="1" applyBorder="1" applyAlignment="1" applyProtection="1">
      <alignment horizontal="right" vertical="center" wrapText="1"/>
      <protection locked="0"/>
    </xf>
    <xf numFmtId="165" fontId="1" fillId="0" borderId="19" xfId="992" applyNumberFormat="1" applyFont="1" applyBorder="1" applyAlignment="1" applyProtection="1">
      <alignment horizontal="right" vertical="center"/>
      <protection locked="0"/>
    </xf>
    <xf numFmtId="165" fontId="1" fillId="0" borderId="34" xfId="992" applyNumberFormat="1" applyFont="1" applyBorder="1" applyAlignment="1" applyProtection="1">
      <alignment horizontal="right" vertical="center"/>
      <protection locked="0"/>
    </xf>
    <xf numFmtId="165" fontId="7" fillId="0" borderId="0" xfId="991" applyNumberFormat="1" applyFont="1" applyAlignment="1" applyProtection="1">
      <alignment vertical="center" shrinkToFit="1"/>
      <protection locked="0"/>
    </xf>
    <xf numFmtId="0" fontId="6" fillId="0" borderId="60" xfId="0" applyFont="1" applyBorder="1" applyAlignment="1">
      <alignment horizontal="left" vertical="center"/>
    </xf>
    <xf numFmtId="0" fontId="0" fillId="0" borderId="73" xfId="0" applyBorder="1"/>
    <xf numFmtId="0" fontId="0" fillId="0" borderId="77" xfId="0" applyBorder="1"/>
    <xf numFmtId="0" fontId="6" fillId="0" borderId="64" xfId="0" applyFont="1" applyBorder="1" applyAlignment="1">
      <alignment horizontal="center" vertical="center"/>
    </xf>
    <xf numFmtId="0" fontId="0" fillId="0" borderId="67" xfId="0" applyBorder="1"/>
    <xf numFmtId="0" fontId="7" fillId="0" borderId="68" xfId="0" applyFont="1" applyBorder="1" applyAlignment="1">
      <alignment horizontal="center" vertical="center"/>
    </xf>
    <xf numFmtId="0" fontId="0" fillId="0" borderId="61" xfId="0" applyBorder="1"/>
    <xf numFmtId="0" fontId="0" fillId="0" borderId="71" xfId="0" applyBorder="1"/>
    <xf numFmtId="0" fontId="0" fillId="0" borderId="57" xfId="0" applyBorder="1"/>
    <xf numFmtId="0" fontId="0" fillId="0" borderId="14" xfId="0" applyBorder="1"/>
    <xf numFmtId="0" fontId="0" fillId="0" borderId="29" xfId="0" applyBorder="1"/>
    <xf numFmtId="0" fontId="6" fillId="0" borderId="19" xfId="0" applyFont="1" applyBorder="1" applyAlignment="1">
      <alignment horizontal="left" vertical="center" wrapText="1"/>
    </xf>
    <xf numFmtId="0" fontId="0" fillId="0" borderId="17" xfId="0" applyBorder="1"/>
    <xf numFmtId="0" fontId="0" fillId="0" borderId="31" xfId="0" applyBorder="1"/>
    <xf numFmtId="0" fontId="6" fillId="0" borderId="19" xfId="0" applyFont="1" applyBorder="1" applyAlignment="1">
      <alignment horizontal="left" vertical="center"/>
    </xf>
    <xf numFmtId="0" fontId="7" fillId="0" borderId="98" xfId="0" applyFont="1" applyBorder="1" applyAlignment="1">
      <alignment horizontal="left" vertical="center"/>
    </xf>
    <xf numFmtId="0" fontId="6" fillId="0" borderId="64" xfId="0" applyFont="1" applyBorder="1" applyAlignment="1">
      <alignment horizontal="center" vertical="center" wrapText="1"/>
    </xf>
    <xf numFmtId="0" fontId="6" fillId="0" borderId="19" xfId="0" applyFont="1" applyBorder="1" applyAlignment="1">
      <alignment vertical="center" wrapText="1"/>
    </xf>
    <xf numFmtId="0" fontId="6" fillId="0" borderId="69" xfId="0" applyFont="1" applyBorder="1" applyAlignment="1">
      <alignment horizontal="left" vertical="center" wrapText="1"/>
    </xf>
    <xf numFmtId="0" fontId="6" fillId="0" borderId="80" xfId="0" applyFont="1" applyBorder="1" applyAlignment="1">
      <alignment horizontal="left" vertical="center" wrapText="1"/>
    </xf>
    <xf numFmtId="0" fontId="7" fillId="0" borderId="0" xfId="0" applyFont="1" applyAlignment="1">
      <alignment horizontal="left" vertical="center"/>
    </xf>
    <xf numFmtId="0" fontId="20" fillId="0" borderId="0" xfId="0" applyFont="1" applyAlignment="1">
      <alignment horizontal="left" vertical="center"/>
    </xf>
    <xf numFmtId="0" fontId="7" fillId="0" borderId="55" xfId="0" applyFont="1" applyBorder="1" applyAlignment="1">
      <alignment horizontal="center" vertical="center"/>
    </xf>
    <xf numFmtId="0" fontId="0" fillId="0" borderId="56" xfId="0" applyBorder="1"/>
    <xf numFmtId="0" fontId="0" fillId="0" borderId="62" xfId="0" applyBorder="1"/>
    <xf numFmtId="0" fontId="7" fillId="0" borderId="63" xfId="0" applyFont="1" applyBorder="1" applyAlignment="1">
      <alignment horizontal="center" vertical="center"/>
    </xf>
    <xf numFmtId="0" fontId="0" fillId="0" borderId="83" xfId="0" applyBorder="1"/>
    <xf numFmtId="0" fontId="7" fillId="0" borderId="69" xfId="0" applyFont="1" applyBorder="1" applyAlignment="1">
      <alignment horizontal="left" vertical="center"/>
    </xf>
    <xf numFmtId="0" fontId="17" fillId="0" borderId="0" xfId="0" applyFont="1" applyAlignment="1">
      <alignment horizontal="center" vertical="center"/>
    </xf>
    <xf numFmtId="0" fontId="23" fillId="0" borderId="0" xfId="0" applyFont="1" applyAlignment="1">
      <alignment horizontal="left" vertical="center"/>
    </xf>
    <xf numFmtId="0" fontId="0" fillId="0" borderId="0" xfId="0"/>
    <xf numFmtId="0" fontId="23" fillId="0" borderId="0" xfId="0" applyFont="1" applyAlignment="1">
      <alignment horizontal="center" vertical="center"/>
    </xf>
    <xf numFmtId="0" fontId="6" fillId="0" borderId="69" xfId="0"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vertical="center"/>
    </xf>
    <xf numFmtId="0" fontId="6" fillId="2" borderId="68" xfId="0" applyFont="1" applyFill="1" applyBorder="1" applyAlignment="1">
      <alignment horizontal="center" vertical="center" wrapText="1"/>
    </xf>
    <xf numFmtId="0" fontId="0" fillId="0" borderId="0" xfId="0" applyAlignment="1">
      <alignment horizontal="center" vertical="center"/>
    </xf>
    <xf numFmtId="0" fontId="6" fillId="2" borderId="63" xfId="0" applyFont="1" applyFill="1" applyBorder="1" applyAlignment="1">
      <alignment horizontal="center" vertical="center" wrapText="1"/>
    </xf>
    <xf numFmtId="0" fontId="6" fillId="0" borderId="69" xfId="0" applyFont="1" applyBorder="1" applyAlignment="1">
      <alignment horizontal="justify" vertical="center" wrapText="1"/>
    </xf>
    <xf numFmtId="0" fontId="17" fillId="0" borderId="0" xfId="0" applyFont="1" applyAlignment="1">
      <alignment horizontal="center" vertical="center" wrapText="1"/>
    </xf>
    <xf numFmtId="0" fontId="2" fillId="0" borderId="0" xfId="0" applyFont="1" applyAlignment="1">
      <alignment vertical="center" wrapText="1"/>
    </xf>
    <xf numFmtId="0" fontId="6" fillId="2" borderId="55" xfId="0" applyFont="1" applyFill="1" applyBorder="1" applyAlignment="1">
      <alignment horizontal="center" vertical="center" wrapText="1"/>
    </xf>
    <xf numFmtId="0" fontId="7" fillId="0" borderId="99" xfId="0" applyFont="1" applyBorder="1" applyAlignment="1">
      <alignment vertical="center" wrapText="1"/>
    </xf>
    <xf numFmtId="0" fontId="0" fillId="0" borderId="66" xfId="0" applyBorder="1"/>
    <xf numFmtId="0" fontId="0" fillId="0" borderId="72" xfId="0" applyBorder="1"/>
    <xf numFmtId="0" fontId="0" fillId="0" borderId="30" xfId="0" applyBorder="1"/>
    <xf numFmtId="0" fontId="6" fillId="0" borderId="63" xfId="0" applyFont="1" applyBorder="1" applyAlignment="1">
      <alignment horizontal="center" vertical="center" wrapText="1"/>
    </xf>
    <xf numFmtId="0" fontId="0" fillId="0" borderId="79" xfId="0" applyBorder="1"/>
    <xf numFmtId="0" fontId="6" fillId="0" borderId="69" xfId="0" applyFont="1" applyBorder="1" applyAlignment="1">
      <alignment horizontal="center" vertical="center"/>
    </xf>
    <xf numFmtId="0" fontId="0" fillId="0" borderId="82" xfId="0" applyBorder="1"/>
    <xf numFmtId="0" fontId="6" fillId="0" borderId="19" xfId="0" applyFont="1" applyBorder="1" applyAlignment="1">
      <alignment horizontal="center" vertical="center"/>
    </xf>
    <xf numFmtId="0" fontId="0" fillId="0" borderId="28" xfId="0" applyBorder="1"/>
    <xf numFmtId="0" fontId="1" fillId="0" borderId="69" xfId="0" applyFont="1" applyBorder="1" applyAlignment="1">
      <alignment horizontal="center" vertical="center"/>
    </xf>
    <xf numFmtId="0" fontId="7" fillId="0" borderId="81" xfId="0" applyFont="1" applyBorder="1" applyAlignment="1">
      <alignment horizontal="center" vertical="center"/>
    </xf>
    <xf numFmtId="0" fontId="0" fillId="0" borderId="13" xfId="0" applyBorder="1"/>
    <xf numFmtId="0" fontId="1" fillId="0" borderId="61" xfId="0" applyFont="1" applyBorder="1" applyAlignment="1">
      <alignment horizontal="center" vertical="top"/>
    </xf>
    <xf numFmtId="0" fontId="1" fillId="0" borderId="0" xfId="0" applyFont="1" applyAlignment="1">
      <alignment horizontal="left" vertical="center"/>
    </xf>
    <xf numFmtId="0" fontId="1" fillId="0" borderId="0" xfId="0" applyFont="1" applyAlignment="1">
      <alignment vertical="center"/>
    </xf>
    <xf numFmtId="0" fontId="6" fillId="0" borderId="81" xfId="0" applyFont="1" applyBorder="1" applyAlignment="1">
      <alignment horizontal="left" vertical="center"/>
    </xf>
    <xf numFmtId="0" fontId="6" fillId="0" borderId="72" xfId="0" applyFont="1" applyBorder="1" applyAlignment="1">
      <alignment horizontal="left" vertical="center"/>
    </xf>
    <xf numFmtId="0" fontId="6" fillId="0" borderId="69" xfId="0" applyFont="1" applyBorder="1" applyAlignment="1">
      <alignment horizontal="center" vertical="center" wrapText="1"/>
    </xf>
    <xf numFmtId="0" fontId="2" fillId="0" borderId="0" xfId="0" applyFont="1" applyAlignment="1">
      <alignment vertical="center"/>
    </xf>
    <xf numFmtId="0" fontId="6" fillId="0" borderId="68" xfId="0" applyFont="1" applyBorder="1" applyAlignment="1">
      <alignment horizontal="center" vertical="center"/>
    </xf>
    <xf numFmtId="0" fontId="6" fillId="0" borderId="55" xfId="0" applyFont="1" applyBorder="1" applyAlignment="1">
      <alignment horizontal="center" vertical="center"/>
    </xf>
    <xf numFmtId="0" fontId="6" fillId="0" borderId="55" xfId="0" applyFont="1" applyBorder="1" applyAlignment="1">
      <alignment horizontal="center" vertical="center" wrapText="1"/>
    </xf>
    <xf numFmtId="0" fontId="20" fillId="0" borderId="0" xfId="0" applyFont="1" applyAlignment="1">
      <alignment vertical="center"/>
    </xf>
    <xf numFmtId="0" fontId="0" fillId="0" borderId="0" xfId="0" applyAlignment="1">
      <alignment horizontal="left" vertical="center" wrapText="1"/>
    </xf>
    <xf numFmtId="0" fontId="6" fillId="0" borderId="0" xfId="0" applyFont="1" applyAlignment="1">
      <alignment horizontal="left" vertical="center" wrapText="1"/>
    </xf>
    <xf numFmtId="0" fontId="1" fillId="0" borderId="0" xfId="0" applyFont="1" applyAlignment="1">
      <alignment horizontal="center" vertical="center"/>
    </xf>
    <xf numFmtId="0" fontId="6" fillId="2" borderId="68" xfId="0" applyFont="1" applyFill="1" applyBorder="1" applyAlignment="1">
      <alignment horizontal="center" vertical="center"/>
    </xf>
    <xf numFmtId="0" fontId="6" fillId="2" borderId="55" xfId="0" applyFont="1" applyFill="1" applyBorder="1" applyAlignment="1">
      <alignment horizontal="center" vertical="center"/>
    </xf>
    <xf numFmtId="0" fontId="0" fillId="0" borderId="0" xfId="0" applyAlignment="1">
      <alignment vertical="center" wrapText="1"/>
    </xf>
    <xf numFmtId="0" fontId="6" fillId="0" borderId="55" xfId="988" applyFont="1" applyBorder="1" applyAlignment="1">
      <alignment horizontal="center" vertical="center" wrapText="1"/>
    </xf>
    <xf numFmtId="0" fontId="6" fillId="0" borderId="76" xfId="988" applyFont="1" applyBorder="1" applyAlignment="1">
      <alignment horizontal="center" vertical="center"/>
    </xf>
    <xf numFmtId="0" fontId="6" fillId="0" borderId="55" xfId="988" applyFont="1" applyBorder="1" applyAlignment="1">
      <alignment horizontal="center" vertical="center"/>
    </xf>
    <xf numFmtId="0" fontId="6" fillId="0" borderId="80" xfId="988" applyFont="1" applyBorder="1" applyAlignment="1">
      <alignment horizontal="center" vertical="center"/>
    </xf>
    <xf numFmtId="0" fontId="6" fillId="0" borderId="68" xfId="988" applyFont="1" applyBorder="1" applyAlignment="1">
      <alignment horizontal="center" vertical="center"/>
    </xf>
    <xf numFmtId="0" fontId="2" fillId="0" borderId="0" xfId="0" applyFont="1" applyAlignment="1">
      <alignment horizontal="left" vertical="center"/>
    </xf>
    <xf numFmtId="165" fontId="1" fillId="14" borderId="19" xfId="0" applyNumberFormat="1" applyFont="1" applyFill="1" applyBorder="1" applyAlignment="1">
      <alignment horizontal="center" vertical="center"/>
    </xf>
    <xf numFmtId="165" fontId="6" fillId="14" borderId="19" xfId="0" applyNumberFormat="1" applyFont="1" applyFill="1" applyBorder="1" applyAlignment="1">
      <alignment horizontal="center" vertical="center"/>
    </xf>
    <xf numFmtId="0" fontId="6" fillId="0" borderId="100" xfId="0" applyFont="1" applyBorder="1" applyAlignment="1">
      <alignment horizontal="left" vertical="center" wrapText="1"/>
    </xf>
    <xf numFmtId="0" fontId="0" fillId="0" borderId="74" xfId="0" applyBorder="1"/>
    <xf numFmtId="0" fontId="6" fillId="14" borderId="68" xfId="0" applyFont="1" applyFill="1" applyBorder="1" applyAlignment="1">
      <alignment horizontal="center" vertical="center" wrapText="1"/>
    </xf>
    <xf numFmtId="0" fontId="6" fillId="14" borderId="55" xfId="0" applyFont="1" applyFill="1" applyBorder="1" applyAlignment="1">
      <alignment horizontal="center" vertical="center"/>
    </xf>
    <xf numFmtId="0" fontId="0" fillId="0" borderId="37" xfId="0" applyBorder="1"/>
    <xf numFmtId="165" fontId="6" fillId="14" borderId="19" xfId="0" applyNumberFormat="1" applyFont="1" applyFill="1" applyBorder="1" applyAlignment="1">
      <alignment horizontal="left" vertical="center"/>
    </xf>
    <xf numFmtId="0" fontId="6" fillId="0" borderId="70" xfId="0" applyFont="1" applyBorder="1" applyAlignment="1">
      <alignment horizontal="left" vertical="center"/>
    </xf>
    <xf numFmtId="0" fontId="0" fillId="0" borderId="101" xfId="0" applyBorder="1"/>
    <xf numFmtId="49" fontId="7" fillId="0" borderId="98" xfId="0" applyNumberFormat="1" applyFont="1" applyBorder="1" applyAlignment="1">
      <alignment horizontal="center" vertical="center" wrapText="1"/>
    </xf>
    <xf numFmtId="0" fontId="6" fillId="2" borderId="75" xfId="0" applyFont="1" applyFill="1" applyBorder="1" applyAlignment="1">
      <alignment horizontal="center" vertical="center"/>
    </xf>
    <xf numFmtId="0" fontId="6" fillId="2" borderId="63" xfId="0" applyFont="1" applyFill="1" applyBorder="1" applyAlignment="1">
      <alignment horizontal="center" vertical="center"/>
    </xf>
    <xf numFmtId="0" fontId="0" fillId="0" borderId="0" xfId="0" applyAlignment="1">
      <alignment horizontal="left" vertical="center"/>
    </xf>
    <xf numFmtId="49" fontId="6" fillId="0" borderId="98" xfId="0" applyNumberFormat="1" applyFont="1" applyBorder="1" applyAlignment="1">
      <alignment horizontal="left" vertical="center" wrapText="1"/>
    </xf>
    <xf numFmtId="49" fontId="6" fillId="0" borderId="102" xfId="0" applyNumberFormat="1" applyFont="1" applyBorder="1" applyAlignment="1">
      <alignment horizontal="left" vertical="center" wrapText="1"/>
    </xf>
    <xf numFmtId="0" fontId="0" fillId="0" borderId="52" xfId="0" applyBorder="1"/>
    <xf numFmtId="0" fontId="6" fillId="0" borderId="102" xfId="0" applyFont="1" applyBorder="1" applyAlignment="1">
      <alignment horizontal="left" vertical="center" wrapText="1"/>
    </xf>
    <xf numFmtId="0" fontId="1" fillId="0" borderId="0" xfId="990" applyFont="1"/>
    <xf numFmtId="0" fontId="0" fillId="0" borderId="44" xfId="0" applyBorder="1"/>
    <xf numFmtId="0" fontId="6" fillId="0" borderId="102" xfId="0" applyFont="1" applyBorder="1" applyAlignment="1">
      <alignment horizontal="left"/>
    </xf>
    <xf numFmtId="0" fontId="6" fillId="2" borderId="38" xfId="0" applyFont="1" applyFill="1" applyBorder="1" applyAlignment="1">
      <alignment horizontal="center" vertical="center"/>
    </xf>
    <xf numFmtId="0" fontId="0" fillId="0" borderId="103" xfId="0" applyBorder="1"/>
    <xf numFmtId="0" fontId="6" fillId="2" borderId="39" xfId="0" applyFont="1" applyFill="1" applyBorder="1" applyAlignment="1">
      <alignment horizontal="center" vertical="center"/>
    </xf>
    <xf numFmtId="0" fontId="0" fillId="0" borderId="104" xfId="0" applyBorder="1"/>
    <xf numFmtId="0" fontId="6" fillId="2" borderId="39" xfId="0" applyFont="1" applyFill="1" applyBorder="1" applyAlignment="1">
      <alignment horizontal="center" vertical="center" wrapText="1"/>
    </xf>
    <xf numFmtId="0" fontId="6" fillId="2" borderId="50" xfId="0" applyFont="1" applyFill="1" applyBorder="1" applyAlignment="1">
      <alignment horizontal="center" vertical="center"/>
    </xf>
    <xf numFmtId="0" fontId="0" fillId="0" borderId="105" xfId="0" applyBorder="1"/>
    <xf numFmtId="0" fontId="19" fillId="0" borderId="0" xfId="994" applyFont="1" applyAlignment="1">
      <alignment horizontal="center" vertical="center"/>
    </xf>
    <xf numFmtId="166" fontId="1" fillId="0" borderId="0" xfId="994" applyNumberFormat="1" applyFont="1" applyAlignment="1">
      <alignment vertical="center"/>
    </xf>
    <xf numFmtId="0" fontId="1" fillId="0" borderId="0" xfId="994" applyFont="1" applyAlignment="1">
      <alignment vertical="center"/>
    </xf>
    <xf numFmtId="0" fontId="0" fillId="0" borderId="47" xfId="0" applyBorder="1"/>
    <xf numFmtId="0" fontId="0" fillId="0" borderId="48" xfId="0" applyBorder="1"/>
    <xf numFmtId="49" fontId="7" fillId="0" borderId="40" xfId="0" applyNumberFormat="1" applyFont="1" applyBorder="1" applyAlignment="1">
      <alignment horizontal="center" vertical="center" wrapText="1"/>
    </xf>
    <xf numFmtId="0" fontId="0" fillId="0" borderId="107" xfId="0" applyBorder="1"/>
    <xf numFmtId="0" fontId="0" fillId="0" borderId="108" xfId="0" applyBorder="1"/>
    <xf numFmtId="0" fontId="6" fillId="0" borderId="42" xfId="0" applyFont="1" applyBorder="1" applyAlignment="1">
      <alignment horizontal="left" vertical="center" wrapText="1"/>
    </xf>
    <xf numFmtId="0" fontId="0" fillId="0" borderId="106" xfId="0" applyBorder="1"/>
    <xf numFmtId="0" fontId="0" fillId="0" borderId="43" xfId="0" applyBorder="1"/>
    <xf numFmtId="0" fontId="6" fillId="0" borderId="109" xfId="0" applyFont="1" applyBorder="1" applyAlignment="1">
      <alignment horizontal="left" vertical="center" wrapText="1"/>
    </xf>
    <xf numFmtId="0" fontId="0" fillId="0" borderId="94" xfId="0" applyBorder="1"/>
    <xf numFmtId="0" fontId="0" fillId="0" borderId="96" xfId="0" applyBorder="1"/>
    <xf numFmtId="0" fontId="6" fillId="0" borderId="110" xfId="0" applyFont="1" applyBorder="1" applyAlignment="1">
      <alignment horizontal="left" vertical="center" wrapText="1"/>
    </xf>
    <xf numFmtId="0" fontId="0" fillId="0" borderId="95" xfId="0" applyBorder="1"/>
    <xf numFmtId="0" fontId="0" fillId="0" borderId="97" xfId="0" applyBorder="1"/>
    <xf numFmtId="0" fontId="1" fillId="0" borderId="17" xfId="0" applyFont="1" applyBorder="1" applyAlignment="1">
      <alignment horizontal="center" vertical="center"/>
    </xf>
    <xf numFmtId="0" fontId="6" fillId="0" borderId="19" xfId="991" applyFont="1" applyBorder="1" applyAlignment="1">
      <alignment horizontal="center" vertical="center"/>
    </xf>
    <xf numFmtId="0" fontId="10" fillId="0" borderId="0" xfId="992" applyFont="1" applyAlignment="1" applyProtection="1">
      <alignment horizontal="left" vertical="center" wrapText="1"/>
      <protection locked="0"/>
    </xf>
    <xf numFmtId="0" fontId="1" fillId="0" borderId="0" xfId="991" applyFont="1" applyAlignment="1" applyProtection="1">
      <alignment vertical="center"/>
      <protection locked="0"/>
    </xf>
    <xf numFmtId="0" fontId="6" fillId="0" borderId="31" xfId="991" applyFont="1" applyBorder="1" applyAlignment="1">
      <alignment horizontal="center" vertical="center" wrapText="1"/>
    </xf>
  </cellXfs>
  <cellStyles count="1271">
    <cellStyle name="_Book1" xfId="75" xr:uid="{00000000-0005-0000-0000-00004B000000}"/>
    <cellStyle name="_Book1 2" xfId="76" xr:uid="{00000000-0005-0000-0000-00004C000000}"/>
    <cellStyle name="_Book1 3" xfId="78" xr:uid="{00000000-0005-0000-0000-00004E000000}"/>
    <cellStyle name="_Book1_GC1 预付账款_实质性程序re" xfId="18" xr:uid="{00000000-0005-0000-0000-000012000000}"/>
    <cellStyle name="_Book1_ND1 应付账款_实质性程序re" xfId="6" xr:uid="{00000000-0005-0000-0000-000006000000}"/>
    <cellStyle name="_Book1_ND1 应付账款_实质性程序re_Sheet3" xfId="80" xr:uid="{00000000-0005-0000-0000-000050000000}"/>
    <cellStyle name="_Book1_Sheet3" xfId="49" xr:uid="{00000000-0005-0000-0000-000031000000}"/>
    <cellStyle name="_报表调整-新大陆电脑_20070325" xfId="114" xr:uid="{00000000-0005-0000-0000-000072000000}"/>
    <cellStyle name="_单体" xfId="54" xr:uid="{00000000-0005-0000-0000-000036000000}"/>
    <cellStyle name="_单体 2" xfId="83" xr:uid="{00000000-0005-0000-0000-000053000000}"/>
    <cellStyle name="_单体 3" xfId="86" xr:uid="{00000000-0005-0000-0000-000056000000}"/>
    <cellStyle name="_单体_GC1 预付账款_实质性程序re" xfId="88" xr:uid="{00000000-0005-0000-0000-000058000000}"/>
    <cellStyle name="_单体_ND1 应付账款_实质性程序re" xfId="89" xr:uid="{00000000-0005-0000-0000-000059000000}"/>
    <cellStyle name="_单体_ND1 应付账款_实质性程序re_Sheet3" xfId="91" xr:uid="{00000000-0005-0000-0000-00005B000000}"/>
    <cellStyle name="_单体_Sheet3" xfId="93" xr:uid="{00000000-0005-0000-0000-00005D000000}"/>
    <cellStyle name="_单体_圣农发展_2008年1-6月_销售收款循环-小叶" xfId="4" xr:uid="{00000000-0005-0000-0000-000004000000}"/>
    <cellStyle name="_单体_圣农发展_2008年1-6月_销售收款循环-小叶 2" xfId="95" xr:uid="{00000000-0005-0000-0000-00005F000000}"/>
    <cellStyle name="_单体_圣农发展_2008年1-6月_销售收款循环-小叶 3" xfId="96" xr:uid="{00000000-0005-0000-0000-000060000000}"/>
    <cellStyle name="_单体_圣农发展_2008年1-6月_销售收款循环-小叶_GC1 预付账款_实质性程序re" xfId="99" xr:uid="{00000000-0005-0000-0000-000063000000}"/>
    <cellStyle name="_单体_圣农发展_2008年1-6月_销售收款循环-小叶_ND1 应付账款_实质性程序re" xfId="100" xr:uid="{00000000-0005-0000-0000-000064000000}"/>
    <cellStyle name="_单体_圣农发展_2008年1-6月_销售收款循环-小叶_ND1 应付账款_实质性程序re_Sheet3" xfId="101" xr:uid="{00000000-0005-0000-0000-000065000000}"/>
    <cellStyle name="_单体_圣农发展_2008年1-6月_销售收款循环-小叶_Sheet3" xfId="15" xr:uid="{00000000-0005-0000-0000-00000F000000}"/>
    <cellStyle name="_单体_天健会计报表（母表）" xfId="92" xr:uid="{00000000-0005-0000-0000-00005C000000}"/>
    <cellStyle name="_单体_天健会计报表（母表） 2" xfId="40" xr:uid="{00000000-0005-0000-0000-000028000000}"/>
    <cellStyle name="_单体_天健会计报表（母表） 3" xfId="102" xr:uid="{00000000-0005-0000-0000-000066000000}"/>
    <cellStyle name="_单体_天健会计报表（母表）_GC1 预付账款_实质性程序re" xfId="106" xr:uid="{00000000-0005-0000-0000-00006A000000}"/>
    <cellStyle name="_单体_天健会计报表（母表）_ND1 应付账款_实质性程序re" xfId="107" xr:uid="{00000000-0005-0000-0000-00006B000000}"/>
    <cellStyle name="_单体_天健会计报表（母表）_ND1 应付账款_实质性程序re_Sheet3" xfId="112" xr:uid="{00000000-0005-0000-0000-000070000000}"/>
    <cellStyle name="_单体_天健会计报表（母表）_Sheet3" xfId="113" xr:uid="{00000000-0005-0000-0000-000071000000}"/>
    <cellStyle name="_港务会计报表" xfId="115" xr:uid="{00000000-0005-0000-0000-000073000000}"/>
    <cellStyle name="_港务会计报表 2" xfId="118" xr:uid="{00000000-0005-0000-0000-000076000000}"/>
    <cellStyle name="_港务会计报表 3" xfId="123" xr:uid="{00000000-0005-0000-0000-00007B000000}"/>
    <cellStyle name="_港务会计报表（送小明）" xfId="125" xr:uid="{00000000-0005-0000-0000-00007D000000}"/>
    <cellStyle name="_港务会计报表（送小明） 2" xfId="130" xr:uid="{00000000-0005-0000-0000-000082000000}"/>
    <cellStyle name="_港务会计报表（送小明） 3" xfId="132" xr:uid="{00000000-0005-0000-0000-000084000000}"/>
    <cellStyle name="_港务会计报表（送小明）_GC1 预付账款_实质性程序re" xfId="135" xr:uid="{00000000-0005-0000-0000-000087000000}"/>
    <cellStyle name="_港务会计报表（送小明）_ND1 应付账款_实质性程序re" xfId="137" xr:uid="{00000000-0005-0000-0000-000089000000}"/>
    <cellStyle name="_港务会计报表（送小明）_ND1 应付账款_实质性程序re_Sheet3" xfId="139" xr:uid="{00000000-0005-0000-0000-00008B000000}"/>
    <cellStyle name="_港务会计报表（送小明）_Sheet3" xfId="143" xr:uid="{00000000-0005-0000-0000-00008F000000}"/>
    <cellStyle name="_港务会计报表（送小明）_圣农发展_2008年1-6月_销售收款循环-小叶" xfId="146" xr:uid="{00000000-0005-0000-0000-000092000000}"/>
    <cellStyle name="_港务会计报表（送小明）_圣农发展_2008年1-6月_销售收款循环-小叶 2" xfId="150" xr:uid="{00000000-0005-0000-0000-000096000000}"/>
    <cellStyle name="_港务会计报表（送小明）_圣农发展_2008年1-6月_销售收款循环-小叶 3" xfId="154" xr:uid="{00000000-0005-0000-0000-00009A000000}"/>
    <cellStyle name="_港务会计报表（送小明）_圣农发展_2008年1-6月_销售收款循环-小叶_GC1 预付账款_实质性程序re" xfId="156" xr:uid="{00000000-0005-0000-0000-00009C000000}"/>
    <cellStyle name="_港务会计报表（送小明）_圣农发展_2008年1-6月_销售收款循环-小叶_ND1 应付账款_实质性程序re" xfId="122" xr:uid="{00000000-0005-0000-0000-00007A000000}"/>
    <cellStyle name="_港务会计报表（送小明）_圣农发展_2008年1-6月_销售收款循环-小叶_ND1 应付账款_实质性程序re_Sheet3" xfId="160" xr:uid="{00000000-0005-0000-0000-0000A0000000}"/>
    <cellStyle name="_港务会计报表（送小明）_圣农发展_2008年1-6月_销售收款循环-小叶_Sheet3" xfId="161" xr:uid="{00000000-0005-0000-0000-0000A1000000}"/>
    <cellStyle name="_港务会计报表（送小明）_天健会计报表（母表）" xfId="166" xr:uid="{00000000-0005-0000-0000-0000A6000000}"/>
    <cellStyle name="_港务会计报表（送小明）_天健会计报表（母表） 2" xfId="27" xr:uid="{00000000-0005-0000-0000-00001B000000}"/>
    <cellStyle name="_港务会计报表（送小明）_天健会计报表（母表） 3" xfId="110" xr:uid="{00000000-0005-0000-0000-00006E000000}"/>
    <cellStyle name="_港务会计报表（送小明）_天健会计报表（母表）_GC1 预付账款_实质性程序re" xfId="167" xr:uid="{00000000-0005-0000-0000-0000A7000000}"/>
    <cellStyle name="_港务会计报表（送小明）_天健会计报表（母表）_ND1 应付账款_实质性程序re" xfId="13" xr:uid="{00000000-0005-0000-0000-00000D000000}"/>
    <cellStyle name="_港务会计报表（送小明）_天健会计报表（母表）_ND1 应付账款_实质性程序re_Sheet3" xfId="168" xr:uid="{00000000-0005-0000-0000-0000A8000000}"/>
    <cellStyle name="_港务会计报表（送小明）_天健会计报表（母表）_Sheet3" xfId="169" xr:uid="{00000000-0005-0000-0000-0000A9000000}"/>
    <cellStyle name="_港务会计报表_GC1 预付账款_实质性程序re" xfId="172" xr:uid="{00000000-0005-0000-0000-0000AC000000}"/>
    <cellStyle name="_港务会计报表_ND1 应付账款_实质性程序re" xfId="34" xr:uid="{00000000-0005-0000-0000-000022000000}"/>
    <cellStyle name="_港务会计报表_ND1 应付账款_实质性程序re_Sheet3" xfId="173" xr:uid="{00000000-0005-0000-0000-0000AD000000}"/>
    <cellStyle name="_港务会计报表_Sheet3" xfId="175" xr:uid="{00000000-0005-0000-0000-0000AF000000}"/>
    <cellStyle name="_港务会计报表_圣农发展_2008年1-6月_销售收款循环-小叶" xfId="177" xr:uid="{00000000-0005-0000-0000-0000B1000000}"/>
    <cellStyle name="_港务会计报表_圣农发展_2008年1-6月_销售收款循环-小叶 2" xfId="178" xr:uid="{00000000-0005-0000-0000-0000B2000000}"/>
    <cellStyle name="_港务会计报表_圣农发展_2008年1-6月_销售收款循环-小叶 3" xfId="179" xr:uid="{00000000-0005-0000-0000-0000B3000000}"/>
    <cellStyle name="_港务会计报表_圣农发展_2008年1-6月_销售收款循环-小叶_GC1 预付账款_实质性程序re" xfId="180" xr:uid="{00000000-0005-0000-0000-0000B4000000}"/>
    <cellStyle name="_港务会计报表_圣农发展_2008年1-6月_销售收款循环-小叶_ND1 应付账款_实质性程序re" xfId="182" xr:uid="{00000000-0005-0000-0000-0000B6000000}"/>
    <cellStyle name="_港务会计报表_圣农发展_2008年1-6月_销售收款循环-小叶_ND1 应付账款_实质性程序re_Sheet3" xfId="183" xr:uid="{00000000-0005-0000-0000-0000B7000000}"/>
    <cellStyle name="_港务会计报表_圣农发展_2008年1-6月_销售收款循环-小叶_Sheet3" xfId="184" xr:uid="{00000000-0005-0000-0000-0000B8000000}"/>
    <cellStyle name="_港务会计报表_天健会计报表（母表）" xfId="188" xr:uid="{00000000-0005-0000-0000-0000BC000000}"/>
    <cellStyle name="_港务会计报表_天健会计报表（母表） 2" xfId="191" xr:uid="{00000000-0005-0000-0000-0000BF000000}"/>
    <cellStyle name="_港务会计报表_天健会计报表（母表） 3" xfId="193" xr:uid="{00000000-0005-0000-0000-0000C1000000}"/>
    <cellStyle name="_港务会计报表_天健会计报表（母表）_GC1 预付账款_实质性程序re" xfId="195" xr:uid="{00000000-0005-0000-0000-0000C3000000}"/>
    <cellStyle name="_港务会计报表_天健会计报表（母表）_ND1 应付账款_实质性程序re" xfId="196" xr:uid="{00000000-0005-0000-0000-0000C4000000}"/>
    <cellStyle name="_港务会计报表_天健会计报表（母表）_ND1 应付账款_实质性程序re_Sheet3" xfId="198" xr:uid="{00000000-0005-0000-0000-0000C6000000}"/>
    <cellStyle name="_港务会计报表_天健会计报表（母表）_Sheet3" xfId="200" xr:uid="{00000000-0005-0000-0000-0000C8000000}"/>
    <cellStyle name="_个别报表_200806_圣农发展" xfId="39" xr:uid="{00000000-0005-0000-0000-000027000000}"/>
    <cellStyle name="_个别报表_200806_圣农发展 2" xfId="10" xr:uid="{00000000-0005-0000-0000-00000A000000}"/>
    <cellStyle name="_个别报表_200806_圣农发展 3" xfId="64" xr:uid="{00000000-0005-0000-0000-000040000000}"/>
    <cellStyle name="_个别报表_200806_圣农发展_GC1 预付账款_实质性程序re" xfId="55" xr:uid="{00000000-0005-0000-0000-000037000000}"/>
    <cellStyle name="_个别报表_200806_圣农发展_ND1 应付账款_实质性程序re" xfId="22" xr:uid="{00000000-0005-0000-0000-000016000000}"/>
    <cellStyle name="_个别报表_200806_圣农发展_ND1 应付账款_实质性程序re_Sheet3" xfId="81" xr:uid="{00000000-0005-0000-0000-000051000000}"/>
    <cellStyle name="_个别报表_200806_圣农发展_Sheet3" xfId="71" xr:uid="{00000000-0005-0000-0000-000047000000}"/>
    <cellStyle name="_生产经营数据统计（2008年中报）" xfId="201" xr:uid="{00000000-0005-0000-0000-0000C9000000}"/>
    <cellStyle name="_生产经营数据统计（2008年中报） 2" xfId="46" xr:uid="{00000000-0005-0000-0000-00002E000000}"/>
    <cellStyle name="_生产经营数据统计（2008年中报） 3" xfId="204" xr:uid="{00000000-0005-0000-0000-0000CC000000}"/>
    <cellStyle name="_生产经营数据统计（2008年中报）_GC1 预付账款_实质性程序re" xfId="207" xr:uid="{00000000-0005-0000-0000-0000CF000000}"/>
    <cellStyle name="_生产经营数据统计（2008年中报）_ND1 应付账款_实质性程序re" xfId="209" xr:uid="{00000000-0005-0000-0000-0000D1000000}"/>
    <cellStyle name="_生产经营数据统计（2008年中报）_ND1 应付账款_实质性程序re_Sheet3" xfId="210" xr:uid="{00000000-0005-0000-0000-0000D2000000}"/>
    <cellStyle name="_生产经营数据统计（2008年中报）_Sheet3" xfId="211" xr:uid="{00000000-0005-0000-0000-0000D3000000}"/>
    <cellStyle name="_生产经营数据统计（2008年中报饶）" xfId="127" xr:uid="{00000000-0005-0000-0000-00007F000000}"/>
    <cellStyle name="_生产经营数据统计（2008年中报饶） 2" xfId="129" xr:uid="{00000000-0005-0000-0000-000081000000}"/>
    <cellStyle name="_生产经营数据统计（2008年中报饶） 3" xfId="131" xr:uid="{00000000-0005-0000-0000-000083000000}"/>
    <cellStyle name="_生产经营数据统计（2008年中报饶）_GC1 预付账款_实质性程序re" xfId="134" xr:uid="{00000000-0005-0000-0000-000086000000}"/>
    <cellStyle name="_生产经营数据统计（2008年中报饶）_ND1 应付账款_实质性程序re" xfId="136" xr:uid="{00000000-0005-0000-0000-000088000000}"/>
    <cellStyle name="_生产经营数据统计（2008年中报饶）_ND1 应付账款_实质性程序re_Sheet3" xfId="138" xr:uid="{00000000-0005-0000-0000-00008A000000}"/>
    <cellStyle name="_生产经营数据统计（2008年中报饶）_Sheet3" xfId="142" xr:uid="{00000000-0005-0000-0000-00008E000000}"/>
    <cellStyle name="_圣农发展_2008年1-6月_销售收款循环-小叶" xfId="30" xr:uid="{00000000-0005-0000-0000-00001E000000}"/>
    <cellStyle name="0%" xfId="29" xr:uid="{00000000-0005-0000-0000-00001D000000}"/>
    <cellStyle name="0,0_x000d__x000a_NA_x000d__x000a_" xfId="69" xr:uid="{00000000-0005-0000-0000-000045000000}"/>
    <cellStyle name="0.0%" xfId="57" xr:uid="{00000000-0005-0000-0000-000039000000}"/>
    <cellStyle name="0.00%" xfId="215" xr:uid="{00000000-0005-0000-0000-0000D7000000}"/>
    <cellStyle name="20% - Accent1 2" xfId="218" xr:uid="{00000000-0005-0000-0000-0000DA000000}"/>
    <cellStyle name="20% - Accent1 2 2" xfId="222" xr:uid="{00000000-0005-0000-0000-0000DE000000}"/>
    <cellStyle name="20% - Accent1 3" xfId="226" xr:uid="{00000000-0005-0000-0000-0000E2000000}"/>
    <cellStyle name="20% - Accent1 4" xfId="229" xr:uid="{00000000-0005-0000-0000-0000E5000000}"/>
    <cellStyle name="20% - Accent2 2" xfId="234" xr:uid="{00000000-0005-0000-0000-0000EA000000}"/>
    <cellStyle name="20% - Accent2 2 2" xfId="236" xr:uid="{00000000-0005-0000-0000-0000EC000000}"/>
    <cellStyle name="20% - Accent2 3" xfId="238" xr:uid="{00000000-0005-0000-0000-0000EE000000}"/>
    <cellStyle name="20% - Accent2 4" xfId="240" xr:uid="{00000000-0005-0000-0000-0000F0000000}"/>
    <cellStyle name="20% - Accent3 2" xfId="47" xr:uid="{00000000-0005-0000-0000-00002F000000}"/>
    <cellStyle name="20% - Accent3 2 2" xfId="66" xr:uid="{00000000-0005-0000-0000-000042000000}"/>
    <cellStyle name="20% - Accent3 3" xfId="246" xr:uid="{00000000-0005-0000-0000-0000F6000000}"/>
    <cellStyle name="20% - Accent3 4" xfId="104" xr:uid="{00000000-0005-0000-0000-000068000000}"/>
    <cellStyle name="20% - Accent4 2" xfId="250" xr:uid="{00000000-0005-0000-0000-0000FA000000}"/>
    <cellStyle name="20% - Accent4 2 2" xfId="253" xr:uid="{00000000-0005-0000-0000-0000FD000000}"/>
    <cellStyle name="20% - Accent4 3" xfId="163" xr:uid="{00000000-0005-0000-0000-0000A3000000}"/>
    <cellStyle name="20% - Accent4 4" xfId="20" xr:uid="{00000000-0005-0000-0000-000014000000}"/>
    <cellStyle name="20% - Accent5 2" xfId="116" xr:uid="{00000000-0005-0000-0000-000074000000}"/>
    <cellStyle name="20% - Accent5 2 2" xfId="185" xr:uid="{00000000-0005-0000-0000-0000B9000000}"/>
    <cellStyle name="20% - Accent5 3" xfId="120" xr:uid="{00000000-0005-0000-0000-000078000000}"/>
    <cellStyle name="20% - Accent5 4" xfId="256" xr:uid="{00000000-0005-0000-0000-000000010000}"/>
    <cellStyle name="20% - Accent6 2" xfId="170" xr:uid="{00000000-0005-0000-0000-0000AA000000}"/>
    <cellStyle name="20% - Accent6 2 2" xfId="260" xr:uid="{00000000-0005-0000-0000-000004010000}"/>
    <cellStyle name="20% - Accent6 3" xfId="263" xr:uid="{00000000-0005-0000-0000-000007010000}"/>
    <cellStyle name="20% - Accent6 4" xfId="267" xr:uid="{00000000-0005-0000-0000-00000B010000}"/>
    <cellStyle name="20% - 强调文字颜色 1 2" xfId="271" xr:uid="{00000000-0005-0000-0000-00000F010000}"/>
    <cellStyle name="20% - 强调文字颜色 1 2 2" xfId="272" xr:uid="{00000000-0005-0000-0000-000010010000}"/>
    <cellStyle name="20% - 强调文字颜色 1 2 3" xfId="274" xr:uid="{00000000-0005-0000-0000-000012010000}"/>
    <cellStyle name="20% - 强调文字颜色 1 3" xfId="219" xr:uid="{00000000-0005-0000-0000-0000DB000000}"/>
    <cellStyle name="20% - 强调文字颜色 1 3 2" xfId="223" xr:uid="{00000000-0005-0000-0000-0000DF000000}"/>
    <cellStyle name="20% - 强调文字颜色 1 4" xfId="227" xr:uid="{00000000-0005-0000-0000-0000E3000000}"/>
    <cellStyle name="20% - 强调文字颜色 1 4 2" xfId="276" xr:uid="{00000000-0005-0000-0000-000014010000}"/>
    <cellStyle name="20% - 强调文字颜色 1 5" xfId="230" xr:uid="{00000000-0005-0000-0000-0000E6000000}"/>
    <cellStyle name="20% - 强调文字颜色 1 5 2" xfId="277" xr:uid="{00000000-0005-0000-0000-000015010000}"/>
    <cellStyle name="20% - 强调文字颜色 1 6" xfId="278" xr:uid="{00000000-0005-0000-0000-000016010000}"/>
    <cellStyle name="20% - 强调文字颜色 1 6 2" xfId="279" xr:uid="{00000000-0005-0000-0000-000017010000}"/>
    <cellStyle name="20% - 强调文字颜色 1 7" xfId="282" xr:uid="{00000000-0005-0000-0000-00001A010000}"/>
    <cellStyle name="20% - 强调文字颜色 1 8" xfId="284" xr:uid="{00000000-0005-0000-0000-00001C010000}"/>
    <cellStyle name="20% - 强调文字颜色 1 8 2" xfId="286" xr:uid="{00000000-0005-0000-0000-00001E010000}"/>
    <cellStyle name="20% - 强调文字颜色 1 9" xfId="289" xr:uid="{00000000-0005-0000-0000-000021010000}"/>
    <cellStyle name="20% - 强调文字颜色 2 2" xfId="291" xr:uid="{00000000-0005-0000-0000-000023010000}"/>
    <cellStyle name="20% - 强调文字颜色 2 2 2" xfId="292" xr:uid="{00000000-0005-0000-0000-000024010000}"/>
    <cellStyle name="20% - 强调文字颜色 2 2 3" xfId="293" xr:uid="{00000000-0005-0000-0000-000025010000}"/>
    <cellStyle name="20% - 强调文字颜色 2 3" xfId="235" xr:uid="{00000000-0005-0000-0000-0000EB000000}"/>
    <cellStyle name="20% - 强调文字颜色 2 3 2" xfId="237" xr:uid="{00000000-0005-0000-0000-0000ED000000}"/>
    <cellStyle name="20% - 强调文字颜色 2 4" xfId="239" xr:uid="{00000000-0005-0000-0000-0000EF000000}"/>
    <cellStyle name="20% - 强调文字颜色 2 4 2" xfId="36" xr:uid="{00000000-0005-0000-0000-000024000000}"/>
    <cellStyle name="20% - 强调文字颜色 2 5" xfId="241" xr:uid="{00000000-0005-0000-0000-0000F1000000}"/>
    <cellStyle name="20% - 强调文字颜色 2 5 2" xfId="294" xr:uid="{00000000-0005-0000-0000-000026010000}"/>
    <cellStyle name="20% - 强调文字颜色 2 6" xfId="296" xr:uid="{00000000-0005-0000-0000-000028010000}"/>
    <cellStyle name="20% - 强调文字颜色 2 6 2" xfId="287" xr:uid="{00000000-0005-0000-0000-00001F010000}"/>
    <cellStyle name="20% - 强调文字颜色 2 7" xfId="299" xr:uid="{00000000-0005-0000-0000-00002B010000}"/>
    <cellStyle name="20% - 强调文字颜色 2 8" xfId="303" xr:uid="{00000000-0005-0000-0000-00002F010000}"/>
    <cellStyle name="20% - 强调文字颜色 2 8 2" xfId="305" xr:uid="{00000000-0005-0000-0000-000031010000}"/>
    <cellStyle name="20% - 强调文字颜色 2 9" xfId="311" xr:uid="{00000000-0005-0000-0000-000037010000}"/>
    <cellStyle name="20% - 强调文字颜色 3 2" xfId="187" xr:uid="{00000000-0005-0000-0000-0000BB000000}"/>
    <cellStyle name="20% - 强调文字颜色 3 2 2" xfId="190" xr:uid="{00000000-0005-0000-0000-0000BE000000}"/>
    <cellStyle name="20% - 强调文字颜色 3 2 3" xfId="192" xr:uid="{00000000-0005-0000-0000-0000C0000000}"/>
    <cellStyle name="20% - 强调文字颜色 3 3" xfId="48" xr:uid="{00000000-0005-0000-0000-000030000000}"/>
    <cellStyle name="20% - 强调文字颜色 3 3 2" xfId="67" xr:uid="{00000000-0005-0000-0000-000043000000}"/>
    <cellStyle name="20% - 强调文字颜色 3 4" xfId="247" xr:uid="{00000000-0005-0000-0000-0000F7000000}"/>
    <cellStyle name="20% - 强调文字颜色 3 4 2" xfId="313" xr:uid="{00000000-0005-0000-0000-000039010000}"/>
    <cellStyle name="20% - 强调文字颜色 3 5" xfId="105" xr:uid="{00000000-0005-0000-0000-000069000000}"/>
    <cellStyle name="20% - 强调文字颜色 3 5 2" xfId="315" xr:uid="{00000000-0005-0000-0000-00003B010000}"/>
    <cellStyle name="20% - 强调文字颜色 3 6" xfId="317" xr:uid="{00000000-0005-0000-0000-00003D010000}"/>
    <cellStyle name="20% - 强调文字颜色 3 6 2" xfId="319" xr:uid="{00000000-0005-0000-0000-00003F010000}"/>
    <cellStyle name="20% - 强调文字颜色 3 7" xfId="323" xr:uid="{00000000-0005-0000-0000-000043010000}"/>
    <cellStyle name="20% - 强调文字颜色 3 8" xfId="327" xr:uid="{00000000-0005-0000-0000-000047010000}"/>
    <cellStyle name="20% - 强调文字颜色 3 8 2" xfId="330" xr:uid="{00000000-0005-0000-0000-00004A010000}"/>
    <cellStyle name="20% - 强调文字颜色 3 9" xfId="307" xr:uid="{00000000-0005-0000-0000-000033010000}"/>
    <cellStyle name="20% - 强调文字颜色 4 2" xfId="331" xr:uid="{00000000-0005-0000-0000-00004B010000}"/>
    <cellStyle name="20% - 强调文字颜色 4 2 2" xfId="333" xr:uid="{00000000-0005-0000-0000-00004D010000}"/>
    <cellStyle name="20% - 强调文字颜色 4 2 3" xfId="337" xr:uid="{00000000-0005-0000-0000-000051010000}"/>
    <cellStyle name="20% - 强调文字颜色 4 3" xfId="251" xr:uid="{00000000-0005-0000-0000-0000FB000000}"/>
    <cellStyle name="20% - 强调文字颜色 4 3 2" xfId="254" xr:uid="{00000000-0005-0000-0000-0000FE000000}"/>
    <cellStyle name="20% - 强调文字颜色 4 4" xfId="164" xr:uid="{00000000-0005-0000-0000-0000A4000000}"/>
    <cellStyle name="20% - 强调文字颜色 4 4 2" xfId="26" xr:uid="{00000000-0005-0000-0000-00001A000000}"/>
    <cellStyle name="20% - 强调文字颜色 4 5" xfId="21" xr:uid="{00000000-0005-0000-0000-000015000000}"/>
    <cellStyle name="20% - 强调文字颜色 4 5 2" xfId="340" xr:uid="{00000000-0005-0000-0000-000054010000}"/>
    <cellStyle name="20% - 强调文字颜色 4 6" xfId="342" xr:uid="{00000000-0005-0000-0000-000056010000}"/>
    <cellStyle name="20% - 强调文字颜色 4 6 2" xfId="345" xr:uid="{00000000-0005-0000-0000-000059010000}"/>
    <cellStyle name="20% - 强调文字颜色 4 7" xfId="349" xr:uid="{00000000-0005-0000-0000-00005D010000}"/>
    <cellStyle name="20% - 强调文字颜色 4 8" xfId="159" xr:uid="{00000000-0005-0000-0000-00009F000000}"/>
    <cellStyle name="20% - 强调文字颜色 4 8 2" xfId="353" xr:uid="{00000000-0005-0000-0000-000061010000}"/>
    <cellStyle name="20% - 强调文字颜色 4 9" xfId="356" xr:uid="{00000000-0005-0000-0000-000064010000}"/>
    <cellStyle name="20% - 强调文字颜色 5 2" xfId="357" xr:uid="{00000000-0005-0000-0000-000065010000}"/>
    <cellStyle name="20% - 强调文字颜色 5 2 2" xfId="77" xr:uid="{00000000-0005-0000-0000-00004D000000}"/>
    <cellStyle name="20% - 强调文字颜色 5 2 3" xfId="358" xr:uid="{00000000-0005-0000-0000-000066010000}"/>
    <cellStyle name="20% - 强调文字颜色 5 3" xfId="117" xr:uid="{00000000-0005-0000-0000-000075000000}"/>
    <cellStyle name="20% - 强调文字颜色 5 3 2" xfId="186" xr:uid="{00000000-0005-0000-0000-0000BA000000}"/>
    <cellStyle name="20% - 强调文字颜色 5 4" xfId="121" xr:uid="{00000000-0005-0000-0000-000079000000}"/>
    <cellStyle name="20% - 强调文字颜色 5 4 2" xfId="232" xr:uid="{00000000-0005-0000-0000-0000E8000000}"/>
    <cellStyle name="20% - 强调文字颜色 5 5" xfId="257" xr:uid="{00000000-0005-0000-0000-000001010000}"/>
    <cellStyle name="20% - 强调文字颜色 5 5 2" xfId="360" xr:uid="{00000000-0005-0000-0000-000068010000}"/>
    <cellStyle name="20% - 强调文字颜色 5 6" xfId="362" xr:uid="{00000000-0005-0000-0000-00006A010000}"/>
    <cellStyle name="20% - 强调文字颜色 5 6 2" xfId="364" xr:uid="{00000000-0005-0000-0000-00006C010000}"/>
    <cellStyle name="20% - 强调文字颜色 5 7" xfId="366" xr:uid="{00000000-0005-0000-0000-00006E010000}"/>
    <cellStyle name="20% - 强调文字颜色 5 8" xfId="9" xr:uid="{00000000-0005-0000-0000-000009000000}"/>
    <cellStyle name="20% - 强调文字颜色 5 8 2" xfId="369" xr:uid="{00000000-0005-0000-0000-000071010000}"/>
    <cellStyle name="20% - 强调文字颜色 5 9" xfId="63" xr:uid="{00000000-0005-0000-0000-00003F000000}"/>
    <cellStyle name="20% - 强调文字颜色 6 2" xfId="370" xr:uid="{00000000-0005-0000-0000-000072010000}"/>
    <cellStyle name="20% - 强调文字颜色 6 2 2" xfId="214" xr:uid="{00000000-0005-0000-0000-0000D6000000}"/>
    <cellStyle name="20% - 强调文字颜色 6 2 3" xfId="373" xr:uid="{00000000-0005-0000-0000-000075010000}"/>
    <cellStyle name="20% - 强调文字颜色 6 3" xfId="171" xr:uid="{00000000-0005-0000-0000-0000AB000000}"/>
    <cellStyle name="20% - 强调文字颜色 6 3 2" xfId="261" xr:uid="{00000000-0005-0000-0000-000005010000}"/>
    <cellStyle name="20% - 强调文字颜色 6 4" xfId="264" xr:uid="{00000000-0005-0000-0000-000008010000}"/>
    <cellStyle name="20% - 强调文字颜色 6 4 2" xfId="376" xr:uid="{00000000-0005-0000-0000-000078010000}"/>
    <cellStyle name="20% - 强调文字颜色 6 5" xfId="268" xr:uid="{00000000-0005-0000-0000-00000C010000}"/>
    <cellStyle name="20% - 强调文字颜色 6 5 2" xfId="379" xr:uid="{00000000-0005-0000-0000-00007B010000}"/>
    <cellStyle name="20% - 强调文字颜色 6 6" xfId="383" xr:uid="{00000000-0005-0000-0000-00007F010000}"/>
    <cellStyle name="20% - 强调文字颜色 6 6 2" xfId="385" xr:uid="{00000000-0005-0000-0000-000081010000}"/>
    <cellStyle name="20% - 强调文字颜色 6 7" xfId="126" xr:uid="{00000000-0005-0000-0000-00007E000000}"/>
    <cellStyle name="20% - 强调文字颜色 6 8" xfId="387" xr:uid="{00000000-0005-0000-0000-000083010000}"/>
    <cellStyle name="20% - 强调文字颜色 6 8 2" xfId="389" xr:uid="{00000000-0005-0000-0000-000085010000}"/>
    <cellStyle name="20% - 强调文字颜色 6 9" xfId="392" xr:uid="{00000000-0005-0000-0000-000088010000}"/>
    <cellStyle name="40% - Accent1 2" xfId="393" xr:uid="{00000000-0005-0000-0000-000089010000}"/>
    <cellStyle name="40% - Accent1 2 2" xfId="394" xr:uid="{00000000-0005-0000-0000-00008A010000}"/>
    <cellStyle name="40% - Accent1 3" xfId="395" xr:uid="{00000000-0005-0000-0000-00008B010000}"/>
    <cellStyle name="40% - Accent1 4" xfId="37" xr:uid="{00000000-0005-0000-0000-000025000000}"/>
    <cellStyle name="40% - Accent2 2" xfId="397" xr:uid="{00000000-0005-0000-0000-00008D010000}"/>
    <cellStyle name="40% - Accent2 2 2" xfId="398" xr:uid="{00000000-0005-0000-0000-00008E010000}"/>
    <cellStyle name="40% - Accent2 3" xfId="399" xr:uid="{00000000-0005-0000-0000-00008F010000}"/>
    <cellStyle name="40% - Accent2 4" xfId="295" xr:uid="{00000000-0005-0000-0000-000027010000}"/>
    <cellStyle name="40% - Accent3 2" xfId="281" xr:uid="{00000000-0005-0000-0000-000019010000}"/>
    <cellStyle name="40% - Accent3 2 2" xfId="205" xr:uid="{00000000-0005-0000-0000-0000CD000000}"/>
    <cellStyle name="40% - Accent3 3" xfId="283" xr:uid="{00000000-0005-0000-0000-00001B010000}"/>
    <cellStyle name="40% - Accent3 4" xfId="288" xr:uid="{00000000-0005-0000-0000-000020010000}"/>
    <cellStyle name="40% - Accent4 2" xfId="298" xr:uid="{00000000-0005-0000-0000-00002A010000}"/>
    <cellStyle name="40% - Accent4 2 2" xfId="310" xr:uid="{00000000-0005-0000-0000-000036010000}"/>
    <cellStyle name="40% - Accent4 3" xfId="301" xr:uid="{00000000-0005-0000-0000-00002D010000}"/>
    <cellStyle name="40% - Accent4 4" xfId="309" xr:uid="{00000000-0005-0000-0000-000035010000}"/>
    <cellStyle name="40% - Accent5 2" xfId="322" xr:uid="{00000000-0005-0000-0000-000042010000}"/>
    <cellStyle name="40% - Accent5 2 2" xfId="406" xr:uid="{00000000-0005-0000-0000-000096010000}"/>
    <cellStyle name="40% - Accent5 3" xfId="326" xr:uid="{00000000-0005-0000-0000-000046010000}"/>
    <cellStyle name="40% - Accent5 4" xfId="306" xr:uid="{00000000-0005-0000-0000-000032010000}"/>
    <cellStyle name="40% - Accent6" xfId="17" xr:uid="{00000000-0005-0000-0000-000011000000}"/>
    <cellStyle name="40% - Accent6 2" xfId="348" xr:uid="{00000000-0005-0000-0000-00005C010000}"/>
    <cellStyle name="40% - Accent6 2 2" xfId="51" xr:uid="{00000000-0005-0000-0000-000033000000}"/>
    <cellStyle name="40% - Accent6 3" xfId="158" xr:uid="{00000000-0005-0000-0000-00009E000000}"/>
    <cellStyle name="40% - Accent6 4" xfId="355" xr:uid="{00000000-0005-0000-0000-000063010000}"/>
    <cellStyle name="40% - Accent6_Sheet2" xfId="408" xr:uid="{00000000-0005-0000-0000-000098010000}"/>
    <cellStyle name="40% - 强调文字颜色 1 2" xfId="409" xr:uid="{00000000-0005-0000-0000-000099010000}"/>
    <cellStyle name="40% - 强调文字颜色 1 2 2" xfId="410" xr:uid="{00000000-0005-0000-0000-00009A010000}"/>
    <cellStyle name="40% - 强调文字颜色 1 2 3" xfId="411" xr:uid="{00000000-0005-0000-0000-00009B010000}"/>
    <cellStyle name="40% - 强调文字颜色 1 3" xfId="352" xr:uid="{00000000-0005-0000-0000-000060010000}"/>
    <cellStyle name="40% - 强调文字颜色 1 3 2" xfId="413" xr:uid="{00000000-0005-0000-0000-00009D010000}"/>
    <cellStyle name="40% - 强调文字颜色 1 4" xfId="414" xr:uid="{00000000-0005-0000-0000-00009E010000}"/>
    <cellStyle name="40% - 强调文字颜色 1 4 2" xfId="415" xr:uid="{00000000-0005-0000-0000-00009F010000}"/>
    <cellStyle name="40% - 强调文字颜色 1 5" xfId="416" xr:uid="{00000000-0005-0000-0000-0000A0010000}"/>
    <cellStyle name="40% - 强调文字颜色 1 5 2" xfId="417" xr:uid="{00000000-0005-0000-0000-0000A1010000}"/>
    <cellStyle name="40% - 强调文字颜色 1 6" xfId="270" xr:uid="{00000000-0005-0000-0000-00000E010000}"/>
    <cellStyle name="40% - 强调文字颜色 1 6 2" xfId="419" xr:uid="{00000000-0005-0000-0000-0000A3010000}"/>
    <cellStyle name="40% - 强调文字颜色 1 7" xfId="420" xr:uid="{00000000-0005-0000-0000-0000A4010000}"/>
    <cellStyle name="40% - 强调文字颜色 1 8" xfId="418" xr:uid="{00000000-0005-0000-0000-0000A2010000}"/>
    <cellStyle name="40% - 强调文字颜色 1 8 2" xfId="32" xr:uid="{00000000-0005-0000-0000-000020000000}"/>
    <cellStyle name="40% - 强调文字颜色 1 9" xfId="90" xr:uid="{00000000-0005-0000-0000-00005A000000}"/>
    <cellStyle name="40% - 强调文字颜色 2 2" xfId="273" xr:uid="{00000000-0005-0000-0000-000011010000}"/>
    <cellStyle name="40% - 强调文字颜色 2 2 2" xfId="199" xr:uid="{00000000-0005-0000-0000-0000C7000000}"/>
    <cellStyle name="40% - 强调文字颜色 2 2 3" xfId="421" xr:uid="{00000000-0005-0000-0000-0000A5010000}"/>
    <cellStyle name="40% - 强调文字颜色 2 3" xfId="422" xr:uid="{00000000-0005-0000-0000-0000A6010000}"/>
    <cellStyle name="40% - 强调文字颜色 2 3 2" xfId="423" xr:uid="{00000000-0005-0000-0000-0000A7010000}"/>
    <cellStyle name="40% - 强调文字颜色 2 4" xfId="424" xr:uid="{00000000-0005-0000-0000-0000A8010000}"/>
    <cellStyle name="40% - 强调文字颜色 2 4 2" xfId="425" xr:uid="{00000000-0005-0000-0000-0000A9010000}"/>
    <cellStyle name="40% - 强调文字颜色 2 5" xfId="426" xr:uid="{00000000-0005-0000-0000-0000AA010000}"/>
    <cellStyle name="40% - 强调文字颜色 2 5 2" xfId="427" xr:uid="{00000000-0005-0000-0000-0000AB010000}"/>
    <cellStyle name="40% - 强调文字颜色 2 6" xfId="428" xr:uid="{00000000-0005-0000-0000-0000AC010000}"/>
    <cellStyle name="40% - 强调文字颜色 2 6 2" xfId="429" xr:uid="{00000000-0005-0000-0000-0000AD010000}"/>
    <cellStyle name="40% - 强调文字颜色 2 7" xfId="430" xr:uid="{00000000-0005-0000-0000-0000AE010000}"/>
    <cellStyle name="40% - 强调文字颜色 2 8" xfId="431" xr:uid="{00000000-0005-0000-0000-0000AF010000}"/>
    <cellStyle name="40% - 强调文字颜色 2 8 2" xfId="433" xr:uid="{00000000-0005-0000-0000-0000B1010000}"/>
    <cellStyle name="40% - 强调文字颜色 2 9" xfId="434" xr:uid="{00000000-0005-0000-0000-0000B2010000}"/>
    <cellStyle name="40% - 强调文字颜色 3 2" xfId="435" xr:uid="{00000000-0005-0000-0000-0000B3010000}"/>
    <cellStyle name="40% - 强调文字颜色 3 2 2" xfId="436" xr:uid="{00000000-0005-0000-0000-0000B4010000}"/>
    <cellStyle name="40% - 强调文字颜色 3 2 3" xfId="438" xr:uid="{00000000-0005-0000-0000-0000B6010000}"/>
    <cellStyle name="40% - 强调文字颜色 3 3" xfId="441" xr:uid="{00000000-0005-0000-0000-0000B9010000}"/>
    <cellStyle name="40% - 强调文字颜色 3 3 2" xfId="396" xr:uid="{00000000-0005-0000-0000-00008C010000}"/>
    <cellStyle name="40% - 强调文字颜色 3 4" xfId="443" xr:uid="{00000000-0005-0000-0000-0000BB010000}"/>
    <cellStyle name="40% - 强调文字颜色 3 4 2" xfId="444" xr:uid="{00000000-0005-0000-0000-0000BC010000}"/>
    <cellStyle name="40% - 强调文字颜色 3 5" xfId="446" xr:uid="{00000000-0005-0000-0000-0000BE010000}"/>
    <cellStyle name="40% - 强调文字颜色 3 5 2" xfId="447" xr:uid="{00000000-0005-0000-0000-0000BF010000}"/>
    <cellStyle name="40% - 强调文字颜色 3 6" xfId="448" xr:uid="{00000000-0005-0000-0000-0000C0010000}"/>
    <cellStyle name="40% - 强调文字颜色 3 6 2" xfId="224" xr:uid="{00000000-0005-0000-0000-0000E0000000}"/>
    <cellStyle name="40% - 强调文字颜色 3 7" xfId="449" xr:uid="{00000000-0005-0000-0000-0000C1010000}"/>
    <cellStyle name="40% - 强调文字颜色 3 8" xfId="31" xr:uid="{00000000-0005-0000-0000-00001F000000}"/>
    <cellStyle name="40% - 强调文字颜色 3 8 2" xfId="245" xr:uid="{00000000-0005-0000-0000-0000F5000000}"/>
    <cellStyle name="40% - 强调文字颜色 3 9" xfId="23" xr:uid="{00000000-0005-0000-0000-000017000000}"/>
    <cellStyle name="40% - 强调文字颜色 4 2" xfId="41" xr:uid="{00000000-0005-0000-0000-000029000000}"/>
    <cellStyle name="40% - 强调文字颜色 4 2 2" xfId="450" xr:uid="{00000000-0005-0000-0000-0000C2010000}"/>
    <cellStyle name="40% - 强调文字颜色 4 2 3" xfId="451" xr:uid="{00000000-0005-0000-0000-0000C3010000}"/>
    <cellStyle name="40% - 强调文字颜色 4 3" xfId="452" xr:uid="{00000000-0005-0000-0000-0000C4010000}"/>
    <cellStyle name="40% - 强调文字颜色 4 3 2" xfId="52" xr:uid="{00000000-0005-0000-0000-000034000000}"/>
    <cellStyle name="40% - 强调文字颜色 4 4" xfId="212" xr:uid="{00000000-0005-0000-0000-0000D4000000}"/>
    <cellStyle name="40% - 强调文字颜色 4 4 2" xfId="453" xr:uid="{00000000-0005-0000-0000-0000C5010000}"/>
    <cellStyle name="40% - 强调文字颜色 4 5" xfId="371" xr:uid="{00000000-0005-0000-0000-000073010000}"/>
    <cellStyle name="40% - 强调文字颜色 4 5 2" xfId="84" xr:uid="{00000000-0005-0000-0000-000054000000}"/>
    <cellStyle name="40% - 强调文字颜色 4 6" xfId="454" xr:uid="{00000000-0005-0000-0000-0000C6010000}"/>
    <cellStyle name="40% - 强调文字颜色 4 6 2" xfId="455" xr:uid="{00000000-0005-0000-0000-0000C7010000}"/>
    <cellStyle name="40% - 强调文字颜色 4 7" xfId="456" xr:uid="{00000000-0005-0000-0000-0000C8010000}"/>
    <cellStyle name="40% - 强调文字颜色 4 8" xfId="457" xr:uid="{00000000-0005-0000-0000-0000C9010000}"/>
    <cellStyle name="40% - 强调文字颜色 4 8 2" xfId="458" xr:uid="{00000000-0005-0000-0000-0000CA010000}"/>
    <cellStyle name="40% - 强调文字颜色 4 9" xfId="459" xr:uid="{00000000-0005-0000-0000-0000CB010000}"/>
    <cellStyle name="40% - 强调文字颜色 5 2" xfId="461" xr:uid="{00000000-0005-0000-0000-0000CD010000}"/>
    <cellStyle name="40% - 强调文字颜色 5 2 2" xfId="266" xr:uid="{00000000-0005-0000-0000-00000A010000}"/>
    <cellStyle name="40% - 强调文字颜色 5 2 3" xfId="382" xr:uid="{00000000-0005-0000-0000-00007E010000}"/>
    <cellStyle name="40% - 强调文字颜色 5 3" xfId="462" xr:uid="{00000000-0005-0000-0000-0000CE010000}"/>
    <cellStyle name="40% - 强调文字颜色 5 3 2" xfId="464" xr:uid="{00000000-0005-0000-0000-0000D0010000}"/>
    <cellStyle name="40% - 强调文字颜色 5 4" xfId="259" xr:uid="{00000000-0005-0000-0000-000003010000}"/>
    <cellStyle name="40% - 强调文字颜色 5 4 2" xfId="466" xr:uid="{00000000-0005-0000-0000-0000D2010000}"/>
    <cellStyle name="40% - 强调文字颜色 5 5" xfId="467" xr:uid="{00000000-0005-0000-0000-0000D3010000}"/>
    <cellStyle name="40% - 强调文字颜色 5 5 2" xfId="468" xr:uid="{00000000-0005-0000-0000-0000D4010000}"/>
    <cellStyle name="40% - 强调文字颜色 5 6" xfId="470" xr:uid="{00000000-0005-0000-0000-0000D6010000}"/>
    <cellStyle name="40% - 强调文字颜色 5 6 2" xfId="401" xr:uid="{00000000-0005-0000-0000-000091010000}"/>
    <cellStyle name="40% - 强调文字颜色 5 7" xfId="43" xr:uid="{00000000-0005-0000-0000-00002B000000}"/>
    <cellStyle name="40% - 强调文字颜色 5 8" xfId="471" xr:uid="{00000000-0005-0000-0000-0000D7010000}"/>
    <cellStyle name="40% - 强调文字颜色 5 8 2" xfId="472" xr:uid="{00000000-0005-0000-0000-0000D8010000}"/>
    <cellStyle name="40% - 强调文字颜色 5 9" xfId="473" xr:uid="{00000000-0005-0000-0000-0000D9010000}"/>
    <cellStyle name="40% - 强调文字颜色 6 2" xfId="248" xr:uid="{00000000-0005-0000-0000-0000F8000000}"/>
    <cellStyle name="40% - 强调文字颜色 6 2 2" xfId="474" xr:uid="{00000000-0005-0000-0000-0000DA010000}"/>
    <cellStyle name="40% - 强调文字颜色 6 2 3" xfId="94" xr:uid="{00000000-0005-0000-0000-00005E000000}"/>
    <cellStyle name="40% - 强调文字颜色 6 3" xfId="407" xr:uid="{00000000-0005-0000-0000-000097010000}"/>
    <cellStyle name="40% - 强调文字颜色 6 3 2" xfId="475" xr:uid="{00000000-0005-0000-0000-0000DB010000}"/>
    <cellStyle name="40% - 强调文字颜色 6 4" xfId="374" xr:uid="{00000000-0005-0000-0000-000076010000}"/>
    <cellStyle name="40% - 强调文字颜色 6 4 2" xfId="14" xr:uid="{00000000-0005-0000-0000-00000E000000}"/>
    <cellStyle name="40% - 强调文字颜色 6 5" xfId="44" xr:uid="{00000000-0005-0000-0000-00002C000000}"/>
    <cellStyle name="40% - 强调文字颜色 6 5 2" xfId="476" xr:uid="{00000000-0005-0000-0000-0000DC010000}"/>
    <cellStyle name="40% - 强调文字颜色 6 6" xfId="203" xr:uid="{00000000-0005-0000-0000-0000CB000000}"/>
    <cellStyle name="40% - 强调文字颜色 6 6 2" xfId="35" xr:uid="{00000000-0005-0000-0000-000023000000}"/>
    <cellStyle name="40% - 强调文字颜色 6 7" xfId="477" xr:uid="{00000000-0005-0000-0000-0000DD010000}"/>
    <cellStyle name="40% - 强调文字颜色 6 8" xfId="79" xr:uid="{00000000-0005-0000-0000-00004F000000}"/>
    <cellStyle name="40% - 强调文字颜色 6 8 2" xfId="478" xr:uid="{00000000-0005-0000-0000-0000DE010000}"/>
    <cellStyle name="40% - 强调文字颜色 6 9" xfId="437" xr:uid="{00000000-0005-0000-0000-0000B5010000}"/>
    <cellStyle name="60% - Accent1 2" xfId="479" xr:uid="{00000000-0005-0000-0000-0000DF010000}"/>
    <cellStyle name="60% - Accent1 2 2" xfId="343" xr:uid="{00000000-0005-0000-0000-000057010000}"/>
    <cellStyle name="60% - Accent1 3" xfId="480" xr:uid="{00000000-0005-0000-0000-0000E0010000}"/>
    <cellStyle name="60% - Accent1 4" xfId="481" xr:uid="{00000000-0005-0000-0000-0000E1010000}"/>
    <cellStyle name="60% - Accent2 2" xfId="484" xr:uid="{00000000-0005-0000-0000-0000E4010000}"/>
    <cellStyle name="60% - Accent2 2 2" xfId="485" xr:uid="{00000000-0005-0000-0000-0000E5010000}"/>
    <cellStyle name="60% - Accent2 3" xfId="486" xr:uid="{00000000-0005-0000-0000-0000E6010000}"/>
    <cellStyle name="60% - Accent2 4" xfId="2" xr:uid="{00000000-0005-0000-0000-000002000000}"/>
    <cellStyle name="60% - Accent3 2" xfId="488" xr:uid="{00000000-0005-0000-0000-0000E8010000}"/>
    <cellStyle name="60% - Accent3 2 2" xfId="489" xr:uid="{00000000-0005-0000-0000-0000E9010000}"/>
    <cellStyle name="60% - Accent3 3" xfId="490" xr:uid="{00000000-0005-0000-0000-0000EA010000}"/>
    <cellStyle name="60% - Accent3 4" xfId="491" xr:uid="{00000000-0005-0000-0000-0000EB010000}"/>
    <cellStyle name="60% - Accent4 2" xfId="493" xr:uid="{00000000-0005-0000-0000-0000ED010000}"/>
    <cellStyle name="60% - Accent4 2 2" xfId="494" xr:uid="{00000000-0005-0000-0000-0000EE010000}"/>
    <cellStyle name="60% - Accent4 3" xfId="258" xr:uid="{00000000-0005-0000-0000-000002010000}"/>
    <cellStyle name="60% - Accent4 4" xfId="174" xr:uid="{00000000-0005-0000-0000-0000AE000000}"/>
    <cellStyle name="60% - Accent5 2" xfId="148" xr:uid="{00000000-0005-0000-0000-000094000000}"/>
    <cellStyle name="60% - Accent5 2 2" xfId="495" xr:uid="{00000000-0005-0000-0000-0000EF010000}"/>
    <cellStyle name="60% - Accent5 3" xfId="153" xr:uid="{00000000-0005-0000-0000-000099000000}"/>
    <cellStyle name="60% - Accent5 4" xfId="497" xr:uid="{00000000-0005-0000-0000-0000F1010000}"/>
    <cellStyle name="60% - Accent6 2" xfId="500" xr:uid="{00000000-0005-0000-0000-0000F4010000}"/>
    <cellStyle name="60% - Accent6 2 2" xfId="391" xr:uid="{00000000-0005-0000-0000-000087010000}"/>
    <cellStyle name="60% - Accent6 3" xfId="502" xr:uid="{00000000-0005-0000-0000-0000F6010000}"/>
    <cellStyle name="60% - Accent6 4" xfId="503" xr:uid="{00000000-0005-0000-0000-0000F7010000}"/>
    <cellStyle name="60% - 强调文字颜色 1 2" xfId="244" xr:uid="{00000000-0005-0000-0000-0000F4000000}"/>
    <cellStyle name="60% - 强调文字颜色 1 2 2" xfId="312" xr:uid="{00000000-0005-0000-0000-000038010000}"/>
    <cellStyle name="60% - 强调文字颜色 1 2 3" xfId="181" xr:uid="{00000000-0005-0000-0000-0000B5000000}"/>
    <cellStyle name="60% - 强调文字颜色 1 3" xfId="103" xr:uid="{00000000-0005-0000-0000-000067000000}"/>
    <cellStyle name="60% - 强调文字颜色 1 3 2" xfId="314" xr:uid="{00000000-0005-0000-0000-00003A010000}"/>
    <cellStyle name="60% - 强调文字颜色 1 4" xfId="316" xr:uid="{00000000-0005-0000-0000-00003C010000}"/>
    <cellStyle name="60% - 强调文字颜色 1 4 2" xfId="318" xr:uid="{00000000-0005-0000-0000-00003E010000}"/>
    <cellStyle name="60% - 强调文字颜色 1 5" xfId="320" xr:uid="{00000000-0005-0000-0000-000040010000}"/>
    <cellStyle name="60% - 强调文字颜色 1 5 2" xfId="405" xr:uid="{00000000-0005-0000-0000-000095010000}"/>
    <cellStyle name="60% - 强调文字颜色 1 6" xfId="324" xr:uid="{00000000-0005-0000-0000-000044010000}"/>
    <cellStyle name="60% - 强调文字颜色 1 6 2" xfId="328" xr:uid="{00000000-0005-0000-0000-000048010000}"/>
    <cellStyle name="60% - 强调文字颜色 1 7" xfId="304" xr:uid="{00000000-0005-0000-0000-000030010000}"/>
    <cellStyle name="60% - 强调文字颜色 1 8" xfId="506" xr:uid="{00000000-0005-0000-0000-0000FA010000}"/>
    <cellStyle name="60% - 强调文字颜色 1 8 2" xfId="176" xr:uid="{00000000-0005-0000-0000-0000B0000000}"/>
    <cellStyle name="60% - 强调文字颜色 1 9" xfId="73" xr:uid="{00000000-0005-0000-0000-000049000000}"/>
    <cellStyle name="60% - 强调文字颜色 2 2" xfId="162" xr:uid="{00000000-0005-0000-0000-0000A2000000}"/>
    <cellStyle name="60% - 强调文字颜色 2 2 2" xfId="25" xr:uid="{00000000-0005-0000-0000-000019000000}"/>
    <cellStyle name="60% - 强调文字颜色 2 2 3" xfId="109" xr:uid="{00000000-0005-0000-0000-00006D000000}"/>
    <cellStyle name="60% - 强调文字颜色 2 3" xfId="19" xr:uid="{00000000-0005-0000-0000-000013000000}"/>
    <cellStyle name="60% - 强调文字颜色 2 3 2" xfId="339" xr:uid="{00000000-0005-0000-0000-000053010000}"/>
    <cellStyle name="60% - 强调文字颜色 2 4" xfId="341" xr:uid="{00000000-0005-0000-0000-000055010000}"/>
    <cellStyle name="60% - 强调文字颜色 2 4 2" xfId="344" xr:uid="{00000000-0005-0000-0000-000058010000}"/>
    <cellStyle name="60% - 强调文字颜色 2 5" xfId="346" xr:uid="{00000000-0005-0000-0000-00005A010000}"/>
    <cellStyle name="60% - 强调文字颜色 2 5 2" xfId="50" xr:uid="{00000000-0005-0000-0000-000032000000}"/>
    <cellStyle name="60% - 强调文字颜色 2 6" xfId="157" xr:uid="{00000000-0005-0000-0000-00009D000000}"/>
    <cellStyle name="60% - 强调文字颜色 2 6 2" xfId="350" xr:uid="{00000000-0005-0000-0000-00005E010000}"/>
    <cellStyle name="60% - 强调文字颜色 2 7" xfId="354" xr:uid="{00000000-0005-0000-0000-000062010000}"/>
    <cellStyle name="60% - 强调文字颜色 2 8" xfId="507" xr:uid="{00000000-0005-0000-0000-0000FB010000}"/>
    <cellStyle name="60% - 强调文字颜色 2 8 2" xfId="439" xr:uid="{00000000-0005-0000-0000-0000B7010000}"/>
    <cellStyle name="60% - 强调文字颜色 2 9" xfId="508" xr:uid="{00000000-0005-0000-0000-0000FC010000}"/>
    <cellStyle name="60% - 强调文字颜色 3 2" xfId="119" xr:uid="{00000000-0005-0000-0000-000077000000}"/>
    <cellStyle name="60% - 强调文字颜色 3 2 2" xfId="231" xr:uid="{00000000-0005-0000-0000-0000E7000000}"/>
    <cellStyle name="60% - 强调文字颜色 3 2 3" xfId="242" xr:uid="{00000000-0005-0000-0000-0000F2000000}"/>
    <cellStyle name="60% - 强调文字颜色 3 3" xfId="255" xr:uid="{00000000-0005-0000-0000-0000FF000000}"/>
    <cellStyle name="60% - 强调文字颜色 3 3 2" xfId="359" xr:uid="{00000000-0005-0000-0000-000067010000}"/>
    <cellStyle name="60% - 强调文字颜色 3 4" xfId="361" xr:uid="{00000000-0005-0000-0000-000069010000}"/>
    <cellStyle name="60% - 强调文字颜色 3 4 2" xfId="363" xr:uid="{00000000-0005-0000-0000-00006B010000}"/>
    <cellStyle name="60% - 强调文字颜色 3 5" xfId="365" xr:uid="{00000000-0005-0000-0000-00006D010000}"/>
    <cellStyle name="60% - 强调文字颜色 3 5 2" xfId="509" xr:uid="{00000000-0005-0000-0000-0000FD010000}"/>
    <cellStyle name="60% - 强调文字颜色 3 6" xfId="7" xr:uid="{00000000-0005-0000-0000-000007000000}"/>
    <cellStyle name="60% - 强调文字颜色 3 6 2" xfId="367" xr:uid="{00000000-0005-0000-0000-00006F010000}"/>
    <cellStyle name="60% - 强调文字颜色 3 7" xfId="60" xr:uid="{00000000-0005-0000-0000-00003C000000}"/>
    <cellStyle name="60% - 强调文字颜色 3 8" xfId="482" xr:uid="{00000000-0005-0000-0000-0000E2010000}"/>
    <cellStyle name="60% - 强调文字颜色 3 8 2" xfId="483" xr:uid="{00000000-0005-0000-0000-0000E3010000}"/>
    <cellStyle name="60% - 强调文字颜色 3 9" xfId="487" xr:uid="{00000000-0005-0000-0000-0000E7010000}"/>
    <cellStyle name="60% - 强调文字颜色 4 2" xfId="262" xr:uid="{00000000-0005-0000-0000-000006010000}"/>
    <cellStyle name="60% - 强调文字颜色 4 2 2" xfId="375" xr:uid="{00000000-0005-0000-0000-000077010000}"/>
    <cellStyle name="60% - 强调文字颜色 4 2 3" xfId="45" xr:uid="{00000000-0005-0000-0000-00002D000000}"/>
    <cellStyle name="60% - 强调文字颜色 4 3" xfId="265" xr:uid="{00000000-0005-0000-0000-000009010000}"/>
    <cellStyle name="60% - 强调文字颜色 4 3 2" xfId="378" xr:uid="{00000000-0005-0000-0000-00007A010000}"/>
    <cellStyle name="60% - 强调文字颜色 4 4" xfId="380" xr:uid="{00000000-0005-0000-0000-00007C010000}"/>
    <cellStyle name="60% - 强调文字颜色 4 4 2" xfId="384" xr:uid="{00000000-0005-0000-0000-000080010000}"/>
    <cellStyle name="60% - 强调文字颜色 4 5" xfId="124" xr:uid="{00000000-0005-0000-0000-00007C000000}"/>
    <cellStyle name="60% - 强调文字颜色 4 5 2" xfId="128" xr:uid="{00000000-0005-0000-0000-000080000000}"/>
    <cellStyle name="60% - 强调文字颜色 4 6" xfId="386" xr:uid="{00000000-0005-0000-0000-000082010000}"/>
    <cellStyle name="60% - 强调文字颜色 4 6 2" xfId="388" xr:uid="{00000000-0005-0000-0000-000084010000}"/>
    <cellStyle name="60% - 强调文字颜色 4 7" xfId="390" xr:uid="{00000000-0005-0000-0000-000086010000}"/>
    <cellStyle name="60% - 强调文字颜色 4 8" xfId="332" xr:uid="{00000000-0005-0000-0000-00004C010000}"/>
    <cellStyle name="60% - 强调文字颜色 4 8 2" xfId="511" xr:uid="{00000000-0005-0000-0000-0000FF010000}"/>
    <cellStyle name="60% - 强调文字颜色 4 9" xfId="335" xr:uid="{00000000-0005-0000-0000-00004F010000}"/>
    <cellStyle name="60% - 强调文字颜色 5 2" xfId="512" xr:uid="{00000000-0005-0000-0000-000000020000}"/>
    <cellStyle name="60% - 强调文字颜色 5 2 2" xfId="151" xr:uid="{00000000-0005-0000-0000-000097000000}"/>
    <cellStyle name="60% - 强调文字颜色 5 2 3" xfId="496" xr:uid="{00000000-0005-0000-0000-0000F0010000}"/>
    <cellStyle name="60% - 强调文字颜色 5 3" xfId="463" xr:uid="{00000000-0005-0000-0000-0000CF010000}"/>
    <cellStyle name="60% - 强调文字颜色 5 3 2" xfId="501" xr:uid="{00000000-0005-0000-0000-0000F5010000}"/>
    <cellStyle name="60% - 强调文字颜色 5 4" xfId="513" xr:uid="{00000000-0005-0000-0000-000001020000}"/>
    <cellStyle name="60% - 强调文字颜色 5 4 2" xfId="12" xr:uid="{00000000-0005-0000-0000-00000C000000}"/>
    <cellStyle name="60% - 强调文字颜色 5 5" xfId="514" xr:uid="{00000000-0005-0000-0000-000002020000}"/>
    <cellStyle name="60% - 强调文字颜色 5 5 2" xfId="515" xr:uid="{00000000-0005-0000-0000-000003020000}"/>
    <cellStyle name="60% - 强调文字颜色 5 6" xfId="516" xr:uid="{00000000-0005-0000-0000-000004020000}"/>
    <cellStyle name="60% - 强调文字颜色 5 6 2" xfId="492" xr:uid="{00000000-0005-0000-0000-0000EC010000}"/>
    <cellStyle name="60% - 强调文字颜色 5 7" xfId="517" xr:uid="{00000000-0005-0000-0000-000005020000}"/>
    <cellStyle name="60% - 强调文字颜色 5 8" xfId="252" xr:uid="{00000000-0005-0000-0000-0000FC000000}"/>
    <cellStyle name="60% - 强调文字颜色 5 8 2" xfId="518" xr:uid="{00000000-0005-0000-0000-000006020000}"/>
    <cellStyle name="60% - 强调文字颜色 5 9" xfId="519" xr:uid="{00000000-0005-0000-0000-000007020000}"/>
    <cellStyle name="60% - 强调文字颜色 6 2" xfId="520" xr:uid="{00000000-0005-0000-0000-000008020000}"/>
    <cellStyle name="60% - 强调文字颜色 6 2 2" xfId="521" xr:uid="{00000000-0005-0000-0000-000009020000}"/>
    <cellStyle name="60% - 强调文字颜色 6 2 3" xfId="522" xr:uid="{00000000-0005-0000-0000-00000A020000}"/>
    <cellStyle name="60% - 强调文字颜色 6 3" xfId="465" xr:uid="{00000000-0005-0000-0000-0000D1010000}"/>
    <cellStyle name="60% - 强调文字颜色 6 3 2" xfId="523" xr:uid="{00000000-0005-0000-0000-00000B020000}"/>
    <cellStyle name="60% - 强调文字颜色 6 4" xfId="524" xr:uid="{00000000-0005-0000-0000-00000C020000}"/>
    <cellStyle name="60% - 强调文字颜色 6 4 2" xfId="525" xr:uid="{00000000-0005-0000-0000-00000D020000}"/>
    <cellStyle name="60% - 强调文字颜色 6 5" xfId="526" xr:uid="{00000000-0005-0000-0000-00000E020000}"/>
    <cellStyle name="60% - 强调文字颜色 6 5 2" xfId="65" xr:uid="{00000000-0005-0000-0000-000041000000}"/>
    <cellStyle name="60% - 强调文字颜色 6 6" xfId="527" xr:uid="{00000000-0005-0000-0000-00000F020000}"/>
    <cellStyle name="60% - 强调文字颜色 6 6 2" xfId="528" xr:uid="{00000000-0005-0000-0000-000010020000}"/>
    <cellStyle name="60% - 强调文字颜色 6 7" xfId="529" xr:uid="{00000000-0005-0000-0000-000011020000}"/>
    <cellStyle name="60% - 强调文字颜色 6 8" xfId="530" xr:uid="{00000000-0005-0000-0000-000012020000}"/>
    <cellStyle name="60% - 强调文字颜色 6 8 2" xfId="531" xr:uid="{00000000-0005-0000-0000-000013020000}"/>
    <cellStyle name="60% - 强调文字颜色 6 9" xfId="111" xr:uid="{00000000-0005-0000-0000-00006F000000}"/>
    <cellStyle name="Accent1 - 20%" xfId="98" xr:uid="{00000000-0005-0000-0000-000062000000}"/>
    <cellStyle name="Accent1 - 20% 2" xfId="217" xr:uid="{00000000-0005-0000-0000-0000D9000000}"/>
    <cellStyle name="Accent1 - 20% 2 2" xfId="221" xr:uid="{00000000-0005-0000-0000-0000DD000000}"/>
    <cellStyle name="Accent1 - 20% 2 2 2" xfId="532" xr:uid="{00000000-0005-0000-0000-000014020000}"/>
    <cellStyle name="Accent1 - 20% 2 3" xfId="534" xr:uid="{00000000-0005-0000-0000-000016020000}"/>
    <cellStyle name="Accent1 - 20% 3" xfId="225" xr:uid="{00000000-0005-0000-0000-0000E1000000}"/>
    <cellStyle name="Accent1 - 20% 3 2" xfId="275" xr:uid="{00000000-0005-0000-0000-000013010000}"/>
    <cellStyle name="Accent1 - 20% 4" xfId="228" xr:uid="{00000000-0005-0000-0000-0000E4000000}"/>
    <cellStyle name="Accent1 - 40%" xfId="536" xr:uid="{00000000-0005-0000-0000-000018020000}"/>
    <cellStyle name="Accent1 - 40% 2" xfId="537" xr:uid="{00000000-0005-0000-0000-000019020000}"/>
    <cellStyle name="Accent1 - 40% 2 2" xfId="538" xr:uid="{00000000-0005-0000-0000-00001A020000}"/>
    <cellStyle name="Accent1 - 40% 2 2 2" xfId="539" xr:uid="{00000000-0005-0000-0000-00001B020000}"/>
    <cellStyle name="Accent1 - 40% 2 3" xfId="543" xr:uid="{00000000-0005-0000-0000-00001F020000}"/>
    <cellStyle name="Accent1 - 40% 3" xfId="544" xr:uid="{00000000-0005-0000-0000-000020020000}"/>
    <cellStyle name="Accent1 - 40% 3 2" xfId="545" xr:uid="{00000000-0005-0000-0000-000021020000}"/>
    <cellStyle name="Accent1 - 40% 4" xfId="546" xr:uid="{00000000-0005-0000-0000-000022020000}"/>
    <cellStyle name="Accent1 - 60%" xfId="548" xr:uid="{00000000-0005-0000-0000-000024020000}"/>
    <cellStyle name="Accent1 - 60% 2" xfId="549" xr:uid="{00000000-0005-0000-0000-000025020000}"/>
    <cellStyle name="Accent1 - 60% 2 2" xfId="550" xr:uid="{00000000-0005-0000-0000-000026020000}"/>
    <cellStyle name="Accent1 - 60% 2 2 2" xfId="552" xr:uid="{00000000-0005-0000-0000-000028020000}"/>
    <cellStyle name="Accent1 - 60% 2 3" xfId="553" xr:uid="{00000000-0005-0000-0000-000029020000}"/>
    <cellStyle name="Accent1 - 60% 3" xfId="554" xr:uid="{00000000-0005-0000-0000-00002A020000}"/>
    <cellStyle name="Accent1 - 60% 3 2" xfId="556" xr:uid="{00000000-0005-0000-0000-00002C020000}"/>
    <cellStyle name="Accent1 - 60% 4" xfId="557" xr:uid="{00000000-0005-0000-0000-00002D020000}"/>
    <cellStyle name="Accent1 2" xfId="558" xr:uid="{00000000-0005-0000-0000-00002E020000}"/>
    <cellStyle name="Accent1 2 2" xfId="559" xr:uid="{00000000-0005-0000-0000-00002F020000}"/>
    <cellStyle name="Accent1 2 2 2" xfId="560" xr:uid="{00000000-0005-0000-0000-000030020000}"/>
    <cellStyle name="Accent1 2 3" xfId="561" xr:uid="{00000000-0005-0000-0000-000031020000}"/>
    <cellStyle name="Accent1 3" xfId="562" xr:uid="{00000000-0005-0000-0000-000032020000}"/>
    <cellStyle name="Accent1 3 2" xfId="563" xr:uid="{00000000-0005-0000-0000-000033020000}"/>
    <cellStyle name="Accent1 4" xfId="564" xr:uid="{00000000-0005-0000-0000-000034020000}"/>
    <cellStyle name="Accent2 - 20%" xfId="566" xr:uid="{00000000-0005-0000-0000-000036020000}"/>
    <cellStyle name="Accent2 - 20% 2" xfId="567" xr:uid="{00000000-0005-0000-0000-000037020000}"/>
    <cellStyle name="Accent2 - 20% 2 2" xfId="568" xr:uid="{00000000-0005-0000-0000-000038020000}"/>
    <cellStyle name="Accent2 - 20% 2 2 2" xfId="569" xr:uid="{00000000-0005-0000-0000-000039020000}"/>
    <cellStyle name="Accent2 - 20% 2 3" xfId="570" xr:uid="{00000000-0005-0000-0000-00003A020000}"/>
    <cellStyle name="Accent2 - 20% 3" xfId="572" xr:uid="{00000000-0005-0000-0000-00003C020000}"/>
    <cellStyle name="Accent2 - 20% 3 2" xfId="573" xr:uid="{00000000-0005-0000-0000-00003D020000}"/>
    <cellStyle name="Accent2 - 20% 4" xfId="574" xr:uid="{00000000-0005-0000-0000-00003E020000}"/>
    <cellStyle name="Accent2 - 40%" xfId="5" xr:uid="{00000000-0005-0000-0000-000005000000}"/>
    <cellStyle name="Accent2 - 40% 2" xfId="58" xr:uid="{00000000-0005-0000-0000-00003A000000}"/>
    <cellStyle name="Accent2 - 40% 2 2" xfId="575" xr:uid="{00000000-0005-0000-0000-00003F020000}"/>
    <cellStyle name="Accent2 - 40% 2 2 2" xfId="576" xr:uid="{00000000-0005-0000-0000-000040020000}"/>
    <cellStyle name="Accent2 - 40% 2 3" xfId="577" xr:uid="{00000000-0005-0000-0000-000041020000}"/>
    <cellStyle name="Accent2 - 40% 3" xfId="579" xr:uid="{00000000-0005-0000-0000-000043020000}"/>
    <cellStyle name="Accent2 - 40% 3 2" xfId="580" xr:uid="{00000000-0005-0000-0000-000044020000}"/>
    <cellStyle name="Accent2 - 40% 4" xfId="581" xr:uid="{00000000-0005-0000-0000-000045020000}"/>
    <cellStyle name="Accent2 - 60%" xfId="582" xr:uid="{00000000-0005-0000-0000-000046020000}"/>
    <cellStyle name="Accent2 - 60% 2" xfId="583" xr:uid="{00000000-0005-0000-0000-000047020000}"/>
    <cellStyle name="Accent2 - 60% 2 2" xfId="584" xr:uid="{00000000-0005-0000-0000-000048020000}"/>
    <cellStyle name="Accent2 - 60% 2 2 2" xfId="585" xr:uid="{00000000-0005-0000-0000-000049020000}"/>
    <cellStyle name="Accent2 - 60% 2 3" xfId="586" xr:uid="{00000000-0005-0000-0000-00004A020000}"/>
    <cellStyle name="Accent2 - 60% 3" xfId="587" xr:uid="{00000000-0005-0000-0000-00004B020000}"/>
    <cellStyle name="Accent2 - 60% 3 2" xfId="381" xr:uid="{00000000-0005-0000-0000-00007D010000}"/>
    <cellStyle name="Accent2 - 60% 4" xfId="588" xr:uid="{00000000-0005-0000-0000-00004C020000}"/>
    <cellStyle name="Accent2 2" xfId="589" xr:uid="{00000000-0005-0000-0000-00004D020000}"/>
    <cellStyle name="Accent2 2 2" xfId="590" xr:uid="{00000000-0005-0000-0000-00004E020000}"/>
    <cellStyle name="Accent2 2 2 2" xfId="591" xr:uid="{00000000-0005-0000-0000-00004F020000}"/>
    <cellStyle name="Accent2 2 3" xfId="592" xr:uid="{00000000-0005-0000-0000-000050020000}"/>
    <cellStyle name="Accent2 3" xfId="593" xr:uid="{00000000-0005-0000-0000-000051020000}"/>
    <cellStyle name="Accent2 3 2" xfId="594" xr:uid="{00000000-0005-0000-0000-000052020000}"/>
    <cellStyle name="Accent2 4" xfId="595" xr:uid="{00000000-0005-0000-0000-000053020000}"/>
    <cellStyle name="Accent3 - 20%" xfId="597" xr:uid="{00000000-0005-0000-0000-000055020000}"/>
    <cellStyle name="Accent3 - 20% 2" xfId="598" xr:uid="{00000000-0005-0000-0000-000056020000}"/>
    <cellStyle name="Accent3 - 20% 2 2" xfId="140" xr:uid="{00000000-0005-0000-0000-00008C000000}"/>
    <cellStyle name="Accent3 - 20% 2 2 2" xfId="599" xr:uid="{00000000-0005-0000-0000-000057020000}"/>
    <cellStyle name="Accent3 - 20% 2 3" xfId="600" xr:uid="{00000000-0005-0000-0000-000058020000}"/>
    <cellStyle name="Accent3 - 20% 3" xfId="601" xr:uid="{00000000-0005-0000-0000-000059020000}"/>
    <cellStyle name="Accent3 - 20% 3 2" xfId="602" xr:uid="{00000000-0005-0000-0000-00005A020000}"/>
    <cellStyle name="Accent3 - 20% 4" xfId="603" xr:uid="{00000000-0005-0000-0000-00005B020000}"/>
    <cellStyle name="Accent3 - 40%" xfId="604" xr:uid="{00000000-0005-0000-0000-00005C020000}"/>
    <cellStyle name="Accent3 - 40% 2" xfId="605" xr:uid="{00000000-0005-0000-0000-00005D020000}"/>
    <cellStyle name="Accent3 - 40% 2 2" xfId="606" xr:uid="{00000000-0005-0000-0000-00005E020000}"/>
    <cellStyle name="Accent3 - 40% 2 2 2" xfId="607" xr:uid="{00000000-0005-0000-0000-00005F020000}"/>
    <cellStyle name="Accent3 - 40% 2 3" xfId="608" xr:uid="{00000000-0005-0000-0000-000060020000}"/>
    <cellStyle name="Accent3 - 40% 3" xfId="609" xr:uid="{00000000-0005-0000-0000-000061020000}"/>
    <cellStyle name="Accent3 - 40% 3 2" xfId="610" xr:uid="{00000000-0005-0000-0000-000062020000}"/>
    <cellStyle name="Accent3 - 40% 4" xfId="611" xr:uid="{00000000-0005-0000-0000-000063020000}"/>
    <cellStyle name="Accent3 - 60%" xfId="612" xr:uid="{00000000-0005-0000-0000-000064020000}"/>
    <cellStyle name="Accent3 - 60% 2" xfId="613" xr:uid="{00000000-0005-0000-0000-000065020000}"/>
    <cellStyle name="Accent3 - 60% 2 2" xfId="614" xr:uid="{00000000-0005-0000-0000-000066020000}"/>
    <cellStyle name="Accent3 - 60% 2 2 2" xfId="615" xr:uid="{00000000-0005-0000-0000-000067020000}"/>
    <cellStyle name="Accent3 - 60% 2 3" xfId="616" xr:uid="{00000000-0005-0000-0000-000068020000}"/>
    <cellStyle name="Accent3 - 60% 3" xfId="555" xr:uid="{00000000-0005-0000-0000-00002B020000}"/>
    <cellStyle name="Accent3 - 60% 3 2" xfId="617" xr:uid="{00000000-0005-0000-0000-000069020000}"/>
    <cellStyle name="Accent3 - 60% 4" xfId="618" xr:uid="{00000000-0005-0000-0000-00006A020000}"/>
    <cellStyle name="Accent3 2" xfId="619" xr:uid="{00000000-0005-0000-0000-00006B020000}"/>
    <cellStyle name="Accent3 2 2" xfId="194" xr:uid="{00000000-0005-0000-0000-0000C2000000}"/>
    <cellStyle name="Accent3 2 2 2" xfId="620" xr:uid="{00000000-0005-0000-0000-00006C020000}"/>
    <cellStyle name="Accent3 2 3" xfId="621" xr:uid="{00000000-0005-0000-0000-00006D020000}"/>
    <cellStyle name="Accent3 3" xfId="622" xr:uid="{00000000-0005-0000-0000-00006E020000}"/>
    <cellStyle name="Accent3 3 2" xfId="623" xr:uid="{00000000-0005-0000-0000-00006F020000}"/>
    <cellStyle name="Accent3 4" xfId="551" xr:uid="{00000000-0005-0000-0000-000027020000}"/>
    <cellStyle name="Accent4 - 20%" xfId="625" xr:uid="{00000000-0005-0000-0000-000071020000}"/>
    <cellStyle name="Accent4 - 20% 2" xfId="626" xr:uid="{00000000-0005-0000-0000-000072020000}"/>
    <cellStyle name="Accent4 - 20% 2 2" xfId="627" xr:uid="{00000000-0005-0000-0000-000073020000}"/>
    <cellStyle name="Accent4 - 20% 2 2 2" xfId="628" xr:uid="{00000000-0005-0000-0000-000074020000}"/>
    <cellStyle name="Accent4 - 20% 2 3" xfId="629" xr:uid="{00000000-0005-0000-0000-000075020000}"/>
    <cellStyle name="Accent4 - 20% 3" xfId="630" xr:uid="{00000000-0005-0000-0000-000076020000}"/>
    <cellStyle name="Accent4 - 20% 3 2" xfId="632" xr:uid="{00000000-0005-0000-0000-000078020000}"/>
    <cellStyle name="Accent4 - 20% 4" xfId="634" xr:uid="{00000000-0005-0000-0000-00007A020000}"/>
    <cellStyle name="Accent4 - 40%" xfId="635" xr:uid="{00000000-0005-0000-0000-00007B020000}"/>
    <cellStyle name="Accent4 - 40% 2" xfId="334" xr:uid="{00000000-0005-0000-0000-00004E010000}"/>
    <cellStyle name="Accent4 - 40% 2 2" xfId="636" xr:uid="{00000000-0005-0000-0000-00007C020000}"/>
    <cellStyle name="Accent4 - 40% 2 2 2" xfId="637" xr:uid="{00000000-0005-0000-0000-00007D020000}"/>
    <cellStyle name="Accent4 - 40% 2 3" xfId="638" xr:uid="{00000000-0005-0000-0000-00007E020000}"/>
    <cellStyle name="Accent4 - 40% 3" xfId="639" xr:uid="{00000000-0005-0000-0000-00007F020000}"/>
    <cellStyle name="Accent4 - 40% 3 2" xfId="640" xr:uid="{00000000-0005-0000-0000-000080020000}"/>
    <cellStyle name="Accent4 - 40% 4" xfId="641" xr:uid="{00000000-0005-0000-0000-000081020000}"/>
    <cellStyle name="Accent4 - 60%" xfId="642" xr:uid="{00000000-0005-0000-0000-000082020000}"/>
    <cellStyle name="Accent4 - 60% 2" xfId="643" xr:uid="{00000000-0005-0000-0000-000083020000}"/>
    <cellStyle name="Accent4 - 60% 2 2" xfId="644" xr:uid="{00000000-0005-0000-0000-000084020000}"/>
    <cellStyle name="Accent4 - 60% 2 2 2" xfId="645" xr:uid="{00000000-0005-0000-0000-000085020000}"/>
    <cellStyle name="Accent4 - 60% 2 3" xfId="646" xr:uid="{00000000-0005-0000-0000-000086020000}"/>
    <cellStyle name="Accent4 - 60% 3" xfId="647" xr:uid="{00000000-0005-0000-0000-000087020000}"/>
    <cellStyle name="Accent4 - 60% 3 2" xfId="648" xr:uid="{00000000-0005-0000-0000-000088020000}"/>
    <cellStyle name="Accent4 - 60% 4" xfId="649" xr:uid="{00000000-0005-0000-0000-000089020000}"/>
    <cellStyle name="Accent4 2" xfId="650" xr:uid="{00000000-0005-0000-0000-00008A020000}"/>
    <cellStyle name="Accent4 2 2" xfId="33" xr:uid="{00000000-0005-0000-0000-000021000000}"/>
    <cellStyle name="Accent4 2 2 2" xfId="243" xr:uid="{00000000-0005-0000-0000-0000F3000000}"/>
    <cellStyle name="Accent4 2 3" xfId="24" xr:uid="{00000000-0005-0000-0000-000018000000}"/>
    <cellStyle name="Accent4 3" xfId="651" xr:uid="{00000000-0005-0000-0000-00008B020000}"/>
    <cellStyle name="Accent4 3 2" xfId="652" xr:uid="{00000000-0005-0000-0000-00008C020000}"/>
    <cellStyle name="Accent4 4" xfId="653" xr:uid="{00000000-0005-0000-0000-00008D020000}"/>
    <cellStyle name="Accent5 - 20%" xfId="654" xr:uid="{00000000-0005-0000-0000-00008E020000}"/>
    <cellStyle name="Accent5 - 20% 2" xfId="655" xr:uid="{00000000-0005-0000-0000-00008F020000}"/>
    <cellStyle name="Accent5 - 20% 2 2" xfId="656" xr:uid="{00000000-0005-0000-0000-000090020000}"/>
    <cellStyle name="Accent5 - 20% 2 2 2" xfId="657" xr:uid="{00000000-0005-0000-0000-000091020000}"/>
    <cellStyle name="Accent5 - 20% 2 3" xfId="658" xr:uid="{00000000-0005-0000-0000-000092020000}"/>
    <cellStyle name="Accent5 - 20% 3" xfId="659" xr:uid="{00000000-0005-0000-0000-000093020000}"/>
    <cellStyle name="Accent5 - 20% 3 2" xfId="660" xr:uid="{00000000-0005-0000-0000-000094020000}"/>
    <cellStyle name="Accent5 - 20% 4" xfId="661" xr:uid="{00000000-0005-0000-0000-000095020000}"/>
    <cellStyle name="Accent5 - 40%" xfId="662" xr:uid="{00000000-0005-0000-0000-000096020000}"/>
    <cellStyle name="Accent5 - 40% 2" xfId="663" xr:uid="{00000000-0005-0000-0000-000097020000}"/>
    <cellStyle name="Accent5 - 40% 2 2" xfId="664" xr:uid="{00000000-0005-0000-0000-000098020000}"/>
    <cellStyle name="Accent5 - 40% 2 2 2" xfId="665" xr:uid="{00000000-0005-0000-0000-000099020000}"/>
    <cellStyle name="Accent5 - 40% 2 3" xfId="666" xr:uid="{00000000-0005-0000-0000-00009A020000}"/>
    <cellStyle name="Accent5 - 40% 3" xfId="667" xr:uid="{00000000-0005-0000-0000-00009B020000}"/>
    <cellStyle name="Accent5 - 40% 3 2" xfId="668" xr:uid="{00000000-0005-0000-0000-00009C020000}"/>
    <cellStyle name="Accent5 - 40% 4" xfId="669" xr:uid="{00000000-0005-0000-0000-00009D020000}"/>
    <cellStyle name="Accent5 - 60%" xfId="670" xr:uid="{00000000-0005-0000-0000-00009E020000}"/>
    <cellStyle name="Accent5 - 60% 2" xfId="671" xr:uid="{00000000-0005-0000-0000-00009F020000}"/>
    <cellStyle name="Accent5 - 60% 2 2" xfId="672" xr:uid="{00000000-0005-0000-0000-0000A0020000}"/>
    <cellStyle name="Accent5 - 60% 2 2 2" xfId="165" xr:uid="{00000000-0005-0000-0000-0000A5000000}"/>
    <cellStyle name="Accent5 - 60% 2 3" xfId="673" xr:uid="{00000000-0005-0000-0000-0000A1020000}"/>
    <cellStyle name="Accent5 - 60% 3" xfId="674" xr:uid="{00000000-0005-0000-0000-0000A2020000}"/>
    <cellStyle name="Accent5 - 60% 3 2" xfId="675" xr:uid="{00000000-0005-0000-0000-0000A3020000}"/>
    <cellStyle name="Accent5 - 60% 4" xfId="220" xr:uid="{00000000-0005-0000-0000-0000DC000000}"/>
    <cellStyle name="Accent5 2" xfId="676" xr:uid="{00000000-0005-0000-0000-0000A4020000}"/>
    <cellStyle name="Accent5 2 2" xfId="677" xr:uid="{00000000-0005-0000-0000-0000A5020000}"/>
    <cellStyle name="Accent5 2 2 2" xfId="678" xr:uid="{00000000-0005-0000-0000-0000A6020000}"/>
    <cellStyle name="Accent5 2 3" xfId="680" xr:uid="{00000000-0005-0000-0000-0000A8020000}"/>
    <cellStyle name="Accent5 3" xfId="681" xr:uid="{00000000-0005-0000-0000-0000A9020000}"/>
    <cellStyle name="Accent5 3 2" xfId="682" xr:uid="{00000000-0005-0000-0000-0000AA020000}"/>
    <cellStyle name="Accent5 4" xfId="683" xr:uid="{00000000-0005-0000-0000-0000AB020000}"/>
    <cellStyle name="Accent6 - 20%" xfId="684" xr:uid="{00000000-0005-0000-0000-0000AC020000}"/>
    <cellStyle name="Accent6 - 20% 2" xfId="685" xr:uid="{00000000-0005-0000-0000-0000AD020000}"/>
    <cellStyle name="Accent6 - 20% 2 2" xfId="686" xr:uid="{00000000-0005-0000-0000-0000AE020000}"/>
    <cellStyle name="Accent6 - 20% 2 2 2" xfId="687" xr:uid="{00000000-0005-0000-0000-0000AF020000}"/>
    <cellStyle name="Accent6 - 20% 2 3" xfId="688" xr:uid="{00000000-0005-0000-0000-0000B0020000}"/>
    <cellStyle name="Accent6 - 20% 3" xfId="213" xr:uid="{00000000-0005-0000-0000-0000D5000000}"/>
    <cellStyle name="Accent6 - 20% 3 2" xfId="689" xr:uid="{00000000-0005-0000-0000-0000B1020000}"/>
    <cellStyle name="Accent6 - 20% 4" xfId="372" xr:uid="{00000000-0005-0000-0000-000074010000}"/>
    <cellStyle name="Accent6 - 40%" xfId="690" xr:uid="{00000000-0005-0000-0000-0000B2020000}"/>
    <cellStyle name="Accent6 - 40% 2" xfId="691" xr:uid="{00000000-0005-0000-0000-0000B3020000}"/>
    <cellStyle name="Accent6 - 40% 2 2" xfId="692" xr:uid="{00000000-0005-0000-0000-0000B4020000}"/>
    <cellStyle name="Accent6 - 40% 2 2 2" xfId="693" xr:uid="{00000000-0005-0000-0000-0000B5020000}"/>
    <cellStyle name="Accent6 - 40% 2 3" xfId="694" xr:uid="{00000000-0005-0000-0000-0000B6020000}"/>
    <cellStyle name="Accent6 - 40% 3" xfId="695" xr:uid="{00000000-0005-0000-0000-0000B7020000}"/>
    <cellStyle name="Accent6 - 40% 3 2" xfId="696" xr:uid="{00000000-0005-0000-0000-0000B8020000}"/>
    <cellStyle name="Accent6 - 40% 4" xfId="697" xr:uid="{00000000-0005-0000-0000-0000B9020000}"/>
    <cellStyle name="Accent6 - 60%" xfId="698" xr:uid="{00000000-0005-0000-0000-0000BA020000}"/>
    <cellStyle name="Accent6 - 60% 2" xfId="699" xr:uid="{00000000-0005-0000-0000-0000BB020000}"/>
    <cellStyle name="Accent6 - 60% 2 2" xfId="700" xr:uid="{00000000-0005-0000-0000-0000BC020000}"/>
    <cellStyle name="Accent6 - 60% 2 2 2" xfId="701" xr:uid="{00000000-0005-0000-0000-0000BD020000}"/>
    <cellStyle name="Accent6 - 60% 2 3" xfId="702" xr:uid="{00000000-0005-0000-0000-0000BE020000}"/>
    <cellStyle name="Accent6 - 60% 3" xfId="703" xr:uid="{00000000-0005-0000-0000-0000BF020000}"/>
    <cellStyle name="Accent6 - 60% 3 2" xfId="704" xr:uid="{00000000-0005-0000-0000-0000C0020000}"/>
    <cellStyle name="Accent6 - 60% 4" xfId="705" xr:uid="{00000000-0005-0000-0000-0000C1020000}"/>
    <cellStyle name="Accent6 2" xfId="706" xr:uid="{00000000-0005-0000-0000-0000C2020000}"/>
    <cellStyle name="Accent6 2 2" xfId="708" xr:uid="{00000000-0005-0000-0000-0000C4020000}"/>
    <cellStyle name="Accent6 2 2 2" xfId="709" xr:uid="{00000000-0005-0000-0000-0000C5020000}"/>
    <cellStyle name="Accent6 2 3" xfId="710" xr:uid="{00000000-0005-0000-0000-0000C6020000}"/>
    <cellStyle name="Accent6 3" xfId="711" xr:uid="{00000000-0005-0000-0000-0000C7020000}"/>
    <cellStyle name="Accent6 3 2" xfId="713" xr:uid="{00000000-0005-0000-0000-0000C9020000}"/>
    <cellStyle name="Accent6 4" xfId="714" xr:uid="{00000000-0005-0000-0000-0000CA020000}"/>
    <cellStyle name="Bad 2" xfId="716" xr:uid="{00000000-0005-0000-0000-0000CC020000}"/>
    <cellStyle name="Bad 2 2" xfId="717" xr:uid="{00000000-0005-0000-0000-0000CD020000}"/>
    <cellStyle name="Bad 3" xfId="718" xr:uid="{00000000-0005-0000-0000-0000CE020000}"/>
    <cellStyle name="Bad 4" xfId="719" xr:uid="{00000000-0005-0000-0000-0000CF020000}"/>
    <cellStyle name="Black" xfId="721" xr:uid="{00000000-0005-0000-0000-0000D1020000}"/>
    <cellStyle name="Border" xfId="269" xr:uid="{00000000-0005-0000-0000-00000D010000}"/>
    <cellStyle name="Calc Currency (0)" xfId="724" xr:uid="{00000000-0005-0000-0000-0000D4020000}"/>
    <cellStyle name="Calculation 2" xfId="725" xr:uid="{00000000-0005-0000-0000-0000D5020000}"/>
    <cellStyle name="Calculation 2 2" xfId="726" xr:uid="{00000000-0005-0000-0000-0000D6020000}"/>
    <cellStyle name="Calculation 3" xfId="727" xr:uid="{00000000-0005-0000-0000-0000D7020000}"/>
    <cellStyle name="Calculation 4" xfId="728" xr:uid="{00000000-0005-0000-0000-0000D8020000}"/>
    <cellStyle name="Check Cell 2" xfId="729" xr:uid="{00000000-0005-0000-0000-0000D9020000}"/>
    <cellStyle name="Check Cell 2 2" xfId="731" xr:uid="{00000000-0005-0000-0000-0000DB020000}"/>
    <cellStyle name="Check Cell 3" xfId="732" xr:uid="{00000000-0005-0000-0000-0000DC020000}"/>
    <cellStyle name="Check Cell 4" xfId="733" xr:uid="{00000000-0005-0000-0000-0000DD020000}"/>
    <cellStyle name="Col Heads" xfId="734" xr:uid="{00000000-0005-0000-0000-0000DE020000}"/>
    <cellStyle name="Comma" xfId="11" builtinId="3"/>
    <cellStyle name="Comma,0" xfId="440" xr:uid="{00000000-0005-0000-0000-0000B8010000}"/>
    <cellStyle name="Comma,1" xfId="442" xr:uid="{00000000-0005-0000-0000-0000BA010000}"/>
    <cellStyle name="Comma,2" xfId="445" xr:uid="{00000000-0005-0000-0000-0000BD010000}"/>
    <cellStyle name="Currency,0" xfId="737" xr:uid="{00000000-0005-0000-0000-0000E1020000}"/>
    <cellStyle name="Currency,2" xfId="738" xr:uid="{00000000-0005-0000-0000-0000E2020000}"/>
    <cellStyle name="Dezimal [0]_laroux" xfId="739" xr:uid="{00000000-0005-0000-0000-0000E3020000}"/>
    <cellStyle name="Dezimal_laroux" xfId="741" xr:uid="{00000000-0005-0000-0000-0000E5020000}"/>
    <cellStyle name="Explanatory Text 2" xfId="742" xr:uid="{00000000-0005-0000-0000-0000E6020000}"/>
    <cellStyle name="Explanatory Text 2 2" xfId="743" xr:uid="{00000000-0005-0000-0000-0000E7020000}"/>
    <cellStyle name="Explanatory Text 3" xfId="744" xr:uid="{00000000-0005-0000-0000-0000E8020000}"/>
    <cellStyle name="Explanatory Text 4" xfId="745" xr:uid="{00000000-0005-0000-0000-0000E9020000}"/>
    <cellStyle name="Good 2" xfId="748" xr:uid="{00000000-0005-0000-0000-0000EC020000}"/>
    <cellStyle name="Good 2 2" xfId="133" xr:uid="{00000000-0005-0000-0000-000085000000}"/>
    <cellStyle name="Good 3" xfId="749" xr:uid="{00000000-0005-0000-0000-0000ED020000}"/>
    <cellStyle name="Good 4" xfId="750" xr:uid="{00000000-0005-0000-0000-0000EE020000}"/>
    <cellStyle name="Grey" xfId="751" xr:uid="{00000000-0005-0000-0000-0000EF020000}"/>
    <cellStyle name="Header1" xfId="753" xr:uid="{00000000-0005-0000-0000-0000F1020000}"/>
    <cellStyle name="Header2" xfId="755" xr:uid="{00000000-0005-0000-0000-0000F3020000}"/>
    <cellStyle name="Heading 1 2" xfId="757" xr:uid="{00000000-0005-0000-0000-0000F5020000}"/>
    <cellStyle name="Heading 1 2 2" xfId="758" xr:uid="{00000000-0005-0000-0000-0000F6020000}"/>
    <cellStyle name="Heading 1 3" xfId="759" xr:uid="{00000000-0005-0000-0000-0000F7020000}"/>
    <cellStyle name="Heading 1 4" xfId="760" xr:uid="{00000000-0005-0000-0000-0000F8020000}"/>
    <cellStyle name="Heading 2 2" xfId="761" xr:uid="{00000000-0005-0000-0000-0000F9020000}"/>
    <cellStyle name="Heading 2 2 2" xfId="763" xr:uid="{00000000-0005-0000-0000-0000FB020000}"/>
    <cellStyle name="Heading 2 3" xfId="764" xr:uid="{00000000-0005-0000-0000-0000FC020000}"/>
    <cellStyle name="Heading 2 4" xfId="765" xr:uid="{00000000-0005-0000-0000-0000FD020000}"/>
    <cellStyle name="Heading 3 2" xfId="68" xr:uid="{00000000-0005-0000-0000-000044000000}"/>
    <cellStyle name="Heading 3 2 2" xfId="767" xr:uid="{00000000-0005-0000-0000-0000FF020000}"/>
    <cellStyle name="Heading 3 3" xfId="768" xr:uid="{00000000-0005-0000-0000-000000030000}"/>
    <cellStyle name="Heading 3 4" xfId="769" xr:uid="{00000000-0005-0000-0000-000001030000}"/>
    <cellStyle name="Heading 4 2" xfId="770" xr:uid="{00000000-0005-0000-0000-000002030000}"/>
    <cellStyle name="Heading 4 2 2" xfId="772" xr:uid="{00000000-0005-0000-0000-000004030000}"/>
    <cellStyle name="Heading 4 3" xfId="773" xr:uid="{00000000-0005-0000-0000-000005030000}"/>
    <cellStyle name="Heading 4 4" xfId="774" xr:uid="{00000000-0005-0000-0000-000006030000}"/>
    <cellStyle name="Input [yellow]" xfId="776" xr:uid="{00000000-0005-0000-0000-000008030000}"/>
    <cellStyle name="Input 2" xfId="777" xr:uid="{00000000-0005-0000-0000-000009030000}"/>
    <cellStyle name="Input 2 2" xfId="778" xr:uid="{00000000-0005-0000-0000-00000A030000}"/>
    <cellStyle name="Input 3" xfId="779" xr:uid="{00000000-0005-0000-0000-00000B030000}"/>
    <cellStyle name="Input 4" xfId="780" xr:uid="{00000000-0005-0000-0000-00000C030000}"/>
    <cellStyle name="jktitle" xfId="782" xr:uid="{00000000-0005-0000-0000-00000E030000}"/>
    <cellStyle name="jktitle 2" xfId="783" xr:uid="{00000000-0005-0000-0000-00000F030000}"/>
    <cellStyle name="jktitle 2 2" xfId="785" xr:uid="{00000000-0005-0000-0000-000011030000}"/>
    <cellStyle name="jktitle 2_Sheet5" xfId="786" xr:uid="{00000000-0005-0000-0000-000012030000}"/>
    <cellStyle name="jktitle_Sheet5" xfId="787" xr:uid="{00000000-0005-0000-0000-000013030000}"/>
    <cellStyle name="Linked Cell 2" xfId="788" xr:uid="{00000000-0005-0000-0000-000014030000}"/>
    <cellStyle name="Linked Cell 2 2" xfId="789" xr:uid="{00000000-0005-0000-0000-000015030000}"/>
    <cellStyle name="Linked Cell 3" xfId="790" xr:uid="{00000000-0005-0000-0000-000016030000}"/>
    <cellStyle name="Linked Cell 4" xfId="791" xr:uid="{00000000-0005-0000-0000-000017030000}"/>
    <cellStyle name="Milliers [0]_laroux" xfId="792" xr:uid="{00000000-0005-0000-0000-000018030000}"/>
    <cellStyle name="Milliers_laroux" xfId="793" xr:uid="{00000000-0005-0000-0000-000019030000}"/>
    <cellStyle name="Neutral 2" xfId="794" xr:uid="{00000000-0005-0000-0000-00001A030000}"/>
    <cellStyle name="Neutral 2 2" xfId="795" xr:uid="{00000000-0005-0000-0000-00001B030000}"/>
    <cellStyle name="Neutral 3" xfId="796" xr:uid="{00000000-0005-0000-0000-00001C030000}"/>
    <cellStyle name="Neutral 4" xfId="797" xr:uid="{00000000-0005-0000-0000-00001D030000}"/>
    <cellStyle name="NewStyle" xfId="72" xr:uid="{00000000-0005-0000-0000-000048000000}"/>
    <cellStyle name="Non défini" xfId="798" xr:uid="{00000000-0005-0000-0000-00001E030000}"/>
    <cellStyle name="Normal" xfId="0" builtinId="0"/>
    <cellStyle name="Normal - Style1" xfId="402" xr:uid="{00000000-0005-0000-0000-000092010000}"/>
    <cellStyle name="Normal - Style1 2" xfId="297" xr:uid="{00000000-0005-0000-0000-000029010000}"/>
    <cellStyle name="Normal - Style1 3" xfId="300" xr:uid="{00000000-0005-0000-0000-00002C010000}"/>
    <cellStyle name="Normal - Style1 4" xfId="308" xr:uid="{00000000-0005-0000-0000-000034010000}"/>
    <cellStyle name="Normal - Style1 5" xfId="799" xr:uid="{00000000-0005-0000-0000-00001F030000}"/>
    <cellStyle name="Normal - Style1_Sheet3" xfId="53" xr:uid="{00000000-0005-0000-0000-000035000000}"/>
    <cellStyle name="Note 2" xfId="800" xr:uid="{00000000-0005-0000-0000-000020030000}"/>
    <cellStyle name="Note 2 2" xfId="801" xr:uid="{00000000-0005-0000-0000-000021030000}"/>
    <cellStyle name="Note 3" xfId="802" xr:uid="{00000000-0005-0000-0000-000022030000}"/>
    <cellStyle name="Note 4" xfId="803" xr:uid="{00000000-0005-0000-0000-000023030000}"/>
    <cellStyle name="Output 2" xfId="804" xr:uid="{00000000-0005-0000-0000-000024030000}"/>
    <cellStyle name="Output 2 2" xfId="806" xr:uid="{00000000-0005-0000-0000-000026030000}"/>
    <cellStyle name="Output 3" xfId="807" xr:uid="{00000000-0005-0000-0000-000027030000}"/>
    <cellStyle name="Output 4" xfId="808" xr:uid="{00000000-0005-0000-0000-000028030000}"/>
    <cellStyle name="Percent [2]" xfId="809" xr:uid="{00000000-0005-0000-0000-000029030000}"/>
    <cellStyle name="Red" xfId="810" xr:uid="{00000000-0005-0000-0000-00002A030000}"/>
    <cellStyle name="row_def_array" xfId="812" xr:uid="{00000000-0005-0000-0000-00002C030000}"/>
    <cellStyle name="Title 2" xfId="813" xr:uid="{00000000-0005-0000-0000-00002D030000}"/>
    <cellStyle name="Title 2 2" xfId="814" xr:uid="{00000000-0005-0000-0000-00002E030000}"/>
    <cellStyle name="Title 3" xfId="816" xr:uid="{00000000-0005-0000-0000-000030030000}"/>
    <cellStyle name="Title 4" xfId="817" xr:uid="{00000000-0005-0000-0000-000031030000}"/>
    <cellStyle name="Total 2" xfId="819" xr:uid="{00000000-0005-0000-0000-000033030000}"/>
    <cellStyle name="Total 2 2" xfId="740" xr:uid="{00000000-0005-0000-0000-0000E4020000}"/>
    <cellStyle name="Total 3" xfId="820" xr:uid="{00000000-0005-0000-0000-000034030000}"/>
    <cellStyle name="Total 4" xfId="821" xr:uid="{00000000-0005-0000-0000-000035030000}"/>
    <cellStyle name="Warning Text 2" xfId="823" xr:uid="{00000000-0005-0000-0000-000037030000}"/>
    <cellStyle name="Warning Text 2 2" xfId="723" xr:uid="{00000000-0005-0000-0000-0000D3020000}"/>
    <cellStyle name="Warning Text 3" xfId="825" xr:uid="{00000000-0005-0000-0000-000039030000}"/>
    <cellStyle name="Warning Text 4" xfId="826" xr:uid="{00000000-0005-0000-0000-00003A030000}"/>
    <cellStyle name="_laroux" xfId="189" xr:uid="{00000000-0005-0000-0000-0000BD000000}"/>
    <cellStyle name="だ_laroux" xfId="827" xr:uid="{00000000-0005-0000-0000-00003B030000}"/>
    <cellStyle name="百分比 2" xfId="1176" xr:uid="{00000000-0005-0000-0000-000098040000}"/>
    <cellStyle name="百分比 2 2" xfId="1177" xr:uid="{00000000-0005-0000-0000-000099040000}"/>
    <cellStyle name="百分比 2 3" xfId="1178" xr:uid="{00000000-0005-0000-0000-00009A040000}"/>
    <cellStyle name="百分比 3" xfId="1179" xr:uid="{00000000-0005-0000-0000-00009B040000}"/>
    <cellStyle name="捠壿 [0.00]_PRODUCT DETAIL Q1" xfId="329" xr:uid="{00000000-0005-0000-0000-000049010000}"/>
    <cellStyle name="捠壿_PRODUCT DETAIL Q1" xfId="1073" xr:uid="{00000000-0005-0000-0000-000031040000}"/>
    <cellStyle name="标题 1 2" xfId="1077" xr:uid="{00000000-0005-0000-0000-000035040000}"/>
    <cellStyle name="标题 1 2 2" xfId="1078" xr:uid="{00000000-0005-0000-0000-000036040000}"/>
    <cellStyle name="标题 1 2 3" xfId="1079" xr:uid="{00000000-0005-0000-0000-000037040000}"/>
    <cellStyle name="标题 1 2 4" xfId="762" xr:uid="{00000000-0005-0000-0000-0000FA020000}"/>
    <cellStyle name="标题 1 2_Sheet2" xfId="1080" xr:uid="{00000000-0005-0000-0000-000038040000}"/>
    <cellStyle name="标题 1 3" xfId="432" xr:uid="{00000000-0005-0000-0000-0000B0010000}"/>
    <cellStyle name="标题 1 3 2" xfId="141" xr:uid="{00000000-0005-0000-0000-00008D000000}"/>
    <cellStyle name="标题 1 4" xfId="1081" xr:uid="{00000000-0005-0000-0000-000039040000}"/>
    <cellStyle name="标题 1 4 2" xfId="1082" xr:uid="{00000000-0005-0000-0000-00003A040000}"/>
    <cellStyle name="标题 1 5" xfId="1083" xr:uid="{00000000-0005-0000-0000-00003B040000}"/>
    <cellStyle name="标题 1 5 2" xfId="28" xr:uid="{00000000-0005-0000-0000-00001C000000}"/>
    <cellStyle name="标题 1 6" xfId="1084" xr:uid="{00000000-0005-0000-0000-00003C040000}"/>
    <cellStyle name="标题 1 6 2" xfId="1085" xr:uid="{00000000-0005-0000-0000-00003D040000}"/>
    <cellStyle name="标题 1 7" xfId="1086" xr:uid="{00000000-0005-0000-0000-00003E040000}"/>
    <cellStyle name="标题 1 7 2" xfId="1087" xr:uid="{00000000-0005-0000-0000-00003F040000}"/>
    <cellStyle name="标题 1 8" xfId="285" xr:uid="{00000000-0005-0000-0000-00001D010000}"/>
    <cellStyle name="标题 1 8 2" xfId="1088" xr:uid="{00000000-0005-0000-0000-000040040000}"/>
    <cellStyle name="标题 1 9" xfId="1089" xr:uid="{00000000-0005-0000-0000-000041040000}"/>
    <cellStyle name="标题 10" xfId="1090" xr:uid="{00000000-0005-0000-0000-000042040000}"/>
    <cellStyle name="标题 10 2" xfId="624" xr:uid="{00000000-0005-0000-0000-000070020000}"/>
    <cellStyle name="标题 11" xfId="1091" xr:uid="{00000000-0005-0000-0000-000043040000}"/>
    <cellStyle name="标题 11 2" xfId="1092" xr:uid="{00000000-0005-0000-0000-000044040000}"/>
    <cellStyle name="标题 12" xfId="1093" xr:uid="{00000000-0005-0000-0000-000045040000}"/>
    <cellStyle name="标题 2 2" xfId="1094" xr:uid="{00000000-0005-0000-0000-000046040000}"/>
    <cellStyle name="标题 2 2 2" xfId="1095" xr:uid="{00000000-0005-0000-0000-000047040000}"/>
    <cellStyle name="标题 2 2 3" xfId="1096" xr:uid="{00000000-0005-0000-0000-000048040000}"/>
    <cellStyle name="标题 2 2 4" xfId="766" xr:uid="{00000000-0005-0000-0000-0000FE020000}"/>
    <cellStyle name="标题 2 2_Sheet2" xfId="1097" xr:uid="{00000000-0005-0000-0000-000049040000}"/>
    <cellStyle name="标题 2 3" xfId="1098" xr:uid="{00000000-0005-0000-0000-00004A040000}"/>
    <cellStyle name="标题 2 3 2" xfId="1099" xr:uid="{00000000-0005-0000-0000-00004B040000}"/>
    <cellStyle name="标题 2 4" xfId="1100" xr:uid="{00000000-0005-0000-0000-00004C040000}"/>
    <cellStyle name="标题 2 4 2" xfId="1101" xr:uid="{00000000-0005-0000-0000-00004D040000}"/>
    <cellStyle name="标题 2 5" xfId="995" xr:uid="{00000000-0005-0000-0000-0000E3030000}"/>
    <cellStyle name="标题 2 5 2" xfId="1102" xr:uid="{00000000-0005-0000-0000-00004E040000}"/>
    <cellStyle name="标题 2 6" xfId="1103" xr:uid="{00000000-0005-0000-0000-00004F040000}"/>
    <cellStyle name="标题 2 6 2" xfId="1104" xr:uid="{00000000-0005-0000-0000-000050040000}"/>
    <cellStyle name="标题 2 7" xfId="1105" xr:uid="{00000000-0005-0000-0000-000051040000}"/>
    <cellStyle name="标题 2 7 2" xfId="1107" xr:uid="{00000000-0005-0000-0000-000053040000}"/>
    <cellStyle name="标题 2 8" xfId="1108" xr:uid="{00000000-0005-0000-0000-000054040000}"/>
    <cellStyle name="标题 2 8 2" xfId="781" xr:uid="{00000000-0005-0000-0000-00000D030000}"/>
    <cellStyle name="标题 2 9" xfId="1109" xr:uid="{00000000-0005-0000-0000-000055040000}"/>
    <cellStyle name="标题 3 2" xfId="1110" xr:uid="{00000000-0005-0000-0000-000056040000}"/>
    <cellStyle name="标题 3 2 2" xfId="869" xr:uid="{00000000-0005-0000-0000-000065030000}"/>
    <cellStyle name="标题 3 2 3" xfId="872" xr:uid="{00000000-0005-0000-0000-000068030000}"/>
    <cellStyle name="标题 3 2_Sheet2" xfId="1111" xr:uid="{00000000-0005-0000-0000-000057040000}"/>
    <cellStyle name="标题 3 3" xfId="1112" xr:uid="{00000000-0005-0000-0000-000058040000}"/>
    <cellStyle name="标题 3 4" xfId="1113" xr:uid="{00000000-0005-0000-0000-000059040000}"/>
    <cellStyle name="标题 3 4 2" xfId="1114" xr:uid="{00000000-0005-0000-0000-00005A040000}"/>
    <cellStyle name="标题 3 5" xfId="1115" xr:uid="{00000000-0005-0000-0000-00005B040000}"/>
    <cellStyle name="标题 3 6" xfId="38" xr:uid="{00000000-0005-0000-0000-000026000000}"/>
    <cellStyle name="标题 3 7" xfId="1116" xr:uid="{00000000-0005-0000-0000-00005C040000}"/>
    <cellStyle name="标题 3 8" xfId="1117" xr:uid="{00000000-0005-0000-0000-00005D040000}"/>
    <cellStyle name="标题 3 8 2" xfId="1118" xr:uid="{00000000-0005-0000-0000-00005E040000}"/>
    <cellStyle name="标题 3 9" xfId="1119" xr:uid="{00000000-0005-0000-0000-00005F040000}"/>
    <cellStyle name="标题 4 2" xfId="841" xr:uid="{00000000-0005-0000-0000-000049030000}"/>
    <cellStyle name="标题 4 2 2" xfId="843" xr:uid="{00000000-0005-0000-0000-00004B030000}"/>
    <cellStyle name="标题 4 2 3" xfId="845" xr:uid="{00000000-0005-0000-0000-00004D030000}"/>
    <cellStyle name="标题 4 2_Sheet2" xfId="1120" xr:uid="{00000000-0005-0000-0000-000060040000}"/>
    <cellStyle name="标题 4 3" xfId="847" xr:uid="{00000000-0005-0000-0000-00004F030000}"/>
    <cellStyle name="标题 4 4" xfId="850" xr:uid="{00000000-0005-0000-0000-000052030000}"/>
    <cellStyle name="标题 4 4 2" xfId="852" xr:uid="{00000000-0005-0000-0000-000054030000}"/>
    <cellStyle name="标题 4 5" xfId="854" xr:uid="{00000000-0005-0000-0000-000056030000}"/>
    <cellStyle name="标题 4 6" xfId="856" xr:uid="{00000000-0005-0000-0000-000058030000}"/>
    <cellStyle name="标题 4 7" xfId="504" xr:uid="{00000000-0005-0000-0000-0000F8010000}"/>
    <cellStyle name="标题 4 8" xfId="1121" xr:uid="{00000000-0005-0000-0000-000061040000}"/>
    <cellStyle name="标题 4 8 2" xfId="1122" xr:uid="{00000000-0005-0000-0000-000062040000}"/>
    <cellStyle name="标题 4 9" xfId="1123" xr:uid="{00000000-0005-0000-0000-000063040000}"/>
    <cellStyle name="标题 5" xfId="1124" xr:uid="{00000000-0005-0000-0000-000064040000}"/>
    <cellStyle name="标题 5 2" xfId="1125" xr:uid="{00000000-0005-0000-0000-000065040000}"/>
    <cellStyle name="标题 5 3" xfId="1126" xr:uid="{00000000-0005-0000-0000-000066040000}"/>
    <cellStyle name="标题 5 4" xfId="1127" xr:uid="{00000000-0005-0000-0000-000067040000}"/>
    <cellStyle name="标题 6" xfId="1128" xr:uid="{00000000-0005-0000-0000-000068040000}"/>
    <cellStyle name="标题 6 2" xfId="1129" xr:uid="{00000000-0005-0000-0000-000069040000}"/>
    <cellStyle name="标题 7" xfId="1130" xr:uid="{00000000-0005-0000-0000-00006A040000}"/>
    <cellStyle name="标题 7 2" xfId="1131" xr:uid="{00000000-0005-0000-0000-00006B040000}"/>
    <cellStyle name="标题 8" xfId="1132" xr:uid="{00000000-0005-0000-0000-00006C040000}"/>
    <cellStyle name="标题 8 2" xfId="957" xr:uid="{00000000-0005-0000-0000-0000BD030000}"/>
    <cellStyle name="标题 9" xfId="1133" xr:uid="{00000000-0005-0000-0000-00006D040000}"/>
    <cellStyle name="标题 9 2" xfId="940" xr:uid="{00000000-0005-0000-0000-0000AC030000}"/>
    <cellStyle name="表标题" xfId="1180" xr:uid="{00000000-0005-0000-0000-00009C040000}"/>
    <cellStyle name="表标题 2" xfId="1181" xr:uid="{00000000-0005-0000-0000-00009D040000}"/>
    <cellStyle name="表标题 2 2" xfId="1182" xr:uid="{00000000-0005-0000-0000-00009E040000}"/>
    <cellStyle name="表标题 3" xfId="818" xr:uid="{00000000-0005-0000-0000-000032030000}"/>
    <cellStyle name="差 2" xfId="910" xr:uid="{00000000-0005-0000-0000-00008E030000}"/>
    <cellStyle name="差 2 2" xfId="542" xr:uid="{00000000-0005-0000-0000-00001E020000}"/>
    <cellStyle name="差 2 2 2" xfId="911" xr:uid="{00000000-0005-0000-0000-00008F030000}"/>
    <cellStyle name="差 2 3" xfId="912" xr:uid="{00000000-0005-0000-0000-000090030000}"/>
    <cellStyle name="差 2_Sheet2" xfId="913" xr:uid="{00000000-0005-0000-0000-000091030000}"/>
    <cellStyle name="差 3" xfId="915" xr:uid="{00000000-0005-0000-0000-000093030000}"/>
    <cellStyle name="差 3 2" xfId="917" xr:uid="{00000000-0005-0000-0000-000095030000}"/>
    <cellStyle name="差 4" xfId="919" xr:uid="{00000000-0005-0000-0000-000097030000}"/>
    <cellStyle name="差 4 2" xfId="920" xr:uid="{00000000-0005-0000-0000-000098030000}"/>
    <cellStyle name="差 5" xfId="922" xr:uid="{00000000-0005-0000-0000-00009A030000}"/>
    <cellStyle name="差 5 2" xfId="924" xr:uid="{00000000-0005-0000-0000-00009C030000}"/>
    <cellStyle name="差 6" xfId="926" xr:uid="{00000000-0005-0000-0000-00009E030000}"/>
    <cellStyle name="差 6 2" xfId="927" xr:uid="{00000000-0005-0000-0000-00009F030000}"/>
    <cellStyle name="差 7" xfId="928" xr:uid="{00000000-0005-0000-0000-0000A0030000}"/>
    <cellStyle name="差 8" xfId="929" xr:uid="{00000000-0005-0000-0000-0000A1030000}"/>
    <cellStyle name="差 8 2" xfId="930" xr:uid="{00000000-0005-0000-0000-0000A2030000}"/>
    <cellStyle name="差 9" xfId="931" xr:uid="{00000000-0005-0000-0000-0000A3030000}"/>
    <cellStyle name="差_GF1 其他应收款_实质性程序-" xfId="336" xr:uid="{00000000-0005-0000-0000-000050010000}"/>
    <cellStyle name="差_GF1 其他应收款_实质性程序- 2" xfId="932" xr:uid="{00000000-0005-0000-0000-0000A4030000}"/>
    <cellStyle name="差_Sheet2" xfId="878" xr:uid="{00000000-0005-0000-0000-00006E030000}"/>
    <cellStyle name="差_Sheet3" xfId="934" xr:uid="{00000000-0005-0000-0000-0000A6030000}"/>
    <cellStyle name="差_Sheet5" xfId="936" xr:uid="{00000000-0005-0000-0000-0000A8030000}"/>
    <cellStyle name="差_Sheet6" xfId="938" xr:uid="{00000000-0005-0000-0000-0000AA030000}"/>
    <cellStyle name="差_Sheet7" xfId="939" xr:uid="{00000000-0005-0000-0000-0000AB030000}"/>
    <cellStyle name="差_Sheet8" xfId="941" xr:uid="{00000000-0005-0000-0000-0000AD030000}"/>
    <cellStyle name="常规 10" xfId="746" xr:uid="{00000000-0005-0000-0000-0000EA020000}"/>
    <cellStyle name="常规 10 2" xfId="747" xr:uid="{00000000-0005-0000-0000-0000EB020000}"/>
    <cellStyle name="常规 11" xfId="942" xr:uid="{00000000-0005-0000-0000-0000AE030000}"/>
    <cellStyle name="常规 12" xfId="867" xr:uid="{00000000-0005-0000-0000-000063030000}"/>
    <cellStyle name="常规 13" xfId="943" xr:uid="{00000000-0005-0000-0000-0000AF030000}"/>
    <cellStyle name="常规 14" xfId="805" xr:uid="{00000000-0005-0000-0000-000025030000}"/>
    <cellStyle name="常规 15" xfId="377" xr:uid="{00000000-0005-0000-0000-000079010000}"/>
    <cellStyle name="常规 2" xfId="944" xr:uid="{00000000-0005-0000-0000-0000B0030000}"/>
    <cellStyle name="常规 2 2" xfId="736" xr:uid="{00000000-0005-0000-0000-0000E0020000}"/>
    <cellStyle name="常规 2 2 2" xfId="946" xr:uid="{00000000-0005-0000-0000-0000B2030000}"/>
    <cellStyle name="常规 2 2 2 2" xfId="947" xr:uid="{00000000-0005-0000-0000-0000B3030000}"/>
    <cellStyle name="常规 2 2 3" xfId="948" xr:uid="{00000000-0005-0000-0000-0000B4030000}"/>
    <cellStyle name="常规 2 2 4" xfId="3" xr:uid="{00000000-0005-0000-0000-000003000000}"/>
    <cellStyle name="常规 2 2_Sheet2" xfId="541" xr:uid="{00000000-0005-0000-0000-00001D020000}"/>
    <cellStyle name="常规 2 3" xfId="949" xr:uid="{00000000-0005-0000-0000-0000B5030000}"/>
    <cellStyle name="常规 2 3 2" xfId="884" xr:uid="{00000000-0005-0000-0000-000074030000}"/>
    <cellStyle name="常规 2 3 3" xfId="887" xr:uid="{00000000-0005-0000-0000-000077030000}"/>
    <cellStyle name="常规 2 3_Sheet2" xfId="951" xr:uid="{00000000-0005-0000-0000-0000B7030000}"/>
    <cellStyle name="常规 2 4" xfId="952" xr:uid="{00000000-0005-0000-0000-0000B8030000}"/>
    <cellStyle name="常规 2 4 2" xfId="953" xr:uid="{00000000-0005-0000-0000-0000B9030000}"/>
    <cellStyle name="常规 2 4_Sheet3" xfId="954" xr:uid="{00000000-0005-0000-0000-0000BA030000}"/>
    <cellStyle name="常规 2 5" xfId="145" xr:uid="{00000000-0005-0000-0000-000091000000}"/>
    <cellStyle name="常规 2 5 2" xfId="149" xr:uid="{00000000-0005-0000-0000-000095000000}"/>
    <cellStyle name="常规 2 6" xfId="955" xr:uid="{00000000-0005-0000-0000-0000BB030000}"/>
    <cellStyle name="常规 2 6 2" xfId="956" xr:uid="{00000000-0005-0000-0000-0000BC030000}"/>
    <cellStyle name="常规 2 7" xfId="958" xr:uid="{00000000-0005-0000-0000-0000BE030000}"/>
    <cellStyle name="常规 2 7 2" xfId="74" xr:uid="{00000000-0005-0000-0000-00004A000000}"/>
    <cellStyle name="常规 2 8" xfId="960" xr:uid="{00000000-0005-0000-0000-0000C0030000}"/>
    <cellStyle name="常规 2 9" xfId="962" xr:uid="{00000000-0005-0000-0000-0000C2030000}"/>
    <cellStyle name="常规 3" xfId="964" xr:uid="{00000000-0005-0000-0000-0000C4030000}"/>
    <cellStyle name="常规 3 2" xfId="933" xr:uid="{00000000-0005-0000-0000-0000A5030000}"/>
    <cellStyle name="常规 3 2 2" xfId="965" xr:uid="{00000000-0005-0000-0000-0000C5030000}"/>
    <cellStyle name="常规 3 2 3" xfId="565" xr:uid="{00000000-0005-0000-0000-000035020000}"/>
    <cellStyle name="常规 3 2 4" xfId="966" xr:uid="{00000000-0005-0000-0000-0000C6030000}"/>
    <cellStyle name="常规 3 2_Sheet3" xfId="59" xr:uid="{00000000-0005-0000-0000-00003B000000}"/>
    <cellStyle name="常规 3 3" xfId="967" xr:uid="{00000000-0005-0000-0000-0000C7030000}"/>
    <cellStyle name="常规 3 4" xfId="935" xr:uid="{00000000-0005-0000-0000-0000A7030000}"/>
    <cellStyle name="常规 3 5" xfId="937" xr:uid="{00000000-0005-0000-0000-0000A9030000}"/>
    <cellStyle name="常规 3_Sheet2" xfId="404" xr:uid="{00000000-0005-0000-0000-000094010000}"/>
    <cellStyle name="常规 4" xfId="968" xr:uid="{00000000-0005-0000-0000-0000C8030000}"/>
    <cellStyle name="常规 4 2" xfId="969" xr:uid="{00000000-0005-0000-0000-0000C9030000}"/>
    <cellStyle name="常规 4 2 2" xfId="971" xr:uid="{00000000-0005-0000-0000-0000CB030000}"/>
    <cellStyle name="常规 4 3" xfId="972" xr:uid="{00000000-0005-0000-0000-0000CC030000}"/>
    <cellStyle name="常规 4 4" xfId="970" xr:uid="{00000000-0005-0000-0000-0000CA030000}"/>
    <cellStyle name="常规 4 5" xfId="973" xr:uid="{00000000-0005-0000-0000-0000CD030000}"/>
    <cellStyle name="常规 4 6" xfId="974" xr:uid="{00000000-0005-0000-0000-0000CE030000}"/>
    <cellStyle name="常规 4_Sheet2" xfId="945" xr:uid="{00000000-0005-0000-0000-0000B1030000}"/>
    <cellStyle name="常规 5" xfId="712" xr:uid="{00000000-0005-0000-0000-0000C8020000}"/>
    <cellStyle name="常规 5 2" xfId="975" xr:uid="{00000000-0005-0000-0000-0000CF030000}"/>
    <cellStyle name="常规 5 3" xfId="976" xr:uid="{00000000-0005-0000-0000-0000D0030000}"/>
    <cellStyle name="常规 5 4" xfId="977" xr:uid="{00000000-0005-0000-0000-0000D1030000}"/>
    <cellStyle name="常规 5 5" xfId="978" xr:uid="{00000000-0005-0000-0000-0000D2030000}"/>
    <cellStyle name="常规 5_Sheet2" xfId="979" xr:uid="{00000000-0005-0000-0000-0000D3030000}"/>
    <cellStyle name="常规 6" xfId="980" xr:uid="{00000000-0005-0000-0000-0000D4030000}"/>
    <cellStyle name="常规 6 2" xfId="981" xr:uid="{00000000-0005-0000-0000-0000D5030000}"/>
    <cellStyle name="常规 6 3" xfId="982" xr:uid="{00000000-0005-0000-0000-0000D6030000}"/>
    <cellStyle name="常规 6_Sheet3" xfId="290" xr:uid="{00000000-0005-0000-0000-000022010000}"/>
    <cellStyle name="常规 7" xfId="631" xr:uid="{00000000-0005-0000-0000-000077020000}"/>
    <cellStyle name="常规 7 2" xfId="983" xr:uid="{00000000-0005-0000-0000-0000D7030000}"/>
    <cellStyle name="常规 7_Sheet2" xfId="984" xr:uid="{00000000-0005-0000-0000-0000D8030000}"/>
    <cellStyle name="常规 8" xfId="985" xr:uid="{00000000-0005-0000-0000-0000D9030000}"/>
    <cellStyle name="常规 8 2" xfId="987" xr:uid="{00000000-0005-0000-0000-0000DB030000}"/>
    <cellStyle name="常规 9" xfId="988" xr:uid="{00000000-0005-0000-0000-0000DC030000}"/>
    <cellStyle name="常规 9 2" xfId="351" xr:uid="{00000000-0005-0000-0000-00005F010000}"/>
    <cellStyle name="常规 9_Sheet5" xfId="989" xr:uid="{00000000-0005-0000-0000-0000DD030000}"/>
    <cellStyle name="常规_1货币资金" xfId="990" xr:uid="{00000000-0005-0000-0000-0000DE030000}"/>
    <cellStyle name="常规_WOOKSHEET2" xfId="991" xr:uid="{00000000-0005-0000-0000-0000DF030000}"/>
    <cellStyle name="常规_WPE_Table" xfId="992" xr:uid="{00000000-0005-0000-0000-0000E0030000}"/>
    <cellStyle name="常规_非流动负债底稿" xfId="994" xr:uid="{00000000-0005-0000-0000-0000E2030000}"/>
    <cellStyle name="常规_认定、审计目标和审计程序对应关系表" xfId="993" xr:uid="{00000000-0005-0000-0000-0000E1030000}"/>
    <cellStyle name="超级链接_采购与付款循环1" xfId="1213" xr:uid="{00000000-0005-0000-0000-0000BD040000}"/>
    <cellStyle name="超链接 2" xfId="633" xr:uid="{00000000-0005-0000-0000-000079020000}"/>
    <cellStyle name="超链接_ff358504681f4528887ed19fa61141b0" xfId="1214" xr:uid="{00000000-0005-0000-0000-0000BE040000}"/>
    <cellStyle name="好 2" xfId="860" xr:uid="{00000000-0005-0000-0000-00005C030000}"/>
    <cellStyle name="好 2 2" xfId="861" xr:uid="{00000000-0005-0000-0000-00005D030000}"/>
    <cellStyle name="好 2 2 2" xfId="862" xr:uid="{00000000-0005-0000-0000-00005E030000}"/>
    <cellStyle name="好 2 3" xfId="460" xr:uid="{00000000-0005-0000-0000-0000CC010000}"/>
    <cellStyle name="好 2_Sheet2" xfId="863" xr:uid="{00000000-0005-0000-0000-00005F030000}"/>
    <cellStyle name="好 3" xfId="864" xr:uid="{00000000-0005-0000-0000-000060030000}"/>
    <cellStyle name="好 3 2" xfId="865" xr:uid="{00000000-0005-0000-0000-000061030000}"/>
    <cellStyle name="好 4" xfId="866" xr:uid="{00000000-0005-0000-0000-000062030000}"/>
    <cellStyle name="好 4 2" xfId="868" xr:uid="{00000000-0005-0000-0000-000064030000}"/>
    <cellStyle name="好 5" xfId="870" xr:uid="{00000000-0005-0000-0000-000066030000}"/>
    <cellStyle name="好 5 2" xfId="871" xr:uid="{00000000-0005-0000-0000-000067030000}"/>
    <cellStyle name="好 6" xfId="873" xr:uid="{00000000-0005-0000-0000-000069030000}"/>
    <cellStyle name="好 6 2" xfId="874" xr:uid="{00000000-0005-0000-0000-00006A030000}"/>
    <cellStyle name="好 7" xfId="771" xr:uid="{00000000-0005-0000-0000-000003030000}"/>
    <cellStyle name="好 8" xfId="875" xr:uid="{00000000-0005-0000-0000-00006B030000}"/>
    <cellStyle name="好 8 2" xfId="876" xr:uid="{00000000-0005-0000-0000-00006C030000}"/>
    <cellStyle name="好 9" xfId="877" xr:uid="{00000000-0005-0000-0000-00006D030000}"/>
    <cellStyle name="好_GC1 预付账款_实质性程序re" xfId="879" xr:uid="{00000000-0005-0000-0000-00006F030000}"/>
    <cellStyle name="好_GF1 其他应收款_实质性程序" xfId="880" xr:uid="{00000000-0005-0000-0000-000070030000}"/>
    <cellStyle name="好_GF1 其他应收款_实质性程序-" xfId="881" xr:uid="{00000000-0005-0000-0000-000071030000}"/>
    <cellStyle name="好_GF1 其他应收款_实质性程序 2" xfId="882" xr:uid="{00000000-0005-0000-0000-000072030000}"/>
    <cellStyle name="好_GF1 其他应收款_实质性程序- 2" xfId="883" xr:uid="{00000000-0005-0000-0000-000073030000}"/>
    <cellStyle name="好_GF1 其他应收款_实质性程序 3" xfId="885" xr:uid="{00000000-0005-0000-0000-000075030000}"/>
    <cellStyle name="好_GF1 其他应收款_实质性程序- 3" xfId="886" xr:uid="{00000000-0005-0000-0000-000076030000}"/>
    <cellStyle name="好_GF1 其他应收款_实质性程序 4" xfId="888" xr:uid="{00000000-0005-0000-0000-000078030000}"/>
    <cellStyle name="好_GF1 其他应收款_实质性程序- 4" xfId="889" xr:uid="{00000000-0005-0000-0000-000079030000}"/>
    <cellStyle name="好_ND1 应付账款_实质性程序" xfId="216" xr:uid="{00000000-0005-0000-0000-0000D8000000}"/>
    <cellStyle name="好_ND1 应付账款_实质性程序re" xfId="890" xr:uid="{00000000-0005-0000-0000-00007A030000}"/>
    <cellStyle name="好_NEW1圣农发展_2008_生产与仓储循环" xfId="891" xr:uid="{00000000-0005-0000-0000-00007B030000}"/>
    <cellStyle name="好_NEW1圣农发展_2008_生产与仓储循环 2" xfId="892" xr:uid="{00000000-0005-0000-0000-00007C030000}"/>
    <cellStyle name="好_NEW1圣农发展_2008_生产与仓储循环 3" xfId="893" xr:uid="{00000000-0005-0000-0000-00007D030000}"/>
    <cellStyle name="好_NJ1 其他应付款_实质性程序" xfId="894" xr:uid="{00000000-0005-0000-0000-00007E030000}"/>
    <cellStyle name="好_Sheet2" xfId="895" xr:uid="{00000000-0005-0000-0000-00007F030000}"/>
    <cellStyle name="好_Sheet3" xfId="896" xr:uid="{00000000-0005-0000-0000-000080030000}"/>
    <cellStyle name="好_Sheet5" xfId="897" xr:uid="{00000000-0005-0000-0000-000081030000}"/>
    <cellStyle name="好_Sheet6" xfId="898" xr:uid="{00000000-0005-0000-0000-000082030000}"/>
    <cellStyle name="好_Sheet7" xfId="899" xr:uid="{00000000-0005-0000-0000-000083030000}"/>
    <cellStyle name="好_Sheet8" xfId="900" xr:uid="{00000000-0005-0000-0000-000084030000}"/>
    <cellStyle name="好_茹萍核对" xfId="904" xr:uid="{00000000-0005-0000-0000-000088030000}"/>
    <cellStyle name="好_茹萍核对 2" xfId="905" xr:uid="{00000000-0005-0000-0000-000089030000}"/>
    <cellStyle name="好_茹萍核对 3" xfId="906" xr:uid="{00000000-0005-0000-0000-00008A030000}"/>
    <cellStyle name="好_茹萍凭证测试" xfId="901" xr:uid="{00000000-0005-0000-0000-000085030000}"/>
    <cellStyle name="好_茹萍凭证测试 2" xfId="902" xr:uid="{00000000-0005-0000-0000-000086030000}"/>
    <cellStyle name="好_茹萍凭证测试 3" xfId="903" xr:uid="{00000000-0005-0000-0000-000087030000}"/>
    <cellStyle name="汇总 2" xfId="1149" xr:uid="{00000000-0005-0000-0000-00007D040000}"/>
    <cellStyle name="汇总 2 2" xfId="1150" xr:uid="{00000000-0005-0000-0000-00007E040000}"/>
    <cellStyle name="汇总 2 3" xfId="784" xr:uid="{00000000-0005-0000-0000-000010030000}"/>
    <cellStyle name="汇总 2_Sheet2" xfId="1151" xr:uid="{00000000-0005-0000-0000-00007F040000}"/>
    <cellStyle name="汇总 3" xfId="1152" xr:uid="{00000000-0005-0000-0000-000080040000}"/>
    <cellStyle name="汇总 3 2" xfId="1153" xr:uid="{00000000-0005-0000-0000-000081040000}"/>
    <cellStyle name="汇总 4" xfId="1154" xr:uid="{00000000-0005-0000-0000-000082040000}"/>
    <cellStyle name="汇总 4 2" xfId="1155" xr:uid="{00000000-0005-0000-0000-000083040000}"/>
    <cellStyle name="汇总 5" xfId="1156" xr:uid="{00000000-0005-0000-0000-000084040000}"/>
    <cellStyle name="汇总 5 2" xfId="1157" xr:uid="{00000000-0005-0000-0000-000085040000}"/>
    <cellStyle name="汇总 6" xfId="1158" xr:uid="{00000000-0005-0000-0000-000086040000}"/>
    <cellStyle name="汇总 6 2" xfId="1159" xr:uid="{00000000-0005-0000-0000-000087040000}"/>
    <cellStyle name="汇总 7" xfId="1160" xr:uid="{00000000-0005-0000-0000-000088040000}"/>
    <cellStyle name="汇总 8" xfId="1161" xr:uid="{00000000-0005-0000-0000-000089040000}"/>
    <cellStyle name="汇总 8 2" xfId="1162" xr:uid="{00000000-0005-0000-0000-00008A040000}"/>
    <cellStyle name="汇总 9" xfId="1163" xr:uid="{00000000-0005-0000-0000-00008B040000}"/>
    <cellStyle name="计算 2" xfId="1201" xr:uid="{00000000-0005-0000-0000-0000B1040000}"/>
    <cellStyle name="计算 2 2" xfId="1202" xr:uid="{00000000-0005-0000-0000-0000B2040000}"/>
    <cellStyle name="计算 2 2 2" xfId="1203" xr:uid="{00000000-0005-0000-0000-0000B3040000}"/>
    <cellStyle name="计算 2 3" xfId="1204" xr:uid="{00000000-0005-0000-0000-0000B4040000}"/>
    <cellStyle name="计算 2_Sheet2" xfId="679" xr:uid="{00000000-0005-0000-0000-0000A7020000}"/>
    <cellStyle name="计算 3" xfId="1205" xr:uid="{00000000-0005-0000-0000-0000B5040000}"/>
    <cellStyle name="计算 3 2" xfId="1206" xr:uid="{00000000-0005-0000-0000-0000B6040000}"/>
    <cellStyle name="计算 4" xfId="1207" xr:uid="{00000000-0005-0000-0000-0000B7040000}"/>
    <cellStyle name="计算 4 2" xfId="1208" xr:uid="{00000000-0005-0000-0000-0000B8040000}"/>
    <cellStyle name="计算 5" xfId="1209" xr:uid="{00000000-0005-0000-0000-0000B9040000}"/>
    <cellStyle name="计算 5 2" xfId="249" xr:uid="{00000000-0005-0000-0000-0000F9000000}"/>
    <cellStyle name="计算 6" xfId="1210" xr:uid="{00000000-0005-0000-0000-0000BA040000}"/>
    <cellStyle name="计算 6 2" xfId="1211" xr:uid="{00000000-0005-0000-0000-0000BB040000}"/>
    <cellStyle name="计算 7" xfId="510" xr:uid="{00000000-0005-0000-0000-0000FE010000}"/>
    <cellStyle name="计算 8" xfId="1212" xr:uid="{00000000-0005-0000-0000-0000BC040000}"/>
    <cellStyle name="计算 8 2" xfId="87" xr:uid="{00000000-0005-0000-0000-000057000000}"/>
    <cellStyle name="计算 9" xfId="756" xr:uid="{00000000-0005-0000-0000-0000F4020000}"/>
    <cellStyle name="检查单元格 2" xfId="1134" xr:uid="{00000000-0005-0000-0000-00006E040000}"/>
    <cellStyle name="检查单元格 2 2" xfId="1135" xr:uid="{00000000-0005-0000-0000-00006F040000}"/>
    <cellStyle name="检查单元格 2 2 2" xfId="1136" xr:uid="{00000000-0005-0000-0000-000070040000}"/>
    <cellStyle name="检查单元格 2 3" xfId="1137" xr:uid="{00000000-0005-0000-0000-000071040000}"/>
    <cellStyle name="检查单元格 2_Sheet2" xfId="280" xr:uid="{00000000-0005-0000-0000-000018010000}"/>
    <cellStyle name="检查单元格 3" xfId="1138" xr:uid="{00000000-0005-0000-0000-000072040000}"/>
    <cellStyle name="检查单元格 3 2" xfId="1139" xr:uid="{00000000-0005-0000-0000-000073040000}"/>
    <cellStyle name="检查单元格 4" xfId="1140" xr:uid="{00000000-0005-0000-0000-000074040000}"/>
    <cellStyle name="检查单元格 4 2" xfId="1141" xr:uid="{00000000-0005-0000-0000-000075040000}"/>
    <cellStyle name="检查单元格 5" xfId="1106" xr:uid="{00000000-0005-0000-0000-000052040000}"/>
    <cellStyle name="检查单元格 5 2" xfId="197" xr:uid="{00000000-0005-0000-0000-0000C5000000}"/>
    <cellStyle name="检查单元格 6" xfId="1142" xr:uid="{00000000-0005-0000-0000-000076040000}"/>
    <cellStyle name="检查单元格 6 2" xfId="1143" xr:uid="{00000000-0005-0000-0000-000077040000}"/>
    <cellStyle name="检查单元格 7" xfId="1144" xr:uid="{00000000-0005-0000-0000-000078040000}"/>
    <cellStyle name="检查单元格 8" xfId="1145" xr:uid="{00000000-0005-0000-0000-000079040000}"/>
    <cellStyle name="检查单元格 8 2" xfId="1147" xr:uid="{00000000-0005-0000-0000-00007B040000}"/>
    <cellStyle name="检查单元格 9" xfId="1148" xr:uid="{00000000-0005-0000-0000-00007C040000}"/>
    <cellStyle name="解释性文本 2" xfId="1183" xr:uid="{00000000-0005-0000-0000-00009F040000}"/>
    <cellStyle name="解释性文本 2 2" xfId="1184" xr:uid="{00000000-0005-0000-0000-0000A0040000}"/>
    <cellStyle name="解释性文本 2 2 2" xfId="1185" xr:uid="{00000000-0005-0000-0000-0000A1040000}"/>
    <cellStyle name="解释性文本 2 3" xfId="1186" xr:uid="{00000000-0005-0000-0000-0000A2040000}"/>
    <cellStyle name="解释性文本 3" xfId="1187" xr:uid="{00000000-0005-0000-0000-0000A3040000}"/>
    <cellStyle name="解释性文本 3 2" xfId="1188" xr:uid="{00000000-0005-0000-0000-0000A4040000}"/>
    <cellStyle name="解释性文本 4" xfId="1189" xr:uid="{00000000-0005-0000-0000-0000A5040000}"/>
    <cellStyle name="解释性文本 4 2" xfId="1190" xr:uid="{00000000-0005-0000-0000-0000A6040000}"/>
    <cellStyle name="解释性文本 5" xfId="909" xr:uid="{00000000-0005-0000-0000-00008D030000}"/>
    <cellStyle name="解释性文本 5 2" xfId="540" xr:uid="{00000000-0005-0000-0000-00001C020000}"/>
    <cellStyle name="解释性文本 6" xfId="914" xr:uid="{00000000-0005-0000-0000-000092030000}"/>
    <cellStyle name="解释性文本 6 2" xfId="916" xr:uid="{00000000-0005-0000-0000-000094030000}"/>
    <cellStyle name="解释性文本 7" xfId="918" xr:uid="{00000000-0005-0000-0000-000096030000}"/>
    <cellStyle name="解释性文本 8" xfId="921" xr:uid="{00000000-0005-0000-0000-000099030000}"/>
    <cellStyle name="解释性文本 8 2" xfId="923" xr:uid="{00000000-0005-0000-0000-00009B030000}"/>
    <cellStyle name="解释性文本 9" xfId="925" xr:uid="{00000000-0005-0000-0000-00009D030000}"/>
    <cellStyle name="警告文本 2" xfId="403" xr:uid="{00000000-0005-0000-0000-000093010000}"/>
    <cellStyle name="警告文本 2 2" xfId="321" xr:uid="{00000000-0005-0000-0000-000041010000}"/>
    <cellStyle name="警告文本 2 3" xfId="325" xr:uid="{00000000-0005-0000-0000-000045010000}"/>
    <cellStyle name="警告文本 2_Sheet2" xfId="61" xr:uid="{00000000-0005-0000-0000-00003D000000}"/>
    <cellStyle name="警告文本 3" xfId="16" xr:uid="{00000000-0005-0000-0000-000010000000}"/>
    <cellStyle name="警告文本 3 2" xfId="347" xr:uid="{00000000-0005-0000-0000-00005B010000}"/>
    <cellStyle name="警告文本 4" xfId="1191" xr:uid="{00000000-0005-0000-0000-0000A7040000}"/>
    <cellStyle name="警告文本 4 2" xfId="1192" xr:uid="{00000000-0005-0000-0000-0000A8040000}"/>
    <cellStyle name="警告文本 5" xfId="1193" xr:uid="{00000000-0005-0000-0000-0000A9040000}"/>
    <cellStyle name="警告文本 5 2" xfId="1194" xr:uid="{00000000-0005-0000-0000-0000AA040000}"/>
    <cellStyle name="警告文本 6" xfId="1195" xr:uid="{00000000-0005-0000-0000-0000AB040000}"/>
    <cellStyle name="警告文本 6 2" xfId="1196" xr:uid="{00000000-0005-0000-0000-0000AC040000}"/>
    <cellStyle name="警告文本 7" xfId="155" xr:uid="{00000000-0005-0000-0000-00009B000000}"/>
    <cellStyle name="警告文本 7 2" xfId="1197" xr:uid="{00000000-0005-0000-0000-0000AD040000}"/>
    <cellStyle name="警告文本 8" xfId="1198" xr:uid="{00000000-0005-0000-0000-0000AE040000}"/>
    <cellStyle name="警告文本 8 2" xfId="1199" xr:uid="{00000000-0005-0000-0000-0000AF040000}"/>
    <cellStyle name="警告文本 9" xfId="1200" xr:uid="{00000000-0005-0000-0000-0000B0040000}"/>
    <cellStyle name="链接单元格 2" xfId="1255" xr:uid="{00000000-0005-0000-0000-0000E7040000}"/>
    <cellStyle name="链接单元格 2 2" xfId="1256" xr:uid="{00000000-0005-0000-0000-0000E8040000}"/>
    <cellStyle name="链接单元格 2 3" xfId="1257" xr:uid="{00000000-0005-0000-0000-0000E9040000}"/>
    <cellStyle name="链接单元格 2_Sheet2" xfId="1258" xr:uid="{00000000-0005-0000-0000-0000EA040000}"/>
    <cellStyle name="链接单元格 3" xfId="1259" xr:uid="{00000000-0005-0000-0000-0000EB040000}"/>
    <cellStyle name="链接单元格 3 2" xfId="1260" xr:uid="{00000000-0005-0000-0000-0000EC040000}"/>
    <cellStyle name="链接单元格 4" xfId="1261" xr:uid="{00000000-0005-0000-0000-0000ED040000}"/>
    <cellStyle name="链接单元格 4 2" xfId="1262" xr:uid="{00000000-0005-0000-0000-0000EE040000}"/>
    <cellStyle name="链接单元格 5" xfId="1263" xr:uid="{00000000-0005-0000-0000-0000EF040000}"/>
    <cellStyle name="链接单元格 5 2" xfId="1264" xr:uid="{00000000-0005-0000-0000-0000F0040000}"/>
    <cellStyle name="链接单元格 6" xfId="1265" xr:uid="{00000000-0005-0000-0000-0000F1040000}"/>
    <cellStyle name="链接单元格 6 2" xfId="1266" xr:uid="{00000000-0005-0000-0000-0000F2040000}"/>
    <cellStyle name="链接单元格 7" xfId="986" xr:uid="{00000000-0005-0000-0000-0000DA030000}"/>
    <cellStyle name="链接单元格 8" xfId="1267" xr:uid="{00000000-0005-0000-0000-0000F3040000}"/>
    <cellStyle name="链接单元格 8 2" xfId="1268" xr:uid="{00000000-0005-0000-0000-0000F4040000}"/>
    <cellStyle name="链接单元格 9" xfId="1269" xr:uid="{00000000-0005-0000-0000-0000F5040000}"/>
    <cellStyle name="霓付 [0]_1202" xfId="1270" xr:uid="{00000000-0005-0000-0000-0000F6040000}"/>
    <cellStyle name="霓付_1202" xfId="1146" xr:uid="{00000000-0005-0000-0000-00007A040000}"/>
    <cellStyle name="烹拳 [0]_1202" xfId="1174" xr:uid="{00000000-0005-0000-0000-000096040000}"/>
    <cellStyle name="烹拳_1202" xfId="1175" xr:uid="{00000000-0005-0000-0000-000097040000}"/>
    <cellStyle name="普通_ 白土" xfId="1075" xr:uid="{00000000-0005-0000-0000-000033040000}"/>
    <cellStyle name="普通_附2" xfId="1076" xr:uid="{00000000-0005-0000-0000-000034040000}"/>
    <cellStyle name="千分位[0]_ 白土" xfId="858" xr:uid="{00000000-0005-0000-0000-00005A030000}"/>
    <cellStyle name="千分位_ 白土" xfId="859" xr:uid="{00000000-0005-0000-0000-00005B030000}"/>
    <cellStyle name="千位[0]_97试算平衡" xfId="832" xr:uid="{00000000-0005-0000-0000-000040030000}"/>
    <cellStyle name="千位_97试算平衡" xfId="833" xr:uid="{00000000-0005-0000-0000-000041030000}"/>
    <cellStyle name="千位分隔 2" xfId="834" xr:uid="{00000000-0005-0000-0000-000042030000}"/>
    <cellStyle name="千位分隔 2 2" xfId="835" xr:uid="{00000000-0005-0000-0000-000043030000}"/>
    <cellStyle name="千位分隔 2 2 2" xfId="836" xr:uid="{00000000-0005-0000-0000-000044030000}"/>
    <cellStyle name="千位分隔 2 2 3" xfId="837" xr:uid="{00000000-0005-0000-0000-000045030000}"/>
    <cellStyle name="千位分隔 2 2 4" xfId="838" xr:uid="{00000000-0005-0000-0000-000046030000}"/>
    <cellStyle name="千位分隔 2 3" xfId="839" xr:uid="{00000000-0005-0000-0000-000047030000}"/>
    <cellStyle name="千位分隔 2 4" xfId="775" xr:uid="{00000000-0005-0000-0000-000007030000}"/>
    <cellStyle name="千位分隔 2_Sheet2" xfId="840" xr:uid="{00000000-0005-0000-0000-000048030000}"/>
    <cellStyle name="千位分隔 3" xfId="842" xr:uid="{00000000-0005-0000-0000-00004A030000}"/>
    <cellStyle name="千位分隔 3 2" xfId="844" xr:uid="{00000000-0005-0000-0000-00004C030000}"/>
    <cellStyle name="千位分隔 3 3" xfId="846" xr:uid="{00000000-0005-0000-0000-00004E030000}"/>
    <cellStyle name="千位分隔 3_Sheet6" xfId="206" xr:uid="{00000000-0005-0000-0000-0000CE000000}"/>
    <cellStyle name="千位分隔 4" xfId="848" xr:uid="{00000000-0005-0000-0000-000050030000}"/>
    <cellStyle name="千位分隔 4 2" xfId="849" xr:uid="{00000000-0005-0000-0000-000051030000}"/>
    <cellStyle name="千位分隔 5" xfId="851" xr:uid="{00000000-0005-0000-0000-000053030000}"/>
    <cellStyle name="千位分隔 5 2" xfId="853" xr:uid="{00000000-0005-0000-0000-000055030000}"/>
    <cellStyle name="千位分隔 6" xfId="855" xr:uid="{00000000-0005-0000-0000-000057030000}"/>
    <cellStyle name="千位分隔 7" xfId="857" xr:uid="{00000000-0005-0000-0000-000059030000}"/>
    <cellStyle name="千位分隔 8" xfId="505" xr:uid="{00000000-0005-0000-0000-0000F9010000}"/>
    <cellStyle name="钎霖_(沥焊何巩)岿喊牢盔拌裙" xfId="1254" xr:uid="{00000000-0005-0000-0000-0000E6040000}"/>
    <cellStyle name="强调 1" xfId="8" xr:uid="{00000000-0005-0000-0000-000008000000}"/>
    <cellStyle name="强调 1 2" xfId="368" xr:uid="{00000000-0005-0000-0000-000070010000}"/>
    <cellStyle name="强调 1 2 2" xfId="996" xr:uid="{00000000-0005-0000-0000-0000E4030000}"/>
    <cellStyle name="强调 1 3" xfId="997" xr:uid="{00000000-0005-0000-0000-0000E5030000}"/>
    <cellStyle name="强调 2" xfId="62" xr:uid="{00000000-0005-0000-0000-00003E000000}"/>
    <cellStyle name="强调 2 2" xfId="998" xr:uid="{00000000-0005-0000-0000-0000E6030000}"/>
    <cellStyle name="强调 2 2 2" xfId="999" xr:uid="{00000000-0005-0000-0000-0000E7030000}"/>
    <cellStyle name="强调 2 3" xfId="1000" xr:uid="{00000000-0005-0000-0000-0000E8030000}"/>
    <cellStyle name="强调 3" xfId="1001" xr:uid="{00000000-0005-0000-0000-0000E9030000}"/>
    <cellStyle name="强调 3 2" xfId="1002" xr:uid="{00000000-0005-0000-0000-0000EA030000}"/>
    <cellStyle name="强调 3 2 2" xfId="1003" xr:uid="{00000000-0005-0000-0000-0000EB030000}"/>
    <cellStyle name="强调 3 3" xfId="1004" xr:uid="{00000000-0005-0000-0000-0000EC030000}"/>
    <cellStyle name="强调文字颜色 1 2" xfId="1005" xr:uid="{00000000-0005-0000-0000-0000ED030000}"/>
    <cellStyle name="强调文字颜色 1 2 2" xfId="1006" xr:uid="{00000000-0005-0000-0000-0000EE030000}"/>
    <cellStyle name="强调文字颜色 1 2 3" xfId="1007" xr:uid="{00000000-0005-0000-0000-0000EF030000}"/>
    <cellStyle name="强调文字颜色 1 3" xfId="1008" xr:uid="{00000000-0005-0000-0000-0000F0030000}"/>
    <cellStyle name="强调文字颜色 1 3 2" xfId="1009" xr:uid="{00000000-0005-0000-0000-0000F1030000}"/>
    <cellStyle name="强调文字颜色 1 4" xfId="1010" xr:uid="{00000000-0005-0000-0000-0000F2030000}"/>
    <cellStyle name="强调文字颜色 1 4 2" xfId="1011" xr:uid="{00000000-0005-0000-0000-0000F3030000}"/>
    <cellStyle name="强调文字颜色 1 5" xfId="1012" xr:uid="{00000000-0005-0000-0000-0000F4030000}"/>
    <cellStyle name="强调文字颜色 1 5 2" xfId="1014" xr:uid="{00000000-0005-0000-0000-0000F6030000}"/>
    <cellStyle name="强调文字颜色 1 6" xfId="1015" xr:uid="{00000000-0005-0000-0000-0000F7030000}"/>
    <cellStyle name="强调文字颜色 1 6 2" xfId="1016" xr:uid="{00000000-0005-0000-0000-0000F8030000}"/>
    <cellStyle name="强调文字颜色 1 7" xfId="1017" xr:uid="{00000000-0005-0000-0000-0000F9030000}"/>
    <cellStyle name="强调文字颜色 1 8" xfId="1018" xr:uid="{00000000-0005-0000-0000-0000FA030000}"/>
    <cellStyle name="强调文字颜色 1 8 2" xfId="533" xr:uid="{00000000-0005-0000-0000-000015020000}"/>
    <cellStyle name="强调文字颜色 1 9" xfId="1019" xr:uid="{00000000-0005-0000-0000-0000FB030000}"/>
    <cellStyle name="强调文字颜色 2 2" xfId="1020" xr:uid="{00000000-0005-0000-0000-0000FC030000}"/>
    <cellStyle name="强调文字颜色 2 2 2" xfId="97" xr:uid="{00000000-0005-0000-0000-000061000000}"/>
    <cellStyle name="强调文字颜色 2 2 3" xfId="233" xr:uid="{00000000-0005-0000-0000-0000E9000000}"/>
    <cellStyle name="强调文字颜色 2 3" xfId="1021" xr:uid="{00000000-0005-0000-0000-0000FD030000}"/>
    <cellStyle name="强调文字颜色 2 3 2" xfId="1" xr:uid="{00000000-0005-0000-0000-000001000000}"/>
    <cellStyle name="强调文字颜色 2 4" xfId="1022" xr:uid="{00000000-0005-0000-0000-0000FE030000}"/>
    <cellStyle name="强调文字颜色 2 4 2" xfId="535" xr:uid="{00000000-0005-0000-0000-000017020000}"/>
    <cellStyle name="强调文字颜色 2 5" xfId="1023" xr:uid="{00000000-0005-0000-0000-0000FF030000}"/>
    <cellStyle name="强调文字颜色 2 5 2" xfId="1024" xr:uid="{00000000-0005-0000-0000-000000040000}"/>
    <cellStyle name="强调文字颜色 2 6" xfId="1025" xr:uid="{00000000-0005-0000-0000-000001040000}"/>
    <cellStyle name="强调文字颜色 2 6 2" xfId="547" xr:uid="{00000000-0005-0000-0000-000023020000}"/>
    <cellStyle name="强调文字颜色 2 7" xfId="1026" xr:uid="{00000000-0005-0000-0000-000002040000}"/>
    <cellStyle name="强调文字颜色 2 8" xfId="208" xr:uid="{00000000-0005-0000-0000-0000D0000000}"/>
    <cellStyle name="强调文字颜色 2 8 2" xfId="1027" xr:uid="{00000000-0005-0000-0000-000003040000}"/>
    <cellStyle name="强调文字颜色 2 9" xfId="1028" xr:uid="{00000000-0005-0000-0000-000004040000}"/>
    <cellStyle name="强调文字颜色 3 2" xfId="1029" xr:uid="{00000000-0005-0000-0000-000005040000}"/>
    <cellStyle name="强调文字颜色 3 2 2" xfId="1030" xr:uid="{00000000-0005-0000-0000-000006040000}"/>
    <cellStyle name="强调文字颜色 3 2 3" xfId="1031" xr:uid="{00000000-0005-0000-0000-000007040000}"/>
    <cellStyle name="强调文字颜色 3 3" xfId="1032" xr:uid="{00000000-0005-0000-0000-000008040000}"/>
    <cellStyle name="强调文字颜色 3 3 2" xfId="1033" xr:uid="{00000000-0005-0000-0000-000009040000}"/>
    <cellStyle name="强调文字颜色 3 4" xfId="1034" xr:uid="{00000000-0005-0000-0000-00000A040000}"/>
    <cellStyle name="强调文字颜色 3 4 2" xfId="1035" xr:uid="{00000000-0005-0000-0000-00000B040000}"/>
    <cellStyle name="强调文字颜色 3 5" xfId="82" xr:uid="{00000000-0005-0000-0000-000052000000}"/>
    <cellStyle name="强调文字颜色 3 5 2" xfId="571" xr:uid="{00000000-0005-0000-0000-00003B020000}"/>
    <cellStyle name="强调文字颜色 3 6" xfId="85" xr:uid="{00000000-0005-0000-0000-000055000000}"/>
    <cellStyle name="强调文字颜色 3 6 2" xfId="811" xr:uid="{00000000-0005-0000-0000-00002B030000}"/>
    <cellStyle name="强调文字颜色 3 7" xfId="1036" xr:uid="{00000000-0005-0000-0000-00000C040000}"/>
    <cellStyle name="强调文字颜色 3 8" xfId="1037" xr:uid="{00000000-0005-0000-0000-00000D040000}"/>
    <cellStyle name="强调文字颜色 3 8 2" xfId="1038" xr:uid="{00000000-0005-0000-0000-00000E040000}"/>
    <cellStyle name="强调文字颜色 3 9" xfId="1039" xr:uid="{00000000-0005-0000-0000-00000F040000}"/>
    <cellStyle name="强调文字颜色 4 2" xfId="144" xr:uid="{00000000-0005-0000-0000-000090000000}"/>
    <cellStyle name="强调文字颜色 4 2 2" xfId="147" xr:uid="{00000000-0005-0000-0000-000093000000}"/>
    <cellStyle name="强调文字颜色 4 2 3" xfId="152" xr:uid="{00000000-0005-0000-0000-000098000000}"/>
    <cellStyle name="强调文字颜色 4 3" xfId="498" xr:uid="{00000000-0005-0000-0000-0000F2010000}"/>
    <cellStyle name="强调文字颜色 4 3 2" xfId="499" xr:uid="{00000000-0005-0000-0000-0000F3010000}"/>
    <cellStyle name="强调文字颜色 4 4" xfId="1040" xr:uid="{00000000-0005-0000-0000-000010040000}"/>
    <cellStyle name="强调文字颜色 4 4 2" xfId="1041" xr:uid="{00000000-0005-0000-0000-000011040000}"/>
    <cellStyle name="强调文字颜色 4 5" xfId="1042" xr:uid="{00000000-0005-0000-0000-000012040000}"/>
    <cellStyle name="强调文字颜色 4 5 2" xfId="1043" xr:uid="{00000000-0005-0000-0000-000013040000}"/>
    <cellStyle name="强调文字颜色 4 6" xfId="1044" xr:uid="{00000000-0005-0000-0000-000014040000}"/>
    <cellStyle name="强调文字颜色 4 6 2" xfId="815" xr:uid="{00000000-0005-0000-0000-00002F030000}"/>
    <cellStyle name="强调文字颜色 4 7" xfId="1045" xr:uid="{00000000-0005-0000-0000-000015040000}"/>
    <cellStyle name="强调文字颜色 4 8" xfId="1046" xr:uid="{00000000-0005-0000-0000-000016040000}"/>
    <cellStyle name="强调文字颜色 4 8 2" xfId="1047" xr:uid="{00000000-0005-0000-0000-000017040000}"/>
    <cellStyle name="强调文字颜色 4 9" xfId="1048" xr:uid="{00000000-0005-0000-0000-000018040000}"/>
    <cellStyle name="强调文字颜色 5 2" xfId="1049" xr:uid="{00000000-0005-0000-0000-000019040000}"/>
    <cellStyle name="强调文字颜色 5 2 2" xfId="752" xr:uid="{00000000-0005-0000-0000-0000F0020000}"/>
    <cellStyle name="强调文字颜色 5 2 3" xfId="754" xr:uid="{00000000-0005-0000-0000-0000F2020000}"/>
    <cellStyle name="强调文字颜色 5 3" xfId="1050" xr:uid="{00000000-0005-0000-0000-00001A040000}"/>
    <cellStyle name="强调文字颜色 5 3 2" xfId="1051" xr:uid="{00000000-0005-0000-0000-00001B040000}"/>
    <cellStyle name="强调文字颜色 5 4" xfId="1052" xr:uid="{00000000-0005-0000-0000-00001C040000}"/>
    <cellStyle name="强调文字颜色 5 4 2" xfId="1053" xr:uid="{00000000-0005-0000-0000-00001D040000}"/>
    <cellStyle name="强调文字颜色 5 5" xfId="950" xr:uid="{00000000-0005-0000-0000-0000B6030000}"/>
    <cellStyle name="强调文字颜色 5 5 2" xfId="578" xr:uid="{00000000-0005-0000-0000-000042020000}"/>
    <cellStyle name="强调文字颜色 5 6" xfId="1054" xr:uid="{00000000-0005-0000-0000-00001E040000}"/>
    <cellStyle name="强调文字颜色 5 6 2" xfId="1055" xr:uid="{00000000-0005-0000-0000-00001F040000}"/>
    <cellStyle name="强调文字颜色 5 7" xfId="1056" xr:uid="{00000000-0005-0000-0000-000020040000}"/>
    <cellStyle name="强调文字颜色 5 8" xfId="1057" xr:uid="{00000000-0005-0000-0000-000021040000}"/>
    <cellStyle name="强调文字颜色 5 8 2" xfId="1058" xr:uid="{00000000-0005-0000-0000-000022040000}"/>
    <cellStyle name="强调文字颜色 5 9" xfId="1059" xr:uid="{00000000-0005-0000-0000-000023040000}"/>
    <cellStyle name="强调文字颜色 6 2" xfId="1060" xr:uid="{00000000-0005-0000-0000-000024040000}"/>
    <cellStyle name="强调文字颜色 6 2 2" xfId="1061" xr:uid="{00000000-0005-0000-0000-000025040000}"/>
    <cellStyle name="强调文字颜色 6 2 3" xfId="1062" xr:uid="{00000000-0005-0000-0000-000026040000}"/>
    <cellStyle name="强调文字颜色 6 3" xfId="1063" xr:uid="{00000000-0005-0000-0000-000027040000}"/>
    <cellStyle name="强调文字颜色 6 3 2" xfId="1064" xr:uid="{00000000-0005-0000-0000-000028040000}"/>
    <cellStyle name="强调文字颜色 6 4" xfId="1065" xr:uid="{00000000-0005-0000-0000-000029040000}"/>
    <cellStyle name="强调文字颜色 6 4 2" xfId="596" xr:uid="{00000000-0005-0000-0000-000054020000}"/>
    <cellStyle name="强调文字颜色 6 5" xfId="1066" xr:uid="{00000000-0005-0000-0000-00002A040000}"/>
    <cellStyle name="强调文字颜色 6 5 2" xfId="1067" xr:uid="{00000000-0005-0000-0000-00002B040000}"/>
    <cellStyle name="强调文字颜色 6 6" xfId="1068" xr:uid="{00000000-0005-0000-0000-00002C040000}"/>
    <cellStyle name="强调文字颜色 6 6 2" xfId="1069" xr:uid="{00000000-0005-0000-0000-00002D040000}"/>
    <cellStyle name="强调文字颜色 6 7" xfId="730" xr:uid="{00000000-0005-0000-0000-0000DA020000}"/>
    <cellStyle name="强调文字颜色 6 8" xfId="1070" xr:uid="{00000000-0005-0000-0000-00002E040000}"/>
    <cellStyle name="强调文字颜色 6 8 2" xfId="1071" xr:uid="{00000000-0005-0000-0000-00002F040000}"/>
    <cellStyle name="强调文字颜色 6 9" xfId="1072" xr:uid="{00000000-0005-0000-0000-000030040000}"/>
    <cellStyle name="适中 2" xfId="1238" xr:uid="{00000000-0005-0000-0000-0000D6040000}"/>
    <cellStyle name="适中 2 2" xfId="1239" xr:uid="{00000000-0005-0000-0000-0000D7040000}"/>
    <cellStyle name="适中 2 2 2" xfId="1240" xr:uid="{00000000-0005-0000-0000-0000D8040000}"/>
    <cellStyle name="适中 2 3" xfId="1241" xr:uid="{00000000-0005-0000-0000-0000D9040000}"/>
    <cellStyle name="适中 2_Sheet2" xfId="1242" xr:uid="{00000000-0005-0000-0000-0000DA040000}"/>
    <cellStyle name="适中 3" xfId="1243" xr:uid="{00000000-0005-0000-0000-0000DB040000}"/>
    <cellStyle name="适中 3 2" xfId="1244" xr:uid="{00000000-0005-0000-0000-0000DC040000}"/>
    <cellStyle name="适中 4" xfId="1245" xr:uid="{00000000-0005-0000-0000-0000DD040000}"/>
    <cellStyle name="适中 4 2" xfId="1246" xr:uid="{00000000-0005-0000-0000-0000DE040000}"/>
    <cellStyle name="适中 5" xfId="1247" xr:uid="{00000000-0005-0000-0000-0000DF040000}"/>
    <cellStyle name="适中 5 2" xfId="1248" xr:uid="{00000000-0005-0000-0000-0000E0040000}"/>
    <cellStyle name="适中 6" xfId="1249" xr:uid="{00000000-0005-0000-0000-0000E1040000}"/>
    <cellStyle name="适中 6 2" xfId="1250" xr:uid="{00000000-0005-0000-0000-0000E2040000}"/>
    <cellStyle name="适中 7" xfId="1251" xr:uid="{00000000-0005-0000-0000-0000E3040000}"/>
    <cellStyle name="适中 8" xfId="1252" xr:uid="{00000000-0005-0000-0000-0000E4040000}"/>
    <cellStyle name="适中 8 2" xfId="70" xr:uid="{00000000-0005-0000-0000-000046000000}"/>
    <cellStyle name="适中 9" xfId="1253" xr:uid="{00000000-0005-0000-0000-0000E5040000}"/>
    <cellStyle name="输出 2" xfId="56" xr:uid="{00000000-0005-0000-0000-000038000000}"/>
    <cellStyle name="输出 2 2" xfId="1228" xr:uid="{00000000-0005-0000-0000-0000CC040000}"/>
    <cellStyle name="输出 2 2 2" xfId="1229" xr:uid="{00000000-0005-0000-0000-0000CD040000}"/>
    <cellStyle name="输出 2 3" xfId="1230" xr:uid="{00000000-0005-0000-0000-0000CE040000}"/>
    <cellStyle name="输出 2_Sheet2" xfId="1231" xr:uid="{00000000-0005-0000-0000-0000CF040000}"/>
    <cellStyle name="输出 3" xfId="1232" xr:uid="{00000000-0005-0000-0000-0000D0040000}"/>
    <cellStyle name="输出 3 2" xfId="1233" xr:uid="{00000000-0005-0000-0000-0000D1040000}"/>
    <cellStyle name="输出 4" xfId="1013" xr:uid="{00000000-0005-0000-0000-0000F5030000}"/>
    <cellStyle name="输出 4 2" xfId="963" xr:uid="{00000000-0005-0000-0000-0000C3030000}"/>
    <cellStyle name="输出 5" xfId="715" xr:uid="{00000000-0005-0000-0000-0000CB020000}"/>
    <cellStyle name="输出 5 2" xfId="1234" xr:uid="{00000000-0005-0000-0000-0000D2040000}"/>
    <cellStyle name="输出 6" xfId="1235" xr:uid="{00000000-0005-0000-0000-0000D3040000}"/>
    <cellStyle name="输出 6 2" xfId="1236" xr:uid="{00000000-0005-0000-0000-0000D4040000}"/>
    <cellStyle name="输出 7" xfId="1237" xr:uid="{00000000-0005-0000-0000-0000D5040000}"/>
    <cellStyle name="输出 8" xfId="822" xr:uid="{00000000-0005-0000-0000-000036030000}"/>
    <cellStyle name="输出 8 2" xfId="722" xr:uid="{00000000-0005-0000-0000-0000D2020000}"/>
    <cellStyle name="输出 9" xfId="824" xr:uid="{00000000-0005-0000-0000-000038030000}"/>
    <cellStyle name="输入 2" xfId="959" xr:uid="{00000000-0005-0000-0000-0000BF030000}"/>
    <cellStyle name="输入 2 2" xfId="1215" xr:uid="{00000000-0005-0000-0000-0000BF040000}"/>
    <cellStyle name="输入 2 2 2" xfId="1216" xr:uid="{00000000-0005-0000-0000-0000C0040000}"/>
    <cellStyle name="输入 2 3" xfId="1217" xr:uid="{00000000-0005-0000-0000-0000C1040000}"/>
    <cellStyle name="输入 2_Sheet2" xfId="735" xr:uid="{00000000-0005-0000-0000-0000DF020000}"/>
    <cellStyle name="输入 3" xfId="961" xr:uid="{00000000-0005-0000-0000-0000C1030000}"/>
    <cellStyle name="输入 3 2" xfId="1218" xr:uid="{00000000-0005-0000-0000-0000C2040000}"/>
    <cellStyle name="输入 4" xfId="1219" xr:uid="{00000000-0005-0000-0000-0000C3040000}"/>
    <cellStyle name="输入 4 2" xfId="1220" xr:uid="{00000000-0005-0000-0000-0000C4040000}"/>
    <cellStyle name="输入 5" xfId="1221" xr:uid="{00000000-0005-0000-0000-0000C5040000}"/>
    <cellStyle name="输入 5 2" xfId="1222" xr:uid="{00000000-0005-0000-0000-0000C6040000}"/>
    <cellStyle name="输入 6" xfId="1223" xr:uid="{00000000-0005-0000-0000-0000C7040000}"/>
    <cellStyle name="输入 6 2" xfId="108" xr:uid="{00000000-0005-0000-0000-00006C000000}"/>
    <cellStyle name="输入 7" xfId="1224" xr:uid="{00000000-0005-0000-0000-0000C8040000}"/>
    <cellStyle name="输入 8" xfId="1225" xr:uid="{00000000-0005-0000-0000-0000C9040000}"/>
    <cellStyle name="输入 8 2" xfId="1226" xr:uid="{00000000-0005-0000-0000-0000CA040000}"/>
    <cellStyle name="输入 9" xfId="1227" xr:uid="{00000000-0005-0000-0000-0000CB040000}"/>
    <cellStyle name="样式 1" xfId="302" xr:uid="{00000000-0005-0000-0000-00002E010000}"/>
    <cellStyle name="昗弨_BOOKSHIP" xfId="1074" xr:uid="{00000000-0005-0000-0000-000032040000}"/>
    <cellStyle name="寘嬫愗傝 [0.00]_PRODUCT DETAIL Q1" xfId="907" xr:uid="{00000000-0005-0000-0000-00008B030000}"/>
    <cellStyle name="寘嬫愗傝_PRODUCT DETAIL Q1" xfId="908" xr:uid="{00000000-0005-0000-0000-00008C030000}"/>
    <cellStyle name="注释 2" xfId="338" xr:uid="{00000000-0005-0000-0000-000052010000}"/>
    <cellStyle name="注释 2 2" xfId="469" xr:uid="{00000000-0005-0000-0000-0000D5010000}"/>
    <cellStyle name="注释 2 2 2" xfId="400" xr:uid="{00000000-0005-0000-0000-000090010000}"/>
    <cellStyle name="注释 2 3" xfId="42" xr:uid="{00000000-0005-0000-0000-00002A000000}"/>
    <cellStyle name="注释 2_Sheet2" xfId="1164" xr:uid="{00000000-0005-0000-0000-00008C040000}"/>
    <cellStyle name="注释 3" xfId="1165" xr:uid="{00000000-0005-0000-0000-00008D040000}"/>
    <cellStyle name="注释 3 2" xfId="202" xr:uid="{00000000-0005-0000-0000-0000CA000000}"/>
    <cellStyle name="注释 4" xfId="1166" xr:uid="{00000000-0005-0000-0000-00008E040000}"/>
    <cellStyle name="注释 4 2" xfId="1167" xr:uid="{00000000-0005-0000-0000-00008F040000}"/>
    <cellStyle name="注释 5" xfId="1168" xr:uid="{00000000-0005-0000-0000-000090040000}"/>
    <cellStyle name="注释 5 2" xfId="720" xr:uid="{00000000-0005-0000-0000-0000D0020000}"/>
    <cellStyle name="注释 6" xfId="1169" xr:uid="{00000000-0005-0000-0000-000091040000}"/>
    <cellStyle name="注释 6 2" xfId="1170" xr:uid="{00000000-0005-0000-0000-000092040000}"/>
    <cellStyle name="注释 7" xfId="412" xr:uid="{00000000-0005-0000-0000-00009C010000}"/>
    <cellStyle name="注释 8" xfId="1171" xr:uid="{00000000-0005-0000-0000-000093040000}"/>
    <cellStyle name="注释 8 2" xfId="1172" xr:uid="{00000000-0005-0000-0000-000094040000}"/>
    <cellStyle name="注释 9" xfId="1173" xr:uid="{00000000-0005-0000-0000-000095040000}"/>
    <cellStyle name="콤마 [0]_BOILER-CO1" xfId="707" xr:uid="{00000000-0005-0000-0000-0000C3020000}"/>
    <cellStyle name="콤마_BOILER-CO1" xfId="828" xr:uid="{00000000-0005-0000-0000-00003C030000}"/>
    <cellStyle name="통화 [0]_BOILER-CO1" xfId="829" xr:uid="{00000000-0005-0000-0000-00003D030000}"/>
    <cellStyle name="통화_BOILER-CO1" xfId="830" xr:uid="{00000000-0005-0000-0000-00003E030000}"/>
    <cellStyle name="표준_0N-HANDLING " xfId="831" xr:uid="{00000000-0005-0000-0000-00003F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4"/>
  <sheetViews>
    <sheetView showGridLines="0" tabSelected="1" view="pageBreakPreview" zoomScaleNormal="100" workbookViewId="0">
      <selection activeCell="B19" sqref="B19:H19"/>
    </sheetView>
  </sheetViews>
  <sheetFormatPr defaultColWidth="8" defaultRowHeight="15"/>
  <cols>
    <col min="1" max="6" width="8" style="214" customWidth="1"/>
    <col min="7" max="8" width="8" style="254" customWidth="1"/>
    <col min="9" max="9" width="8" style="215" customWidth="1"/>
    <col min="10" max="10" width="8" style="254" customWidth="1"/>
    <col min="11" max="11" width="8" style="214" customWidth="1"/>
    <col min="12" max="16384" width="8" style="214"/>
  </cols>
  <sheetData>
    <row r="1" spans="1:11" ht="10" customHeight="1">
      <c r="A1" s="349" t="s">
        <v>0</v>
      </c>
      <c r="B1" s="350"/>
      <c r="C1" s="350"/>
      <c r="D1" s="350"/>
      <c r="E1" s="350"/>
      <c r="F1" s="350"/>
      <c r="G1" s="351"/>
      <c r="H1" s="351"/>
      <c r="I1" s="352"/>
      <c r="J1" s="351"/>
      <c r="K1" s="221"/>
    </row>
    <row r="2" spans="1:11" s="213" customFormat="1" ht="10" customHeight="1">
      <c r="A2" s="225" t="s">
        <v>1</v>
      </c>
      <c r="B2" s="241"/>
      <c r="C2" s="225"/>
      <c r="D2" s="225"/>
      <c r="E2" s="225"/>
      <c r="F2" s="225"/>
      <c r="H2" s="225"/>
      <c r="I2" s="225" t="s">
        <v>2</v>
      </c>
    </row>
    <row r="3" spans="1:11" s="213" customFormat="1" ht="10" customHeight="1">
      <c r="A3" s="225" t="s">
        <v>3</v>
      </c>
      <c r="B3" s="225"/>
      <c r="C3" s="225"/>
      <c r="D3" s="225"/>
      <c r="E3" s="225"/>
      <c r="F3" s="225"/>
      <c r="H3" s="225"/>
      <c r="I3" s="225" t="s">
        <v>4</v>
      </c>
    </row>
    <row r="4" spans="1:11" s="213" customFormat="1" ht="10" customHeight="1">
      <c r="A4" s="225" t="s">
        <v>5</v>
      </c>
      <c r="B4" s="241"/>
      <c r="C4" s="225"/>
      <c r="D4" s="225"/>
      <c r="E4" s="225"/>
      <c r="F4" s="225"/>
      <c r="H4" s="225"/>
      <c r="I4" s="225" t="s">
        <v>6</v>
      </c>
    </row>
    <row r="5" spans="1:11" s="213" customFormat="1" ht="10" customHeight="1">
      <c r="A5" s="225" t="s">
        <v>7</v>
      </c>
      <c r="B5" s="241"/>
      <c r="C5" s="225"/>
      <c r="D5" s="225"/>
      <c r="E5" s="225"/>
      <c r="F5" s="225"/>
      <c r="H5" s="225"/>
      <c r="I5" s="225" t="s">
        <v>8</v>
      </c>
    </row>
    <row r="6" spans="1:11" s="213" customFormat="1" ht="10" customHeight="1">
      <c r="A6" s="225"/>
      <c r="B6" s="241"/>
      <c r="C6" s="225"/>
      <c r="D6" s="225"/>
      <c r="E6" s="225"/>
      <c r="F6" s="225"/>
      <c r="G6" s="225"/>
      <c r="H6" s="225"/>
      <c r="I6" s="225"/>
    </row>
    <row r="7" spans="1:11" s="213" customFormat="1" ht="10" customHeight="1">
      <c r="A7" s="341" t="s">
        <v>9</v>
      </c>
      <c r="B7" s="342"/>
      <c r="C7" s="342"/>
      <c r="D7" s="342"/>
      <c r="E7" s="342"/>
      <c r="F7" s="342"/>
      <c r="G7" s="342"/>
      <c r="H7" s="342"/>
      <c r="I7" s="342"/>
      <c r="J7" s="172"/>
    </row>
    <row r="8" spans="1:11" s="213" customFormat="1" ht="10" customHeight="1">
      <c r="A8" s="326" t="s">
        <v>10</v>
      </c>
      <c r="B8" s="327"/>
      <c r="C8" s="327"/>
      <c r="D8" s="327"/>
      <c r="E8" s="328"/>
      <c r="F8" s="346" t="s">
        <v>11</v>
      </c>
      <c r="G8" s="344"/>
      <c r="H8" s="344"/>
      <c r="I8" s="344"/>
      <c r="J8" s="347"/>
    </row>
    <row r="9" spans="1:11" s="213" customFormat="1" ht="10" customHeight="1">
      <c r="A9" s="329"/>
      <c r="B9" s="330"/>
      <c r="C9" s="330"/>
      <c r="D9" s="330"/>
      <c r="E9" s="331"/>
      <c r="F9" s="216" t="s">
        <v>12</v>
      </c>
      <c r="G9" s="216" t="s">
        <v>13</v>
      </c>
      <c r="H9" s="216" t="s">
        <v>14</v>
      </c>
      <c r="I9" s="216" t="s">
        <v>15</v>
      </c>
      <c r="J9" s="222" t="s">
        <v>16</v>
      </c>
    </row>
    <row r="10" spans="1:11" s="213" customFormat="1" ht="10" customHeight="1">
      <c r="A10" s="353" t="s">
        <v>17</v>
      </c>
      <c r="B10" s="333"/>
      <c r="C10" s="333"/>
      <c r="D10" s="333"/>
      <c r="E10" s="334"/>
      <c r="F10" s="217" t="s">
        <v>18</v>
      </c>
      <c r="G10" s="80"/>
      <c r="H10" s="80"/>
      <c r="I10" s="80"/>
      <c r="J10" s="175"/>
    </row>
    <row r="11" spans="1:11" s="213" customFormat="1" ht="10" customHeight="1">
      <c r="A11" s="353" t="s">
        <v>19</v>
      </c>
      <c r="B11" s="333"/>
      <c r="C11" s="333"/>
      <c r="D11" s="333"/>
      <c r="E11" s="334"/>
      <c r="F11" s="80"/>
      <c r="G11" s="217" t="s">
        <v>18</v>
      </c>
      <c r="H11" s="80"/>
      <c r="I11" s="80"/>
      <c r="J11" s="175"/>
    </row>
    <row r="12" spans="1:11" s="213" customFormat="1" ht="10" customHeight="1">
      <c r="A12" s="353" t="s">
        <v>20</v>
      </c>
      <c r="B12" s="333"/>
      <c r="C12" s="333"/>
      <c r="D12" s="333"/>
      <c r="E12" s="334"/>
      <c r="F12" s="80"/>
      <c r="G12" s="80"/>
      <c r="H12" s="217" t="s">
        <v>18</v>
      </c>
      <c r="I12" s="80"/>
      <c r="J12" s="175"/>
    </row>
    <row r="13" spans="1:11" s="213" customFormat="1" ht="10" customHeight="1">
      <c r="A13" s="339" t="s">
        <v>21</v>
      </c>
      <c r="B13" s="333"/>
      <c r="C13" s="333"/>
      <c r="D13" s="333"/>
      <c r="E13" s="334"/>
      <c r="F13" s="80"/>
      <c r="G13" s="80"/>
      <c r="H13" s="80"/>
      <c r="I13" s="217" t="s">
        <v>18</v>
      </c>
      <c r="J13" s="175"/>
      <c r="K13" s="223"/>
    </row>
    <row r="14" spans="1:11" s="213" customFormat="1" ht="10" customHeight="1">
      <c r="A14" s="340" t="s">
        <v>22</v>
      </c>
      <c r="B14" s="322"/>
      <c r="C14" s="322"/>
      <c r="D14" s="322"/>
      <c r="E14" s="323"/>
      <c r="F14" s="243"/>
      <c r="G14" s="243"/>
      <c r="H14" s="243"/>
      <c r="I14" s="243"/>
      <c r="J14" s="224" t="s">
        <v>18</v>
      </c>
      <c r="K14" s="223"/>
    </row>
    <row r="15" spans="1:11" s="213" customFormat="1" ht="10" customHeight="1">
      <c r="A15" s="341" t="s">
        <v>23</v>
      </c>
      <c r="B15" s="342"/>
      <c r="C15" s="342"/>
      <c r="D15" s="342"/>
      <c r="E15" s="342"/>
      <c r="F15" s="342"/>
      <c r="G15" s="342"/>
      <c r="H15" s="342"/>
      <c r="I15" s="342"/>
      <c r="J15" s="172"/>
    </row>
    <row r="16" spans="1:11" s="213" customFormat="1" ht="10" customHeight="1">
      <c r="A16" s="218" t="s">
        <v>10</v>
      </c>
      <c r="B16" s="343" t="s">
        <v>24</v>
      </c>
      <c r="C16" s="344"/>
      <c r="D16" s="344"/>
      <c r="E16" s="344"/>
      <c r="F16" s="344"/>
      <c r="G16" s="344"/>
      <c r="H16" s="345"/>
      <c r="I16" s="346" t="s">
        <v>25</v>
      </c>
      <c r="J16" s="347"/>
    </row>
    <row r="17" spans="1:10" s="213" customFormat="1" ht="10" customHeight="1">
      <c r="A17" s="348" t="s">
        <v>26</v>
      </c>
      <c r="B17" s="333"/>
      <c r="C17" s="333"/>
      <c r="D17" s="333"/>
      <c r="E17" s="333"/>
      <c r="F17" s="333"/>
      <c r="G17" s="333"/>
      <c r="H17" s="333"/>
      <c r="I17" s="333"/>
      <c r="J17" s="334"/>
    </row>
    <row r="18" spans="1:10" s="213" customFormat="1" ht="10" customHeight="1">
      <c r="A18" s="219" t="s">
        <v>27</v>
      </c>
      <c r="B18" s="332" t="s">
        <v>28</v>
      </c>
      <c r="C18" s="333"/>
      <c r="D18" s="333"/>
      <c r="E18" s="333"/>
      <c r="F18" s="333"/>
      <c r="G18" s="333"/>
      <c r="H18" s="334"/>
      <c r="I18" s="324" t="s">
        <v>29</v>
      </c>
      <c r="J18" s="325"/>
    </row>
    <row r="19" spans="1:10" s="213" customFormat="1" ht="10" customHeight="1">
      <c r="A19" s="219" t="s">
        <v>30</v>
      </c>
      <c r="B19" s="332" t="s">
        <v>31</v>
      </c>
      <c r="C19" s="333"/>
      <c r="D19" s="333"/>
      <c r="E19" s="333"/>
      <c r="F19" s="333"/>
      <c r="G19" s="333"/>
      <c r="H19" s="334"/>
      <c r="I19" s="324" t="s">
        <v>32</v>
      </c>
      <c r="J19" s="325"/>
    </row>
    <row r="20" spans="1:10" s="213" customFormat="1" ht="10" customHeight="1">
      <c r="A20" s="219" t="s">
        <v>33</v>
      </c>
      <c r="B20" s="332" t="s">
        <v>34</v>
      </c>
      <c r="C20" s="333"/>
      <c r="D20" s="333"/>
      <c r="E20" s="333"/>
      <c r="F20" s="333"/>
      <c r="G20" s="333"/>
      <c r="H20" s="334"/>
      <c r="I20" s="324" t="s">
        <v>35</v>
      </c>
      <c r="J20" s="325"/>
    </row>
    <row r="21" spans="1:10" s="213" customFormat="1" ht="10" customHeight="1">
      <c r="A21" s="219" t="s">
        <v>36</v>
      </c>
      <c r="B21" s="332" t="s">
        <v>37</v>
      </c>
      <c r="C21" s="333"/>
      <c r="D21" s="333"/>
      <c r="E21" s="333"/>
      <c r="F21" s="333"/>
      <c r="G21" s="333"/>
      <c r="H21" s="334"/>
      <c r="I21" s="324" t="s">
        <v>38</v>
      </c>
      <c r="J21" s="325"/>
    </row>
    <row r="22" spans="1:10" s="213" customFormat="1" ht="10" customHeight="1">
      <c r="A22" s="233"/>
      <c r="B22" s="335" t="s">
        <v>39</v>
      </c>
      <c r="C22" s="333"/>
      <c r="D22" s="333"/>
      <c r="E22" s="333"/>
      <c r="F22" s="333"/>
      <c r="G22" s="333"/>
      <c r="H22" s="334"/>
      <c r="I22" s="324" t="s">
        <v>29</v>
      </c>
      <c r="J22" s="325"/>
    </row>
    <row r="23" spans="1:10" ht="10" customHeight="1">
      <c r="A23" s="336" t="s">
        <v>40</v>
      </c>
      <c r="B23" s="333"/>
      <c r="C23" s="333"/>
      <c r="D23" s="333"/>
      <c r="E23" s="333"/>
      <c r="F23" s="333"/>
      <c r="G23" s="333"/>
      <c r="H23" s="333"/>
      <c r="I23" s="333"/>
      <c r="J23" s="325"/>
    </row>
    <row r="24" spans="1:10" ht="10" customHeight="1">
      <c r="A24" s="219" t="s">
        <v>27</v>
      </c>
      <c r="B24" s="332" t="s">
        <v>41</v>
      </c>
      <c r="C24" s="333"/>
      <c r="D24" s="333"/>
      <c r="E24" s="333"/>
      <c r="F24" s="333"/>
      <c r="G24" s="333"/>
      <c r="H24" s="334"/>
      <c r="I24" s="324" t="s">
        <v>42</v>
      </c>
      <c r="J24" s="325"/>
    </row>
    <row r="25" spans="1:10" ht="10" customHeight="1">
      <c r="A25" s="219" t="s">
        <v>43</v>
      </c>
      <c r="B25" s="332" t="s">
        <v>44</v>
      </c>
      <c r="C25" s="333"/>
      <c r="D25" s="333"/>
      <c r="E25" s="333"/>
      <c r="F25" s="333"/>
      <c r="G25" s="333"/>
      <c r="H25" s="334"/>
      <c r="I25" s="324" t="s">
        <v>29</v>
      </c>
      <c r="J25" s="325"/>
    </row>
    <row r="26" spans="1:10" ht="10" customHeight="1">
      <c r="A26" s="219" t="s">
        <v>45</v>
      </c>
      <c r="B26" s="332" t="s">
        <v>46</v>
      </c>
      <c r="C26" s="333"/>
      <c r="D26" s="333"/>
      <c r="E26" s="333"/>
      <c r="F26" s="333"/>
      <c r="G26" s="333"/>
      <c r="H26" s="334"/>
      <c r="I26" s="324" t="s">
        <v>47</v>
      </c>
      <c r="J26" s="325"/>
    </row>
    <row r="27" spans="1:10" ht="10" customHeight="1">
      <c r="A27" s="219" t="s">
        <v>43</v>
      </c>
      <c r="B27" s="332" t="s">
        <v>48</v>
      </c>
      <c r="C27" s="333"/>
      <c r="D27" s="333"/>
      <c r="E27" s="333"/>
      <c r="F27" s="333"/>
      <c r="G27" s="333"/>
      <c r="H27" s="334"/>
      <c r="I27" s="337" t="s">
        <v>49</v>
      </c>
      <c r="J27" s="325"/>
    </row>
    <row r="28" spans="1:10" ht="10" customHeight="1">
      <c r="A28" s="219" t="s">
        <v>45</v>
      </c>
      <c r="B28" s="332" t="s">
        <v>50</v>
      </c>
      <c r="C28" s="333"/>
      <c r="D28" s="333"/>
      <c r="E28" s="333"/>
      <c r="F28" s="333"/>
      <c r="G28" s="333"/>
      <c r="H28" s="334"/>
      <c r="I28" s="337" t="s">
        <v>51</v>
      </c>
      <c r="J28" s="325"/>
    </row>
    <row r="29" spans="1:10" ht="10" customHeight="1">
      <c r="A29" s="219" t="s">
        <v>52</v>
      </c>
      <c r="B29" s="332" t="s">
        <v>53</v>
      </c>
      <c r="C29" s="333"/>
      <c r="D29" s="333"/>
      <c r="E29" s="333"/>
      <c r="F29" s="333"/>
      <c r="G29" s="333"/>
      <c r="H29" s="334"/>
      <c r="I29" s="324" t="s">
        <v>42</v>
      </c>
      <c r="J29" s="325"/>
    </row>
    <row r="30" spans="1:10" ht="10" customHeight="1">
      <c r="A30" s="219" t="s">
        <v>54</v>
      </c>
      <c r="B30" s="332" t="s">
        <v>55</v>
      </c>
      <c r="C30" s="333"/>
      <c r="D30" s="333"/>
      <c r="E30" s="333"/>
      <c r="F30" s="333"/>
      <c r="G30" s="333"/>
      <c r="H30" s="334"/>
      <c r="I30" s="324" t="s">
        <v>42</v>
      </c>
      <c r="J30" s="325"/>
    </row>
    <row r="31" spans="1:10" ht="10" customHeight="1">
      <c r="A31" s="219" t="s">
        <v>56</v>
      </c>
      <c r="B31" s="332" t="s">
        <v>57</v>
      </c>
      <c r="C31" s="333"/>
      <c r="D31" s="333"/>
      <c r="E31" s="333"/>
      <c r="F31" s="333"/>
      <c r="G31" s="333"/>
      <c r="H31" s="334"/>
      <c r="I31" s="337" t="s">
        <v>58</v>
      </c>
      <c r="J31" s="325"/>
    </row>
    <row r="32" spans="1:10" ht="10" customHeight="1">
      <c r="A32" s="219" t="s">
        <v>33</v>
      </c>
      <c r="B32" s="338" t="s">
        <v>59</v>
      </c>
      <c r="C32" s="333"/>
      <c r="D32" s="333"/>
      <c r="E32" s="333"/>
      <c r="F32" s="333"/>
      <c r="G32" s="333"/>
      <c r="H32" s="334"/>
      <c r="I32" s="324" t="s">
        <v>35</v>
      </c>
      <c r="J32" s="325"/>
    </row>
    <row r="33" spans="1:10" ht="10" customHeight="1">
      <c r="A33" s="219" t="s">
        <v>60</v>
      </c>
      <c r="B33" s="332" t="s">
        <v>61</v>
      </c>
      <c r="C33" s="333"/>
      <c r="D33" s="333"/>
      <c r="E33" s="333"/>
      <c r="F33" s="333"/>
      <c r="G33" s="333"/>
      <c r="H33" s="334"/>
      <c r="I33" s="324" t="s">
        <v>38</v>
      </c>
      <c r="J33" s="325"/>
    </row>
    <row r="34" spans="1:10" ht="10" customHeight="1">
      <c r="A34" s="219"/>
      <c r="B34" s="335" t="s">
        <v>62</v>
      </c>
      <c r="C34" s="333"/>
      <c r="D34" s="333"/>
      <c r="E34" s="333"/>
      <c r="F34" s="333"/>
      <c r="G34" s="333"/>
      <c r="H34" s="334"/>
      <c r="I34" s="324" t="s">
        <v>29</v>
      </c>
      <c r="J34" s="325"/>
    </row>
    <row r="35" spans="1:10" ht="10" customHeight="1">
      <c r="A35" s="336" t="s">
        <v>63</v>
      </c>
      <c r="B35" s="333"/>
      <c r="C35" s="333"/>
      <c r="D35" s="333"/>
      <c r="E35" s="333"/>
      <c r="F35" s="333"/>
      <c r="G35" s="333"/>
      <c r="H35" s="333"/>
      <c r="I35" s="333"/>
      <c r="J35" s="325"/>
    </row>
    <row r="36" spans="1:10" ht="10" customHeight="1">
      <c r="A36" s="219" t="s">
        <v>27</v>
      </c>
      <c r="B36" s="332" t="s">
        <v>64</v>
      </c>
      <c r="C36" s="333"/>
      <c r="D36" s="333"/>
      <c r="E36" s="333"/>
      <c r="F36" s="333"/>
      <c r="G36" s="333"/>
      <c r="H36" s="334"/>
      <c r="I36" s="324" t="s">
        <v>29</v>
      </c>
      <c r="J36" s="325"/>
    </row>
    <row r="37" spans="1:10" ht="10" customHeight="1">
      <c r="A37" s="219" t="s">
        <v>43</v>
      </c>
      <c r="B37" s="332" t="s">
        <v>65</v>
      </c>
      <c r="C37" s="333"/>
      <c r="D37" s="333"/>
      <c r="E37" s="333"/>
      <c r="F37" s="333"/>
      <c r="G37" s="333"/>
      <c r="H37" s="334"/>
      <c r="I37" s="324" t="s">
        <v>29</v>
      </c>
      <c r="J37" s="325"/>
    </row>
    <row r="38" spans="1:10" ht="10" customHeight="1">
      <c r="A38" s="219" t="s">
        <v>45</v>
      </c>
      <c r="B38" s="332" t="s">
        <v>66</v>
      </c>
      <c r="C38" s="333"/>
      <c r="D38" s="333"/>
      <c r="E38" s="333"/>
      <c r="F38" s="333"/>
      <c r="G38" s="333"/>
      <c r="H38" s="334"/>
      <c r="I38" s="324" t="s">
        <v>29</v>
      </c>
      <c r="J38" s="325"/>
    </row>
    <row r="39" spans="1:10" ht="10" customHeight="1">
      <c r="A39" s="219" t="s">
        <v>52</v>
      </c>
      <c r="B39" s="332" t="s">
        <v>67</v>
      </c>
      <c r="C39" s="333"/>
      <c r="D39" s="333"/>
      <c r="E39" s="333"/>
      <c r="F39" s="333"/>
      <c r="G39" s="333"/>
      <c r="H39" s="334"/>
      <c r="I39" s="324" t="s">
        <v>29</v>
      </c>
      <c r="J39" s="325"/>
    </row>
    <row r="40" spans="1:10" ht="10" customHeight="1">
      <c r="A40" s="219" t="s">
        <v>56</v>
      </c>
      <c r="B40" s="332" t="s">
        <v>68</v>
      </c>
      <c r="C40" s="333"/>
      <c r="D40" s="333"/>
      <c r="E40" s="333"/>
      <c r="F40" s="333"/>
      <c r="G40" s="333"/>
      <c r="H40" s="334"/>
      <c r="I40" s="324" t="s">
        <v>29</v>
      </c>
      <c r="J40" s="325"/>
    </row>
    <row r="41" spans="1:10" ht="10" customHeight="1">
      <c r="A41" s="219" t="s">
        <v>36</v>
      </c>
      <c r="B41" s="332" t="s">
        <v>69</v>
      </c>
      <c r="C41" s="333"/>
      <c r="D41" s="333"/>
      <c r="E41" s="333"/>
      <c r="F41" s="333"/>
      <c r="G41" s="333"/>
      <c r="H41" s="334"/>
      <c r="I41" s="324" t="s">
        <v>29</v>
      </c>
      <c r="J41" s="325"/>
    </row>
    <row r="42" spans="1:10" ht="10" customHeight="1">
      <c r="A42" s="219" t="s">
        <v>33</v>
      </c>
      <c r="B42" s="332" t="s">
        <v>70</v>
      </c>
      <c r="C42" s="333"/>
      <c r="D42" s="333"/>
      <c r="E42" s="333"/>
      <c r="F42" s="333"/>
      <c r="G42" s="333"/>
      <c r="H42" s="334"/>
      <c r="I42" s="324" t="s">
        <v>29</v>
      </c>
      <c r="J42" s="325"/>
    </row>
    <row r="43" spans="1:10" ht="10" customHeight="1">
      <c r="A43" s="219"/>
      <c r="B43" s="332" t="s">
        <v>71</v>
      </c>
      <c r="C43" s="333"/>
      <c r="D43" s="333"/>
      <c r="E43" s="333"/>
      <c r="F43" s="333"/>
      <c r="G43" s="333"/>
      <c r="H43" s="334"/>
      <c r="I43" s="324" t="s">
        <v>29</v>
      </c>
      <c r="J43" s="325"/>
    </row>
    <row r="44" spans="1:10" ht="10" customHeight="1">
      <c r="A44" s="220" t="s">
        <v>56</v>
      </c>
      <c r="B44" s="321" t="s">
        <v>72</v>
      </c>
      <c r="C44" s="322"/>
      <c r="D44" s="322"/>
      <c r="E44" s="322"/>
      <c r="F44" s="322"/>
      <c r="G44" s="322"/>
      <c r="H44" s="323"/>
      <c r="I44" s="324" t="s">
        <v>29</v>
      </c>
      <c r="J44" s="325"/>
    </row>
  </sheetData>
  <mergeCells count="65">
    <mergeCell ref="A17:J17"/>
    <mergeCell ref="A1:J1"/>
    <mergeCell ref="A7:I7"/>
    <mergeCell ref="F8:J8"/>
    <mergeCell ref="A10:E10"/>
    <mergeCell ref="A11:E11"/>
    <mergeCell ref="A12:E12"/>
    <mergeCell ref="A13:E13"/>
    <mergeCell ref="A14:E14"/>
    <mergeCell ref="A15:I15"/>
    <mergeCell ref="B16:H16"/>
    <mergeCell ref="I16:J16"/>
    <mergeCell ref="B24:H24"/>
    <mergeCell ref="I24:J24"/>
    <mergeCell ref="B18:H18"/>
    <mergeCell ref="I18:J18"/>
    <mergeCell ref="B19:H19"/>
    <mergeCell ref="I19:J19"/>
    <mergeCell ref="B20:H20"/>
    <mergeCell ref="I20:J20"/>
    <mergeCell ref="B21:H21"/>
    <mergeCell ref="I21:J21"/>
    <mergeCell ref="B22:H22"/>
    <mergeCell ref="I22:J22"/>
    <mergeCell ref="A23:J23"/>
    <mergeCell ref="B25:H25"/>
    <mergeCell ref="I25:J25"/>
    <mergeCell ref="B26:H26"/>
    <mergeCell ref="I26:J26"/>
    <mergeCell ref="B27:H27"/>
    <mergeCell ref="I27:J27"/>
    <mergeCell ref="B28:H28"/>
    <mergeCell ref="I28:J28"/>
    <mergeCell ref="B29:H29"/>
    <mergeCell ref="I29:J29"/>
    <mergeCell ref="B30:H30"/>
    <mergeCell ref="I30:J30"/>
    <mergeCell ref="B31:H31"/>
    <mergeCell ref="I31:J31"/>
    <mergeCell ref="B32:H32"/>
    <mergeCell ref="I32:J32"/>
    <mergeCell ref="B33:H33"/>
    <mergeCell ref="I33:J33"/>
    <mergeCell ref="I34:J34"/>
    <mergeCell ref="A35:J35"/>
    <mergeCell ref="B36:H36"/>
    <mergeCell ref="I36:J36"/>
    <mergeCell ref="B37:H37"/>
    <mergeCell ref="I37:J37"/>
    <mergeCell ref="B44:H44"/>
    <mergeCell ref="I44:J44"/>
    <mergeCell ref="A8:E9"/>
    <mergeCell ref="B41:H41"/>
    <mergeCell ref="I41:J41"/>
    <mergeCell ref="B42:H42"/>
    <mergeCell ref="I42:J42"/>
    <mergeCell ref="B43:H43"/>
    <mergeCell ref="I43:J43"/>
    <mergeCell ref="B38:H38"/>
    <mergeCell ref="I38:J38"/>
    <mergeCell ref="B39:H39"/>
    <mergeCell ref="I39:J39"/>
    <mergeCell ref="B40:H40"/>
    <mergeCell ref="I40:J40"/>
    <mergeCell ref="B34:H34"/>
  </mergeCells>
  <printOptions horizontalCentered="1"/>
  <pageMargins left="0.94488188976377963" right="0.15748031496062989" top="0.55118110236220474" bottom="0.51181102362204722" header="0.35433070866141742" footer="0.31496062992125978"/>
  <pageSetup paperSize="9" fitToHeight="100" orientation="portrait" errors="blank" horizontalDpi="300" verticalDpi="300" r:id="rId1"/>
  <headerFooter scaleWithDoc="0" alignWithMargins="0">
    <oddFooter>&amp;L&amp;"宋体"&amp;9  &amp;C&amp;"宋体"&amp;9 共&amp;N页 第&amp;P页  &amp;R&amp;"宋体"&amp;9 &amp;A</oddFooter>
  </headerFooter>
  <rowBreaks count="1" manualBreakCount="1">
    <brk id="29" max="9" man="1"/>
  </row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6"/>
  <sheetViews>
    <sheetView showGridLines="0" showZeros="0" view="pageBreakPreview" zoomScaleNormal="100" workbookViewId="0">
      <pane ySplit="7" topLeftCell="A8" activePane="bottomLeft" state="frozen"/>
      <selection pane="bottomLeft" activeCell="G9" sqref="G9"/>
    </sheetView>
  </sheetViews>
  <sheetFormatPr defaultColWidth="8" defaultRowHeight="15"/>
  <cols>
    <col min="1" max="1" width="8" style="241" customWidth="1"/>
    <col min="2" max="5" width="8" style="126" customWidth="1"/>
    <col min="6" max="9" width="8" style="254" customWidth="1"/>
    <col min="10" max="16384" width="8" style="126"/>
  </cols>
  <sheetData>
    <row r="1" spans="1:9" ht="10" customHeight="1">
      <c r="A1" s="349" t="s">
        <v>225</v>
      </c>
      <c r="B1" s="378"/>
      <c r="C1" s="378"/>
      <c r="D1" s="378"/>
    </row>
    <row r="2" spans="1:9" s="162" customFormat="1" ht="10" customHeight="1">
      <c r="A2" s="354" t="s">
        <v>1</v>
      </c>
      <c r="B2" s="382"/>
      <c r="D2" s="137" t="s">
        <v>255</v>
      </c>
      <c r="H2" s="126"/>
      <c r="I2" s="126"/>
    </row>
    <row r="3" spans="1:9" s="162" customFormat="1" ht="10" customHeight="1">
      <c r="A3" s="225" t="s">
        <v>227</v>
      </c>
      <c r="D3" s="225" t="s">
        <v>4</v>
      </c>
      <c r="H3" s="126"/>
      <c r="I3" s="126"/>
    </row>
    <row r="4" spans="1:9" s="162" customFormat="1" ht="10" customHeight="1">
      <c r="A4" s="225" t="s">
        <v>5</v>
      </c>
      <c r="D4" s="225" t="s">
        <v>6</v>
      </c>
      <c r="H4" s="126"/>
      <c r="I4" s="126"/>
    </row>
    <row r="5" spans="1:9" s="162" customFormat="1" ht="10" customHeight="1">
      <c r="A5" s="225" t="s">
        <v>7</v>
      </c>
      <c r="D5" s="225" t="s">
        <v>8</v>
      </c>
      <c r="H5" s="126"/>
      <c r="I5" s="126"/>
    </row>
    <row r="6" spans="1:9" ht="10" customHeight="1">
      <c r="A6" s="248" t="s">
        <v>228</v>
      </c>
      <c r="B6" s="354" t="s">
        <v>229</v>
      </c>
      <c r="C6" s="378"/>
      <c r="D6" s="378"/>
    </row>
    <row r="7" spans="1:9" ht="10" customHeight="1">
      <c r="A7" s="132" t="s">
        <v>113</v>
      </c>
      <c r="B7" s="133" t="s">
        <v>121</v>
      </c>
      <c r="C7" s="229" t="s">
        <v>256</v>
      </c>
      <c r="D7" s="134" t="s">
        <v>257</v>
      </c>
    </row>
    <row r="8" spans="1:9" ht="10" customHeight="1">
      <c r="A8" s="135" t="s">
        <v>172</v>
      </c>
      <c r="B8" s="291"/>
      <c r="C8" s="120"/>
      <c r="D8" s="232"/>
    </row>
    <row r="9" spans="1:9" ht="10" customHeight="1">
      <c r="A9" s="135" t="s">
        <v>258</v>
      </c>
      <c r="B9" s="291"/>
      <c r="C9" s="120"/>
      <c r="D9" s="232"/>
    </row>
    <row r="10" spans="1:9" ht="10" customHeight="1">
      <c r="A10" s="135" t="s">
        <v>259</v>
      </c>
      <c r="B10" s="291"/>
      <c r="C10" s="120"/>
      <c r="D10" s="232"/>
    </row>
    <row r="11" spans="1:9" ht="10" customHeight="1">
      <c r="A11" s="136">
        <v>2</v>
      </c>
      <c r="B11" s="291"/>
      <c r="C11" s="120"/>
      <c r="D11" s="232"/>
    </row>
    <row r="12" spans="1:9" ht="10" customHeight="1">
      <c r="A12" s="135" t="s">
        <v>187</v>
      </c>
      <c r="B12" s="292">
        <f>B8+B9</f>
        <v>0</v>
      </c>
      <c r="C12" s="120"/>
      <c r="D12" s="232"/>
    </row>
    <row r="13" spans="1:9" ht="10" customHeight="1">
      <c r="A13" s="135" t="s">
        <v>245</v>
      </c>
      <c r="B13" s="291"/>
      <c r="C13" s="120"/>
      <c r="D13" s="232"/>
    </row>
    <row r="14" spans="1:9" ht="10" customHeight="1">
      <c r="A14" s="135" t="s">
        <v>260</v>
      </c>
      <c r="B14" s="291"/>
      <c r="C14" s="120"/>
      <c r="D14" s="232"/>
    </row>
    <row r="15" spans="1:9" ht="10" customHeight="1">
      <c r="A15" s="135" t="s">
        <v>259</v>
      </c>
      <c r="B15" s="291"/>
      <c r="C15" s="120"/>
      <c r="D15" s="232"/>
    </row>
    <row r="16" spans="1:9" ht="10" customHeight="1">
      <c r="A16" s="136">
        <v>2</v>
      </c>
      <c r="B16" s="291"/>
      <c r="C16" s="120"/>
      <c r="D16" s="232"/>
    </row>
    <row r="17" spans="1:4" ht="10" customHeight="1">
      <c r="A17" s="135" t="s">
        <v>261</v>
      </c>
      <c r="B17" s="291"/>
      <c r="C17" s="120"/>
      <c r="D17" s="232"/>
    </row>
    <row r="18" spans="1:4" ht="10" customHeight="1">
      <c r="A18" s="135" t="s">
        <v>259</v>
      </c>
      <c r="B18" s="291"/>
      <c r="C18" s="120"/>
      <c r="D18" s="232"/>
    </row>
    <row r="19" spans="1:4" ht="10" customHeight="1">
      <c r="A19" s="136">
        <v>2</v>
      </c>
      <c r="B19" s="291"/>
      <c r="C19" s="120"/>
      <c r="D19" s="232"/>
    </row>
    <row r="20" spans="1:4" ht="10" customHeight="1">
      <c r="A20" s="135" t="s">
        <v>262</v>
      </c>
      <c r="B20" s="292">
        <f>B13+B14-B17</f>
        <v>0</v>
      </c>
      <c r="C20" s="120"/>
      <c r="D20" s="232"/>
    </row>
    <row r="21" spans="1:4" ht="10" customHeight="1">
      <c r="A21" s="407" t="s">
        <v>263</v>
      </c>
      <c r="B21" s="408"/>
      <c r="C21" s="321" t="s">
        <v>264</v>
      </c>
      <c r="D21" s="323"/>
    </row>
    <row r="22" spans="1:4" ht="10" customHeight="1">
      <c r="A22" s="225" t="s">
        <v>177</v>
      </c>
      <c r="B22" s="389"/>
      <c r="C22" s="378"/>
      <c r="D22" s="378"/>
    </row>
    <row r="23" spans="1:4" ht="10" customHeight="1">
      <c r="A23" s="113"/>
      <c r="B23" s="114"/>
      <c r="C23" s="114"/>
      <c r="D23" s="129"/>
    </row>
    <row r="24" spans="1:4" ht="10" customHeight="1">
      <c r="A24" s="115"/>
      <c r="B24" s="241"/>
      <c r="C24" s="241"/>
      <c r="D24" s="130"/>
    </row>
    <row r="25" spans="1:4" ht="10" customHeight="1">
      <c r="A25" s="115"/>
      <c r="B25" s="241"/>
      <c r="C25" s="241"/>
      <c r="D25" s="130"/>
    </row>
    <row r="26" spans="1:4" ht="10" customHeight="1">
      <c r="A26" s="115"/>
      <c r="B26" s="241"/>
      <c r="C26" s="241"/>
      <c r="D26" s="130"/>
    </row>
    <row r="27" spans="1:4" ht="10" customHeight="1">
      <c r="A27" s="115"/>
      <c r="B27" s="241"/>
      <c r="C27" s="241"/>
      <c r="D27" s="130"/>
    </row>
    <row r="28" spans="1:4" ht="10" customHeight="1">
      <c r="A28" s="116"/>
      <c r="B28" s="117"/>
      <c r="C28" s="117"/>
      <c r="D28" s="131"/>
    </row>
    <row r="29" spans="1:4" ht="10" customHeight="1"/>
    <row r="30" spans="1:4" ht="10" customHeight="1"/>
    <row r="31" spans="1:4" ht="10" customHeight="1"/>
    <row r="32" spans="1:4" ht="10" customHeight="1"/>
    <row r="33" ht="10" customHeight="1"/>
    <row r="34" ht="10" customHeight="1"/>
    <row r="35" ht="10" customHeight="1"/>
    <row r="36" ht="10" customHeight="1"/>
  </sheetData>
  <mergeCells count="6">
    <mergeCell ref="B22:D22"/>
    <mergeCell ref="A1:D1"/>
    <mergeCell ref="A2:B2"/>
    <mergeCell ref="B6:D6"/>
    <mergeCell ref="A21:B21"/>
    <mergeCell ref="C21:D21"/>
  </mergeCells>
  <printOptions horizontalCentered="1"/>
  <pageMargins left="0.94488188976377963" right="0.27559055118110237" top="0.55118110236220474" bottom="0.51181102362204722" header="0.35433070866141742" footer="0.31496062992125978"/>
  <pageSetup paperSize="9" fitToHeight="100" orientation="portrait" blackAndWhite="1" errors="blank" horizontalDpi="300" verticalDpi="300" r:id="rId1"/>
  <headerFooter scaleWithDoc="0" alignWithMargins="0">
    <oddFooter>&amp;L&amp;"宋体"&amp;9  &amp;C&amp;"宋体"&amp;9 共&amp;N页 第&amp;P页  &amp;R&amp;"宋体"&amp;9 &amp;A</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4"/>
  <sheetViews>
    <sheetView showGridLines="0" showZeros="0" view="pageBreakPreview" zoomScaleNormal="100" workbookViewId="0">
      <pane ySplit="7" topLeftCell="A8" activePane="bottomLeft" state="frozen"/>
      <selection pane="bottomLeft" activeCell="J2" sqref="J2"/>
    </sheetView>
  </sheetViews>
  <sheetFormatPr defaultColWidth="8" defaultRowHeight="15"/>
  <cols>
    <col min="1" max="5" width="8" style="118" customWidth="1"/>
    <col min="6" max="6" width="8" style="254" customWidth="1"/>
    <col min="7" max="12" width="8" style="118" customWidth="1"/>
    <col min="13" max="16384" width="8" style="118"/>
  </cols>
  <sheetData>
    <row r="1" spans="1:11" ht="10" customHeight="1">
      <c r="A1" s="349" t="s">
        <v>265</v>
      </c>
      <c r="B1" s="386"/>
      <c r="C1" s="386"/>
      <c r="D1" s="386"/>
      <c r="E1" s="386"/>
      <c r="F1" s="351"/>
      <c r="G1" s="386"/>
      <c r="H1" s="386"/>
      <c r="I1" s="386"/>
      <c r="J1" s="386"/>
      <c r="K1" s="386"/>
    </row>
    <row r="2" spans="1:11" s="119" customFormat="1" ht="10" customHeight="1">
      <c r="A2" s="354" t="s">
        <v>1</v>
      </c>
      <c r="B2" s="412"/>
      <c r="C2" s="412"/>
      <c r="D2" s="412"/>
      <c r="E2" s="412"/>
      <c r="F2" s="412"/>
      <c r="G2" s="412"/>
      <c r="H2" s="213"/>
      <c r="I2" s="213"/>
      <c r="J2" s="225" t="s">
        <v>266</v>
      </c>
      <c r="K2" s="79"/>
    </row>
    <row r="3" spans="1:11" s="119" customFormat="1" ht="10" customHeight="1">
      <c r="A3" s="225" t="s">
        <v>267</v>
      </c>
      <c r="B3" s="241"/>
      <c r="C3" s="241"/>
      <c r="D3" s="241"/>
      <c r="E3" s="241"/>
      <c r="F3" s="241"/>
      <c r="G3" s="241"/>
      <c r="H3" s="213"/>
      <c r="I3" s="213"/>
      <c r="J3" s="225" t="s">
        <v>4</v>
      </c>
      <c r="K3" s="79"/>
    </row>
    <row r="4" spans="1:11" s="119" customFormat="1" ht="10" customHeight="1">
      <c r="A4" s="225" t="s">
        <v>5</v>
      </c>
      <c r="B4" s="241"/>
      <c r="C4" s="241"/>
      <c r="D4" s="241"/>
      <c r="E4" s="241"/>
      <c r="F4" s="241"/>
      <c r="G4" s="241"/>
      <c r="H4" s="213"/>
      <c r="I4" s="213"/>
      <c r="J4" s="225" t="s">
        <v>6</v>
      </c>
      <c r="K4" s="79"/>
    </row>
    <row r="5" spans="1:11" s="119" customFormat="1" ht="10" customHeight="1">
      <c r="A5" s="225" t="s">
        <v>7</v>
      </c>
      <c r="B5" s="241"/>
      <c r="C5" s="241"/>
      <c r="D5" s="241"/>
      <c r="E5" s="241"/>
      <c r="F5" s="241"/>
      <c r="G5" s="241"/>
      <c r="H5" s="213"/>
      <c r="I5" s="213"/>
      <c r="J5" s="225" t="s">
        <v>8</v>
      </c>
      <c r="K5" s="79"/>
    </row>
    <row r="6" spans="1:11" ht="10" customHeight="1">
      <c r="A6" s="410" t="s">
        <v>196</v>
      </c>
      <c r="B6" s="391" t="s">
        <v>217</v>
      </c>
      <c r="C6" s="391" t="s">
        <v>169</v>
      </c>
      <c r="D6" s="391" t="s">
        <v>268</v>
      </c>
      <c r="E6" s="344"/>
      <c r="F6" s="344"/>
      <c r="G6" s="344"/>
      <c r="H6" s="344"/>
      <c r="I6" s="345"/>
      <c r="J6" s="362" t="s">
        <v>269</v>
      </c>
      <c r="K6" s="411" t="s">
        <v>223</v>
      </c>
    </row>
    <row r="7" spans="1:11" ht="10" customHeight="1">
      <c r="A7" s="329"/>
      <c r="B7" s="366"/>
      <c r="C7" s="366"/>
      <c r="D7" s="97" t="s">
        <v>270</v>
      </c>
      <c r="E7" s="97" t="s">
        <v>271</v>
      </c>
      <c r="F7" s="97" t="s">
        <v>272</v>
      </c>
      <c r="G7" s="97" t="s">
        <v>273</v>
      </c>
      <c r="H7" s="97" t="s">
        <v>274</v>
      </c>
      <c r="I7" s="97" t="s">
        <v>275</v>
      </c>
      <c r="J7" s="366"/>
      <c r="K7" s="368"/>
    </row>
    <row r="8" spans="1:11" ht="10" customHeight="1">
      <c r="A8" s="244"/>
      <c r="B8" s="98"/>
      <c r="C8" s="99"/>
      <c r="D8" s="255"/>
      <c r="E8" s="100"/>
      <c r="F8" s="100"/>
      <c r="G8" s="255"/>
      <c r="H8" s="293">
        <f t="shared" ref="H8:H17" si="0">G8-D8</f>
        <v>0</v>
      </c>
      <c r="I8" s="293"/>
      <c r="J8" s="120"/>
      <c r="K8" s="121"/>
    </row>
    <row r="9" spans="1:11" ht="10" customHeight="1">
      <c r="A9" s="244"/>
      <c r="B9" s="98"/>
      <c r="C9" s="99"/>
      <c r="D9" s="255"/>
      <c r="E9" s="100"/>
      <c r="F9" s="100"/>
      <c r="G9" s="255"/>
      <c r="H9" s="293">
        <f t="shared" si="0"/>
        <v>0</v>
      </c>
      <c r="I9" s="293"/>
      <c r="J9" s="120"/>
      <c r="K9" s="121"/>
    </row>
    <row r="10" spans="1:11" ht="10" customHeight="1">
      <c r="A10" s="244"/>
      <c r="B10" s="98"/>
      <c r="C10" s="99"/>
      <c r="D10" s="255"/>
      <c r="E10" s="100"/>
      <c r="F10" s="100"/>
      <c r="G10" s="255"/>
      <c r="H10" s="293">
        <f t="shared" si="0"/>
        <v>0</v>
      </c>
      <c r="I10" s="293"/>
      <c r="J10" s="120"/>
      <c r="K10" s="121"/>
    </row>
    <row r="11" spans="1:11" ht="10" customHeight="1">
      <c r="A11" s="244"/>
      <c r="B11" s="98"/>
      <c r="C11" s="99"/>
      <c r="D11" s="255"/>
      <c r="E11" s="100"/>
      <c r="F11" s="100"/>
      <c r="G11" s="255"/>
      <c r="H11" s="293">
        <f t="shared" si="0"/>
        <v>0</v>
      </c>
      <c r="I11" s="293"/>
      <c r="J11" s="120"/>
      <c r="K11" s="121"/>
    </row>
    <row r="12" spans="1:11" ht="10" customHeight="1">
      <c r="A12" s="244"/>
      <c r="B12" s="98"/>
      <c r="C12" s="99"/>
      <c r="D12" s="255"/>
      <c r="E12" s="100"/>
      <c r="F12" s="100"/>
      <c r="G12" s="255"/>
      <c r="H12" s="293">
        <f t="shared" si="0"/>
        <v>0</v>
      </c>
      <c r="I12" s="293"/>
      <c r="J12" s="120"/>
      <c r="K12" s="121"/>
    </row>
    <row r="13" spans="1:11" ht="10" customHeight="1">
      <c r="A13" s="244"/>
      <c r="B13" s="98"/>
      <c r="C13" s="99"/>
      <c r="D13" s="255"/>
      <c r="E13" s="100"/>
      <c r="F13" s="100"/>
      <c r="G13" s="255"/>
      <c r="H13" s="293">
        <f t="shared" si="0"/>
        <v>0</v>
      </c>
      <c r="I13" s="293"/>
      <c r="J13" s="120"/>
      <c r="K13" s="121"/>
    </row>
    <row r="14" spans="1:11" ht="10" customHeight="1">
      <c r="A14" s="244"/>
      <c r="B14" s="98"/>
      <c r="C14" s="99"/>
      <c r="D14" s="255"/>
      <c r="E14" s="100"/>
      <c r="F14" s="100"/>
      <c r="G14" s="255"/>
      <c r="H14" s="293">
        <f t="shared" si="0"/>
        <v>0</v>
      </c>
      <c r="I14" s="293"/>
      <c r="J14" s="120"/>
      <c r="K14" s="121"/>
    </row>
    <row r="15" spans="1:11" ht="10" customHeight="1">
      <c r="A15" s="244"/>
      <c r="B15" s="98"/>
      <c r="C15" s="99"/>
      <c r="D15" s="255"/>
      <c r="E15" s="100"/>
      <c r="F15" s="100"/>
      <c r="G15" s="255"/>
      <c r="H15" s="293">
        <f t="shared" si="0"/>
        <v>0</v>
      </c>
      <c r="I15" s="293"/>
      <c r="J15" s="120"/>
      <c r="K15" s="121"/>
    </row>
    <row r="16" spans="1:11" ht="10" customHeight="1">
      <c r="A16" s="244"/>
      <c r="B16" s="98"/>
      <c r="C16" s="99"/>
      <c r="D16" s="255"/>
      <c r="E16" s="100"/>
      <c r="F16" s="100"/>
      <c r="G16" s="255"/>
      <c r="H16" s="293">
        <f t="shared" si="0"/>
        <v>0</v>
      </c>
      <c r="I16" s="293"/>
      <c r="J16" s="120"/>
      <c r="K16" s="121"/>
    </row>
    <row r="17" spans="1:11" ht="10" customHeight="1">
      <c r="A17" s="244"/>
      <c r="B17" s="98"/>
      <c r="C17" s="99"/>
      <c r="D17" s="255"/>
      <c r="E17" s="100"/>
      <c r="F17" s="100"/>
      <c r="G17" s="255"/>
      <c r="H17" s="293">
        <f t="shared" si="0"/>
        <v>0</v>
      </c>
      <c r="I17" s="293"/>
      <c r="J17" s="120"/>
      <c r="K17" s="121"/>
    </row>
    <row r="18" spans="1:11" ht="10" customHeight="1">
      <c r="A18" s="101" t="s">
        <v>276</v>
      </c>
      <c r="B18" s="102"/>
      <c r="C18" s="103"/>
      <c r="D18" s="281">
        <f>SUM(D8:D17)</f>
        <v>0</v>
      </c>
      <c r="E18" s="104"/>
      <c r="F18" s="104"/>
      <c r="G18" s="273">
        <f>SUM(G8:G17)</f>
        <v>0</v>
      </c>
      <c r="H18" s="294">
        <f>SUM(H8:H17)</f>
        <v>0</v>
      </c>
      <c r="I18" s="295"/>
      <c r="J18" s="122"/>
      <c r="K18" s="123"/>
    </row>
    <row r="19" spans="1:11" ht="10" customHeight="1">
      <c r="A19" s="105"/>
      <c r="B19" s="106"/>
      <c r="C19" s="107"/>
      <c r="D19" s="296"/>
      <c r="E19" s="108"/>
      <c r="F19" s="108"/>
      <c r="G19" s="296"/>
      <c r="H19" s="297"/>
      <c r="I19" s="297"/>
      <c r="J19" s="124"/>
      <c r="K19" s="125"/>
    </row>
    <row r="20" spans="1:11" ht="10" customHeight="1">
      <c r="A20" s="245" t="s">
        <v>277</v>
      </c>
      <c r="B20" s="109"/>
      <c r="C20" s="110"/>
      <c r="D20" s="298"/>
      <c r="E20" s="236"/>
      <c r="F20" s="236"/>
      <c r="G20" s="298"/>
      <c r="H20" s="299"/>
      <c r="I20" s="299"/>
      <c r="J20" s="126"/>
      <c r="K20" s="127"/>
    </row>
    <row r="21" spans="1:11" ht="10" customHeight="1">
      <c r="A21" s="413"/>
      <c r="B21" s="333"/>
      <c r="C21" s="333"/>
      <c r="D21" s="333"/>
      <c r="E21" s="333"/>
      <c r="F21" s="333"/>
      <c r="G21" s="333"/>
      <c r="H21" s="333"/>
      <c r="I21" s="333"/>
      <c r="J21" s="333"/>
      <c r="K21" s="325"/>
    </row>
    <row r="22" spans="1:11" ht="10" customHeight="1">
      <c r="A22" s="245" t="s">
        <v>278</v>
      </c>
      <c r="B22" s="109"/>
      <c r="C22" s="110"/>
      <c r="D22" s="298"/>
      <c r="E22" s="236"/>
      <c r="F22" s="236"/>
      <c r="G22" s="298"/>
      <c r="H22" s="299"/>
      <c r="I22" s="299"/>
      <c r="J22" s="126"/>
      <c r="K22" s="127"/>
    </row>
    <row r="23" spans="1:11" ht="10" customHeight="1">
      <c r="A23" s="413"/>
      <c r="B23" s="333"/>
      <c r="C23" s="333"/>
      <c r="D23" s="333"/>
      <c r="E23" s="333"/>
      <c r="F23" s="333"/>
      <c r="G23" s="333"/>
      <c r="H23" s="333"/>
      <c r="I23" s="333"/>
      <c r="J23" s="333"/>
      <c r="K23" s="325"/>
    </row>
    <row r="24" spans="1:11" ht="10" customHeight="1">
      <c r="A24" s="414" t="s">
        <v>279</v>
      </c>
      <c r="B24" s="386"/>
      <c r="C24" s="386"/>
      <c r="D24" s="386"/>
      <c r="E24" s="386"/>
      <c r="F24" s="351"/>
      <c r="G24" s="386"/>
      <c r="H24" s="386"/>
      <c r="I24" s="386"/>
      <c r="J24" s="386"/>
      <c r="K24" s="415"/>
    </row>
    <row r="25" spans="1:11" ht="10" customHeight="1">
      <c r="A25" s="409"/>
      <c r="B25" s="333"/>
      <c r="C25" s="333"/>
      <c r="D25" s="333"/>
      <c r="E25" s="333"/>
      <c r="F25" s="333"/>
      <c r="G25" s="333"/>
      <c r="H25" s="333"/>
      <c r="I25" s="333"/>
      <c r="J25" s="333"/>
      <c r="K25" s="325"/>
    </row>
    <row r="26" spans="1:11" ht="10" customHeight="1">
      <c r="A26" s="111" t="s">
        <v>177</v>
      </c>
      <c r="B26" s="112"/>
      <c r="C26" s="112"/>
      <c r="D26" s="112"/>
      <c r="E26" s="112"/>
      <c r="F26" s="112"/>
      <c r="G26" s="112"/>
      <c r="H26" s="112"/>
      <c r="I26" s="112"/>
      <c r="J26" s="112"/>
      <c r="K26" s="128"/>
    </row>
    <row r="27" spans="1:11" ht="10" customHeight="1">
      <c r="A27" s="113"/>
      <c r="B27" s="114"/>
      <c r="C27" s="114"/>
      <c r="D27" s="114"/>
      <c r="E27" s="114"/>
      <c r="F27" s="114"/>
      <c r="G27" s="114"/>
      <c r="H27" s="114"/>
      <c r="I27" s="114"/>
      <c r="J27" s="114"/>
      <c r="K27" s="129"/>
    </row>
    <row r="28" spans="1:11" ht="10" customHeight="1">
      <c r="A28" s="115"/>
      <c r="B28" s="241"/>
      <c r="C28" s="241"/>
      <c r="D28" s="241"/>
      <c r="E28" s="241"/>
      <c r="F28" s="241"/>
      <c r="G28" s="241"/>
      <c r="H28" s="241"/>
      <c r="I28" s="241"/>
      <c r="J28" s="241"/>
      <c r="K28" s="130"/>
    </row>
    <row r="29" spans="1:11" ht="10" customHeight="1">
      <c r="A29" s="115"/>
      <c r="B29" s="241"/>
      <c r="C29" s="241"/>
      <c r="D29" s="241"/>
      <c r="E29" s="241"/>
      <c r="F29" s="241"/>
      <c r="G29" s="241"/>
      <c r="H29" s="241"/>
      <c r="I29" s="241"/>
      <c r="J29" s="241"/>
      <c r="K29" s="130"/>
    </row>
    <row r="30" spans="1:11" ht="10" customHeight="1">
      <c r="A30" s="115"/>
      <c r="B30" s="241"/>
      <c r="C30" s="241"/>
      <c r="D30" s="241"/>
      <c r="E30" s="241"/>
      <c r="F30" s="241"/>
      <c r="G30" s="241"/>
      <c r="H30" s="241"/>
      <c r="I30" s="241"/>
      <c r="J30" s="241"/>
      <c r="K30" s="130"/>
    </row>
    <row r="31" spans="1:11" ht="10" customHeight="1">
      <c r="A31" s="115"/>
      <c r="B31" s="241"/>
      <c r="C31" s="241"/>
      <c r="D31" s="241"/>
      <c r="E31" s="241"/>
      <c r="F31" s="241"/>
      <c r="G31" s="241"/>
      <c r="H31" s="241"/>
      <c r="I31" s="241"/>
      <c r="J31" s="241"/>
      <c r="K31" s="130"/>
    </row>
    <row r="32" spans="1:11" ht="10" customHeight="1">
      <c r="A32" s="116"/>
      <c r="B32" s="117"/>
      <c r="C32" s="117"/>
      <c r="D32" s="117"/>
      <c r="E32" s="117"/>
      <c r="F32" s="117"/>
      <c r="G32" s="117"/>
      <c r="H32" s="117"/>
      <c r="I32" s="117"/>
      <c r="J32" s="117"/>
      <c r="K32" s="131"/>
    </row>
    <row r="33" spans="6:6" ht="10" customHeight="1">
      <c r="F33" s="118"/>
    </row>
    <row r="34" spans="6:6" ht="10" customHeight="1">
      <c r="F34" s="118"/>
    </row>
    <row r="35" spans="6:6" ht="10" customHeight="1">
      <c r="F35" s="118"/>
    </row>
    <row r="36" spans="6:6" ht="10" customHeight="1">
      <c r="F36" s="118"/>
    </row>
    <row r="37" spans="6:6" ht="10" customHeight="1">
      <c r="F37" s="118"/>
    </row>
    <row r="38" spans="6:6" ht="10" customHeight="1">
      <c r="F38" s="118"/>
    </row>
    <row r="39" spans="6:6" ht="10" customHeight="1">
      <c r="F39" s="118"/>
    </row>
    <row r="40" spans="6:6" ht="10" customHeight="1">
      <c r="F40" s="118"/>
    </row>
    <row r="41" spans="6:6" ht="10" customHeight="1">
      <c r="F41" s="118"/>
    </row>
    <row r="42" spans="6:6" ht="10" customHeight="1">
      <c r="F42" s="118"/>
    </row>
    <row r="43" spans="6:6" ht="10" customHeight="1">
      <c r="F43" s="118"/>
    </row>
    <row r="44" spans="6:6" ht="10" customHeight="1">
      <c r="F44" s="118"/>
    </row>
  </sheetData>
  <mergeCells count="12">
    <mergeCell ref="A1:K1"/>
    <mergeCell ref="A2:G2"/>
    <mergeCell ref="D6:I6"/>
    <mergeCell ref="A21:K21"/>
    <mergeCell ref="A23:K23"/>
    <mergeCell ref="A25:K25"/>
    <mergeCell ref="A6:A7"/>
    <mergeCell ref="B6:B7"/>
    <mergeCell ref="C6:C7"/>
    <mergeCell ref="J6:J7"/>
    <mergeCell ref="K6:K7"/>
    <mergeCell ref="A24:K24"/>
  </mergeCells>
  <printOptions horizontalCentered="1"/>
  <pageMargins left="0.51181102362204722" right="0.27559055118110232" top="0.55118110236220463" bottom="0.51181102362204722" header="0.3543307086614173" footer="0.31496062992125978"/>
  <pageSetup paperSize="9" fitToHeight="100" orientation="landscape" blackAndWhite="1" errors="blank" verticalDpi="1200" r:id="rId1"/>
  <headerFooter scaleWithDoc="0" alignWithMargins="0">
    <oddFooter>&amp;L&amp;"宋体"&amp;9  &amp;C&amp;"宋体"&amp;9 共&amp;N页 第&amp;P页  &amp;R&amp;"宋体"&amp;9 &amp;A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43"/>
  <sheetViews>
    <sheetView showGridLines="0" showZeros="0" defaultGridColor="0" view="pageBreakPreview" colorId="22" zoomScaleNormal="100" workbookViewId="0">
      <pane ySplit="7" topLeftCell="A12" activePane="bottomLeft" state="frozenSplit"/>
      <selection pane="bottomLeft" activeCell="A16" sqref="A16:IV28"/>
    </sheetView>
  </sheetViews>
  <sheetFormatPr defaultColWidth="7.83203125" defaultRowHeight="15"/>
  <cols>
    <col min="1" max="2" width="8" style="300" customWidth="1"/>
    <col min="3" max="5" width="8" style="85" customWidth="1"/>
    <col min="6" max="6" width="8" style="254" customWidth="1"/>
    <col min="7" max="7" width="8" style="85" customWidth="1"/>
    <col min="8" max="8" width="8" style="254" customWidth="1"/>
    <col min="9" max="9" width="8" style="85" customWidth="1"/>
    <col min="10" max="16" width="8" style="254" customWidth="1"/>
    <col min="17" max="17" width="8" style="85" customWidth="1"/>
    <col min="18" max="18" width="7.83203125" style="85" customWidth="1"/>
    <col min="19" max="16384" width="7.83203125" style="85"/>
  </cols>
  <sheetData>
    <row r="1" spans="1:17" ht="10" customHeight="1">
      <c r="A1" s="427" t="s">
        <v>280</v>
      </c>
      <c r="B1" s="428"/>
      <c r="C1" s="429"/>
      <c r="D1" s="429"/>
      <c r="E1" s="429"/>
      <c r="F1" s="351"/>
      <c r="G1" s="429"/>
      <c r="H1" s="351"/>
      <c r="I1" s="429"/>
      <c r="J1" s="351"/>
      <c r="K1" s="351"/>
      <c r="L1" s="351"/>
      <c r="M1" s="351"/>
      <c r="N1" s="351"/>
      <c r="O1" s="351"/>
      <c r="P1" s="351"/>
      <c r="Q1" s="429"/>
    </row>
    <row r="2" spans="1:17" s="241" customFormat="1" ht="10" customHeight="1">
      <c r="A2" s="225" t="s">
        <v>1</v>
      </c>
      <c r="B2" s="301"/>
      <c r="I2" s="225" t="s">
        <v>281</v>
      </c>
      <c r="L2" s="302"/>
    </row>
    <row r="3" spans="1:17" s="241" customFormat="1" ht="10" customHeight="1">
      <c r="A3" s="301" t="s">
        <v>282</v>
      </c>
      <c r="B3" s="301"/>
      <c r="I3" s="225" t="s">
        <v>4</v>
      </c>
      <c r="L3" s="302"/>
    </row>
    <row r="4" spans="1:17" s="241" customFormat="1" ht="10" customHeight="1">
      <c r="A4" s="225" t="s">
        <v>5</v>
      </c>
      <c r="B4" s="301"/>
      <c r="I4" s="225" t="s">
        <v>6</v>
      </c>
      <c r="L4" s="302"/>
    </row>
    <row r="5" spans="1:17" s="241" customFormat="1" ht="10" customHeight="1">
      <c r="A5" s="225" t="s">
        <v>7</v>
      </c>
      <c r="B5" s="301"/>
      <c r="I5" s="225" t="s">
        <v>8</v>
      </c>
      <c r="L5" s="302"/>
    </row>
    <row r="6" spans="1:17" s="84" customFormat="1" ht="10" customHeight="1">
      <c r="A6" s="420" t="s">
        <v>195</v>
      </c>
      <c r="B6" s="422" t="s">
        <v>283</v>
      </c>
      <c r="C6" s="422" t="s">
        <v>284</v>
      </c>
      <c r="D6" s="424" t="s">
        <v>285</v>
      </c>
      <c r="E6" s="424" t="s">
        <v>286</v>
      </c>
      <c r="F6" s="424" t="s">
        <v>287</v>
      </c>
      <c r="G6" s="424" t="s">
        <v>100</v>
      </c>
      <c r="H6" s="422" t="s">
        <v>101</v>
      </c>
      <c r="I6" s="422" t="s">
        <v>288</v>
      </c>
      <c r="J6" s="430"/>
      <c r="K6" s="430"/>
      <c r="L6" s="430"/>
      <c r="M6" s="430"/>
      <c r="N6" s="430"/>
      <c r="O6" s="430"/>
      <c r="P6" s="431"/>
      <c r="Q6" s="425" t="s">
        <v>223</v>
      </c>
    </row>
    <row r="7" spans="1:17" s="84" customFormat="1" ht="10" customHeight="1">
      <c r="A7" s="421"/>
      <c r="B7" s="423"/>
      <c r="C7" s="423"/>
      <c r="D7" s="423"/>
      <c r="E7" s="423"/>
      <c r="F7" s="423"/>
      <c r="G7" s="423"/>
      <c r="H7" s="423"/>
      <c r="I7" s="247">
        <v>1</v>
      </c>
      <c r="J7" s="247">
        <v>2</v>
      </c>
      <c r="K7" s="247">
        <v>3</v>
      </c>
      <c r="L7" s="247">
        <v>4</v>
      </c>
      <c r="M7" s="247">
        <v>5</v>
      </c>
      <c r="N7" s="91">
        <v>6</v>
      </c>
      <c r="O7" s="91">
        <v>7</v>
      </c>
      <c r="P7" s="91">
        <v>8</v>
      </c>
      <c r="Q7" s="426"/>
    </row>
    <row r="8" spans="1:17" s="84" customFormat="1" ht="10" customHeight="1">
      <c r="A8" s="86">
        <v>1</v>
      </c>
      <c r="B8" s="87" t="s">
        <v>289</v>
      </c>
      <c r="C8" s="87" t="s">
        <v>290</v>
      </c>
      <c r="D8" s="87" t="s">
        <v>291</v>
      </c>
      <c r="E8" s="87" t="s">
        <v>292</v>
      </c>
      <c r="F8" s="87" t="s">
        <v>293</v>
      </c>
      <c r="G8" s="303"/>
      <c r="H8" s="303">
        <v>7</v>
      </c>
      <c r="I8" s="92" t="s">
        <v>18</v>
      </c>
      <c r="J8" s="92" t="s">
        <v>18</v>
      </c>
      <c r="K8" s="92" t="s">
        <v>18</v>
      </c>
      <c r="L8" s="92" t="s">
        <v>18</v>
      </c>
      <c r="M8" s="92" t="s">
        <v>18</v>
      </c>
      <c r="N8" s="93" t="s">
        <v>18</v>
      </c>
      <c r="O8" s="93" t="s">
        <v>18</v>
      </c>
      <c r="P8" s="93" t="s">
        <v>18</v>
      </c>
      <c r="Q8" s="94"/>
    </row>
    <row r="9" spans="1:17" s="84" customFormat="1" ht="10" customHeight="1">
      <c r="A9" s="86">
        <v>2</v>
      </c>
      <c r="B9" s="87" t="s">
        <v>294</v>
      </c>
      <c r="C9" s="87" t="s">
        <v>295</v>
      </c>
      <c r="D9" s="87" t="s">
        <v>296</v>
      </c>
      <c r="E9" s="87" t="s">
        <v>102</v>
      </c>
      <c r="F9" s="87" t="s">
        <v>297</v>
      </c>
      <c r="G9" s="303">
        <v>20000</v>
      </c>
      <c r="H9" s="303"/>
      <c r="I9" s="92" t="s">
        <v>18</v>
      </c>
      <c r="J9" s="92" t="s">
        <v>18</v>
      </c>
      <c r="K9" s="92" t="s">
        <v>18</v>
      </c>
      <c r="L9" s="92" t="s">
        <v>18</v>
      </c>
      <c r="M9" s="92" t="s">
        <v>18</v>
      </c>
      <c r="N9" s="93" t="s">
        <v>18</v>
      </c>
      <c r="O9" s="93" t="s">
        <v>18</v>
      </c>
      <c r="P9" s="93" t="s">
        <v>18</v>
      </c>
      <c r="Q9" s="94"/>
    </row>
    <row r="10" spans="1:17" s="84" customFormat="1" ht="10" customHeight="1">
      <c r="A10" s="86">
        <v>3</v>
      </c>
      <c r="B10" s="87" t="s">
        <v>298</v>
      </c>
      <c r="C10" s="87" t="s">
        <v>290</v>
      </c>
      <c r="D10" s="87" t="s">
        <v>299</v>
      </c>
      <c r="E10" s="87" t="s">
        <v>292</v>
      </c>
      <c r="F10" s="87" t="s">
        <v>300</v>
      </c>
      <c r="G10" s="303">
        <v>37200</v>
      </c>
      <c r="H10" s="303"/>
      <c r="I10" s="92" t="s">
        <v>18</v>
      </c>
      <c r="J10" s="92" t="s">
        <v>18</v>
      </c>
      <c r="K10" s="92" t="s">
        <v>18</v>
      </c>
      <c r="L10" s="92" t="s">
        <v>18</v>
      </c>
      <c r="M10" s="92" t="s">
        <v>18</v>
      </c>
      <c r="N10" s="93" t="s">
        <v>18</v>
      </c>
      <c r="O10" s="93" t="s">
        <v>18</v>
      </c>
      <c r="P10" s="93" t="s">
        <v>18</v>
      </c>
      <c r="Q10" s="94"/>
    </row>
    <row r="11" spans="1:17" s="84" customFormat="1" ht="10" customHeight="1">
      <c r="A11" s="86">
        <v>4</v>
      </c>
      <c r="B11" s="87" t="s">
        <v>301</v>
      </c>
      <c r="C11" s="87" t="s">
        <v>302</v>
      </c>
      <c r="D11" s="87" t="s">
        <v>303</v>
      </c>
      <c r="E11" s="87" t="s">
        <v>297</v>
      </c>
      <c r="F11" s="87" t="s">
        <v>304</v>
      </c>
      <c r="G11" s="303"/>
      <c r="H11" s="303">
        <v>4523</v>
      </c>
      <c r="I11" s="92" t="s">
        <v>18</v>
      </c>
      <c r="J11" s="92" t="s">
        <v>18</v>
      </c>
      <c r="K11" s="92" t="s">
        <v>18</v>
      </c>
      <c r="L11" s="92" t="s">
        <v>18</v>
      </c>
      <c r="M11" s="92" t="s">
        <v>18</v>
      </c>
      <c r="N11" s="93" t="s">
        <v>18</v>
      </c>
      <c r="O11" s="93" t="s">
        <v>18</v>
      </c>
      <c r="P11" s="93" t="s">
        <v>18</v>
      </c>
      <c r="Q11" s="94"/>
    </row>
    <row r="12" spans="1:17" s="84" customFormat="1" ht="10" customHeight="1">
      <c r="A12" s="86">
        <v>5</v>
      </c>
      <c r="B12" s="87" t="s">
        <v>305</v>
      </c>
      <c r="C12" s="87" t="s">
        <v>306</v>
      </c>
      <c r="D12" s="87" t="s">
        <v>307</v>
      </c>
      <c r="E12" s="87" t="s">
        <v>292</v>
      </c>
      <c r="F12" s="87" t="s">
        <v>308</v>
      </c>
      <c r="G12" s="303"/>
      <c r="H12" s="303">
        <v>3397</v>
      </c>
      <c r="I12" s="92" t="s">
        <v>18</v>
      </c>
      <c r="J12" s="92" t="s">
        <v>18</v>
      </c>
      <c r="K12" s="92" t="s">
        <v>18</v>
      </c>
      <c r="L12" s="92" t="s">
        <v>18</v>
      </c>
      <c r="M12" s="92" t="s">
        <v>18</v>
      </c>
      <c r="N12" s="93" t="s">
        <v>18</v>
      </c>
      <c r="O12" s="93" t="s">
        <v>18</v>
      </c>
      <c r="P12" s="93" t="s">
        <v>18</v>
      </c>
      <c r="Q12" s="94"/>
    </row>
    <row r="13" spans="1:17" s="84" customFormat="1" ht="10" customHeight="1">
      <c r="A13" s="86">
        <v>6</v>
      </c>
      <c r="B13" s="87" t="s">
        <v>309</v>
      </c>
      <c r="C13" s="87" t="s">
        <v>310</v>
      </c>
      <c r="D13" s="87" t="s">
        <v>311</v>
      </c>
      <c r="E13" s="87" t="s">
        <v>102</v>
      </c>
      <c r="F13" s="87" t="s">
        <v>300</v>
      </c>
      <c r="G13" s="303"/>
      <c r="H13" s="303">
        <v>20000</v>
      </c>
      <c r="I13" s="92" t="s">
        <v>18</v>
      </c>
      <c r="J13" s="92" t="s">
        <v>18</v>
      </c>
      <c r="K13" s="92" t="s">
        <v>18</v>
      </c>
      <c r="L13" s="92" t="s">
        <v>18</v>
      </c>
      <c r="M13" s="92" t="s">
        <v>18</v>
      </c>
      <c r="N13" s="93" t="s">
        <v>18</v>
      </c>
      <c r="O13" s="93" t="s">
        <v>18</v>
      </c>
      <c r="P13" s="93" t="s">
        <v>18</v>
      </c>
      <c r="Q13" s="94"/>
    </row>
    <row r="14" spans="1:17" s="84" customFormat="1" ht="10" customHeight="1">
      <c r="A14" s="86">
        <v>7</v>
      </c>
      <c r="B14" s="87" t="s">
        <v>312</v>
      </c>
      <c r="C14" s="87" t="s">
        <v>313</v>
      </c>
      <c r="D14" s="87" t="s">
        <v>314</v>
      </c>
      <c r="E14" s="87" t="s">
        <v>297</v>
      </c>
      <c r="F14" s="87" t="s">
        <v>300</v>
      </c>
      <c r="G14" s="303">
        <v>46500</v>
      </c>
      <c r="H14" s="303"/>
      <c r="I14" s="92" t="s">
        <v>18</v>
      </c>
      <c r="J14" s="92" t="s">
        <v>18</v>
      </c>
      <c r="K14" s="92" t="s">
        <v>18</v>
      </c>
      <c r="L14" s="92" t="s">
        <v>18</v>
      </c>
      <c r="M14" s="92" t="s">
        <v>18</v>
      </c>
      <c r="N14" s="93" t="s">
        <v>18</v>
      </c>
      <c r="O14" s="93" t="s">
        <v>18</v>
      </c>
      <c r="P14" s="93" t="s">
        <v>18</v>
      </c>
      <c r="Q14" s="94"/>
    </row>
    <row r="15" spans="1:17" s="84" customFormat="1" ht="10" customHeight="1">
      <c r="A15" s="86">
        <v>8</v>
      </c>
      <c r="B15" s="87" t="s">
        <v>315</v>
      </c>
      <c r="C15" s="87" t="s">
        <v>316</v>
      </c>
      <c r="D15" s="87" t="s">
        <v>317</v>
      </c>
      <c r="E15" s="87" t="s">
        <v>297</v>
      </c>
      <c r="F15" s="87" t="s">
        <v>318</v>
      </c>
      <c r="G15" s="303"/>
      <c r="H15" s="303">
        <v>3000</v>
      </c>
      <c r="I15" s="92" t="s">
        <v>18</v>
      </c>
      <c r="J15" s="92" t="s">
        <v>18</v>
      </c>
      <c r="K15" s="92" t="s">
        <v>18</v>
      </c>
      <c r="L15" s="92" t="s">
        <v>18</v>
      </c>
      <c r="M15" s="92" t="s">
        <v>18</v>
      </c>
      <c r="N15" s="93" t="s">
        <v>18</v>
      </c>
      <c r="O15" s="93" t="s">
        <v>18</v>
      </c>
      <c r="P15" s="93" t="s">
        <v>18</v>
      </c>
      <c r="Q15" s="94"/>
    </row>
    <row r="16" spans="1:17" s="84" customFormat="1" ht="10" hidden="1" customHeight="1">
      <c r="A16" s="86"/>
      <c r="B16" s="87"/>
      <c r="C16" s="87"/>
      <c r="D16" s="87"/>
      <c r="E16" s="87"/>
      <c r="F16" s="87"/>
      <c r="G16" s="303"/>
      <c r="H16" s="303"/>
      <c r="I16" s="92"/>
      <c r="J16" s="92"/>
      <c r="K16" s="92"/>
      <c r="L16" s="92"/>
      <c r="M16" s="92"/>
      <c r="N16" s="93"/>
      <c r="O16" s="93"/>
      <c r="P16" s="93"/>
      <c r="Q16" s="94"/>
    </row>
    <row r="17" spans="1:17" s="84" customFormat="1" ht="10" hidden="1" customHeight="1">
      <c r="A17" s="86"/>
      <c r="B17" s="87"/>
      <c r="C17" s="87"/>
      <c r="D17" s="87"/>
      <c r="E17" s="87"/>
      <c r="F17" s="87"/>
      <c r="G17" s="303"/>
      <c r="H17" s="303"/>
      <c r="I17" s="92"/>
      <c r="J17" s="92"/>
      <c r="K17" s="92"/>
      <c r="L17" s="92"/>
      <c r="M17" s="92"/>
      <c r="N17" s="93"/>
      <c r="O17" s="93"/>
      <c r="P17" s="93"/>
      <c r="Q17" s="94"/>
    </row>
    <row r="18" spans="1:17" s="84" customFormat="1" ht="10" hidden="1" customHeight="1">
      <c r="A18" s="86"/>
      <c r="B18" s="87"/>
      <c r="C18" s="87"/>
      <c r="D18" s="87"/>
      <c r="E18" s="87"/>
      <c r="F18" s="87"/>
      <c r="G18" s="303"/>
      <c r="H18" s="303"/>
      <c r="I18" s="92"/>
      <c r="J18" s="92"/>
      <c r="K18" s="92"/>
      <c r="L18" s="92"/>
      <c r="M18" s="92"/>
      <c r="N18" s="93"/>
      <c r="O18" s="93"/>
      <c r="P18" s="93"/>
      <c r="Q18" s="94"/>
    </row>
    <row r="19" spans="1:17" s="84" customFormat="1" ht="10" hidden="1" customHeight="1">
      <c r="A19" s="86"/>
      <c r="B19" s="87"/>
      <c r="C19" s="87"/>
      <c r="D19" s="87"/>
      <c r="E19" s="87"/>
      <c r="F19" s="87"/>
      <c r="G19" s="303"/>
      <c r="H19" s="303"/>
      <c r="I19" s="92"/>
      <c r="J19" s="92"/>
      <c r="K19" s="92"/>
      <c r="L19" s="92"/>
      <c r="M19" s="92"/>
      <c r="N19" s="93"/>
      <c r="O19" s="93"/>
      <c r="P19" s="93"/>
      <c r="Q19" s="94"/>
    </row>
    <row r="20" spans="1:17" s="84" customFormat="1" ht="10" hidden="1" customHeight="1">
      <c r="A20" s="86"/>
      <c r="B20" s="87"/>
      <c r="C20" s="87"/>
      <c r="D20" s="87"/>
      <c r="E20" s="87"/>
      <c r="F20" s="87"/>
      <c r="G20" s="303"/>
      <c r="H20" s="303"/>
      <c r="I20" s="92"/>
      <c r="J20" s="92"/>
      <c r="K20" s="92"/>
      <c r="L20" s="92"/>
      <c r="M20" s="92"/>
      <c r="N20" s="93"/>
      <c r="O20" s="93"/>
      <c r="P20" s="93"/>
      <c r="Q20" s="94"/>
    </row>
    <row r="21" spans="1:17" s="84" customFormat="1" ht="10" hidden="1" customHeight="1">
      <c r="A21" s="86"/>
      <c r="B21" s="87"/>
      <c r="C21" s="87"/>
      <c r="D21" s="87"/>
      <c r="E21" s="87"/>
      <c r="F21" s="87"/>
      <c r="G21" s="303"/>
      <c r="H21" s="303"/>
      <c r="I21" s="92"/>
      <c r="J21" s="92"/>
      <c r="K21" s="92"/>
      <c r="L21" s="92"/>
      <c r="M21" s="92"/>
      <c r="N21" s="93"/>
      <c r="O21" s="93"/>
      <c r="P21" s="93"/>
      <c r="Q21" s="94"/>
    </row>
    <row r="22" spans="1:17" s="84" customFormat="1" ht="10" hidden="1" customHeight="1">
      <c r="A22" s="86"/>
      <c r="B22" s="87"/>
      <c r="C22" s="87"/>
      <c r="D22" s="87"/>
      <c r="E22" s="87"/>
      <c r="F22" s="87"/>
      <c r="G22" s="303"/>
      <c r="H22" s="303"/>
      <c r="I22" s="92"/>
      <c r="J22" s="92"/>
      <c r="K22" s="92"/>
      <c r="L22" s="92"/>
      <c r="M22" s="92"/>
      <c r="N22" s="93"/>
      <c r="O22" s="93"/>
      <c r="P22" s="93"/>
      <c r="Q22" s="94"/>
    </row>
    <row r="23" spans="1:17" s="84" customFormat="1" ht="10" hidden="1" customHeight="1">
      <c r="A23" s="86"/>
      <c r="B23" s="87"/>
      <c r="C23" s="87"/>
      <c r="D23" s="87"/>
      <c r="E23" s="87"/>
      <c r="F23" s="87"/>
      <c r="G23" s="303"/>
      <c r="H23" s="303"/>
      <c r="I23" s="92"/>
      <c r="J23" s="92"/>
      <c r="K23" s="92"/>
      <c r="L23" s="92"/>
      <c r="M23" s="92"/>
      <c r="N23" s="93"/>
      <c r="O23" s="93"/>
      <c r="P23" s="93"/>
      <c r="Q23" s="94"/>
    </row>
    <row r="24" spans="1:17" s="84" customFormat="1" ht="10" hidden="1" customHeight="1">
      <c r="A24" s="86"/>
      <c r="B24" s="87"/>
      <c r="C24" s="87"/>
      <c r="D24" s="87"/>
      <c r="E24" s="87"/>
      <c r="F24" s="87"/>
      <c r="G24" s="303"/>
      <c r="H24" s="303"/>
      <c r="I24" s="92"/>
      <c r="J24" s="92"/>
      <c r="K24" s="92"/>
      <c r="L24" s="92"/>
      <c r="M24" s="92"/>
      <c r="N24" s="93"/>
      <c r="O24" s="93"/>
      <c r="P24" s="93"/>
      <c r="Q24" s="94"/>
    </row>
    <row r="25" spans="1:17" s="84" customFormat="1" ht="10" hidden="1" customHeight="1">
      <c r="A25" s="86"/>
      <c r="B25" s="87"/>
      <c r="C25" s="87"/>
      <c r="D25" s="87"/>
      <c r="E25" s="87"/>
      <c r="F25" s="87"/>
      <c r="G25" s="303"/>
      <c r="H25" s="303"/>
      <c r="I25" s="92"/>
      <c r="J25" s="92"/>
      <c r="K25" s="92"/>
      <c r="L25" s="92"/>
      <c r="M25" s="92"/>
      <c r="N25" s="93"/>
      <c r="O25" s="93"/>
      <c r="P25" s="93"/>
      <c r="Q25" s="94"/>
    </row>
    <row r="26" spans="1:17" s="84" customFormat="1" ht="10" hidden="1" customHeight="1">
      <c r="A26" s="86"/>
      <c r="B26" s="87"/>
      <c r="C26" s="87"/>
      <c r="D26" s="87"/>
      <c r="E26" s="87"/>
      <c r="F26" s="87"/>
      <c r="G26" s="303"/>
      <c r="H26" s="303"/>
      <c r="I26" s="92"/>
      <c r="J26" s="92"/>
      <c r="K26" s="92"/>
      <c r="L26" s="92"/>
      <c r="M26" s="92"/>
      <c r="N26" s="93"/>
      <c r="O26" s="93"/>
      <c r="P26" s="93"/>
      <c r="Q26" s="94"/>
    </row>
    <row r="27" spans="1:17" s="84" customFormat="1" ht="10" hidden="1" customHeight="1">
      <c r="A27" s="86"/>
      <c r="B27" s="87"/>
      <c r="C27" s="87"/>
      <c r="D27" s="87"/>
      <c r="E27" s="87"/>
      <c r="F27" s="87"/>
      <c r="G27" s="303"/>
      <c r="H27" s="303"/>
      <c r="I27" s="92"/>
      <c r="J27" s="92"/>
      <c r="K27" s="92"/>
      <c r="L27" s="92"/>
      <c r="M27" s="92"/>
      <c r="N27" s="93"/>
      <c r="O27" s="93"/>
      <c r="P27" s="93"/>
      <c r="Q27" s="94"/>
    </row>
    <row r="28" spans="1:17" s="84" customFormat="1" ht="10" hidden="1" customHeight="1">
      <c r="A28" s="86"/>
      <c r="B28" s="87"/>
      <c r="C28" s="87"/>
      <c r="D28" s="87"/>
      <c r="E28" s="87"/>
      <c r="F28" s="87"/>
      <c r="G28" s="303"/>
      <c r="H28" s="303"/>
      <c r="I28" s="92"/>
      <c r="J28" s="92"/>
      <c r="K28" s="92"/>
      <c r="L28" s="92"/>
      <c r="M28" s="92"/>
      <c r="N28" s="93"/>
      <c r="O28" s="93"/>
      <c r="P28" s="93"/>
      <c r="Q28" s="94"/>
    </row>
    <row r="29" spans="1:17" s="84" customFormat="1" ht="10" customHeight="1">
      <c r="A29" s="86"/>
      <c r="B29" s="87"/>
      <c r="C29" s="87"/>
      <c r="D29" s="87"/>
      <c r="E29" s="87"/>
      <c r="F29" s="87"/>
      <c r="G29" s="303"/>
      <c r="H29" s="303"/>
      <c r="I29" s="92"/>
      <c r="J29" s="92"/>
      <c r="K29" s="92"/>
      <c r="L29" s="92"/>
      <c r="M29" s="92"/>
      <c r="N29" s="93"/>
      <c r="O29" s="93"/>
      <c r="P29" s="93"/>
      <c r="Q29" s="94"/>
    </row>
    <row r="30" spans="1:17" s="84" customFormat="1" ht="10" customHeight="1">
      <c r="A30" s="432" t="s">
        <v>276</v>
      </c>
      <c r="B30" s="433"/>
      <c r="C30" s="433"/>
      <c r="D30" s="434"/>
      <c r="E30" s="87"/>
      <c r="F30" s="87"/>
      <c r="G30" s="303">
        <f>SUM(G8:G29)</f>
        <v>103700</v>
      </c>
      <c r="H30" s="303">
        <f>SUM(H8:H29)</f>
        <v>30927</v>
      </c>
      <c r="I30" s="92"/>
      <c r="J30" s="92"/>
      <c r="K30" s="92"/>
      <c r="L30" s="92"/>
      <c r="M30" s="92"/>
      <c r="N30" s="93"/>
      <c r="O30" s="93"/>
      <c r="P30" s="93"/>
      <c r="Q30" s="94"/>
    </row>
    <row r="31" spans="1:17" s="84" customFormat="1" ht="10" customHeight="1">
      <c r="A31" s="435" t="s">
        <v>319</v>
      </c>
      <c r="B31" s="436"/>
      <c r="C31" s="436"/>
      <c r="D31" s="436"/>
      <c r="E31" s="436"/>
      <c r="F31" s="436"/>
      <c r="G31" s="436"/>
      <c r="H31" s="436"/>
      <c r="I31" s="436"/>
      <c r="J31" s="436"/>
      <c r="K31" s="436"/>
      <c r="L31" s="436"/>
      <c r="M31" s="436"/>
      <c r="N31" s="436"/>
      <c r="O31" s="436"/>
      <c r="P31" s="436"/>
      <c r="Q31" s="437"/>
    </row>
    <row r="32" spans="1:17" s="84" customFormat="1" ht="10" customHeight="1">
      <c r="A32" s="438" t="s">
        <v>320</v>
      </c>
      <c r="B32" s="439"/>
      <c r="C32" s="439"/>
      <c r="D32" s="439"/>
      <c r="E32" s="439"/>
      <c r="F32" s="439"/>
      <c r="G32" s="439"/>
      <c r="H32" s="439"/>
      <c r="I32" s="439"/>
      <c r="J32" s="439"/>
      <c r="K32" s="439"/>
      <c r="L32" s="439"/>
      <c r="M32" s="439"/>
      <c r="N32" s="439"/>
      <c r="O32" s="439"/>
      <c r="P32" s="439"/>
      <c r="Q32" s="440"/>
    </row>
    <row r="33" spans="1:17" s="84" customFormat="1" ht="10" customHeight="1">
      <c r="A33" s="441"/>
      <c r="B33" s="442"/>
      <c r="C33" s="442"/>
      <c r="D33" s="442"/>
      <c r="E33" s="442"/>
      <c r="F33" s="442"/>
      <c r="G33" s="442"/>
      <c r="H33" s="442"/>
      <c r="I33" s="442"/>
      <c r="J33" s="442"/>
      <c r="K33" s="442"/>
      <c r="L33" s="442"/>
      <c r="M33" s="442"/>
      <c r="N33" s="442"/>
      <c r="O33" s="442"/>
      <c r="P33" s="442"/>
      <c r="Q33" s="443"/>
    </row>
    <row r="34" spans="1:17" s="84" customFormat="1" ht="10" customHeight="1">
      <c r="A34" s="416" t="s">
        <v>321</v>
      </c>
      <c r="B34" s="417"/>
      <c r="C34" s="417"/>
      <c r="D34" s="417"/>
      <c r="E34" s="417"/>
      <c r="F34" s="417"/>
      <c r="G34" s="417"/>
      <c r="H34" s="417"/>
      <c r="I34" s="417"/>
      <c r="J34" s="417"/>
      <c r="K34" s="417"/>
      <c r="L34" s="417"/>
      <c r="M34" s="417"/>
      <c r="N34" s="417"/>
      <c r="O34" s="417"/>
      <c r="P34" s="417"/>
      <c r="Q34" s="415"/>
    </row>
    <row r="35" spans="1:17" s="84" customFormat="1" ht="10" customHeight="1">
      <c r="A35" s="418"/>
      <c r="B35" s="417"/>
      <c r="C35" s="417"/>
      <c r="D35" s="417"/>
      <c r="E35" s="417"/>
      <c r="F35" s="417"/>
      <c r="G35" s="417"/>
      <c r="H35" s="417"/>
      <c r="I35" s="417"/>
      <c r="J35" s="417"/>
      <c r="K35" s="417"/>
      <c r="L35" s="417"/>
      <c r="M35" s="417"/>
      <c r="N35" s="417"/>
      <c r="O35" s="417"/>
      <c r="P35" s="417"/>
      <c r="Q35" s="415"/>
    </row>
    <row r="36" spans="1:17" s="84" customFormat="1" ht="10" customHeight="1">
      <c r="A36" s="419" t="s">
        <v>322</v>
      </c>
      <c r="B36" s="417"/>
      <c r="C36" s="417"/>
      <c r="D36" s="417"/>
      <c r="E36" s="417"/>
      <c r="F36" s="417"/>
      <c r="G36" s="417"/>
      <c r="H36" s="417"/>
      <c r="I36" s="417"/>
      <c r="J36" s="417"/>
      <c r="K36" s="417"/>
      <c r="L36" s="417"/>
      <c r="M36" s="417"/>
      <c r="N36" s="417"/>
      <c r="O36" s="417"/>
      <c r="P36" s="417"/>
      <c r="Q36" s="415"/>
    </row>
    <row r="37" spans="1:17" s="84" customFormat="1" ht="10" customHeight="1">
      <c r="A37" s="88" t="s">
        <v>323</v>
      </c>
      <c r="B37" s="225"/>
      <c r="C37" s="225"/>
      <c r="D37" s="225"/>
      <c r="E37" s="225"/>
      <c r="F37" s="225"/>
      <c r="G37" s="225"/>
      <c r="H37" s="225"/>
      <c r="I37" s="225"/>
      <c r="J37" s="225"/>
      <c r="K37" s="225"/>
      <c r="L37" s="225"/>
      <c r="M37" s="225"/>
      <c r="N37" s="225"/>
      <c r="O37" s="225"/>
      <c r="P37" s="225"/>
      <c r="Q37" s="95"/>
    </row>
    <row r="38" spans="1:17" s="84" customFormat="1" ht="10" customHeight="1">
      <c r="A38" s="88" t="s">
        <v>324</v>
      </c>
      <c r="B38" s="225"/>
      <c r="C38" s="225"/>
      <c r="D38" s="225"/>
      <c r="E38" s="225"/>
      <c r="F38" s="225"/>
      <c r="G38" s="225"/>
      <c r="H38" s="225"/>
      <c r="I38" s="225"/>
      <c r="J38" s="225"/>
      <c r="K38" s="225"/>
      <c r="L38" s="225"/>
      <c r="M38" s="225"/>
      <c r="N38" s="225"/>
      <c r="O38" s="225"/>
      <c r="P38" s="225"/>
      <c r="Q38" s="95"/>
    </row>
    <row r="39" spans="1:17" s="84" customFormat="1" ht="10" customHeight="1">
      <c r="A39" s="88" t="s">
        <v>325</v>
      </c>
      <c r="B39" s="225"/>
      <c r="C39" s="225"/>
      <c r="D39" s="225"/>
      <c r="E39" s="225"/>
      <c r="F39" s="225"/>
      <c r="G39" s="225"/>
      <c r="H39" s="225"/>
      <c r="I39" s="225"/>
      <c r="J39" s="225"/>
      <c r="K39" s="225"/>
      <c r="L39" s="225"/>
      <c r="M39" s="225"/>
      <c r="N39" s="225"/>
      <c r="O39" s="225"/>
      <c r="P39" s="225"/>
      <c r="Q39" s="95"/>
    </row>
    <row r="40" spans="1:17" s="84" customFormat="1" ht="10" customHeight="1">
      <c r="A40" s="88" t="s">
        <v>326</v>
      </c>
      <c r="B40" s="225"/>
      <c r="C40" s="225"/>
      <c r="D40" s="225"/>
      <c r="E40" s="225"/>
      <c r="F40" s="225"/>
      <c r="G40" s="225"/>
      <c r="H40" s="225"/>
      <c r="I40" s="225"/>
      <c r="J40" s="225"/>
      <c r="K40" s="225"/>
      <c r="L40" s="225"/>
      <c r="M40" s="225"/>
      <c r="N40" s="225"/>
      <c r="O40" s="225"/>
      <c r="P40" s="225"/>
      <c r="Q40" s="95"/>
    </row>
    <row r="41" spans="1:17" s="84" customFormat="1" ht="10" customHeight="1">
      <c r="A41" s="88" t="s">
        <v>327</v>
      </c>
      <c r="B41" s="225"/>
      <c r="C41" s="225"/>
      <c r="D41" s="225"/>
      <c r="E41" s="225"/>
      <c r="F41" s="225"/>
      <c r="G41" s="225"/>
      <c r="H41" s="225"/>
      <c r="I41" s="225"/>
      <c r="J41" s="225"/>
      <c r="K41" s="225"/>
      <c r="L41" s="225"/>
      <c r="M41" s="225"/>
      <c r="N41" s="225"/>
      <c r="O41" s="225"/>
      <c r="P41" s="225"/>
      <c r="Q41" s="95"/>
    </row>
    <row r="42" spans="1:17" s="84" customFormat="1" ht="10" customHeight="1">
      <c r="A42" s="88" t="s">
        <v>328</v>
      </c>
      <c r="B42" s="225"/>
      <c r="C42" s="225"/>
      <c r="D42" s="225"/>
      <c r="E42" s="225"/>
      <c r="F42" s="225"/>
      <c r="G42" s="225"/>
      <c r="H42" s="225"/>
      <c r="I42" s="225"/>
      <c r="J42" s="225"/>
      <c r="K42" s="225"/>
      <c r="L42" s="225"/>
      <c r="M42" s="225"/>
      <c r="N42" s="225"/>
      <c r="O42" s="225"/>
      <c r="P42" s="225"/>
      <c r="Q42" s="95"/>
    </row>
    <row r="43" spans="1:17" s="84" customFormat="1" ht="10" customHeight="1">
      <c r="A43" s="89" t="s">
        <v>329</v>
      </c>
      <c r="B43" s="90"/>
      <c r="C43" s="90"/>
      <c r="D43" s="90"/>
      <c r="E43" s="90"/>
      <c r="F43" s="90"/>
      <c r="G43" s="90"/>
      <c r="H43" s="90"/>
      <c r="I43" s="90"/>
      <c r="J43" s="90"/>
      <c r="K43" s="90"/>
      <c r="L43" s="90"/>
      <c r="M43" s="90"/>
      <c r="N43" s="90"/>
      <c r="O43" s="90"/>
      <c r="P43" s="90"/>
      <c r="Q43" s="96"/>
    </row>
  </sheetData>
  <mergeCells count="17">
    <mergeCell ref="A1:Q1"/>
    <mergeCell ref="I6:P6"/>
    <mergeCell ref="A30:D30"/>
    <mergeCell ref="A31:Q31"/>
    <mergeCell ref="A32:Q32"/>
    <mergeCell ref="A34:Q35"/>
    <mergeCell ref="A36:Q36"/>
    <mergeCell ref="A6:A7"/>
    <mergeCell ref="B6:B7"/>
    <mergeCell ref="C6:C7"/>
    <mergeCell ref="D6:D7"/>
    <mergeCell ref="E6:E7"/>
    <mergeCell ref="F6:F7"/>
    <mergeCell ref="G6:G7"/>
    <mergeCell ref="H6:H7"/>
    <mergeCell ref="Q6:Q7"/>
    <mergeCell ref="A33:Q33"/>
  </mergeCells>
  <printOptions horizontalCentered="1"/>
  <pageMargins left="0.35433070866141742" right="0.27559055118110237" top="0.55118110236220474" bottom="0.43307086614173229" header="0.35433070866141742" footer="0.31496062992125978"/>
  <pageSetup scale="91" fitToHeight="100" orientation="landscape" blackAndWhite="1" r:id="rId1"/>
  <headerFooter scaleWithDoc="0" alignWithMargins="0">
    <oddFooter>&amp;L&amp;"宋体"&amp;9  &amp;C&amp;"宋体"&amp;9 共&amp;N页 第&amp;P页  &amp;R&amp;"宋体"&amp;9 &amp;A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showGridLines="0" showZeros="0" view="pageBreakPreview" zoomScaleNormal="100" workbookViewId="0">
      <pane ySplit="7" topLeftCell="A8" activePane="bottomLeft" state="frozen"/>
      <selection pane="bottomLeft" activeCell="L14" sqref="L14"/>
    </sheetView>
  </sheetViews>
  <sheetFormatPr defaultColWidth="8.25" defaultRowHeight="15"/>
  <cols>
    <col min="1" max="10" width="8" style="254" customWidth="1"/>
  </cols>
  <sheetData>
    <row r="1" spans="1:9" s="126" customFormat="1" ht="10" customHeight="1">
      <c r="A1" s="349" t="s">
        <v>330</v>
      </c>
      <c r="B1" s="378"/>
      <c r="C1" s="378"/>
      <c r="D1" s="378"/>
      <c r="E1" s="378"/>
      <c r="F1" s="378"/>
      <c r="G1" s="378"/>
    </row>
    <row r="2" spans="1:9" s="79" customFormat="1" ht="10" customHeight="1">
      <c r="A2" s="225" t="s">
        <v>1</v>
      </c>
      <c r="B2" s="137"/>
      <c r="C2" s="137"/>
      <c r="D2" s="137"/>
      <c r="E2" s="225" t="s">
        <v>331</v>
      </c>
      <c r="H2" s="241"/>
      <c r="I2" s="241"/>
    </row>
    <row r="3" spans="1:9" s="79" customFormat="1" ht="10" customHeight="1">
      <c r="A3" s="225" t="s">
        <v>332</v>
      </c>
      <c r="B3" s="241"/>
      <c r="C3" s="241"/>
      <c r="D3" s="241"/>
      <c r="E3" s="225" t="s">
        <v>4</v>
      </c>
      <c r="H3" s="241"/>
      <c r="I3" s="241"/>
    </row>
    <row r="4" spans="1:9" s="79" customFormat="1" ht="10" customHeight="1">
      <c r="A4" s="225" t="s">
        <v>5</v>
      </c>
      <c r="B4" s="241"/>
      <c r="C4" s="241"/>
      <c r="D4" s="241"/>
      <c r="E4" s="225" t="s">
        <v>6</v>
      </c>
      <c r="H4" s="241"/>
      <c r="I4" s="241"/>
    </row>
    <row r="5" spans="1:9" s="79" customFormat="1" ht="10" customHeight="1">
      <c r="A5" s="225" t="s">
        <v>7</v>
      </c>
      <c r="B5" s="241"/>
      <c r="C5" s="241"/>
      <c r="D5" s="241"/>
      <c r="E5" s="225" t="s">
        <v>8</v>
      </c>
      <c r="H5" s="241"/>
      <c r="I5" s="241"/>
    </row>
    <row r="6" spans="1:9" ht="10" customHeight="1">
      <c r="A6" s="371" t="s">
        <v>333</v>
      </c>
      <c r="B6" s="333"/>
      <c r="C6" s="333"/>
      <c r="D6" s="333"/>
      <c r="E6" s="334"/>
      <c r="F6" s="371" t="s">
        <v>334</v>
      </c>
      <c r="G6" s="334"/>
    </row>
    <row r="7" spans="1:9" ht="10" customHeight="1">
      <c r="A7" s="230" t="s">
        <v>335</v>
      </c>
      <c r="B7" s="230" t="s">
        <v>336</v>
      </c>
      <c r="C7" s="230" t="s">
        <v>285</v>
      </c>
      <c r="D7" s="230" t="s">
        <v>337</v>
      </c>
      <c r="E7" s="230" t="s">
        <v>338</v>
      </c>
      <c r="F7" s="230" t="s">
        <v>339</v>
      </c>
      <c r="G7" s="230" t="s">
        <v>340</v>
      </c>
    </row>
    <row r="8" spans="1:9" ht="10" customHeight="1">
      <c r="A8" s="80"/>
      <c r="B8" s="234"/>
      <c r="C8" s="81"/>
      <c r="D8" s="256"/>
      <c r="E8" s="256"/>
      <c r="F8" s="231"/>
      <c r="G8" s="231"/>
    </row>
    <row r="9" spans="1:9" ht="10" customHeight="1">
      <c r="A9" s="80"/>
      <c r="B9" s="234"/>
      <c r="C9" s="81"/>
      <c r="D9" s="256"/>
      <c r="E9" s="256"/>
      <c r="F9" s="231"/>
      <c r="G9" s="231"/>
    </row>
    <row r="10" spans="1:9" ht="10" customHeight="1">
      <c r="A10" s="80"/>
      <c r="B10" s="234"/>
      <c r="C10" s="81"/>
      <c r="D10" s="256"/>
      <c r="E10" s="256"/>
      <c r="F10" s="231"/>
      <c r="G10" s="231"/>
    </row>
    <row r="11" spans="1:9" ht="10" customHeight="1">
      <c r="A11" s="80"/>
      <c r="B11" s="234"/>
      <c r="C11" s="81"/>
      <c r="D11" s="256"/>
      <c r="E11" s="256"/>
      <c r="F11" s="231"/>
      <c r="G11" s="231"/>
    </row>
    <row r="12" spans="1:9" ht="10" customHeight="1">
      <c r="A12" s="80"/>
      <c r="B12" s="234"/>
      <c r="C12" s="81"/>
      <c r="D12" s="256"/>
      <c r="E12" s="256"/>
      <c r="F12" s="231"/>
      <c r="G12" s="231"/>
    </row>
    <row r="13" spans="1:9" ht="10" customHeight="1">
      <c r="A13" s="80"/>
      <c r="B13" s="234"/>
      <c r="C13" s="81"/>
      <c r="D13" s="256"/>
      <c r="E13" s="256"/>
      <c r="F13" s="231"/>
      <c r="G13" s="231"/>
    </row>
    <row r="14" spans="1:9" ht="10" customHeight="1">
      <c r="A14" s="80"/>
      <c r="B14" s="234"/>
      <c r="C14" s="81"/>
      <c r="D14" s="256"/>
      <c r="E14" s="256"/>
      <c r="F14" s="231"/>
      <c r="G14" s="231"/>
    </row>
    <row r="15" spans="1:9" ht="10" customHeight="1">
      <c r="A15" s="80"/>
      <c r="B15" s="234"/>
      <c r="C15" s="81"/>
      <c r="D15" s="256"/>
      <c r="E15" s="256"/>
      <c r="F15" s="231"/>
      <c r="G15" s="231"/>
    </row>
    <row r="16" spans="1:9" ht="10" customHeight="1">
      <c r="A16" s="80"/>
      <c r="B16" s="234"/>
      <c r="C16" s="81"/>
      <c r="D16" s="256"/>
      <c r="E16" s="256"/>
      <c r="F16" s="231"/>
      <c r="G16" s="231"/>
    </row>
    <row r="17" spans="1:7" ht="10" customHeight="1">
      <c r="A17" s="80"/>
      <c r="B17" s="234"/>
      <c r="C17" s="81"/>
      <c r="D17" s="256"/>
      <c r="E17" s="256"/>
      <c r="F17" s="231"/>
      <c r="G17" s="231"/>
    </row>
    <row r="18" spans="1:7" ht="10" customHeight="1">
      <c r="A18" s="80"/>
      <c r="B18" s="234"/>
      <c r="C18" s="81"/>
      <c r="D18" s="256"/>
      <c r="E18" s="256"/>
      <c r="F18" s="231"/>
      <c r="G18" s="231"/>
    </row>
    <row r="19" spans="1:7" ht="10" customHeight="1">
      <c r="A19" s="230" t="s">
        <v>158</v>
      </c>
      <c r="B19" s="234"/>
      <c r="C19" s="81"/>
      <c r="D19" s="256">
        <f>SUM(D8:D18)</f>
        <v>0</v>
      </c>
      <c r="E19" s="256">
        <f>SUM(E8:E18)</f>
        <v>0</v>
      </c>
      <c r="F19" s="231"/>
      <c r="G19" s="231"/>
    </row>
    <row r="20" spans="1:7" ht="10" customHeight="1">
      <c r="A20" s="82"/>
      <c r="B20" s="444" t="s">
        <v>341</v>
      </c>
      <c r="C20" s="333"/>
      <c r="D20" s="333"/>
      <c r="E20" s="333"/>
      <c r="F20" s="249"/>
      <c r="G20" s="83"/>
    </row>
    <row r="21" spans="1:7" ht="10" customHeight="1">
      <c r="A21" s="80"/>
      <c r="B21" s="234"/>
      <c r="C21" s="81"/>
      <c r="D21" s="256"/>
      <c r="E21" s="256"/>
      <c r="F21" s="231"/>
      <c r="G21" s="231"/>
    </row>
    <row r="22" spans="1:7" ht="10" customHeight="1">
      <c r="A22" s="80"/>
      <c r="B22" s="234"/>
      <c r="C22" s="81"/>
      <c r="D22" s="256"/>
      <c r="E22" s="256"/>
      <c r="F22" s="231"/>
      <c r="G22" s="231"/>
    </row>
    <row r="23" spans="1:7" ht="10" customHeight="1">
      <c r="A23" s="80"/>
      <c r="B23" s="234"/>
      <c r="C23" s="81"/>
      <c r="D23" s="256"/>
      <c r="E23" s="256"/>
      <c r="F23" s="231"/>
      <c r="G23" s="231"/>
    </row>
    <row r="24" spans="1:7" ht="10" customHeight="1">
      <c r="A24" s="80"/>
      <c r="B24" s="234"/>
      <c r="C24" s="81"/>
      <c r="D24" s="256"/>
      <c r="E24" s="256"/>
      <c r="F24" s="231"/>
      <c r="G24" s="231"/>
    </row>
    <row r="25" spans="1:7" ht="10" customHeight="1">
      <c r="A25" s="80"/>
      <c r="B25" s="234"/>
      <c r="C25" s="81"/>
      <c r="D25" s="256"/>
      <c r="E25" s="256"/>
      <c r="F25" s="231"/>
      <c r="G25" s="231"/>
    </row>
    <row r="26" spans="1:7" ht="10" customHeight="1">
      <c r="A26" s="80"/>
      <c r="B26" s="234"/>
      <c r="C26" s="81"/>
      <c r="D26" s="256"/>
      <c r="E26" s="256"/>
      <c r="F26" s="231"/>
      <c r="G26" s="231"/>
    </row>
    <row r="27" spans="1:7" ht="10" customHeight="1">
      <c r="A27" s="80"/>
      <c r="B27" s="234"/>
      <c r="C27" s="81"/>
      <c r="D27" s="256"/>
      <c r="E27" s="256"/>
      <c r="F27" s="231"/>
      <c r="G27" s="231"/>
    </row>
    <row r="28" spans="1:7" ht="10" customHeight="1">
      <c r="A28" s="80"/>
      <c r="B28" s="234"/>
      <c r="C28" s="81"/>
      <c r="D28" s="256"/>
      <c r="E28" s="256"/>
      <c r="F28" s="231"/>
      <c r="G28" s="231"/>
    </row>
    <row r="29" spans="1:7" ht="10" customHeight="1">
      <c r="A29" s="80"/>
      <c r="B29" s="234"/>
      <c r="C29" s="81"/>
      <c r="D29" s="256"/>
      <c r="E29" s="256"/>
      <c r="F29" s="231"/>
      <c r="G29" s="231"/>
    </row>
    <row r="30" spans="1:7" ht="10" customHeight="1">
      <c r="A30" s="80"/>
      <c r="B30" s="234"/>
      <c r="C30" s="81"/>
      <c r="D30" s="256"/>
      <c r="E30" s="256"/>
      <c r="F30" s="231"/>
      <c r="G30" s="231"/>
    </row>
    <row r="31" spans="1:7" ht="10" customHeight="1">
      <c r="A31" s="80"/>
      <c r="B31" s="234"/>
      <c r="C31" s="81"/>
      <c r="D31" s="256"/>
      <c r="E31" s="256"/>
      <c r="F31" s="231"/>
      <c r="G31" s="231"/>
    </row>
    <row r="32" spans="1:7" ht="10" customHeight="1">
      <c r="A32" s="230" t="s">
        <v>158</v>
      </c>
      <c r="B32" s="234"/>
      <c r="C32" s="81"/>
      <c r="D32" s="256">
        <f>SUM(D21:D31)</f>
        <v>0</v>
      </c>
      <c r="E32" s="256">
        <f>SUM(E21:E31)</f>
        <v>0</v>
      </c>
      <c r="F32" s="231"/>
      <c r="G32" s="231"/>
    </row>
    <row r="33" spans="1:1" ht="10" customHeight="1">
      <c r="A33" s="138"/>
    </row>
    <row r="34" spans="1:1" ht="10" customHeight="1">
      <c r="A34" s="138" t="s">
        <v>342</v>
      </c>
    </row>
  </sheetData>
  <mergeCells count="4">
    <mergeCell ref="A1:G1"/>
    <mergeCell ref="A6:E6"/>
    <mergeCell ref="F6:G6"/>
    <mergeCell ref="B20:E20"/>
  </mergeCells>
  <pageMargins left="0.94488188976377963" right="0.70866141732283472" top="0.74803149606299213" bottom="0.74803149606299213" header="0.31496062992125978" footer="0.31496062992125978"/>
  <pageSetup paperSize="9" scale="89" orientation="portrait"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sheetPr>
  <dimension ref="A1:O56"/>
  <sheetViews>
    <sheetView showZeros="0" zoomScaleSheetLayoutView="100" workbookViewId="0">
      <selection activeCell="I20" sqref="I20"/>
    </sheetView>
  </sheetViews>
  <sheetFormatPr defaultColWidth="8" defaultRowHeight="15.5"/>
  <cols>
    <col min="1" max="2" width="8" style="57" customWidth="1"/>
    <col min="3" max="3" width="12" style="57" customWidth="1"/>
    <col min="4" max="4" width="8" style="57" customWidth="1"/>
    <col min="5" max="5" width="8" style="254" customWidth="1"/>
    <col min="6" max="7" width="8" style="57" customWidth="1"/>
    <col min="8" max="8" width="8" style="254" customWidth="1"/>
    <col min="9" max="9" width="8" style="57" customWidth="1"/>
    <col min="10" max="10" width="8" style="254" customWidth="1"/>
    <col min="11" max="11" width="8" style="57" customWidth="1"/>
    <col min="12" max="12" width="8" style="57" bestFit="1" customWidth="1"/>
    <col min="13" max="13" width="8" style="57" customWidth="1"/>
    <col min="14" max="15" width="8" style="254" customWidth="1"/>
    <col min="16" max="16384" width="8" style="57"/>
  </cols>
  <sheetData>
    <row r="1" spans="1:15" ht="10" customHeight="1">
      <c r="A1" s="2" t="s">
        <v>343</v>
      </c>
      <c r="B1" s="3"/>
      <c r="C1" s="4"/>
      <c r="D1" s="5"/>
      <c r="E1" s="6"/>
      <c r="F1" s="5"/>
      <c r="G1" s="5"/>
      <c r="H1" s="5"/>
      <c r="I1" s="5"/>
      <c r="J1" s="5"/>
      <c r="K1" s="5"/>
      <c r="L1" s="61"/>
      <c r="M1" s="60"/>
      <c r="N1" s="60"/>
      <c r="O1" s="60"/>
    </row>
    <row r="2" spans="1:15" ht="10" customHeight="1">
      <c r="A2" s="7"/>
      <c r="B2" s="8"/>
      <c r="C2" s="9"/>
      <c r="D2" s="10"/>
      <c r="E2" s="10"/>
      <c r="F2" s="10"/>
      <c r="G2" s="10"/>
      <c r="H2" s="10"/>
      <c r="I2" s="10"/>
      <c r="J2" s="10"/>
      <c r="K2" s="10"/>
      <c r="L2" s="62"/>
      <c r="M2" s="60"/>
      <c r="N2" s="60"/>
      <c r="O2" s="60"/>
    </row>
    <row r="3" spans="1:15" s="1" customFormat="1" ht="10" customHeight="1">
      <c r="A3" s="7" t="s">
        <v>344</v>
      </c>
      <c r="B3" s="11" t="s">
        <v>345</v>
      </c>
      <c r="C3" s="12" t="s">
        <v>346</v>
      </c>
      <c r="D3" s="13"/>
      <c r="E3" s="13"/>
      <c r="F3" s="14"/>
      <c r="G3" s="15"/>
      <c r="H3" s="16" t="s">
        <v>347</v>
      </c>
      <c r="I3" s="16" t="s">
        <v>335</v>
      </c>
      <c r="J3" s="63"/>
      <c r="K3" s="64"/>
      <c r="L3" s="65"/>
      <c r="M3" s="66"/>
      <c r="N3" s="66"/>
      <c r="O3" s="66"/>
    </row>
    <row r="4" spans="1:15" s="1" customFormat="1" ht="10" customHeight="1">
      <c r="A4" s="17"/>
      <c r="B4" s="11" t="s">
        <v>113</v>
      </c>
      <c r="C4" s="18" t="s">
        <v>348</v>
      </c>
      <c r="D4" s="19" t="s">
        <v>349</v>
      </c>
      <c r="E4" s="20"/>
      <c r="F4" s="21"/>
      <c r="G4" s="22" t="s">
        <v>350</v>
      </c>
      <c r="H4" s="24" t="s">
        <v>351</v>
      </c>
      <c r="I4" s="67">
        <v>43947</v>
      </c>
      <c r="J4" s="68" t="s">
        <v>25</v>
      </c>
      <c r="K4" s="69" t="s">
        <v>352</v>
      </c>
      <c r="L4" s="65"/>
      <c r="M4" s="66"/>
      <c r="N4" s="66"/>
      <c r="O4" s="66"/>
    </row>
    <row r="5" spans="1:15" s="1" customFormat="1" ht="10" customHeight="1">
      <c r="A5" s="17"/>
      <c r="B5" s="11" t="s">
        <v>353</v>
      </c>
      <c r="C5" s="304">
        <v>43830</v>
      </c>
      <c r="D5" s="23"/>
      <c r="E5" s="23"/>
      <c r="F5" s="21"/>
      <c r="G5" s="22" t="s">
        <v>354</v>
      </c>
      <c r="H5" s="24" t="s">
        <v>355</v>
      </c>
      <c r="I5" s="67">
        <v>43948</v>
      </c>
      <c r="J5" s="68" t="s">
        <v>356</v>
      </c>
      <c r="K5" s="70"/>
      <c r="L5" s="62"/>
      <c r="M5" s="66"/>
      <c r="N5" s="66"/>
      <c r="O5" s="66"/>
    </row>
    <row r="6" spans="1:15" s="1" customFormat="1" ht="10" customHeight="1">
      <c r="A6" s="7"/>
      <c r="B6" s="25"/>
      <c r="C6" s="26"/>
      <c r="D6" s="26"/>
      <c r="E6" s="26"/>
      <c r="F6" s="27"/>
      <c r="G6" s="28"/>
      <c r="H6" s="26"/>
      <c r="I6" s="71"/>
      <c r="J6" s="72"/>
      <c r="K6" s="26"/>
      <c r="L6" s="65"/>
      <c r="M6" s="66"/>
      <c r="N6" s="66"/>
      <c r="O6" s="66"/>
    </row>
    <row r="7" spans="1:15" s="1" customFormat="1" ht="10" customHeight="1">
      <c r="A7" s="17"/>
      <c r="B7" s="29"/>
      <c r="C7" s="30"/>
      <c r="D7" s="305"/>
      <c r="E7" s="306"/>
      <c r="F7" s="305"/>
      <c r="G7" s="305"/>
      <c r="H7" s="307"/>
      <c r="I7" s="305"/>
      <c r="J7" s="305"/>
      <c r="K7" s="308"/>
      <c r="L7" s="65"/>
      <c r="M7" s="66"/>
      <c r="N7" s="66"/>
      <c r="O7" s="66"/>
    </row>
    <row r="8" spans="1:15" ht="10" customHeight="1">
      <c r="A8" s="31"/>
      <c r="B8" s="32"/>
      <c r="C8" s="33" t="s">
        <v>357</v>
      </c>
      <c r="D8" s="33"/>
      <c r="E8" s="49"/>
      <c r="F8" s="49"/>
      <c r="G8" s="49"/>
      <c r="H8" s="49"/>
      <c r="I8" s="309"/>
      <c r="J8" s="49"/>
      <c r="K8" s="49"/>
      <c r="L8" s="65"/>
      <c r="M8" s="60"/>
      <c r="N8" s="60"/>
      <c r="O8" s="60"/>
    </row>
    <row r="9" spans="1:15" ht="10" customHeight="1">
      <c r="A9" s="31"/>
      <c r="B9" s="34"/>
      <c r="C9" s="49" t="s">
        <v>358</v>
      </c>
      <c r="D9" s="49"/>
      <c r="E9" s="49"/>
      <c r="F9" s="49"/>
      <c r="G9" s="49"/>
      <c r="H9" s="49"/>
      <c r="I9" s="309"/>
      <c r="J9" s="49"/>
      <c r="K9" s="49"/>
      <c r="L9" s="65"/>
      <c r="M9" s="60"/>
      <c r="N9" s="60"/>
      <c r="O9" s="60"/>
    </row>
    <row r="10" spans="1:15" ht="10" customHeight="1">
      <c r="A10" s="31"/>
      <c r="B10" s="34"/>
      <c r="C10" s="448" t="s">
        <v>81</v>
      </c>
      <c r="D10" s="445" t="s">
        <v>359</v>
      </c>
      <c r="E10" s="333"/>
      <c r="F10" s="334"/>
      <c r="G10" s="445" t="s">
        <v>360</v>
      </c>
      <c r="H10" s="333"/>
      <c r="I10" s="334"/>
      <c r="J10" s="49"/>
      <c r="K10" s="49"/>
      <c r="L10" s="65"/>
      <c r="M10" s="60"/>
      <c r="N10" s="60"/>
      <c r="O10" s="60"/>
    </row>
    <row r="11" spans="1:15" ht="10" customHeight="1">
      <c r="A11" s="31"/>
      <c r="B11" s="34"/>
      <c r="C11" s="331"/>
      <c r="D11" s="250" t="s">
        <v>361</v>
      </c>
      <c r="E11" s="250" t="s">
        <v>206</v>
      </c>
      <c r="F11" s="250" t="s">
        <v>362</v>
      </c>
      <c r="G11" s="250" t="s">
        <v>361</v>
      </c>
      <c r="H11" s="250" t="s">
        <v>206</v>
      </c>
      <c r="I11" s="251" t="s">
        <v>362</v>
      </c>
      <c r="J11" s="49"/>
      <c r="K11" s="49"/>
      <c r="L11" s="65"/>
      <c r="M11" s="60"/>
      <c r="N11" s="60"/>
      <c r="O11" s="60"/>
    </row>
    <row r="12" spans="1:15" ht="10" customHeight="1">
      <c r="A12" s="31"/>
      <c r="B12" s="34"/>
      <c r="C12" s="35" t="s">
        <v>363</v>
      </c>
      <c r="D12" s="310"/>
      <c r="E12" s="310"/>
      <c r="F12" s="310"/>
      <c r="G12" s="310"/>
      <c r="H12" s="310"/>
      <c r="I12" s="311"/>
      <c r="J12" s="49"/>
      <c r="K12" s="49"/>
      <c r="L12" s="65"/>
      <c r="M12" s="60"/>
      <c r="N12" s="60"/>
      <c r="O12" s="60"/>
    </row>
    <row r="13" spans="1:15" ht="10" customHeight="1">
      <c r="A13" s="31"/>
      <c r="B13" s="36" t="s">
        <v>364</v>
      </c>
      <c r="C13" s="37" t="s">
        <v>115</v>
      </c>
      <c r="D13" s="312"/>
      <c r="E13" s="312"/>
      <c r="F13" s="312"/>
      <c r="G13" s="312"/>
      <c r="H13" s="312"/>
      <c r="I13" s="313"/>
      <c r="J13" s="49"/>
      <c r="K13" s="49"/>
      <c r="L13" s="65"/>
      <c r="M13" s="60"/>
      <c r="N13" s="60"/>
      <c r="O13" s="60"/>
    </row>
    <row r="14" spans="1:15" ht="10" customHeight="1">
      <c r="A14" s="31"/>
      <c r="B14" s="36" t="s">
        <v>365</v>
      </c>
      <c r="C14" s="37" t="s">
        <v>116</v>
      </c>
      <c r="D14" s="312"/>
      <c r="E14" s="312"/>
      <c r="F14" s="312"/>
      <c r="G14" s="312"/>
      <c r="H14" s="312"/>
      <c r="I14" s="313"/>
      <c r="J14" s="49"/>
      <c r="K14" s="49"/>
      <c r="L14" s="65"/>
      <c r="M14" s="60"/>
      <c r="N14" s="60"/>
      <c r="O14" s="60"/>
    </row>
    <row r="15" spans="1:15" ht="10" customHeight="1">
      <c r="A15" s="31"/>
      <c r="B15" s="36" t="s">
        <v>366</v>
      </c>
      <c r="C15" s="37" t="s">
        <v>367</v>
      </c>
      <c r="D15" s="312"/>
      <c r="E15" s="312"/>
      <c r="F15" s="312"/>
      <c r="G15" s="312"/>
      <c r="H15" s="312"/>
      <c r="I15" s="313"/>
      <c r="J15" s="49"/>
      <c r="K15" s="49"/>
      <c r="L15" s="65"/>
      <c r="M15" s="60"/>
      <c r="N15" s="60"/>
      <c r="O15" s="60"/>
    </row>
    <row r="16" spans="1:15" ht="10" customHeight="1">
      <c r="A16" s="31"/>
      <c r="B16" s="34"/>
      <c r="C16" s="37"/>
      <c r="D16" s="312"/>
      <c r="E16" s="312"/>
      <c r="F16" s="312"/>
      <c r="G16" s="312"/>
      <c r="H16" s="312"/>
      <c r="I16" s="313"/>
      <c r="J16" s="49"/>
      <c r="K16" s="49"/>
      <c r="L16" s="65"/>
      <c r="M16" s="60"/>
      <c r="N16" s="60"/>
      <c r="O16" s="60"/>
    </row>
    <row r="17" spans="1:15" ht="10" customHeight="1">
      <c r="A17" s="31"/>
      <c r="B17" s="34"/>
      <c r="C17" s="37" t="s">
        <v>368</v>
      </c>
      <c r="D17" s="312">
        <f>SUM(D13:D15)</f>
        <v>0</v>
      </c>
      <c r="E17" s="312"/>
      <c r="F17" s="312">
        <f>SUM(F13:F15)</f>
        <v>0</v>
      </c>
      <c r="G17" s="312">
        <f>SUM(G13:G15)</f>
        <v>0</v>
      </c>
      <c r="H17" s="312"/>
      <c r="I17" s="313">
        <f>SUM(I13:I15)</f>
        <v>0</v>
      </c>
      <c r="J17" s="49"/>
      <c r="K17" s="49"/>
      <c r="L17" s="65"/>
      <c r="M17" s="60"/>
      <c r="N17" s="60"/>
      <c r="O17" s="60"/>
    </row>
    <row r="18" spans="1:15" ht="10" customHeight="1">
      <c r="A18" s="31"/>
      <c r="B18" s="34"/>
      <c r="C18" s="37" t="s">
        <v>369</v>
      </c>
      <c r="D18" s="312"/>
      <c r="E18" s="312"/>
      <c r="F18" s="312"/>
      <c r="G18" s="312"/>
      <c r="H18" s="312"/>
      <c r="I18" s="313"/>
      <c r="J18" s="49"/>
      <c r="K18" s="49"/>
      <c r="L18" s="65"/>
      <c r="M18" s="60"/>
      <c r="N18" s="60"/>
      <c r="O18" s="60"/>
    </row>
    <row r="19" spans="1:15" ht="10" customHeight="1">
      <c r="A19" s="31"/>
      <c r="B19" s="36" t="s">
        <v>370</v>
      </c>
      <c r="C19" s="37" t="s">
        <v>115</v>
      </c>
      <c r="D19" s="312">
        <v>501.24</v>
      </c>
      <c r="E19" s="312"/>
      <c r="F19" s="312">
        <v>501.24</v>
      </c>
      <c r="G19" s="312">
        <v>299.08999999999997</v>
      </c>
      <c r="H19" s="312"/>
      <c r="I19" s="313">
        <f>G19</f>
        <v>299.08999999999997</v>
      </c>
      <c r="J19" s="49"/>
      <c r="K19" s="49"/>
      <c r="L19" s="65"/>
      <c r="M19" s="60"/>
      <c r="N19" s="60"/>
      <c r="O19" s="60"/>
    </row>
    <row r="20" spans="1:15" ht="10" customHeight="1">
      <c r="A20" s="31"/>
      <c r="B20" s="36" t="s">
        <v>371</v>
      </c>
      <c r="C20" s="37" t="s">
        <v>116</v>
      </c>
      <c r="D20" s="312"/>
      <c r="E20" s="312"/>
      <c r="F20" s="312"/>
      <c r="G20" s="312"/>
      <c r="H20" s="312"/>
      <c r="I20" s="313"/>
      <c r="J20" s="49"/>
      <c r="K20" s="49"/>
      <c r="L20" s="65"/>
      <c r="M20" s="60"/>
      <c r="N20" s="60"/>
      <c r="O20" s="60"/>
    </row>
    <row r="21" spans="1:15" ht="10" customHeight="1">
      <c r="A21" s="31"/>
      <c r="B21" s="36" t="s">
        <v>372</v>
      </c>
      <c r="C21" s="37" t="s">
        <v>367</v>
      </c>
      <c r="D21" s="312"/>
      <c r="E21" s="312"/>
      <c r="F21" s="312"/>
      <c r="G21" s="312"/>
      <c r="H21" s="312"/>
      <c r="I21" s="313"/>
      <c r="J21" s="49"/>
      <c r="K21" s="49"/>
      <c r="L21" s="65"/>
      <c r="M21" s="60"/>
      <c r="N21" s="60"/>
      <c r="O21" s="60"/>
    </row>
    <row r="22" spans="1:15" ht="10" customHeight="1">
      <c r="A22" s="31"/>
      <c r="B22" s="34"/>
      <c r="C22" s="37"/>
      <c r="D22" s="312"/>
      <c r="E22" s="312"/>
      <c r="F22" s="312"/>
      <c r="G22" s="312"/>
      <c r="H22" s="312"/>
      <c r="I22" s="313"/>
      <c r="J22" s="49"/>
      <c r="K22" s="49"/>
      <c r="L22" s="65"/>
      <c r="M22" s="60"/>
      <c r="N22" s="60"/>
      <c r="O22" s="60"/>
    </row>
    <row r="23" spans="1:15" ht="10" customHeight="1">
      <c r="A23" s="31"/>
      <c r="B23" s="34"/>
      <c r="C23" s="37" t="s">
        <v>373</v>
      </c>
      <c r="D23" s="312">
        <f>SUM(D19:D21)</f>
        <v>501.24</v>
      </c>
      <c r="E23" s="312"/>
      <c r="F23" s="312">
        <f>SUM(F19:F21)</f>
        <v>501.24</v>
      </c>
      <c r="G23" s="312">
        <f>SUM(G19:G21)</f>
        <v>299.08999999999997</v>
      </c>
      <c r="H23" s="312"/>
      <c r="I23" s="313">
        <f>SUM(I19:I21)</f>
        <v>299.08999999999997</v>
      </c>
      <c r="J23" s="49"/>
      <c r="K23" s="49"/>
      <c r="L23" s="65"/>
      <c r="M23" s="60"/>
      <c r="N23" s="60"/>
      <c r="O23" s="60"/>
    </row>
    <row r="24" spans="1:15" ht="10" customHeight="1">
      <c r="A24" s="31"/>
      <c r="B24" s="34"/>
      <c r="C24" s="37" t="s">
        <v>374</v>
      </c>
      <c r="D24" s="312"/>
      <c r="E24" s="312"/>
      <c r="F24" s="312"/>
      <c r="G24" s="312"/>
      <c r="H24" s="312"/>
      <c r="I24" s="313"/>
      <c r="J24" s="49"/>
      <c r="K24" s="49"/>
      <c r="L24" s="65"/>
      <c r="M24" s="60"/>
      <c r="N24" s="60"/>
      <c r="O24" s="60"/>
    </row>
    <row r="25" spans="1:15" ht="10" customHeight="1">
      <c r="A25" s="31"/>
      <c r="B25" s="36" t="s">
        <v>375</v>
      </c>
      <c r="C25" s="37" t="s">
        <v>115</v>
      </c>
      <c r="D25" s="312"/>
      <c r="E25" s="312"/>
      <c r="F25" s="312"/>
      <c r="G25" s="312"/>
      <c r="H25" s="312"/>
      <c r="I25" s="313"/>
      <c r="J25" s="49"/>
      <c r="K25" s="49"/>
      <c r="L25" s="65"/>
      <c r="M25" s="60"/>
      <c r="N25" s="60"/>
      <c r="O25" s="60"/>
    </row>
    <row r="26" spans="1:15" ht="10" customHeight="1">
      <c r="A26" s="31"/>
      <c r="B26" s="36" t="s">
        <v>376</v>
      </c>
      <c r="C26" s="37" t="s">
        <v>116</v>
      </c>
      <c r="D26" s="312"/>
      <c r="E26" s="312"/>
      <c r="F26" s="312"/>
      <c r="G26" s="312"/>
      <c r="H26" s="312"/>
      <c r="I26" s="313"/>
      <c r="J26" s="49"/>
      <c r="K26" s="49"/>
      <c r="L26" s="65"/>
      <c r="M26" s="60"/>
      <c r="N26" s="60"/>
      <c r="O26" s="60"/>
    </row>
    <row r="27" spans="1:15" ht="10" customHeight="1">
      <c r="A27" s="31"/>
      <c r="B27" s="36" t="s">
        <v>377</v>
      </c>
      <c r="C27" s="37" t="s">
        <v>367</v>
      </c>
      <c r="D27" s="312"/>
      <c r="E27" s="312"/>
      <c r="F27" s="312"/>
      <c r="G27" s="312"/>
      <c r="H27" s="312"/>
      <c r="I27" s="313"/>
      <c r="J27" s="49"/>
      <c r="K27" s="49"/>
      <c r="L27" s="65"/>
      <c r="M27" s="60"/>
      <c r="N27" s="60"/>
      <c r="O27" s="60"/>
    </row>
    <row r="28" spans="1:15" ht="10" customHeight="1">
      <c r="A28" s="31"/>
      <c r="B28" s="34"/>
      <c r="C28" s="37"/>
      <c r="D28" s="312"/>
      <c r="E28" s="312"/>
      <c r="F28" s="312"/>
      <c r="G28" s="312"/>
      <c r="H28" s="312"/>
      <c r="I28" s="313"/>
      <c r="J28" s="49"/>
      <c r="K28" s="49"/>
      <c r="L28" s="65"/>
      <c r="M28" s="60"/>
      <c r="N28" s="60"/>
      <c r="O28" s="60"/>
    </row>
    <row r="29" spans="1:15" ht="10" customHeight="1">
      <c r="A29" s="31"/>
      <c r="B29" s="34"/>
      <c r="C29" s="37" t="s">
        <v>378</v>
      </c>
      <c r="D29" s="312">
        <f>SUM(D25:D27)</f>
        <v>0</v>
      </c>
      <c r="E29" s="312"/>
      <c r="F29" s="312">
        <f>SUM(F25:F27)</f>
        <v>0</v>
      </c>
      <c r="G29" s="312">
        <f>SUM(G25:G27)</f>
        <v>0</v>
      </c>
      <c r="H29" s="312"/>
      <c r="I29" s="313">
        <f>SUM(I25:I27)</f>
        <v>0</v>
      </c>
      <c r="J29" s="49"/>
      <c r="K29" s="49"/>
      <c r="L29" s="65"/>
      <c r="M29" s="60"/>
      <c r="N29" s="60"/>
      <c r="O29" s="60"/>
    </row>
    <row r="30" spans="1:15" ht="10" customHeight="1">
      <c r="A30" s="31"/>
      <c r="B30" s="34"/>
      <c r="C30" s="253" t="s">
        <v>379</v>
      </c>
      <c r="D30" s="314">
        <f>D17+D23+D29</f>
        <v>501.24</v>
      </c>
      <c r="E30" s="314"/>
      <c r="F30" s="314">
        <f>F17+F23+F29</f>
        <v>501.24</v>
      </c>
      <c r="G30" s="314">
        <f>G17+G23+G29</f>
        <v>299.08999999999997</v>
      </c>
      <c r="H30" s="314"/>
      <c r="I30" s="315">
        <f>I17+I23+I29</f>
        <v>299.08999999999997</v>
      </c>
      <c r="J30" s="49"/>
      <c r="K30" s="49"/>
      <c r="L30" s="65"/>
      <c r="M30" s="60"/>
      <c r="N30" s="60"/>
      <c r="O30" s="60"/>
    </row>
    <row r="31" spans="1:15" ht="10" customHeight="1">
      <c r="A31" s="31"/>
      <c r="B31" s="34"/>
      <c r="C31" s="38"/>
      <c r="D31" s="49"/>
      <c r="E31" s="49"/>
      <c r="F31" s="49"/>
      <c r="G31" s="49"/>
      <c r="H31" s="49"/>
      <c r="I31" s="309"/>
      <c r="J31" s="49"/>
      <c r="K31" s="49"/>
      <c r="L31" s="65"/>
      <c r="M31" s="60"/>
      <c r="N31" s="60"/>
      <c r="O31" s="60"/>
    </row>
    <row r="32" spans="1:15" s="1" customFormat="1" ht="10" customHeight="1">
      <c r="A32" s="17"/>
      <c r="B32" s="34"/>
      <c r="C32" s="39" t="s">
        <v>380</v>
      </c>
      <c r="D32" s="40"/>
      <c r="E32" s="40"/>
      <c r="F32" s="40"/>
      <c r="G32" s="40"/>
      <c r="H32" s="41"/>
      <c r="I32" s="73"/>
      <c r="J32" s="49"/>
      <c r="K32" s="49"/>
      <c r="L32" s="74"/>
      <c r="M32" s="66"/>
      <c r="N32" s="66"/>
      <c r="O32" s="66"/>
    </row>
    <row r="33" spans="1:15" s="1" customFormat="1" ht="10" customHeight="1">
      <c r="A33" s="17"/>
      <c r="B33" s="34"/>
      <c r="C33" s="446" t="s">
        <v>381</v>
      </c>
      <c r="D33" s="447"/>
      <c r="E33" s="447"/>
      <c r="F33" s="447"/>
      <c r="G33" s="447"/>
      <c r="H33" s="447"/>
      <c r="I33" s="447"/>
      <c r="J33" s="447"/>
      <c r="K33" s="49"/>
      <c r="L33" s="74"/>
      <c r="M33" s="66"/>
      <c r="N33" s="66"/>
      <c r="O33" s="66"/>
    </row>
    <row r="34" spans="1:15" s="1" customFormat="1" ht="10" customHeight="1">
      <c r="A34" s="17"/>
      <c r="B34" s="34"/>
      <c r="C34" s="42" t="s">
        <v>382</v>
      </c>
      <c r="D34" s="252"/>
      <c r="E34" s="252"/>
      <c r="F34" s="252"/>
      <c r="G34" s="252"/>
      <c r="H34" s="252"/>
      <c r="I34" s="252"/>
      <c r="J34" s="252"/>
      <c r="K34" s="49"/>
      <c r="L34" s="74"/>
      <c r="M34" s="66"/>
      <c r="N34" s="66"/>
      <c r="O34" s="66"/>
    </row>
    <row r="35" spans="1:15" s="1" customFormat="1" ht="10" customHeight="1">
      <c r="A35" s="17"/>
      <c r="B35" s="34"/>
      <c r="C35" s="43" t="s">
        <v>113</v>
      </c>
      <c r="D35" s="44" t="s">
        <v>359</v>
      </c>
      <c r="E35" s="45" t="s">
        <v>360</v>
      </c>
      <c r="F35" s="252"/>
      <c r="G35" s="252"/>
      <c r="H35" s="252"/>
      <c r="I35" s="252"/>
      <c r="J35" s="252"/>
      <c r="K35" s="49"/>
      <c r="L35" s="74"/>
      <c r="M35" s="66"/>
      <c r="N35" s="66"/>
      <c r="O35" s="66"/>
    </row>
    <row r="36" spans="1:15" s="1" customFormat="1" ht="10" customHeight="1">
      <c r="A36" s="17"/>
      <c r="B36" s="34"/>
      <c r="C36" s="46" t="s">
        <v>383</v>
      </c>
      <c r="D36" s="316">
        <v>0</v>
      </c>
      <c r="E36" s="317">
        <v>0</v>
      </c>
      <c r="F36" s="252"/>
      <c r="G36" s="252"/>
      <c r="H36" s="252"/>
      <c r="I36" s="252"/>
      <c r="J36" s="252"/>
      <c r="K36" s="49"/>
      <c r="L36" s="74"/>
      <c r="M36" s="66"/>
      <c r="N36" s="66"/>
      <c r="O36" s="66"/>
    </row>
    <row r="37" spans="1:15" s="1" customFormat="1" ht="10" customHeight="1">
      <c r="A37" s="17"/>
      <c r="B37" s="34"/>
      <c r="C37" s="46" t="s">
        <v>103</v>
      </c>
      <c r="D37" s="316">
        <v>501.24</v>
      </c>
      <c r="E37" s="317">
        <v>299.08999999999997</v>
      </c>
      <c r="F37" s="252"/>
      <c r="G37" s="252"/>
      <c r="H37" s="252"/>
      <c r="I37" s="252"/>
      <c r="J37" s="252"/>
      <c r="K37" s="49"/>
      <c r="L37" s="74"/>
      <c r="M37" s="66"/>
      <c r="N37" s="66"/>
      <c r="O37" s="66"/>
    </row>
    <row r="38" spans="1:15" s="1" customFormat="1" ht="10" customHeight="1">
      <c r="A38" s="17"/>
      <c r="B38" s="34"/>
      <c r="C38" s="46" t="s">
        <v>384</v>
      </c>
      <c r="D38" s="316">
        <v>0</v>
      </c>
      <c r="E38" s="317">
        <v>0</v>
      </c>
      <c r="F38" s="252"/>
      <c r="G38" s="252"/>
      <c r="H38" s="252"/>
      <c r="I38" s="252"/>
      <c r="J38" s="252"/>
      <c r="K38" s="49"/>
      <c r="L38" s="74"/>
      <c r="M38" s="66"/>
      <c r="N38" s="66"/>
      <c r="O38" s="66"/>
    </row>
    <row r="39" spans="1:15" s="1" customFormat="1" ht="10" customHeight="1">
      <c r="A39" s="17"/>
      <c r="B39" s="34"/>
      <c r="C39" s="47" t="s">
        <v>158</v>
      </c>
      <c r="D39" s="318">
        <f>SUM(D36:D38)</f>
        <v>501.24</v>
      </c>
      <c r="E39" s="319">
        <f>SUM(E36:E38)</f>
        <v>299.08999999999997</v>
      </c>
      <c r="F39" s="48"/>
      <c r="G39" s="48"/>
      <c r="H39" s="49"/>
      <c r="I39" s="75"/>
      <c r="J39" s="49"/>
      <c r="K39" s="49"/>
      <c r="L39" s="74"/>
      <c r="M39" s="66"/>
      <c r="N39" s="66"/>
      <c r="O39" s="66"/>
    </row>
    <row r="40" spans="1:15" ht="10" customHeight="1">
      <c r="A40" s="31"/>
      <c r="B40" s="49"/>
      <c r="C40" s="38"/>
      <c r="D40" s="320"/>
      <c r="E40" s="320"/>
      <c r="F40" s="320"/>
      <c r="G40" s="320"/>
      <c r="H40" s="49"/>
      <c r="I40" s="49"/>
      <c r="J40" s="49"/>
      <c r="K40" s="49"/>
      <c r="L40" s="76"/>
      <c r="M40" s="60"/>
      <c r="N40" s="60"/>
      <c r="O40" s="60"/>
    </row>
    <row r="41" spans="1:15" ht="10" customHeight="1">
      <c r="A41" s="50"/>
      <c r="B41" s="51" t="s">
        <v>107</v>
      </c>
      <c r="C41" s="52"/>
      <c r="D41" s="53"/>
      <c r="E41" s="53"/>
      <c r="F41" s="53"/>
      <c r="G41" s="53"/>
      <c r="H41" s="53"/>
      <c r="I41" s="53"/>
      <c r="J41" s="53"/>
      <c r="K41" s="53"/>
      <c r="L41" s="76"/>
      <c r="M41" s="60"/>
      <c r="N41" s="60"/>
      <c r="O41" s="60"/>
    </row>
    <row r="42" spans="1:15" ht="10" customHeight="1">
      <c r="A42" s="31"/>
      <c r="B42" s="54"/>
      <c r="C42" s="55" t="str">
        <f>C4</f>
        <v>货币资金</v>
      </c>
      <c r="D42" s="54"/>
      <c r="E42" s="56" t="s">
        <v>385</v>
      </c>
      <c r="F42" s="54"/>
      <c r="G42" s="54"/>
      <c r="H42" s="54"/>
      <c r="I42" s="54"/>
      <c r="J42" s="77"/>
      <c r="K42" s="78" t="str">
        <f>K4</f>
        <v>ZA2-7</v>
      </c>
      <c r="L42" s="76"/>
      <c r="M42" s="60"/>
      <c r="N42" s="60"/>
      <c r="O42" s="60"/>
    </row>
    <row r="43" spans="1:15" ht="10" customHeight="1">
      <c r="A43" s="31"/>
      <c r="E43" s="57"/>
      <c r="H43" s="57"/>
      <c r="J43" s="57"/>
      <c r="L43" s="76"/>
      <c r="M43" s="60"/>
      <c r="N43" s="60"/>
      <c r="O43" s="60"/>
    </row>
    <row r="44" spans="1:15" ht="10" customHeight="1">
      <c r="A44" s="58"/>
      <c r="B44" s="59"/>
      <c r="C44" s="59"/>
      <c r="D44" s="59"/>
      <c r="E44" s="59"/>
      <c r="F44" s="59"/>
      <c r="G44" s="59"/>
      <c r="H44" s="59"/>
      <c r="I44" s="59"/>
      <c r="J44" s="59"/>
      <c r="K44" s="59"/>
      <c r="L44" s="60"/>
      <c r="M44" s="60"/>
      <c r="N44" s="60"/>
      <c r="O44" s="60"/>
    </row>
    <row r="45" spans="1:15" ht="10" customHeight="1">
      <c r="A45" s="60"/>
      <c r="B45" s="60"/>
      <c r="C45" s="60"/>
      <c r="D45" s="60"/>
      <c r="E45" s="60"/>
      <c r="F45" s="60"/>
      <c r="G45" s="60"/>
      <c r="H45" s="60"/>
      <c r="I45" s="60"/>
      <c r="J45" s="60"/>
      <c r="K45" s="60"/>
      <c r="L45" s="60"/>
      <c r="M45" s="60"/>
      <c r="N45" s="60"/>
      <c r="O45" s="60"/>
    </row>
    <row r="46" spans="1:15" ht="10" customHeight="1">
      <c r="A46" s="60"/>
      <c r="B46" s="60"/>
      <c r="C46" s="60"/>
      <c r="D46" s="60"/>
      <c r="E46" s="60"/>
      <c r="F46" s="60"/>
      <c r="G46" s="60"/>
      <c r="H46" s="60"/>
      <c r="I46" s="60"/>
      <c r="J46" s="60"/>
      <c r="K46" s="60"/>
      <c r="L46" s="60"/>
      <c r="M46" s="60"/>
      <c r="N46" s="60"/>
      <c r="O46" s="60"/>
    </row>
    <row r="47" spans="1:15" ht="10" customHeight="1">
      <c r="A47" s="60"/>
      <c r="B47" s="60"/>
      <c r="C47" s="60"/>
      <c r="D47" s="60"/>
      <c r="E47" s="60"/>
      <c r="F47" s="60"/>
      <c r="G47" s="60"/>
      <c r="H47" s="60"/>
      <c r="I47" s="60"/>
      <c r="J47" s="60"/>
      <c r="K47" s="60"/>
      <c r="L47" s="60"/>
      <c r="M47" s="60"/>
      <c r="N47" s="60"/>
      <c r="O47" s="60"/>
    </row>
    <row r="48" spans="1:15" ht="10" customHeight="1">
      <c r="A48" s="60"/>
      <c r="B48" s="60"/>
      <c r="C48" s="60"/>
      <c r="D48" s="60"/>
      <c r="E48" s="60"/>
      <c r="F48" s="60"/>
      <c r="G48" s="60"/>
      <c r="H48" s="60"/>
      <c r="I48" s="60"/>
      <c r="J48" s="60"/>
      <c r="K48" s="60"/>
      <c r="L48" s="60"/>
      <c r="M48" s="60"/>
      <c r="N48" s="60"/>
      <c r="O48" s="60"/>
    </row>
    <row r="49" spans="1:15" ht="10" customHeight="1">
      <c r="A49" s="60"/>
      <c r="B49" s="60"/>
      <c r="C49" s="60"/>
      <c r="D49" s="60"/>
      <c r="E49" s="60"/>
      <c r="F49" s="60"/>
      <c r="G49" s="60"/>
      <c r="H49" s="60"/>
      <c r="I49" s="60"/>
      <c r="J49" s="60"/>
      <c r="K49" s="60"/>
      <c r="L49" s="60"/>
      <c r="M49" s="60"/>
      <c r="N49" s="60"/>
      <c r="O49" s="60"/>
    </row>
    <row r="50" spans="1:15" ht="10" customHeight="1">
      <c r="A50" s="60"/>
      <c r="B50" s="60"/>
      <c r="C50" s="60"/>
      <c r="D50" s="60"/>
      <c r="E50" s="60"/>
      <c r="F50" s="60"/>
      <c r="G50" s="60"/>
      <c r="H50" s="60"/>
      <c r="I50" s="60"/>
      <c r="J50" s="60"/>
      <c r="K50" s="60"/>
      <c r="L50" s="60"/>
      <c r="M50" s="60"/>
      <c r="N50" s="60"/>
      <c r="O50" s="60"/>
    </row>
    <row r="51" spans="1:15" ht="10" customHeight="1">
      <c r="A51" s="60"/>
      <c r="B51" s="60"/>
      <c r="C51" s="60"/>
      <c r="D51" s="60"/>
      <c r="E51" s="60"/>
      <c r="F51" s="60"/>
      <c r="G51" s="60"/>
      <c r="H51" s="60"/>
      <c r="I51" s="60"/>
      <c r="J51" s="60"/>
      <c r="K51" s="60"/>
      <c r="L51" s="60"/>
      <c r="M51" s="60"/>
      <c r="N51" s="60"/>
      <c r="O51" s="60"/>
    </row>
    <row r="52" spans="1:15" ht="10" customHeight="1">
      <c r="A52" s="60"/>
      <c r="B52" s="60"/>
      <c r="C52" s="60"/>
      <c r="D52" s="60"/>
      <c r="E52" s="60"/>
      <c r="F52" s="60"/>
      <c r="G52" s="60"/>
      <c r="H52" s="60"/>
      <c r="I52" s="60"/>
      <c r="J52" s="60"/>
      <c r="K52" s="60"/>
      <c r="L52" s="60"/>
      <c r="M52" s="60"/>
      <c r="N52" s="60"/>
      <c r="O52" s="60"/>
    </row>
    <row r="53" spans="1:15" ht="10" customHeight="1">
      <c r="A53" s="60"/>
      <c r="B53" s="60"/>
      <c r="C53" s="60"/>
      <c r="D53" s="60"/>
      <c r="E53" s="60"/>
      <c r="F53" s="60"/>
      <c r="G53" s="60"/>
      <c r="H53" s="60"/>
      <c r="I53" s="60"/>
      <c r="J53" s="60"/>
      <c r="K53" s="60"/>
      <c r="L53" s="60"/>
      <c r="M53" s="60"/>
      <c r="N53" s="60"/>
      <c r="O53" s="60"/>
    </row>
    <row r="54" spans="1:15" ht="10" customHeight="1">
      <c r="A54" s="60"/>
      <c r="B54" s="60"/>
      <c r="C54" s="60"/>
      <c r="D54" s="60"/>
      <c r="E54" s="60"/>
      <c r="F54" s="60"/>
      <c r="G54" s="60"/>
      <c r="H54" s="60"/>
      <c r="I54" s="60"/>
      <c r="J54" s="60"/>
      <c r="K54" s="60"/>
      <c r="L54" s="60"/>
      <c r="M54" s="60"/>
      <c r="N54" s="60"/>
      <c r="O54" s="60"/>
    </row>
    <row r="55" spans="1:15" ht="10" customHeight="1">
      <c r="A55" s="60"/>
      <c r="B55" s="60"/>
      <c r="C55" s="60"/>
      <c r="D55" s="60"/>
      <c r="E55" s="60"/>
      <c r="F55" s="60"/>
      <c r="G55" s="60"/>
      <c r="H55" s="60"/>
      <c r="I55" s="60"/>
      <c r="J55" s="60"/>
      <c r="K55" s="60"/>
      <c r="L55" s="60"/>
      <c r="M55" s="60"/>
      <c r="N55" s="60"/>
      <c r="O55" s="60"/>
    </row>
    <row r="56" spans="1:15" ht="10" customHeight="1">
      <c r="A56" s="60"/>
      <c r="B56" s="60"/>
      <c r="C56" s="60"/>
      <c r="D56" s="60"/>
      <c r="E56" s="60"/>
      <c r="F56" s="60"/>
      <c r="G56" s="60"/>
      <c r="H56" s="60"/>
      <c r="I56" s="60"/>
      <c r="J56" s="60"/>
      <c r="K56" s="60"/>
      <c r="L56" s="60"/>
      <c r="M56" s="60"/>
      <c r="N56" s="60"/>
      <c r="O56" s="60"/>
    </row>
  </sheetData>
  <mergeCells count="4">
    <mergeCell ref="D10:F10"/>
    <mergeCell ref="G10:I10"/>
    <mergeCell ref="C33:J33"/>
    <mergeCell ref="C10:C11"/>
  </mergeCells>
  <dataValidations count="7">
    <dataValidation type="list" showInputMessage="1" showErrorMessage="1" sqref="E42:F42" xr:uid="{00000000-0002-0000-0D00-000000000000}">
      <formula1>"未发现重大错报,未发现重大差异,经调整后可确认,可以确认,列示允当,经恰当披露后可确认"</formula1>
    </dataValidation>
    <dataValidation type="list" showDropDown="1" showInputMessage="1" showErrorMessage="1" error="此处存放科目的余额或发生额属性，即正常的余额方向或发生额方向，只能为借或贷" prompt="A列请勿输入" sqref="A4" xr:uid="{00000000-0002-0000-0D00-000001000000}">
      <formula1>"借,贷"</formula1>
    </dataValidation>
    <dataValidation type="list" showInputMessage="1" showErrorMessage="1" error="A1单元格为表格类型，请勿输入其他内容!" promptTitle="请选择表格类型" sqref="A1" xr:uid="{00000000-0002-0000-0D00-000002000000}">
      <formula1>"SYB,CXB,DYB,MXB,PZB,QTB,YBB,FLB"</formula1>
    </dataValidation>
    <dataValidation type="list" showDropDown="1" showInputMessage="1" showErrorMessage="1" error="此处存放科目的年初数属性，即年初数调整是否在本年进行，只能为Y或N，由宏写入" prompt="A列请勿输入" sqref="A5" xr:uid="{00000000-0002-0000-0D00-000003000000}">
      <formula1>"Y,N"</formula1>
    </dataValidation>
    <dataValidation type="list" showInputMessage="1" showErrorMessage="1" prompt="应建议客户在会计报表附注中披露的事项列示如下：" sqref="C8:D8" xr:uid="{00000000-0002-0000-0D00-000004000000}">
      <formula1>"应建议客户在会计报表附注中披露的事项列示如下："</formula1>
    </dataValidation>
    <dataValidation showInputMessage="1" showErrorMessage="1" prompt="A列请勿输入!" sqref="A6 A2:A3" xr:uid="{00000000-0002-0000-0D00-000005000000}"/>
    <dataValidation type="list" showInputMessage="1" showErrorMessage="1" sqref="B9:B12 B28:B40" xr:uid="{00000000-0002-0000-0D00-000006000000}">
      <formula1>"1、,2、,3、,4、,5、,6、,7、,8、,9、,10、"</formula1>
    </dataValidation>
  </dataValidations>
  <pageMargins left="0.67" right="0" top="0.39370078740157499" bottom="0.39370078740157499" header="1.02" footer="0.19685039370078741"/>
  <pageSetup paperSize="9" scale="82" orientation="portrait" blackAndWhite="1" horizontalDpi="360"/>
  <headerFooter scaleWithDoc="0" alignWithMargins="0">
    <oddHeader>&amp;R&amp;"Times New Roman,常规"&amp;10 &amp;P/&amp;N</oddHeader>
    <oddFooter>&amp;R&amp;"Century Gothic,常规"&amp;10 ASCENDA CPAS</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2"/>
  <sheetViews>
    <sheetView showGridLines="0" view="pageBreakPreview" topLeftCell="A13" zoomScaleNormal="100" workbookViewId="0">
      <selection activeCell="F32" sqref="F32"/>
    </sheetView>
  </sheetViews>
  <sheetFormatPr defaultColWidth="8.25" defaultRowHeight="15"/>
  <cols>
    <col min="1" max="1" width="8" style="254" customWidth="1"/>
    <col min="2" max="2" width="8" style="202" customWidth="1"/>
    <col min="3" max="9" width="8" style="254" customWidth="1"/>
  </cols>
  <sheetData>
    <row r="1" spans="1:9" ht="10" customHeight="1">
      <c r="A1" s="349" t="s">
        <v>73</v>
      </c>
      <c r="B1" s="357"/>
      <c r="C1" s="351"/>
      <c r="D1" s="351"/>
      <c r="E1" s="351"/>
      <c r="F1" s="351"/>
      <c r="G1" s="351"/>
      <c r="H1" s="351"/>
    </row>
    <row r="2" spans="1:9" s="119" customFormat="1" ht="10" customHeight="1">
      <c r="A2" s="225" t="s">
        <v>1</v>
      </c>
      <c r="B2" s="241"/>
      <c r="C2" s="225"/>
      <c r="E2" s="225" t="s">
        <v>74</v>
      </c>
      <c r="H2" s="225"/>
    </row>
    <row r="3" spans="1:9" s="119" customFormat="1" ht="10" customHeight="1">
      <c r="A3" s="225" t="s">
        <v>3</v>
      </c>
      <c r="B3" s="225"/>
      <c r="C3" s="225"/>
      <c r="E3" s="225" t="s">
        <v>4</v>
      </c>
      <c r="H3" s="225"/>
    </row>
    <row r="4" spans="1:9" s="119" customFormat="1" ht="10" customHeight="1">
      <c r="A4" s="225" t="s">
        <v>5</v>
      </c>
      <c r="B4" s="241"/>
      <c r="C4" s="225"/>
      <c r="E4" s="225" t="s">
        <v>6</v>
      </c>
      <c r="H4" s="225"/>
    </row>
    <row r="5" spans="1:9" s="119" customFormat="1" ht="10" customHeight="1">
      <c r="A5" s="225" t="s">
        <v>7</v>
      </c>
      <c r="B5" s="241"/>
      <c r="C5" s="225"/>
      <c r="E5" s="225" t="s">
        <v>8</v>
      </c>
      <c r="H5" s="225"/>
    </row>
    <row r="6" spans="1:9" ht="10" customHeight="1">
      <c r="A6" s="203" t="s">
        <v>75</v>
      </c>
      <c r="B6" s="138"/>
      <c r="C6" s="225"/>
      <c r="D6" s="225"/>
      <c r="E6" s="225"/>
      <c r="F6" s="225"/>
      <c r="G6" s="225"/>
      <c r="H6" s="225"/>
      <c r="I6" s="213"/>
    </row>
    <row r="7" spans="1:9" ht="10" customHeight="1">
      <c r="A7" s="225" t="s">
        <v>76</v>
      </c>
      <c r="B7" s="138"/>
      <c r="C7" s="225"/>
      <c r="D7" s="225"/>
      <c r="E7" s="225"/>
      <c r="F7" s="225"/>
      <c r="G7" s="225"/>
      <c r="H7" s="225"/>
      <c r="I7" s="213"/>
    </row>
    <row r="8" spans="1:9" ht="10" customHeight="1">
      <c r="A8" s="225" t="s">
        <v>77</v>
      </c>
      <c r="B8" s="138"/>
      <c r="C8" s="225"/>
      <c r="D8" s="225"/>
      <c r="E8" s="225"/>
      <c r="F8" s="225"/>
      <c r="G8" s="225"/>
      <c r="H8" s="225"/>
      <c r="I8" s="213"/>
    </row>
    <row r="9" spans="1:9" ht="10" customHeight="1">
      <c r="A9" s="225" t="s">
        <v>78</v>
      </c>
      <c r="B9" s="138"/>
      <c r="C9" s="225"/>
      <c r="D9" s="225"/>
      <c r="E9" s="225"/>
      <c r="F9" s="225"/>
      <c r="G9" s="225"/>
      <c r="H9" s="225"/>
      <c r="I9" s="213"/>
    </row>
    <row r="10" spans="1:9" ht="10" customHeight="1">
      <c r="A10" s="225" t="s">
        <v>79</v>
      </c>
      <c r="B10" s="138"/>
      <c r="C10" s="225"/>
      <c r="D10" s="225"/>
      <c r="E10" s="225"/>
      <c r="F10" s="225"/>
      <c r="G10" s="225"/>
      <c r="H10" s="225"/>
      <c r="I10" s="213"/>
    </row>
    <row r="11" spans="1:9" ht="10" customHeight="1">
      <c r="A11" s="225" t="s">
        <v>80</v>
      </c>
      <c r="B11" s="138"/>
      <c r="C11" s="225"/>
      <c r="D11" s="225"/>
      <c r="E11" s="225"/>
      <c r="F11" s="225"/>
      <c r="G11" s="225"/>
      <c r="H11" s="225"/>
      <c r="I11" s="213"/>
    </row>
    <row r="12" spans="1:9" ht="10" customHeight="1">
      <c r="A12" s="356" t="s">
        <v>81</v>
      </c>
      <c r="B12" s="327"/>
      <c r="C12" s="328"/>
      <c r="D12" s="358" t="s">
        <v>11</v>
      </c>
      <c r="E12" s="344"/>
      <c r="F12" s="344"/>
      <c r="G12" s="344"/>
      <c r="H12" s="347"/>
    </row>
    <row r="13" spans="1:9" ht="10" customHeight="1">
      <c r="A13" s="329"/>
      <c r="B13" s="330"/>
      <c r="C13" s="331"/>
      <c r="D13" s="204" t="s">
        <v>12</v>
      </c>
      <c r="E13" s="204" t="s">
        <v>13</v>
      </c>
      <c r="F13" s="204" t="s">
        <v>14</v>
      </c>
      <c r="G13" s="204" t="s">
        <v>15</v>
      </c>
      <c r="H13" s="205" t="s">
        <v>82</v>
      </c>
    </row>
    <row r="14" spans="1:9" s="137" customFormat="1" ht="10" customHeight="1">
      <c r="A14" s="359" t="s">
        <v>83</v>
      </c>
      <c r="B14" s="333"/>
      <c r="C14" s="334"/>
      <c r="D14" s="206"/>
      <c r="E14" s="206"/>
      <c r="F14" s="206"/>
      <c r="G14" s="206"/>
      <c r="H14" s="207"/>
    </row>
    <row r="15" spans="1:9" s="137" customFormat="1" ht="10" customHeight="1">
      <c r="A15" s="359" t="s">
        <v>84</v>
      </c>
      <c r="B15" s="333"/>
      <c r="C15" s="334"/>
      <c r="D15" s="206"/>
      <c r="E15" s="206"/>
      <c r="F15" s="206"/>
      <c r="G15" s="206"/>
      <c r="H15" s="207"/>
    </row>
    <row r="16" spans="1:9" s="137" customFormat="1" ht="10" customHeight="1">
      <c r="A16" s="359" t="s">
        <v>85</v>
      </c>
      <c r="B16" s="333"/>
      <c r="C16" s="334"/>
      <c r="D16" s="206"/>
      <c r="E16" s="206"/>
      <c r="F16" s="206"/>
      <c r="G16" s="206"/>
      <c r="H16" s="207"/>
    </row>
    <row r="17" spans="1:8" s="137" customFormat="1" ht="10" customHeight="1">
      <c r="A17" s="135" t="s">
        <v>86</v>
      </c>
      <c r="B17" s="206" t="s">
        <v>25</v>
      </c>
      <c r="C17" s="206" t="s">
        <v>87</v>
      </c>
      <c r="D17" s="206"/>
      <c r="E17" s="206"/>
      <c r="F17" s="206"/>
      <c r="G17" s="206"/>
      <c r="H17" s="207"/>
    </row>
    <row r="18" spans="1:8" s="137" customFormat="1" ht="10" customHeight="1">
      <c r="A18" s="135"/>
      <c r="B18" s="208"/>
      <c r="C18" s="208"/>
      <c r="D18" s="230"/>
      <c r="E18" s="230"/>
      <c r="F18" s="230"/>
      <c r="G18" s="230"/>
      <c r="H18" s="175"/>
    </row>
    <row r="19" spans="1:8" s="137" customFormat="1" ht="10" customHeight="1">
      <c r="A19" s="135"/>
      <c r="B19" s="208"/>
      <c r="C19" s="208"/>
      <c r="D19" s="208"/>
      <c r="E19" s="208"/>
      <c r="F19" s="208"/>
      <c r="G19" s="208"/>
      <c r="H19" s="175"/>
    </row>
    <row r="20" spans="1:8" s="137" customFormat="1" ht="10" customHeight="1">
      <c r="A20" s="135"/>
      <c r="B20" s="208"/>
      <c r="C20" s="208"/>
      <c r="D20" s="208"/>
      <c r="E20" s="208"/>
      <c r="F20" s="208"/>
      <c r="G20" s="208"/>
      <c r="H20" s="175"/>
    </row>
    <row r="21" spans="1:8" s="137" customFormat="1" ht="10" customHeight="1">
      <c r="A21" s="135"/>
      <c r="B21" s="208"/>
      <c r="C21" s="208"/>
      <c r="D21" s="208"/>
      <c r="E21" s="208"/>
      <c r="F21" s="208"/>
      <c r="G21" s="208"/>
      <c r="H21" s="175"/>
    </row>
    <row r="22" spans="1:8" s="137" customFormat="1" ht="10" customHeight="1">
      <c r="A22" s="135"/>
      <c r="B22" s="208"/>
      <c r="C22" s="208"/>
      <c r="D22" s="208"/>
      <c r="E22" s="208"/>
      <c r="F22" s="208"/>
      <c r="G22" s="208"/>
      <c r="H22" s="175"/>
    </row>
    <row r="23" spans="1:8" s="137" customFormat="1" ht="10" customHeight="1">
      <c r="A23" s="135"/>
      <c r="B23" s="208"/>
      <c r="C23" s="208"/>
      <c r="D23" s="208"/>
      <c r="E23" s="208"/>
      <c r="F23" s="208"/>
      <c r="G23" s="208"/>
      <c r="H23" s="175"/>
    </row>
    <row r="24" spans="1:8" s="137" customFormat="1" ht="10" customHeight="1">
      <c r="A24" s="135"/>
      <c r="B24" s="208"/>
      <c r="C24" s="208"/>
      <c r="D24" s="208"/>
      <c r="E24" s="208"/>
      <c r="F24" s="208"/>
      <c r="G24" s="208"/>
      <c r="H24" s="175"/>
    </row>
    <row r="25" spans="1:8" s="137" customFormat="1" ht="10" customHeight="1">
      <c r="A25" s="135"/>
      <c r="B25" s="208"/>
      <c r="C25" s="208"/>
      <c r="D25" s="208"/>
      <c r="E25" s="208"/>
      <c r="F25" s="208"/>
      <c r="G25" s="208"/>
      <c r="H25" s="175"/>
    </row>
    <row r="26" spans="1:8" s="137" customFormat="1" ht="10" customHeight="1">
      <c r="A26" s="135"/>
      <c r="B26" s="208"/>
      <c r="C26" s="208"/>
      <c r="D26" s="208"/>
      <c r="E26" s="208"/>
      <c r="F26" s="208"/>
      <c r="G26" s="208"/>
      <c r="H26" s="175"/>
    </row>
    <row r="27" spans="1:8" s="137" customFormat="1" ht="10" customHeight="1">
      <c r="A27" s="135"/>
      <c r="B27" s="208"/>
      <c r="C27" s="208"/>
      <c r="D27" s="208"/>
      <c r="E27" s="208"/>
      <c r="F27" s="208"/>
      <c r="G27" s="208"/>
      <c r="H27" s="175"/>
    </row>
    <row r="28" spans="1:8" s="137" customFormat="1" ht="10" customHeight="1">
      <c r="A28" s="135"/>
      <c r="B28" s="208"/>
      <c r="C28" s="208"/>
      <c r="D28" s="208"/>
      <c r="E28" s="208"/>
      <c r="F28" s="208"/>
      <c r="G28" s="208"/>
      <c r="H28" s="175"/>
    </row>
    <row r="29" spans="1:8" s="137" customFormat="1" ht="10" customHeight="1">
      <c r="A29" s="135"/>
      <c r="B29" s="208"/>
      <c r="C29" s="208"/>
      <c r="D29" s="208"/>
      <c r="E29" s="208"/>
      <c r="F29" s="230"/>
      <c r="G29" s="230"/>
      <c r="H29" s="209"/>
    </row>
    <row r="30" spans="1:8" s="137" customFormat="1" ht="10" customHeight="1">
      <c r="A30" s="135"/>
      <c r="B30" s="208"/>
      <c r="C30" s="208"/>
      <c r="D30" s="230"/>
      <c r="E30" s="230"/>
      <c r="F30" s="230"/>
      <c r="G30" s="230"/>
      <c r="H30" s="175"/>
    </row>
    <row r="31" spans="1:8" s="137" customFormat="1" ht="10" customHeight="1">
      <c r="A31" s="135"/>
      <c r="B31" s="208"/>
      <c r="C31" s="208"/>
      <c r="D31" s="230"/>
      <c r="E31" s="230"/>
      <c r="F31" s="230"/>
      <c r="G31" s="230"/>
      <c r="H31" s="175"/>
    </row>
    <row r="32" spans="1:8" s="137" customFormat="1" ht="10" customHeight="1">
      <c r="A32" s="135"/>
      <c r="B32" s="208"/>
      <c r="C32" s="208"/>
      <c r="D32" s="230"/>
      <c r="E32" s="230"/>
      <c r="F32" s="230"/>
      <c r="G32" s="208"/>
      <c r="H32" s="175"/>
    </row>
    <row r="33" spans="1:8" s="137" customFormat="1" ht="10" customHeight="1">
      <c r="A33" s="135"/>
      <c r="B33" s="208"/>
      <c r="C33" s="208"/>
      <c r="D33" s="208"/>
      <c r="E33" s="208"/>
      <c r="F33" s="230"/>
      <c r="G33" s="208"/>
      <c r="H33" s="175"/>
    </row>
    <row r="34" spans="1:8" s="137" customFormat="1" ht="10" customHeight="1">
      <c r="A34" s="135"/>
      <c r="B34" s="208"/>
      <c r="C34" s="208"/>
      <c r="D34" s="208"/>
      <c r="E34" s="230"/>
      <c r="F34" s="208"/>
      <c r="G34" s="230"/>
      <c r="H34" s="175"/>
    </row>
    <row r="35" spans="1:8" s="137" customFormat="1" ht="10" customHeight="1">
      <c r="A35" s="135"/>
      <c r="B35" s="208"/>
      <c r="C35" s="208"/>
      <c r="D35" s="208"/>
      <c r="E35" s="208"/>
      <c r="F35" s="230"/>
      <c r="G35" s="208"/>
      <c r="H35" s="175"/>
    </row>
    <row r="36" spans="1:8" s="137" customFormat="1" ht="10" customHeight="1">
      <c r="A36" s="135"/>
      <c r="B36" s="208"/>
      <c r="C36" s="208"/>
      <c r="D36" s="208"/>
      <c r="E36" s="230"/>
      <c r="F36" s="208"/>
      <c r="G36" s="230"/>
      <c r="H36" s="175"/>
    </row>
    <row r="37" spans="1:8" s="137" customFormat="1" ht="10" customHeight="1">
      <c r="A37" s="210"/>
      <c r="B37" s="211"/>
      <c r="C37" s="211"/>
      <c r="D37" s="212"/>
      <c r="E37" s="212"/>
      <c r="F37" s="211"/>
      <c r="G37" s="212"/>
      <c r="H37" s="176"/>
    </row>
    <row r="38" spans="1:8" s="137" customFormat="1" ht="10" customHeight="1">
      <c r="A38" s="354" t="s">
        <v>88</v>
      </c>
      <c r="B38" s="355"/>
      <c r="C38" s="355"/>
      <c r="D38" s="355"/>
      <c r="E38" s="355"/>
    </row>
    <row r="39" spans="1:8" s="137" customFormat="1" ht="10" customHeight="1">
      <c r="A39" s="354" t="s">
        <v>89</v>
      </c>
      <c r="B39" s="355"/>
      <c r="C39" s="355"/>
      <c r="D39" s="355"/>
    </row>
    <row r="40" spans="1:8" s="137" customFormat="1" ht="10" customHeight="1">
      <c r="A40" s="354" t="s">
        <v>90</v>
      </c>
      <c r="B40" s="355"/>
      <c r="C40" s="355"/>
      <c r="D40" s="355"/>
      <c r="E40" s="355"/>
    </row>
    <row r="41" spans="1:8" ht="15" customHeight="1"/>
    <row r="42" spans="1:8" ht="15" customHeight="1"/>
    <row r="43" spans="1:8" ht="20.25" customHeight="1"/>
    <row r="44" spans="1:8" ht="20.25" customHeight="1"/>
    <row r="45" spans="1:8" ht="20.25" customHeight="1"/>
    <row r="46" spans="1:8" ht="20.25" customHeight="1"/>
    <row r="47" spans="1:8" ht="20.25" customHeight="1"/>
    <row r="48" spans="1:8" ht="20.25" customHeight="1"/>
    <row r="49" ht="20.25" customHeight="1"/>
    <row r="50" ht="20.25" customHeight="1"/>
    <row r="51" ht="20.25" customHeight="1"/>
    <row r="52" ht="20.25" customHeight="1"/>
  </sheetData>
  <mergeCells count="9">
    <mergeCell ref="A39:D39"/>
    <mergeCell ref="A40:E40"/>
    <mergeCell ref="A12:C13"/>
    <mergeCell ref="A1:H1"/>
    <mergeCell ref="D12:H12"/>
    <mergeCell ref="A14:C14"/>
    <mergeCell ref="A15:C15"/>
    <mergeCell ref="A16:C16"/>
    <mergeCell ref="A38:E38"/>
  </mergeCells>
  <printOptions horizontalCentered="1"/>
  <pageMargins left="0.94488188976377963" right="0.27559055118110237" top="0.55118110236220474" bottom="0.51181102362204722" header="0.35433070866141742" footer="0.31496062992125978"/>
  <pageSetup paperSize="9" fitToHeight="100" orientation="portrait" blackAndWhite="1" errors="blank" r:id="rId1"/>
  <headerFooter scaleWithDoc="0" alignWithMargins="0">
    <oddFooter>&amp;L&amp;"宋体"&amp;9  &amp;C&amp;"宋体"&amp;9 共&amp;N页 第&amp;P页  &amp;R&amp;"宋体"&amp;9 &amp;A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2"/>
  <sheetViews>
    <sheetView showGridLines="0" showZeros="0" view="pageBreakPreview" zoomScaleNormal="100" workbookViewId="0">
      <pane ySplit="7" topLeftCell="A8" activePane="bottomLeft" state="frozen"/>
      <selection pane="bottomLeft" activeCell="E11" sqref="E11"/>
    </sheetView>
  </sheetViews>
  <sheetFormatPr defaultColWidth="8" defaultRowHeight="15.5"/>
  <cols>
    <col min="1" max="2" width="8" style="197" customWidth="1"/>
    <col min="3" max="8" width="8" style="254" customWidth="1"/>
    <col min="9" max="10" width="8" style="197" customWidth="1"/>
    <col min="11" max="16384" width="8" style="197"/>
  </cols>
  <sheetData>
    <row r="1" spans="1:9" ht="10" customHeight="1">
      <c r="A1" s="360" t="s">
        <v>91</v>
      </c>
      <c r="B1" s="361"/>
      <c r="C1" s="351"/>
      <c r="D1" s="351"/>
      <c r="E1" s="351"/>
      <c r="F1" s="351"/>
      <c r="G1" s="351"/>
      <c r="H1" s="351"/>
      <c r="I1" s="361"/>
    </row>
    <row r="2" spans="1:9" s="188" customFormat="1" ht="10" customHeight="1">
      <c r="A2" s="225" t="s">
        <v>1</v>
      </c>
      <c r="B2" s="137"/>
      <c r="C2" s="137"/>
      <c r="D2" s="137"/>
      <c r="E2" s="137"/>
      <c r="F2" s="137"/>
      <c r="G2" s="137"/>
      <c r="H2" s="225" t="s">
        <v>92</v>
      </c>
      <c r="I2" s="79"/>
    </row>
    <row r="3" spans="1:9" s="188" customFormat="1" ht="10" customHeight="1">
      <c r="A3" s="225" t="s">
        <v>93</v>
      </c>
      <c r="B3" s="241"/>
      <c r="C3" s="241"/>
      <c r="D3" s="241"/>
      <c r="E3" s="241"/>
      <c r="F3" s="241"/>
      <c r="H3" s="225" t="s">
        <v>4</v>
      </c>
      <c r="I3" s="79"/>
    </row>
    <row r="4" spans="1:9" s="188" customFormat="1" ht="10" customHeight="1">
      <c r="A4" s="225" t="s">
        <v>5</v>
      </c>
      <c r="B4" s="241"/>
      <c r="C4" s="241"/>
      <c r="D4" s="241"/>
      <c r="E4" s="241"/>
      <c r="F4" s="241"/>
      <c r="H4" s="225" t="s">
        <v>6</v>
      </c>
      <c r="I4" s="79"/>
    </row>
    <row r="5" spans="1:9" s="188" customFormat="1" ht="10" customHeight="1">
      <c r="A5" s="225" t="s">
        <v>7</v>
      </c>
      <c r="B5" s="241"/>
      <c r="C5" s="241"/>
      <c r="D5" s="241"/>
      <c r="E5" s="241"/>
      <c r="F5" s="241"/>
      <c r="H5" s="225" t="s">
        <v>8</v>
      </c>
      <c r="I5" s="79"/>
    </row>
    <row r="6" spans="1:9" ht="10" customHeight="1">
      <c r="A6" s="356" t="s">
        <v>94</v>
      </c>
      <c r="B6" s="362" t="s">
        <v>95</v>
      </c>
      <c r="C6" s="362" t="s">
        <v>96</v>
      </c>
      <c r="D6" s="345"/>
      <c r="E6" s="362" t="s">
        <v>97</v>
      </c>
      <c r="F6" s="345"/>
      <c r="G6" s="362" t="s">
        <v>98</v>
      </c>
      <c r="H6" s="362" t="s">
        <v>99</v>
      </c>
      <c r="I6" s="367" t="s">
        <v>25</v>
      </c>
    </row>
    <row r="7" spans="1:9" ht="10" customHeight="1">
      <c r="A7" s="365"/>
      <c r="B7" s="366"/>
      <c r="C7" s="204" t="s">
        <v>100</v>
      </c>
      <c r="D7" s="204" t="s">
        <v>101</v>
      </c>
      <c r="E7" s="204" t="s">
        <v>100</v>
      </c>
      <c r="F7" s="204" t="s">
        <v>101</v>
      </c>
      <c r="G7" s="366"/>
      <c r="H7" s="366"/>
      <c r="I7" s="368"/>
    </row>
    <row r="8" spans="1:9" s="189" customFormat="1" ht="10" customHeight="1">
      <c r="A8" s="233" t="s">
        <v>102</v>
      </c>
      <c r="B8" s="255"/>
      <c r="C8" s="255"/>
      <c r="D8" s="255"/>
      <c r="E8" s="255"/>
      <c r="F8" s="255"/>
      <c r="G8" s="255">
        <f t="shared" ref="G8:G17" si="0">B8+C8-D8+E8-F8</f>
        <v>0</v>
      </c>
      <c r="H8" s="255"/>
      <c r="I8" s="227"/>
    </row>
    <row r="9" spans="1:9" s="189" customFormat="1" ht="10" customHeight="1">
      <c r="A9" s="233" t="s">
        <v>103</v>
      </c>
      <c r="B9" s="256">
        <v>501.24</v>
      </c>
      <c r="C9" s="256"/>
      <c r="D9" s="256"/>
      <c r="E9" s="256"/>
      <c r="F9" s="256"/>
      <c r="G9" s="256">
        <f t="shared" si="0"/>
        <v>501.24</v>
      </c>
      <c r="H9" s="256">
        <v>299.08999999999997</v>
      </c>
      <c r="I9" s="227"/>
    </row>
    <row r="10" spans="1:9" s="189" customFormat="1" ht="10" customHeight="1">
      <c r="A10" s="233"/>
      <c r="B10" s="256"/>
      <c r="C10" s="256"/>
      <c r="D10" s="256"/>
      <c r="E10" s="256"/>
      <c r="F10" s="256"/>
      <c r="G10" s="256">
        <f t="shared" si="0"/>
        <v>0</v>
      </c>
      <c r="H10" s="256"/>
      <c r="I10" s="227"/>
    </row>
    <row r="11" spans="1:9" s="189" customFormat="1" ht="10" customHeight="1">
      <c r="A11" s="233"/>
      <c r="B11" s="256"/>
      <c r="C11" s="256"/>
      <c r="D11" s="256"/>
      <c r="E11" s="256"/>
      <c r="F11" s="256"/>
      <c r="G11" s="256">
        <f t="shared" si="0"/>
        <v>0</v>
      </c>
      <c r="H11" s="256"/>
      <c r="I11" s="227"/>
    </row>
    <row r="12" spans="1:9" s="189" customFormat="1" ht="10" customHeight="1">
      <c r="A12" s="233"/>
      <c r="B12" s="256"/>
      <c r="C12" s="256"/>
      <c r="D12" s="256"/>
      <c r="E12" s="256"/>
      <c r="F12" s="256"/>
      <c r="G12" s="256">
        <f t="shared" si="0"/>
        <v>0</v>
      </c>
      <c r="H12" s="256"/>
      <c r="I12" s="227"/>
    </row>
    <row r="13" spans="1:9" s="189" customFormat="1" ht="10" customHeight="1">
      <c r="A13" s="233"/>
      <c r="B13" s="256"/>
      <c r="C13" s="256"/>
      <c r="D13" s="256"/>
      <c r="E13" s="256"/>
      <c r="F13" s="256"/>
      <c r="G13" s="256">
        <f t="shared" si="0"/>
        <v>0</v>
      </c>
      <c r="H13" s="256"/>
      <c r="I13" s="227"/>
    </row>
    <row r="14" spans="1:9" s="189" customFormat="1" ht="10" customHeight="1">
      <c r="A14" s="233"/>
      <c r="B14" s="256"/>
      <c r="C14" s="256"/>
      <c r="D14" s="256"/>
      <c r="E14" s="256"/>
      <c r="F14" s="256"/>
      <c r="G14" s="256">
        <f t="shared" si="0"/>
        <v>0</v>
      </c>
      <c r="H14" s="256"/>
      <c r="I14" s="227"/>
    </row>
    <row r="15" spans="1:9" s="189" customFormat="1" ht="10" customHeight="1">
      <c r="A15" s="233"/>
      <c r="B15" s="256"/>
      <c r="C15" s="256"/>
      <c r="D15" s="256"/>
      <c r="E15" s="256"/>
      <c r="F15" s="256"/>
      <c r="G15" s="256">
        <f t="shared" si="0"/>
        <v>0</v>
      </c>
      <c r="H15" s="256"/>
      <c r="I15" s="227"/>
    </row>
    <row r="16" spans="1:9" s="189" customFormat="1" ht="10" customHeight="1">
      <c r="A16" s="233"/>
      <c r="B16" s="256"/>
      <c r="C16" s="256"/>
      <c r="D16" s="256"/>
      <c r="E16" s="256"/>
      <c r="F16" s="256"/>
      <c r="G16" s="256">
        <f t="shared" si="0"/>
        <v>0</v>
      </c>
      <c r="H16" s="256"/>
      <c r="I16" s="227"/>
    </row>
    <row r="17" spans="1:9" s="189" customFormat="1" ht="10" customHeight="1">
      <c r="A17" s="233"/>
      <c r="B17" s="256"/>
      <c r="C17" s="256"/>
      <c r="D17" s="256"/>
      <c r="E17" s="256"/>
      <c r="F17" s="256"/>
      <c r="G17" s="256">
        <f t="shared" si="0"/>
        <v>0</v>
      </c>
      <c r="H17" s="256"/>
      <c r="I17" s="227"/>
    </row>
    <row r="18" spans="1:9" s="189" customFormat="1" ht="10" customHeight="1">
      <c r="A18" s="190" t="s">
        <v>104</v>
      </c>
      <c r="B18" s="257">
        <f t="shared" ref="B18:H18" si="1">SUM(B8:B17)</f>
        <v>501.24</v>
      </c>
      <c r="C18" s="257">
        <f t="shared" si="1"/>
        <v>0</v>
      </c>
      <c r="D18" s="257">
        <f t="shared" si="1"/>
        <v>0</v>
      </c>
      <c r="E18" s="257">
        <f t="shared" si="1"/>
        <v>0</v>
      </c>
      <c r="F18" s="257">
        <f t="shared" si="1"/>
        <v>0</v>
      </c>
      <c r="G18" s="257">
        <f t="shared" si="1"/>
        <v>501.24</v>
      </c>
      <c r="H18" s="257">
        <f t="shared" si="1"/>
        <v>299.08999999999997</v>
      </c>
      <c r="I18" s="198"/>
    </row>
    <row r="19" spans="1:9" s="189" customFormat="1" ht="10" customHeight="1">
      <c r="A19" s="191"/>
      <c r="B19" s="258" t="str">
        <f>IF(ABS(B18-B20)&lt;0.01,"T/B","错")</f>
        <v>T/B</v>
      </c>
      <c r="C19" s="259"/>
      <c r="D19" s="259"/>
      <c r="E19" s="259"/>
      <c r="F19" s="259"/>
      <c r="G19" s="258" t="str">
        <f>IF(ABS(G18-G20)&lt;0.01,"T/B","错")</f>
        <v>T/B</v>
      </c>
      <c r="H19" s="258" t="str">
        <f>IF(ABS(H18-H20)&lt;0.01,"T/B","错")</f>
        <v>T/B</v>
      </c>
      <c r="I19" s="199"/>
    </row>
    <row r="20" spans="1:9" s="189" customFormat="1" ht="10" customHeight="1">
      <c r="A20" s="192" t="s">
        <v>105</v>
      </c>
      <c r="B20" s="260">
        <v>501.24</v>
      </c>
      <c r="C20" s="259"/>
      <c r="D20" s="259"/>
      <c r="E20" s="259"/>
      <c r="F20" s="259"/>
      <c r="G20" s="260">
        <v>501.24</v>
      </c>
      <c r="H20" s="260">
        <v>299.08999999999997</v>
      </c>
      <c r="I20" s="199"/>
    </row>
    <row r="21" spans="1:9" s="189" customFormat="1" ht="10" customHeight="1">
      <c r="A21" s="192" t="s">
        <v>106</v>
      </c>
      <c r="B21" s="260">
        <f>B18-B20</f>
        <v>0</v>
      </c>
      <c r="C21" s="259"/>
      <c r="D21" s="259"/>
      <c r="E21" s="259"/>
      <c r="F21" s="259"/>
      <c r="G21" s="260">
        <f>G18-G20</f>
        <v>0</v>
      </c>
      <c r="H21" s="260">
        <f>H18-H20</f>
        <v>0</v>
      </c>
      <c r="I21" s="199"/>
    </row>
    <row r="22" spans="1:9" s="189" customFormat="1" ht="10" customHeight="1">
      <c r="A22" s="363" t="s">
        <v>107</v>
      </c>
      <c r="B22" s="327"/>
      <c r="C22" s="327"/>
      <c r="D22" s="327"/>
      <c r="E22" s="327"/>
      <c r="F22" s="327"/>
      <c r="G22" s="327"/>
      <c r="H22" s="327"/>
      <c r="I22" s="364"/>
    </row>
    <row r="23" spans="1:9" s="189" customFormat="1" ht="10" customHeight="1">
      <c r="A23" s="193"/>
      <c r="B23" s="194"/>
      <c r="C23" s="194"/>
      <c r="D23" s="194"/>
      <c r="E23" s="194"/>
      <c r="F23" s="194"/>
      <c r="G23" s="194"/>
      <c r="H23" s="194"/>
      <c r="I23" s="200"/>
    </row>
    <row r="24" spans="1:9" s="189" customFormat="1" ht="10" customHeight="1">
      <c r="A24" s="193"/>
      <c r="B24" s="194"/>
      <c r="C24" s="194"/>
      <c r="D24" s="194"/>
      <c r="E24" s="194"/>
      <c r="F24" s="194"/>
      <c r="G24" s="194"/>
      <c r="H24" s="194"/>
      <c r="I24" s="200"/>
    </row>
    <row r="25" spans="1:9" s="189" customFormat="1" ht="10" customHeight="1">
      <c r="A25" s="193"/>
      <c r="B25" s="194"/>
      <c r="C25" s="194"/>
      <c r="D25" s="194"/>
      <c r="E25" s="194"/>
      <c r="F25" s="194"/>
      <c r="G25" s="194"/>
      <c r="H25" s="194"/>
      <c r="I25" s="200"/>
    </row>
    <row r="26" spans="1:9" s="189" customFormat="1" ht="10" customHeight="1">
      <c r="A26" s="193"/>
      <c r="B26" s="194"/>
      <c r="C26" s="194"/>
      <c r="D26" s="194"/>
      <c r="E26" s="194"/>
      <c r="F26" s="194"/>
      <c r="G26" s="194"/>
      <c r="H26" s="194"/>
      <c r="I26" s="200"/>
    </row>
    <row r="27" spans="1:9" s="189" customFormat="1" ht="10" customHeight="1">
      <c r="A27" s="195"/>
      <c r="B27" s="196"/>
      <c r="C27" s="196"/>
      <c r="D27" s="196"/>
      <c r="E27" s="196"/>
      <c r="F27" s="196"/>
      <c r="G27" s="196"/>
      <c r="H27" s="196"/>
      <c r="I27" s="201"/>
    </row>
    <row r="28" spans="1:9" ht="10" customHeight="1">
      <c r="C28" s="197"/>
      <c r="D28" s="197"/>
      <c r="E28" s="197"/>
      <c r="F28" s="197"/>
      <c r="G28" s="197"/>
      <c r="H28" s="197"/>
    </row>
    <row r="29" spans="1:9" ht="10" customHeight="1">
      <c r="C29" s="197"/>
      <c r="D29" s="197"/>
      <c r="E29" s="197"/>
      <c r="F29" s="197"/>
      <c r="G29" s="197"/>
      <c r="H29" s="197"/>
    </row>
    <row r="30" spans="1:9" ht="10" customHeight="1">
      <c r="C30" s="197"/>
      <c r="D30" s="197"/>
      <c r="E30" s="197"/>
      <c r="F30" s="197"/>
      <c r="G30" s="197"/>
      <c r="H30" s="197"/>
    </row>
    <row r="31" spans="1:9" ht="10" customHeight="1">
      <c r="C31" s="197"/>
      <c r="D31" s="197"/>
      <c r="E31" s="197"/>
      <c r="F31" s="197"/>
      <c r="G31" s="197"/>
      <c r="H31" s="197"/>
    </row>
    <row r="32" spans="1:9" ht="10" customHeight="1">
      <c r="C32" s="197"/>
      <c r="D32" s="197"/>
      <c r="E32" s="197"/>
      <c r="F32" s="197"/>
      <c r="G32" s="197"/>
      <c r="H32" s="197"/>
    </row>
  </sheetData>
  <mergeCells count="9">
    <mergeCell ref="A1:I1"/>
    <mergeCell ref="C6:D6"/>
    <mergeCell ref="E6:F6"/>
    <mergeCell ref="A22:I22"/>
    <mergeCell ref="A6:A7"/>
    <mergeCell ref="B6:B7"/>
    <mergeCell ref="G6:G7"/>
    <mergeCell ref="H6:H7"/>
    <mergeCell ref="I6:I7"/>
  </mergeCells>
  <printOptions horizontalCentered="1"/>
  <pageMargins left="0.94488188976377963" right="0.27559055118110237" top="0.55118110236220474" bottom="0.51181102362204722" header="0.35433070866141742" footer="0.31496062992125978"/>
  <pageSetup paperSize="9" fitToHeight="100" orientation="portrait" errors="blank" verticalDpi="1200" r:id="rId1"/>
  <headerFooter scaleWithDoc="0" alignWithMargins="0">
    <oddFooter>&amp;L&amp;"宋体"&amp;9  &amp;C&amp;"宋体"&amp;9 共&amp;N页 第&amp;P页  &amp;R&amp;"宋体"&amp;9 &amp;A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31"/>
  <sheetViews>
    <sheetView showGridLines="0" showZeros="0" view="pageBreakPreview" zoomScaleNormal="100" workbookViewId="0">
      <selection activeCell="O4" sqref="O4"/>
    </sheetView>
  </sheetViews>
  <sheetFormatPr defaultColWidth="8" defaultRowHeight="15"/>
  <cols>
    <col min="1" max="4" width="8" style="126" customWidth="1"/>
    <col min="5" max="5" width="8" style="254" customWidth="1"/>
    <col min="6" max="8" width="8" style="126" customWidth="1"/>
    <col min="9" max="11" width="8" style="254" customWidth="1"/>
    <col min="12" max="14" width="8" style="126" customWidth="1"/>
    <col min="15" max="16384" width="8" style="126"/>
  </cols>
  <sheetData>
    <row r="1" spans="1:13" ht="10" customHeight="1">
      <c r="A1" s="349" t="s">
        <v>108</v>
      </c>
      <c r="B1" s="378"/>
      <c r="C1" s="378"/>
      <c r="D1" s="378"/>
      <c r="E1" s="351"/>
      <c r="F1" s="378"/>
      <c r="G1" s="378"/>
      <c r="H1" s="378"/>
      <c r="I1" s="351"/>
      <c r="J1" s="351"/>
      <c r="K1" s="351"/>
      <c r="L1" s="378"/>
      <c r="M1" s="378"/>
    </row>
    <row r="2" spans="1:13" s="162" customFormat="1" ht="10" customHeight="1">
      <c r="A2" s="354" t="s">
        <v>1</v>
      </c>
      <c r="B2" s="382"/>
      <c r="C2" s="382"/>
      <c r="D2" s="382"/>
      <c r="E2" s="382"/>
      <c r="F2" s="382"/>
      <c r="G2" s="382"/>
      <c r="H2" s="126"/>
      <c r="J2" s="225" t="s">
        <v>109</v>
      </c>
    </row>
    <row r="3" spans="1:13" s="162" customFormat="1" ht="10" customHeight="1">
      <c r="A3" s="178" t="s">
        <v>110</v>
      </c>
      <c r="B3" s="150"/>
      <c r="C3" s="150"/>
      <c r="D3" s="150"/>
      <c r="E3" s="150"/>
      <c r="F3" s="126"/>
      <c r="G3" s="126"/>
      <c r="H3" s="126"/>
      <c r="J3" s="225" t="s">
        <v>4</v>
      </c>
    </row>
    <row r="4" spans="1:13" s="162" customFormat="1" ht="10" customHeight="1">
      <c r="A4" s="225" t="s">
        <v>5</v>
      </c>
      <c r="B4" s="150"/>
      <c r="C4" s="150"/>
      <c r="D4" s="150"/>
      <c r="E4" s="150"/>
      <c r="F4" s="126"/>
      <c r="G4" s="126"/>
      <c r="H4" s="126"/>
      <c r="J4" s="225" t="s">
        <v>6</v>
      </c>
    </row>
    <row r="5" spans="1:13" s="162" customFormat="1" ht="10" customHeight="1">
      <c r="A5" s="178" t="s">
        <v>7</v>
      </c>
      <c r="B5" s="150"/>
      <c r="C5" s="150"/>
      <c r="D5" s="150"/>
      <c r="E5" s="150"/>
      <c r="F5" s="126"/>
      <c r="G5" s="126"/>
      <c r="H5" s="126"/>
      <c r="J5" s="225" t="s">
        <v>8</v>
      </c>
    </row>
    <row r="6" spans="1:13" ht="10" customHeight="1">
      <c r="A6" s="383" t="s">
        <v>111</v>
      </c>
      <c r="B6" s="344"/>
      <c r="C6" s="344"/>
      <c r="D6" s="344"/>
      <c r="E6" s="344"/>
      <c r="F6" s="345"/>
      <c r="G6" s="384" t="s">
        <v>112</v>
      </c>
      <c r="H6" s="344"/>
      <c r="I6" s="344"/>
      <c r="J6" s="344"/>
      <c r="K6" s="344"/>
      <c r="L6" s="344"/>
      <c r="M6" s="345"/>
    </row>
    <row r="7" spans="1:13" ht="10" customHeight="1">
      <c r="A7" s="369" t="s">
        <v>113</v>
      </c>
      <c r="B7" s="372"/>
      <c r="C7" s="371" t="s">
        <v>114</v>
      </c>
      <c r="D7" s="371" t="s">
        <v>115</v>
      </c>
      <c r="E7" s="371" t="s">
        <v>116</v>
      </c>
      <c r="F7" s="371" t="s">
        <v>117</v>
      </c>
      <c r="G7" s="371" t="s">
        <v>118</v>
      </c>
      <c r="H7" s="371" t="s">
        <v>115</v>
      </c>
      <c r="I7" s="334"/>
      <c r="J7" s="371" t="s">
        <v>116</v>
      </c>
      <c r="K7" s="334"/>
      <c r="L7" s="371" t="s">
        <v>119</v>
      </c>
      <c r="M7" s="334"/>
    </row>
    <row r="8" spans="1:13" ht="10" customHeight="1">
      <c r="A8" s="329"/>
      <c r="B8" s="331"/>
      <c r="C8" s="366"/>
      <c r="D8" s="366"/>
      <c r="E8" s="366"/>
      <c r="F8" s="366"/>
      <c r="G8" s="366"/>
      <c r="H8" s="230" t="s">
        <v>120</v>
      </c>
      <c r="I8" s="230" t="s">
        <v>121</v>
      </c>
      <c r="J8" s="230" t="s">
        <v>120</v>
      </c>
      <c r="K8" s="230" t="s">
        <v>121</v>
      </c>
      <c r="L8" s="230" t="s">
        <v>120</v>
      </c>
      <c r="M8" s="175" t="s">
        <v>121</v>
      </c>
    </row>
    <row r="9" spans="1:13" ht="10" customHeight="1">
      <c r="A9" s="353" t="s">
        <v>122</v>
      </c>
      <c r="B9" s="334"/>
      <c r="C9" s="230" t="s">
        <v>123</v>
      </c>
      <c r="D9" s="261"/>
      <c r="E9" s="261"/>
      <c r="F9" s="261"/>
      <c r="G9" s="231" t="s">
        <v>124</v>
      </c>
      <c r="H9" s="236"/>
      <c r="I9" s="262">
        <f>H9*1000</f>
        <v>0</v>
      </c>
      <c r="J9" s="236"/>
      <c r="K9" s="262">
        <f>J9*1000</f>
        <v>0</v>
      </c>
      <c r="L9" s="236"/>
      <c r="M9" s="263">
        <f>L9*1000</f>
        <v>0</v>
      </c>
    </row>
    <row r="10" spans="1:13" ht="10" customHeight="1">
      <c r="A10" s="353" t="s">
        <v>125</v>
      </c>
      <c r="B10" s="334"/>
      <c r="C10" s="230" t="s">
        <v>126</v>
      </c>
      <c r="D10" s="261"/>
      <c r="E10" s="261"/>
      <c r="F10" s="261"/>
      <c r="G10" s="231" t="s">
        <v>127</v>
      </c>
      <c r="H10" s="179"/>
      <c r="I10" s="262">
        <f>H10*500</f>
        <v>0</v>
      </c>
      <c r="J10" s="264"/>
      <c r="K10" s="262">
        <f>J10*500</f>
        <v>0</v>
      </c>
      <c r="L10" s="264"/>
      <c r="M10" s="263">
        <f>L10*500</f>
        <v>0</v>
      </c>
    </row>
    <row r="11" spans="1:13" ht="10" customHeight="1">
      <c r="A11" s="379" t="s">
        <v>128</v>
      </c>
      <c r="B11" s="372"/>
      <c r="C11" s="230" t="s">
        <v>129</v>
      </c>
      <c r="D11" s="261"/>
      <c r="E11" s="261"/>
      <c r="F11" s="261"/>
      <c r="G11" s="231" t="s">
        <v>130</v>
      </c>
      <c r="H11" s="179"/>
      <c r="I11" s="262">
        <f>H11*100</f>
        <v>0</v>
      </c>
      <c r="J11" s="264"/>
      <c r="K11" s="262">
        <f>J11*100</f>
        <v>0</v>
      </c>
      <c r="L11" s="264"/>
      <c r="M11" s="263">
        <f>L11*100</f>
        <v>0</v>
      </c>
    </row>
    <row r="12" spans="1:13" ht="10" customHeight="1">
      <c r="A12" s="180" t="s">
        <v>131</v>
      </c>
      <c r="B12" s="181"/>
      <c r="C12" s="230" t="s">
        <v>132</v>
      </c>
      <c r="D12" s="265">
        <f>D9+D10-D11</f>
        <v>0</v>
      </c>
      <c r="E12" s="265">
        <f>E9+E10-E11</f>
        <v>0</v>
      </c>
      <c r="F12" s="265">
        <f>F9+F10-F11</f>
        <v>0</v>
      </c>
      <c r="G12" s="231" t="s">
        <v>133</v>
      </c>
      <c r="H12" s="179"/>
      <c r="I12" s="262">
        <f>H12*50</f>
        <v>0</v>
      </c>
      <c r="J12" s="264"/>
      <c r="K12" s="262">
        <f>J12*50</f>
        <v>0</v>
      </c>
      <c r="L12" s="264"/>
      <c r="M12" s="263">
        <f>L12*50</f>
        <v>0</v>
      </c>
    </row>
    <row r="13" spans="1:13" ht="10" customHeight="1">
      <c r="A13" s="380" t="s">
        <v>134</v>
      </c>
      <c r="B13" s="331"/>
      <c r="C13" s="230" t="s">
        <v>135</v>
      </c>
      <c r="D13" s="265">
        <f>I25</f>
        <v>0</v>
      </c>
      <c r="E13" s="265">
        <f>K25</f>
        <v>0</v>
      </c>
      <c r="F13" s="265">
        <f>M25</f>
        <v>0</v>
      </c>
      <c r="G13" s="231" t="s">
        <v>136</v>
      </c>
      <c r="H13" s="179"/>
      <c r="I13" s="262">
        <f>H13*20</f>
        <v>0</v>
      </c>
      <c r="J13" s="264"/>
      <c r="K13" s="262">
        <f>J13*20</f>
        <v>0</v>
      </c>
      <c r="L13" s="264"/>
      <c r="M13" s="263">
        <f>L13*20</f>
        <v>0</v>
      </c>
    </row>
    <row r="14" spans="1:13" ht="10" customHeight="1">
      <c r="A14" s="353" t="s">
        <v>137</v>
      </c>
      <c r="B14" s="334"/>
      <c r="C14" s="230" t="s">
        <v>138</v>
      </c>
      <c r="D14" s="265">
        <f>D12-D13</f>
        <v>0</v>
      </c>
      <c r="E14" s="265">
        <f>E12-E13</f>
        <v>0</v>
      </c>
      <c r="F14" s="265">
        <f>F12-F13</f>
        <v>0</v>
      </c>
      <c r="G14" s="231" t="s">
        <v>139</v>
      </c>
      <c r="H14" s="179"/>
      <c r="I14" s="262">
        <f>H14*10</f>
        <v>0</v>
      </c>
      <c r="J14" s="264"/>
      <c r="K14" s="262">
        <f>J14*10</f>
        <v>0</v>
      </c>
      <c r="L14" s="264"/>
      <c r="M14" s="263">
        <f>L14*10</f>
        <v>0</v>
      </c>
    </row>
    <row r="15" spans="1:13" ht="10" customHeight="1">
      <c r="A15" s="381" t="s">
        <v>140</v>
      </c>
      <c r="B15" s="335" t="s">
        <v>141</v>
      </c>
      <c r="C15" s="334"/>
      <c r="D15" s="261"/>
      <c r="E15" s="261"/>
      <c r="F15" s="261"/>
      <c r="G15" s="231" t="s">
        <v>142</v>
      </c>
      <c r="H15" s="179"/>
      <c r="I15" s="262">
        <f>H15*5</f>
        <v>0</v>
      </c>
      <c r="J15" s="264"/>
      <c r="K15" s="262">
        <f>J15*5</f>
        <v>0</v>
      </c>
      <c r="L15" s="264"/>
      <c r="M15" s="263">
        <f>L15*5</f>
        <v>0</v>
      </c>
    </row>
    <row r="16" spans="1:13" ht="10" customHeight="1">
      <c r="A16" s="370"/>
      <c r="B16" s="335"/>
      <c r="C16" s="334"/>
      <c r="D16" s="261"/>
      <c r="E16" s="261"/>
      <c r="F16" s="261"/>
      <c r="G16" s="231" t="s">
        <v>143</v>
      </c>
      <c r="H16" s="179"/>
      <c r="I16" s="262">
        <f>H16*2</f>
        <v>0</v>
      </c>
      <c r="J16" s="264"/>
      <c r="K16" s="262">
        <f>J16*2</f>
        <v>0</v>
      </c>
      <c r="L16" s="264"/>
      <c r="M16" s="263">
        <f>L16*2</f>
        <v>0</v>
      </c>
    </row>
    <row r="17" spans="1:13" ht="10" customHeight="1">
      <c r="A17" s="370"/>
      <c r="B17" s="335"/>
      <c r="C17" s="334"/>
      <c r="D17" s="261"/>
      <c r="E17" s="261"/>
      <c r="F17" s="261"/>
      <c r="G17" s="231" t="s">
        <v>144</v>
      </c>
      <c r="H17" s="179"/>
      <c r="I17" s="262">
        <f>H17*1</f>
        <v>0</v>
      </c>
      <c r="J17" s="264"/>
      <c r="K17" s="262">
        <f>J17*1</f>
        <v>0</v>
      </c>
      <c r="L17" s="264"/>
      <c r="M17" s="263">
        <f>L17*1</f>
        <v>0</v>
      </c>
    </row>
    <row r="18" spans="1:13" ht="10" customHeight="1">
      <c r="A18" s="365"/>
      <c r="B18" s="335"/>
      <c r="C18" s="334"/>
      <c r="D18" s="261"/>
      <c r="E18" s="261"/>
      <c r="F18" s="261"/>
      <c r="G18" s="231" t="s">
        <v>145</v>
      </c>
      <c r="H18" s="179"/>
      <c r="I18" s="262">
        <f>H18*0.5</f>
        <v>0</v>
      </c>
      <c r="J18" s="264"/>
      <c r="K18" s="262">
        <f>J18*0.5</f>
        <v>0</v>
      </c>
      <c r="L18" s="264"/>
      <c r="M18" s="263">
        <f>L18*0.5</f>
        <v>0</v>
      </c>
    </row>
    <row r="19" spans="1:13" ht="10" customHeight="1">
      <c r="A19" s="369" t="s">
        <v>146</v>
      </c>
      <c r="B19" s="335" t="s">
        <v>147</v>
      </c>
      <c r="C19" s="334"/>
      <c r="D19" s="255"/>
      <c r="E19" s="255"/>
      <c r="F19" s="266"/>
      <c r="G19" s="231" t="s">
        <v>148</v>
      </c>
      <c r="H19" s="179"/>
      <c r="I19" s="262">
        <f>H19*0.2</f>
        <v>0</v>
      </c>
      <c r="J19" s="264"/>
      <c r="K19" s="262">
        <f>J19*0.2</f>
        <v>0</v>
      </c>
      <c r="L19" s="264"/>
      <c r="M19" s="263">
        <f>L19*0.2</f>
        <v>0</v>
      </c>
    </row>
    <row r="20" spans="1:13" ht="10" customHeight="1">
      <c r="A20" s="370"/>
      <c r="B20" s="80" t="s">
        <v>149</v>
      </c>
      <c r="C20" s="234"/>
      <c r="D20" s="255"/>
      <c r="E20" s="255"/>
      <c r="F20" s="255"/>
      <c r="G20" s="231" t="s">
        <v>150</v>
      </c>
      <c r="H20" s="179"/>
      <c r="I20" s="262">
        <f>H20*0.1</f>
        <v>0</v>
      </c>
      <c r="J20" s="264"/>
      <c r="K20" s="262">
        <f>J20*0.1</f>
        <v>0</v>
      </c>
      <c r="L20" s="264"/>
      <c r="M20" s="263">
        <f>L20*0.1</f>
        <v>0</v>
      </c>
    </row>
    <row r="21" spans="1:13" ht="10" customHeight="1">
      <c r="A21" s="370"/>
      <c r="B21" s="335" t="s">
        <v>151</v>
      </c>
      <c r="C21" s="334"/>
      <c r="D21" s="265">
        <f>D12+D19-D20</f>
        <v>0</v>
      </c>
      <c r="E21" s="265">
        <f>E12+E19-E20</f>
        <v>0</v>
      </c>
      <c r="F21" s="265">
        <f>F12+F19-F20</f>
        <v>0</v>
      </c>
      <c r="G21" s="231" t="s">
        <v>152</v>
      </c>
      <c r="H21" s="179"/>
      <c r="I21" s="262">
        <f>H21*0.05</f>
        <v>0</v>
      </c>
      <c r="J21" s="264"/>
      <c r="K21" s="262">
        <f>J21*0.05</f>
        <v>0</v>
      </c>
      <c r="L21" s="264"/>
      <c r="M21" s="263">
        <f>L21*0.05</f>
        <v>0</v>
      </c>
    </row>
    <row r="22" spans="1:13" ht="10" customHeight="1">
      <c r="A22" s="370"/>
      <c r="B22" s="335" t="s">
        <v>153</v>
      </c>
      <c r="C22" s="334"/>
      <c r="D22" s="255"/>
      <c r="E22" s="255"/>
      <c r="F22" s="255"/>
      <c r="G22" s="231" t="s">
        <v>154</v>
      </c>
      <c r="H22" s="179"/>
      <c r="I22" s="262">
        <f>H22*0.02</f>
        <v>0</v>
      </c>
      <c r="J22" s="264"/>
      <c r="K22" s="262">
        <f>J22*0.02</f>
        <v>0</v>
      </c>
      <c r="L22" s="264"/>
      <c r="M22" s="263">
        <f>L22*0.02</f>
        <v>0</v>
      </c>
    </row>
    <row r="23" spans="1:13" ht="10" customHeight="1">
      <c r="A23" s="365"/>
      <c r="B23" s="80" t="s">
        <v>155</v>
      </c>
      <c r="C23" s="234"/>
      <c r="D23" s="265">
        <f>D21*D22</f>
        <v>0</v>
      </c>
      <c r="E23" s="265">
        <f>E21*E22</f>
        <v>0</v>
      </c>
      <c r="F23" s="265">
        <f>F21*F22</f>
        <v>0</v>
      </c>
      <c r="G23" s="231" t="s">
        <v>156</v>
      </c>
      <c r="H23" s="179"/>
      <c r="I23" s="262">
        <f>H23*0.01</f>
        <v>0</v>
      </c>
      <c r="J23" s="264"/>
      <c r="K23" s="262">
        <f>J23*0.01</f>
        <v>0</v>
      </c>
      <c r="L23" s="264"/>
      <c r="M23" s="263">
        <f>L23*0.01</f>
        <v>0</v>
      </c>
    </row>
    <row r="24" spans="1:13" ht="10" customHeight="1">
      <c r="A24" s="373"/>
      <c r="B24" s="333"/>
      <c r="C24" s="334"/>
      <c r="D24" s="255"/>
      <c r="E24" s="255"/>
      <c r="F24" s="255"/>
      <c r="G24" s="231"/>
      <c r="H24" s="179"/>
      <c r="I24" s="267"/>
      <c r="J24" s="268"/>
      <c r="K24" s="267"/>
      <c r="L24" s="268"/>
      <c r="M24" s="269"/>
    </row>
    <row r="25" spans="1:13" ht="10" customHeight="1">
      <c r="A25" s="374" t="s">
        <v>157</v>
      </c>
      <c r="B25" s="375"/>
      <c r="C25" s="372"/>
      <c r="D25" s="270"/>
      <c r="E25" s="270"/>
      <c r="F25" s="270"/>
      <c r="G25" s="182" t="s">
        <v>158</v>
      </c>
      <c r="H25" s="183">
        <f t="shared" ref="H25:M25" si="0">SUM(H9:H24)</f>
        <v>0</v>
      </c>
      <c r="I25" s="271">
        <f t="shared" si="0"/>
        <v>0</v>
      </c>
      <c r="J25" s="183">
        <f t="shared" si="0"/>
        <v>0</v>
      </c>
      <c r="K25" s="271">
        <f t="shared" si="0"/>
        <v>0</v>
      </c>
      <c r="L25" s="187">
        <f t="shared" si="0"/>
        <v>0</v>
      </c>
      <c r="M25" s="272">
        <f t="shared" si="0"/>
        <v>0</v>
      </c>
    </row>
    <row r="26" spans="1:13" ht="10" customHeight="1">
      <c r="A26" s="184" t="s">
        <v>159</v>
      </c>
      <c r="B26" s="185"/>
      <c r="C26" s="184" t="s">
        <v>160</v>
      </c>
      <c r="D26" s="376"/>
      <c r="E26" s="327"/>
      <c r="F26" s="186" t="s">
        <v>161</v>
      </c>
      <c r="G26" s="376"/>
      <c r="H26" s="327"/>
      <c r="I26" s="184" t="s">
        <v>162</v>
      </c>
      <c r="J26" s="376"/>
      <c r="K26" s="327"/>
      <c r="L26" s="327"/>
      <c r="M26" s="327"/>
    </row>
    <row r="27" spans="1:13" ht="10" customHeight="1">
      <c r="A27" s="137" t="s">
        <v>163</v>
      </c>
      <c r="B27" s="377"/>
      <c r="C27" s="378"/>
      <c r="D27" s="378"/>
      <c r="E27" s="351"/>
      <c r="F27" s="378"/>
      <c r="G27" s="378"/>
      <c r="H27" s="378"/>
      <c r="I27" s="351"/>
      <c r="J27" s="351"/>
      <c r="K27" s="351"/>
      <c r="L27" s="378"/>
      <c r="M27" s="378"/>
    </row>
    <row r="28" spans="1:13" ht="10" customHeight="1">
      <c r="A28" s="113"/>
      <c r="B28" s="114"/>
      <c r="C28" s="114"/>
      <c r="D28" s="114"/>
      <c r="E28" s="114"/>
      <c r="F28" s="114"/>
      <c r="G28" s="114"/>
      <c r="H28" s="114"/>
      <c r="I28" s="114"/>
      <c r="J28" s="114"/>
      <c r="K28" s="114"/>
      <c r="L28" s="114"/>
      <c r="M28" s="129"/>
    </row>
    <row r="29" spans="1:13" ht="10" customHeight="1">
      <c r="A29" s="115"/>
      <c r="B29" s="241"/>
      <c r="C29" s="241"/>
      <c r="D29" s="241"/>
      <c r="E29" s="241"/>
      <c r="F29" s="241"/>
      <c r="G29" s="241"/>
      <c r="H29" s="241"/>
      <c r="I29" s="241"/>
      <c r="J29" s="241"/>
      <c r="K29" s="241"/>
      <c r="L29" s="241"/>
      <c r="M29" s="130"/>
    </row>
    <row r="30" spans="1:13" ht="10" customHeight="1">
      <c r="A30" s="115"/>
      <c r="B30" s="241"/>
      <c r="C30" s="241"/>
      <c r="D30" s="241"/>
      <c r="E30" s="241"/>
      <c r="F30" s="241"/>
      <c r="G30" s="241"/>
      <c r="H30" s="241"/>
      <c r="I30" s="241"/>
      <c r="J30" s="241"/>
      <c r="K30" s="241"/>
      <c r="L30" s="241"/>
      <c r="M30" s="130"/>
    </row>
    <row r="31" spans="1:13" ht="10" customHeight="1">
      <c r="A31" s="116"/>
      <c r="B31" s="117"/>
      <c r="C31" s="117"/>
      <c r="D31" s="117"/>
      <c r="E31" s="117"/>
      <c r="F31" s="117"/>
      <c r="G31" s="117"/>
      <c r="H31" s="117"/>
      <c r="I31" s="117"/>
      <c r="J31" s="117"/>
      <c r="K31" s="117"/>
      <c r="L31" s="117"/>
      <c r="M31" s="131"/>
    </row>
  </sheetData>
  <mergeCells count="33">
    <mergeCell ref="A1:M1"/>
    <mergeCell ref="A2:G2"/>
    <mergeCell ref="A6:F6"/>
    <mergeCell ref="G6:M6"/>
    <mergeCell ref="H7:I7"/>
    <mergeCell ref="J7:K7"/>
    <mergeCell ref="L7:M7"/>
    <mergeCell ref="J26:M26"/>
    <mergeCell ref="B27:M27"/>
    <mergeCell ref="B16:C16"/>
    <mergeCell ref="B17:C17"/>
    <mergeCell ref="B18:C18"/>
    <mergeCell ref="B19:C19"/>
    <mergeCell ref="B21:C21"/>
    <mergeCell ref="B22:C22"/>
    <mergeCell ref="G7:G8"/>
    <mergeCell ref="A7:B8"/>
    <mergeCell ref="A24:C24"/>
    <mergeCell ref="A25:C25"/>
    <mergeCell ref="D26:E26"/>
    <mergeCell ref="G26:H26"/>
    <mergeCell ref="A9:B9"/>
    <mergeCell ref="A10:B10"/>
    <mergeCell ref="A11:B11"/>
    <mergeCell ref="A13:B13"/>
    <mergeCell ref="A14:B14"/>
    <mergeCell ref="B15:C15"/>
    <mergeCell ref="A15:A18"/>
    <mergeCell ref="A19:A23"/>
    <mergeCell ref="C7:C8"/>
    <mergeCell ref="D7:D8"/>
    <mergeCell ref="E7:E8"/>
    <mergeCell ref="F7:F8"/>
  </mergeCells>
  <printOptions horizontalCentered="1"/>
  <pageMargins left="0.94488188976377963" right="0.27559055118110237" top="0.55118110236220474" bottom="0.51181102362204722" header="0.35433070866141742" footer="0.31496062992125978"/>
  <pageSetup paperSize="9" orientation="landscape" blackAndWhite="1" errors="blank" verticalDpi="1200" r:id="rId1"/>
  <headerFooter scaleWithDoc="0" alignWithMargins="0">
    <oddFooter>&amp;L&amp;"宋体"&amp;9  &amp;C&amp;"宋体"&amp;9 共&amp;N页 第&amp;P页  &amp;R&amp;"宋体"&amp;9 &amp;A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3"/>
  <sheetViews>
    <sheetView showGridLines="0" showZeros="0" view="pageBreakPreview" zoomScaleNormal="100" workbookViewId="0">
      <pane ySplit="7" topLeftCell="A8" activePane="bottomLeft" state="frozen"/>
      <selection pane="bottomLeft" activeCell="F25" sqref="F25"/>
    </sheetView>
  </sheetViews>
  <sheetFormatPr defaultColWidth="8" defaultRowHeight="15"/>
  <cols>
    <col min="1" max="4" width="8" style="118" customWidth="1"/>
    <col min="5" max="8" width="8" style="254" customWidth="1"/>
    <col min="9" max="9" width="8" style="118" customWidth="1"/>
    <col min="10" max="16384" width="8" style="118"/>
  </cols>
  <sheetData>
    <row r="1" spans="1:9" ht="10" customHeight="1">
      <c r="A1" s="349" t="s">
        <v>164</v>
      </c>
      <c r="B1" s="386"/>
      <c r="C1" s="386"/>
      <c r="D1" s="386"/>
      <c r="E1" s="351"/>
      <c r="F1" s="351"/>
      <c r="G1" s="351"/>
      <c r="H1" s="351"/>
    </row>
    <row r="2" spans="1:9" s="177" customFormat="1" ht="10" customHeight="1">
      <c r="A2" s="354" t="s">
        <v>1</v>
      </c>
      <c r="B2" s="387"/>
      <c r="C2" s="387"/>
      <c r="D2" s="387"/>
      <c r="E2" s="387"/>
      <c r="G2" s="225" t="s">
        <v>165</v>
      </c>
      <c r="I2" s="119"/>
    </row>
    <row r="3" spans="1:9" s="177" customFormat="1" ht="10" customHeight="1">
      <c r="A3" s="225" t="s">
        <v>166</v>
      </c>
      <c r="B3" s="241"/>
      <c r="C3" s="241"/>
      <c r="D3" s="241"/>
      <c r="E3" s="241"/>
      <c r="G3" s="225" t="s">
        <v>4</v>
      </c>
      <c r="I3" s="119"/>
    </row>
    <row r="4" spans="1:9" s="177" customFormat="1" ht="10" customHeight="1">
      <c r="A4" s="225" t="s">
        <v>5</v>
      </c>
      <c r="B4" s="241"/>
      <c r="C4" s="241"/>
      <c r="D4" s="241"/>
      <c r="E4" s="241"/>
      <c r="G4" s="225" t="s">
        <v>6</v>
      </c>
      <c r="I4" s="119"/>
    </row>
    <row r="5" spans="1:9" s="177" customFormat="1" ht="10" customHeight="1">
      <c r="A5" s="225" t="s">
        <v>7</v>
      </c>
      <c r="B5" s="241"/>
      <c r="C5" s="241"/>
      <c r="D5" s="241"/>
      <c r="E5" s="241"/>
      <c r="G5" s="225" t="s">
        <v>8</v>
      </c>
      <c r="I5" s="119"/>
    </row>
    <row r="6" spans="1:9" s="172" customFormat="1" ht="10" customHeight="1">
      <c r="A6" s="390" t="s">
        <v>167</v>
      </c>
      <c r="B6" s="384" t="s">
        <v>168</v>
      </c>
      <c r="C6" s="391" t="s">
        <v>169</v>
      </c>
      <c r="D6" s="385" t="s">
        <v>170</v>
      </c>
      <c r="E6" s="362" t="s">
        <v>171</v>
      </c>
      <c r="F6" s="385" t="s">
        <v>172</v>
      </c>
      <c r="G6" s="362" t="s">
        <v>173</v>
      </c>
      <c r="H6" s="385" t="s">
        <v>174</v>
      </c>
    </row>
    <row r="7" spans="1:9" s="172" customFormat="1" ht="10" customHeight="1">
      <c r="A7" s="365"/>
      <c r="B7" s="366"/>
      <c r="C7" s="366"/>
      <c r="D7" s="366"/>
      <c r="E7" s="366"/>
      <c r="F7" s="366"/>
      <c r="G7" s="366"/>
      <c r="H7" s="366"/>
    </row>
    <row r="8" spans="1:9" ht="10" customHeight="1">
      <c r="A8" s="173"/>
      <c r="B8" s="238"/>
      <c r="C8" s="238"/>
      <c r="D8" s="255"/>
      <c r="E8" s="256"/>
      <c r="F8" s="256"/>
      <c r="G8" s="256"/>
      <c r="H8" s="256"/>
    </row>
    <row r="9" spans="1:9" ht="10" customHeight="1">
      <c r="A9" s="173" t="s">
        <v>175</v>
      </c>
      <c r="B9" s="238"/>
      <c r="C9" s="238" t="s">
        <v>115</v>
      </c>
      <c r="D9" s="255"/>
      <c r="E9" s="256">
        <v>501.24</v>
      </c>
      <c r="F9" s="256">
        <v>501.24</v>
      </c>
      <c r="G9" s="256">
        <f t="shared" ref="G9:G18" si="0">F9-E9</f>
        <v>0</v>
      </c>
      <c r="H9" s="256"/>
    </row>
    <row r="10" spans="1:9" ht="10" customHeight="1">
      <c r="A10" s="173"/>
      <c r="B10" s="238"/>
      <c r="C10" s="238"/>
      <c r="D10" s="255"/>
      <c r="E10" s="256"/>
      <c r="F10" s="256"/>
      <c r="G10" s="256">
        <f t="shared" si="0"/>
        <v>0</v>
      </c>
      <c r="H10" s="256"/>
    </row>
    <row r="11" spans="1:9" ht="10" customHeight="1">
      <c r="A11" s="173"/>
      <c r="B11" s="238"/>
      <c r="C11" s="238"/>
      <c r="D11" s="255"/>
      <c r="E11" s="256"/>
      <c r="F11" s="256"/>
      <c r="G11" s="256">
        <f t="shared" si="0"/>
        <v>0</v>
      </c>
      <c r="H11" s="256"/>
    </row>
    <row r="12" spans="1:9" ht="10" customHeight="1">
      <c r="A12" s="173"/>
      <c r="B12" s="238"/>
      <c r="C12" s="238"/>
      <c r="D12" s="255"/>
      <c r="E12" s="256"/>
      <c r="F12" s="256"/>
      <c r="G12" s="256">
        <f t="shared" si="0"/>
        <v>0</v>
      </c>
      <c r="H12" s="256"/>
    </row>
    <row r="13" spans="1:9" ht="10" customHeight="1">
      <c r="A13" s="173"/>
      <c r="B13" s="238"/>
      <c r="C13" s="238"/>
      <c r="D13" s="255"/>
      <c r="E13" s="256"/>
      <c r="F13" s="256"/>
      <c r="G13" s="256">
        <f t="shared" si="0"/>
        <v>0</v>
      </c>
      <c r="H13" s="256"/>
    </row>
    <row r="14" spans="1:9" ht="10" customHeight="1">
      <c r="A14" s="173"/>
      <c r="B14" s="238"/>
      <c r="C14" s="238"/>
      <c r="D14" s="255"/>
      <c r="E14" s="256"/>
      <c r="F14" s="256"/>
      <c r="G14" s="256">
        <f t="shared" si="0"/>
        <v>0</v>
      </c>
      <c r="H14" s="256"/>
    </row>
    <row r="15" spans="1:9" ht="10" customHeight="1">
      <c r="A15" s="173"/>
      <c r="B15" s="238"/>
      <c r="C15" s="238"/>
      <c r="D15" s="255"/>
      <c r="E15" s="256"/>
      <c r="F15" s="256"/>
      <c r="G15" s="256">
        <f t="shared" si="0"/>
        <v>0</v>
      </c>
      <c r="H15" s="256"/>
    </row>
    <row r="16" spans="1:9" ht="10" customHeight="1">
      <c r="A16" s="173"/>
      <c r="B16" s="238"/>
      <c r="C16" s="238"/>
      <c r="D16" s="255"/>
      <c r="E16" s="256"/>
      <c r="F16" s="256"/>
      <c r="G16" s="256">
        <f t="shared" si="0"/>
        <v>0</v>
      </c>
      <c r="H16" s="256"/>
    </row>
    <row r="17" spans="1:8" ht="10" customHeight="1">
      <c r="A17" s="173"/>
      <c r="B17" s="238"/>
      <c r="C17" s="238"/>
      <c r="D17" s="255"/>
      <c r="E17" s="256"/>
      <c r="F17" s="256"/>
      <c r="G17" s="256">
        <f t="shared" si="0"/>
        <v>0</v>
      </c>
      <c r="H17" s="256"/>
    </row>
    <row r="18" spans="1:8" ht="10" customHeight="1">
      <c r="A18" s="173"/>
      <c r="B18" s="238"/>
      <c r="C18" s="238"/>
      <c r="D18" s="255"/>
      <c r="E18" s="256"/>
      <c r="F18" s="256"/>
      <c r="G18" s="256">
        <f t="shared" si="0"/>
        <v>0</v>
      </c>
      <c r="H18" s="256"/>
    </row>
    <row r="19" spans="1:8" ht="10" customHeight="1">
      <c r="A19" s="173"/>
      <c r="B19" s="238"/>
      <c r="C19" s="238"/>
      <c r="D19" s="255"/>
      <c r="E19" s="256"/>
      <c r="F19" s="256"/>
      <c r="G19" s="256"/>
      <c r="H19" s="256"/>
    </row>
    <row r="20" spans="1:8" ht="10" customHeight="1">
      <c r="A20" s="174" t="s">
        <v>104</v>
      </c>
      <c r="B20" s="104"/>
      <c r="C20" s="104"/>
      <c r="D20" s="273"/>
      <c r="E20" s="257">
        <f>SUM(E8:E19)</f>
        <v>501.24</v>
      </c>
      <c r="F20" s="257">
        <f>SUM(F8:F19)</f>
        <v>501.24</v>
      </c>
      <c r="G20" s="257">
        <f>SUM(G8:G19)</f>
        <v>0</v>
      </c>
      <c r="H20" s="257">
        <f>SUM(H8:H19)</f>
        <v>0</v>
      </c>
    </row>
    <row r="21" spans="1:8" ht="10" customHeight="1">
      <c r="A21" s="388" t="s">
        <v>176</v>
      </c>
      <c r="B21" s="386"/>
      <c r="C21" s="386"/>
      <c r="D21" s="386"/>
      <c r="E21" s="351"/>
      <c r="F21" s="351"/>
      <c r="G21" s="351"/>
      <c r="H21" s="351"/>
    </row>
    <row r="22" spans="1:8" ht="10" customHeight="1">
      <c r="A22" s="137" t="s">
        <v>177</v>
      </c>
      <c r="B22" s="389"/>
      <c r="C22" s="386"/>
      <c r="D22" s="386"/>
      <c r="E22" s="351"/>
      <c r="F22" s="351"/>
      <c r="G22" s="351"/>
      <c r="H22" s="351"/>
    </row>
    <row r="23" spans="1:8" ht="10" customHeight="1">
      <c r="A23" s="113"/>
      <c r="B23" s="114"/>
      <c r="C23" s="114"/>
      <c r="D23" s="114"/>
      <c r="E23" s="114"/>
      <c r="F23" s="114"/>
      <c r="G23" s="114"/>
      <c r="H23" s="129"/>
    </row>
    <row r="24" spans="1:8" ht="10" customHeight="1">
      <c r="A24" s="115"/>
      <c r="B24" s="241"/>
      <c r="C24" s="241"/>
      <c r="D24" s="241"/>
      <c r="E24" s="241"/>
      <c r="F24" s="241"/>
      <c r="G24" s="241"/>
      <c r="H24" s="130"/>
    </row>
    <row r="25" spans="1:8" ht="10" customHeight="1">
      <c r="A25" s="115"/>
      <c r="B25" s="241"/>
      <c r="C25" s="241"/>
      <c r="D25" s="241"/>
      <c r="E25" s="241"/>
      <c r="F25" s="241"/>
      <c r="G25" s="241"/>
      <c r="H25" s="130"/>
    </row>
    <row r="26" spans="1:8" ht="10" customHeight="1">
      <c r="A26" s="115"/>
      <c r="B26" s="241"/>
      <c r="C26" s="241"/>
      <c r="D26" s="241"/>
      <c r="E26" s="241"/>
      <c r="F26" s="241"/>
      <c r="G26" s="241"/>
      <c r="H26" s="130"/>
    </row>
    <row r="27" spans="1:8" ht="10" customHeight="1">
      <c r="A27" s="115"/>
      <c r="B27" s="241"/>
      <c r="C27" s="241"/>
      <c r="D27" s="241"/>
      <c r="E27" s="241"/>
      <c r="F27" s="241"/>
      <c r="G27" s="241"/>
      <c r="H27" s="130"/>
    </row>
    <row r="28" spans="1:8" ht="10" customHeight="1">
      <c r="A28" s="116"/>
      <c r="B28" s="117"/>
      <c r="C28" s="117"/>
      <c r="D28" s="117"/>
      <c r="E28" s="117"/>
      <c r="F28" s="117"/>
      <c r="G28" s="117"/>
      <c r="H28" s="131"/>
    </row>
    <row r="29" spans="1:8" ht="10" customHeight="1">
      <c r="E29" s="118"/>
      <c r="F29" s="118"/>
      <c r="G29" s="118"/>
      <c r="H29" s="118"/>
    </row>
    <row r="30" spans="1:8" ht="10" customHeight="1">
      <c r="E30" s="118"/>
      <c r="F30" s="118"/>
      <c r="G30" s="118"/>
      <c r="H30" s="118"/>
    </row>
    <row r="31" spans="1:8" ht="10" customHeight="1">
      <c r="E31" s="118"/>
      <c r="F31" s="118"/>
      <c r="G31" s="118"/>
      <c r="H31" s="118"/>
    </row>
    <row r="32" spans="1:8" ht="10" customHeight="1">
      <c r="E32" s="118"/>
      <c r="F32" s="118"/>
      <c r="G32" s="118"/>
      <c r="H32" s="118"/>
    </row>
    <row r="33" spans="5:8" ht="10" customHeight="1">
      <c r="E33" s="118"/>
      <c r="F33" s="118"/>
      <c r="G33" s="118"/>
      <c r="H33" s="118"/>
    </row>
  </sheetData>
  <mergeCells count="12">
    <mergeCell ref="B22:H22"/>
    <mergeCell ref="A6:A7"/>
    <mergeCell ref="B6:B7"/>
    <mergeCell ref="C6:C7"/>
    <mergeCell ref="D6:D7"/>
    <mergeCell ref="E6:E7"/>
    <mergeCell ref="F6:F7"/>
    <mergeCell ref="G6:G7"/>
    <mergeCell ref="H6:H7"/>
    <mergeCell ref="A1:H1"/>
    <mergeCell ref="A2:E2"/>
    <mergeCell ref="A21:H21"/>
  </mergeCells>
  <printOptions horizontalCentered="1"/>
  <pageMargins left="0.51181102362204722" right="0.27559055118110232" top="0.55118110236220463" bottom="0.51181102362204722" header="0.3543307086614173" footer="0.31496062992125978"/>
  <pageSetup paperSize="9" fitToHeight="100" orientation="landscape" blackAndWhite="1" errors="blank" verticalDpi="1200" r:id="rId1"/>
  <headerFooter scaleWithDoc="0" alignWithMargins="0">
    <oddFooter>&amp;L&amp;"宋体"&amp;9  &amp;C&amp;"宋体"&amp;9 共&amp;N页 第&amp;P页  &amp;R&amp;"宋体"&amp;9 &amp;A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33"/>
  <sheetViews>
    <sheetView showGridLines="0" showZeros="0" view="pageBreakPreview" zoomScaleNormal="100" workbookViewId="0">
      <pane ySplit="7" topLeftCell="A8" activePane="bottomLeft" state="frozen"/>
      <selection pane="bottomLeft" activeCell="H8" sqref="H8"/>
    </sheetView>
  </sheetViews>
  <sheetFormatPr defaultColWidth="8" defaultRowHeight="15"/>
  <cols>
    <col min="1" max="4" width="8" style="118" customWidth="1"/>
    <col min="5" max="11" width="8" style="254" customWidth="1"/>
    <col min="12" max="13" width="8" style="118" customWidth="1"/>
    <col min="14" max="16384" width="8" style="118"/>
  </cols>
  <sheetData>
    <row r="1" spans="1:13" ht="10" customHeight="1">
      <c r="A1" s="349" t="s">
        <v>178</v>
      </c>
      <c r="B1" s="386"/>
      <c r="C1" s="386"/>
      <c r="D1" s="386"/>
      <c r="E1" s="351"/>
      <c r="F1" s="351"/>
      <c r="G1" s="351"/>
      <c r="H1" s="351"/>
      <c r="I1" s="351"/>
      <c r="J1" s="351"/>
      <c r="K1" s="351"/>
      <c r="L1" s="386"/>
    </row>
    <row r="2" spans="1:13" s="149" customFormat="1" ht="10" customHeight="1">
      <c r="A2" s="354" t="s">
        <v>1</v>
      </c>
      <c r="B2" s="392"/>
      <c r="C2" s="392"/>
      <c r="D2" s="392"/>
      <c r="E2" s="392"/>
      <c r="F2" s="392"/>
      <c r="G2" s="392"/>
      <c r="H2" s="126"/>
      <c r="I2" s="162"/>
      <c r="J2" s="225" t="s">
        <v>179</v>
      </c>
      <c r="K2" s="162"/>
      <c r="L2" s="162"/>
      <c r="M2" s="163"/>
    </row>
    <row r="3" spans="1:13" s="149" customFormat="1" ht="10" customHeight="1">
      <c r="A3" s="225" t="s">
        <v>166</v>
      </c>
      <c r="B3" s="150"/>
      <c r="C3" s="150"/>
      <c r="D3" s="150"/>
      <c r="E3" s="150"/>
      <c r="F3" s="126"/>
      <c r="G3" s="126"/>
      <c r="H3" s="126"/>
      <c r="I3" s="162"/>
      <c r="J3" s="225" t="s">
        <v>4</v>
      </c>
      <c r="K3" s="162"/>
      <c r="L3" s="162"/>
      <c r="M3" s="163"/>
    </row>
    <row r="4" spans="1:13" s="149" customFormat="1" ht="10" customHeight="1">
      <c r="A4" s="225" t="s">
        <v>5</v>
      </c>
      <c r="B4" s="150"/>
      <c r="C4" s="150"/>
      <c r="D4" s="150"/>
      <c r="E4" s="150"/>
      <c r="F4" s="126"/>
      <c r="G4" s="126"/>
      <c r="H4" s="126"/>
      <c r="I4" s="162"/>
      <c r="J4" s="225" t="s">
        <v>6</v>
      </c>
      <c r="K4" s="162"/>
      <c r="L4" s="162"/>
      <c r="M4" s="163"/>
    </row>
    <row r="5" spans="1:13" s="149" customFormat="1" ht="10" customHeight="1">
      <c r="A5" s="225" t="s">
        <v>7</v>
      </c>
      <c r="B5" s="150"/>
      <c r="C5" s="150"/>
      <c r="D5" s="150"/>
      <c r="E5" s="150"/>
      <c r="F5" s="126"/>
      <c r="G5" s="126"/>
      <c r="H5" s="126"/>
      <c r="I5" s="162"/>
      <c r="J5" s="225" t="s">
        <v>8</v>
      </c>
      <c r="K5" s="162"/>
      <c r="L5" s="162"/>
      <c r="M5" s="163"/>
    </row>
    <row r="6" spans="1:13" s="172" customFormat="1" ht="10" customHeight="1">
      <c r="A6" s="390" t="s">
        <v>167</v>
      </c>
      <c r="B6" s="384" t="s">
        <v>168</v>
      </c>
      <c r="C6" s="385" t="s">
        <v>170</v>
      </c>
      <c r="D6" s="246" t="s">
        <v>180</v>
      </c>
      <c r="E6" s="237" t="s">
        <v>181</v>
      </c>
      <c r="F6" s="237" t="s">
        <v>182</v>
      </c>
      <c r="G6" s="246" t="s">
        <v>183</v>
      </c>
      <c r="H6" s="237" t="s">
        <v>184</v>
      </c>
      <c r="I6" s="237" t="s">
        <v>185</v>
      </c>
      <c r="J6" s="237" t="s">
        <v>186</v>
      </c>
      <c r="K6" s="246" t="s">
        <v>187</v>
      </c>
      <c r="L6" s="226" t="s">
        <v>188</v>
      </c>
    </row>
    <row r="7" spans="1:13" s="172" customFormat="1" ht="10" customHeight="1">
      <c r="A7" s="365"/>
      <c r="B7" s="366"/>
      <c r="C7" s="366"/>
      <c r="D7" s="97" t="s">
        <v>123</v>
      </c>
      <c r="E7" s="230" t="s">
        <v>126</v>
      </c>
      <c r="F7" s="230" t="s">
        <v>129</v>
      </c>
      <c r="G7" s="97" t="s">
        <v>132</v>
      </c>
      <c r="H7" s="230" t="s">
        <v>135</v>
      </c>
      <c r="I7" s="230" t="s">
        <v>189</v>
      </c>
      <c r="J7" s="230" t="s">
        <v>190</v>
      </c>
      <c r="K7" s="97" t="s">
        <v>191</v>
      </c>
      <c r="L7" s="232"/>
    </row>
    <row r="8" spans="1:13" ht="10" customHeight="1">
      <c r="A8" s="173" t="s">
        <v>192</v>
      </c>
      <c r="B8" s="81"/>
      <c r="C8" s="255"/>
      <c r="D8" s="256">
        <v>-2104.94</v>
      </c>
      <c r="E8" s="256"/>
      <c r="F8" s="256"/>
      <c r="G8" s="256">
        <f t="shared" ref="G8:G19" si="0">D8+E8-F8</f>
        <v>-2104.94</v>
      </c>
      <c r="H8" s="256"/>
      <c r="I8" s="256"/>
      <c r="J8" s="256"/>
      <c r="K8" s="256">
        <f t="shared" ref="K8:K19" si="1">H8+I8-J8</f>
        <v>0</v>
      </c>
      <c r="L8" s="175"/>
    </row>
    <row r="9" spans="1:13" ht="10" customHeight="1">
      <c r="A9" s="173" t="s">
        <v>175</v>
      </c>
      <c r="B9" s="81"/>
      <c r="C9" s="255"/>
      <c r="D9" s="256">
        <v>2606.1799999999998</v>
      </c>
      <c r="E9" s="256"/>
      <c r="F9" s="256"/>
      <c r="G9" s="256">
        <f t="shared" si="0"/>
        <v>2606.1799999999998</v>
      </c>
      <c r="H9" s="256"/>
      <c r="I9" s="256"/>
      <c r="J9" s="256"/>
      <c r="K9" s="256">
        <f t="shared" si="1"/>
        <v>0</v>
      </c>
      <c r="L9" s="175"/>
    </row>
    <row r="10" spans="1:13" ht="10" customHeight="1">
      <c r="A10" s="173"/>
      <c r="B10" s="81"/>
      <c r="C10" s="255"/>
      <c r="D10" s="256"/>
      <c r="E10" s="256"/>
      <c r="F10" s="256"/>
      <c r="G10" s="256">
        <f t="shared" si="0"/>
        <v>0</v>
      </c>
      <c r="H10" s="256"/>
      <c r="I10" s="256"/>
      <c r="J10" s="256"/>
      <c r="K10" s="256">
        <f t="shared" si="1"/>
        <v>0</v>
      </c>
      <c r="L10" s="175"/>
    </row>
    <row r="11" spans="1:13" ht="10" customHeight="1">
      <c r="A11" s="173"/>
      <c r="B11" s="81"/>
      <c r="C11" s="255"/>
      <c r="D11" s="256"/>
      <c r="E11" s="256"/>
      <c r="F11" s="256"/>
      <c r="G11" s="256">
        <f t="shared" si="0"/>
        <v>0</v>
      </c>
      <c r="H11" s="256"/>
      <c r="I11" s="256"/>
      <c r="J11" s="256"/>
      <c r="K11" s="256">
        <f t="shared" si="1"/>
        <v>0</v>
      </c>
      <c r="L11" s="175"/>
    </row>
    <row r="12" spans="1:13" ht="10" customHeight="1">
      <c r="A12" s="173"/>
      <c r="B12" s="81"/>
      <c r="C12" s="255"/>
      <c r="D12" s="256"/>
      <c r="E12" s="256"/>
      <c r="F12" s="256"/>
      <c r="G12" s="256">
        <f t="shared" si="0"/>
        <v>0</v>
      </c>
      <c r="H12" s="256"/>
      <c r="I12" s="256"/>
      <c r="J12" s="256"/>
      <c r="K12" s="256">
        <f t="shared" si="1"/>
        <v>0</v>
      </c>
      <c r="L12" s="175"/>
    </row>
    <row r="13" spans="1:13" ht="10" customHeight="1">
      <c r="A13" s="173"/>
      <c r="B13" s="81"/>
      <c r="C13" s="255"/>
      <c r="D13" s="256"/>
      <c r="E13" s="256"/>
      <c r="F13" s="256"/>
      <c r="G13" s="256">
        <f t="shared" si="0"/>
        <v>0</v>
      </c>
      <c r="H13" s="256"/>
      <c r="I13" s="256"/>
      <c r="J13" s="256"/>
      <c r="K13" s="256">
        <f t="shared" si="1"/>
        <v>0</v>
      </c>
      <c r="L13" s="175"/>
    </row>
    <row r="14" spans="1:13" ht="10" customHeight="1">
      <c r="A14" s="173"/>
      <c r="B14" s="81"/>
      <c r="C14" s="255"/>
      <c r="D14" s="256"/>
      <c r="E14" s="256"/>
      <c r="F14" s="256"/>
      <c r="G14" s="256">
        <f t="shared" si="0"/>
        <v>0</v>
      </c>
      <c r="H14" s="256"/>
      <c r="I14" s="256"/>
      <c r="J14" s="256"/>
      <c r="K14" s="256">
        <f t="shared" si="1"/>
        <v>0</v>
      </c>
      <c r="L14" s="175"/>
    </row>
    <row r="15" spans="1:13" ht="10" customHeight="1">
      <c r="A15" s="173"/>
      <c r="B15" s="81"/>
      <c r="C15" s="255"/>
      <c r="D15" s="256"/>
      <c r="E15" s="256"/>
      <c r="F15" s="256"/>
      <c r="G15" s="256">
        <f t="shared" si="0"/>
        <v>0</v>
      </c>
      <c r="H15" s="256"/>
      <c r="I15" s="256"/>
      <c r="J15" s="256"/>
      <c r="K15" s="256">
        <f t="shared" si="1"/>
        <v>0</v>
      </c>
      <c r="L15" s="175"/>
    </row>
    <row r="16" spans="1:13" ht="10" customHeight="1">
      <c r="A16" s="173"/>
      <c r="B16" s="81"/>
      <c r="C16" s="255"/>
      <c r="D16" s="256"/>
      <c r="E16" s="256"/>
      <c r="F16" s="256"/>
      <c r="G16" s="256">
        <f t="shared" si="0"/>
        <v>0</v>
      </c>
      <c r="H16" s="256"/>
      <c r="I16" s="256"/>
      <c r="J16" s="256"/>
      <c r="K16" s="256">
        <f t="shared" si="1"/>
        <v>0</v>
      </c>
      <c r="L16" s="175"/>
    </row>
    <row r="17" spans="1:12" ht="10" customHeight="1">
      <c r="A17" s="173"/>
      <c r="B17" s="81"/>
      <c r="C17" s="255"/>
      <c r="D17" s="256"/>
      <c r="E17" s="256"/>
      <c r="F17" s="256"/>
      <c r="G17" s="256">
        <f t="shared" si="0"/>
        <v>0</v>
      </c>
      <c r="H17" s="256"/>
      <c r="I17" s="256"/>
      <c r="J17" s="256"/>
      <c r="K17" s="256">
        <f t="shared" si="1"/>
        <v>0</v>
      </c>
      <c r="L17" s="175"/>
    </row>
    <row r="18" spans="1:12" ht="10" customHeight="1">
      <c r="A18" s="173"/>
      <c r="B18" s="81"/>
      <c r="C18" s="255"/>
      <c r="D18" s="256"/>
      <c r="E18" s="256"/>
      <c r="F18" s="256"/>
      <c r="G18" s="256">
        <f t="shared" si="0"/>
        <v>0</v>
      </c>
      <c r="H18" s="256"/>
      <c r="I18" s="256"/>
      <c r="J18" s="256"/>
      <c r="K18" s="256">
        <f t="shared" si="1"/>
        <v>0</v>
      </c>
      <c r="L18" s="175"/>
    </row>
    <row r="19" spans="1:12" ht="10" customHeight="1">
      <c r="A19" s="173"/>
      <c r="B19" s="81"/>
      <c r="C19" s="255"/>
      <c r="D19" s="256"/>
      <c r="E19" s="256"/>
      <c r="F19" s="256"/>
      <c r="G19" s="256">
        <f t="shared" si="0"/>
        <v>0</v>
      </c>
      <c r="H19" s="256"/>
      <c r="I19" s="256"/>
      <c r="J19" s="256"/>
      <c r="K19" s="256">
        <f t="shared" si="1"/>
        <v>0</v>
      </c>
      <c r="L19" s="175"/>
    </row>
    <row r="20" spans="1:12" ht="10" customHeight="1">
      <c r="A20" s="174" t="s">
        <v>104</v>
      </c>
      <c r="B20" s="242"/>
      <c r="C20" s="273"/>
      <c r="D20" s="257">
        <f t="shared" ref="D20:K20" si="2">SUM(D8:D19)</f>
        <v>501.23999999999978</v>
      </c>
      <c r="E20" s="257">
        <f t="shared" si="2"/>
        <v>0</v>
      </c>
      <c r="F20" s="257">
        <f t="shared" si="2"/>
        <v>0</v>
      </c>
      <c r="G20" s="257">
        <f t="shared" si="2"/>
        <v>501.23999999999978</v>
      </c>
      <c r="H20" s="257">
        <f t="shared" si="2"/>
        <v>0</v>
      </c>
      <c r="I20" s="257">
        <f t="shared" si="2"/>
        <v>0</v>
      </c>
      <c r="J20" s="257">
        <f t="shared" si="2"/>
        <v>0</v>
      </c>
      <c r="K20" s="257">
        <f t="shared" si="2"/>
        <v>0</v>
      </c>
      <c r="L20" s="176"/>
    </row>
    <row r="21" spans="1:12" ht="10" customHeight="1">
      <c r="A21" s="388" t="s">
        <v>193</v>
      </c>
      <c r="B21" s="386"/>
      <c r="C21" s="386"/>
      <c r="D21" s="386"/>
      <c r="E21" s="351"/>
      <c r="F21" s="351"/>
      <c r="G21" s="351"/>
      <c r="H21" s="351"/>
      <c r="I21" s="351"/>
      <c r="J21" s="351"/>
      <c r="K21" s="351"/>
      <c r="L21" s="386"/>
    </row>
    <row r="22" spans="1:12" ht="10" customHeight="1">
      <c r="A22" s="137" t="s">
        <v>177</v>
      </c>
      <c r="B22" s="389"/>
      <c r="C22" s="386"/>
      <c r="D22" s="386"/>
      <c r="E22" s="351"/>
      <c r="F22" s="351"/>
      <c r="G22" s="351"/>
      <c r="H22" s="351"/>
      <c r="I22" s="351"/>
      <c r="J22" s="351"/>
      <c r="K22" s="351"/>
      <c r="L22" s="386"/>
    </row>
    <row r="23" spans="1:12" ht="10" customHeight="1">
      <c r="A23" s="113"/>
      <c r="B23" s="114"/>
      <c r="C23" s="114"/>
      <c r="D23" s="114"/>
      <c r="E23" s="114"/>
      <c r="F23" s="114"/>
      <c r="G23" s="114"/>
      <c r="H23" s="114"/>
      <c r="I23" s="114"/>
      <c r="J23" s="114"/>
      <c r="K23" s="114"/>
      <c r="L23" s="129"/>
    </row>
    <row r="24" spans="1:12" ht="10" customHeight="1">
      <c r="A24" s="115"/>
      <c r="B24" s="241"/>
      <c r="C24" s="241"/>
      <c r="D24" s="241"/>
      <c r="E24" s="241"/>
      <c r="F24" s="241"/>
      <c r="G24" s="241"/>
      <c r="H24" s="241"/>
      <c r="I24" s="241"/>
      <c r="J24" s="241"/>
      <c r="K24" s="241"/>
      <c r="L24" s="130"/>
    </row>
    <row r="25" spans="1:12" ht="10" customHeight="1">
      <c r="A25" s="115"/>
      <c r="B25" s="241"/>
      <c r="C25" s="241"/>
      <c r="D25" s="241"/>
      <c r="E25" s="241"/>
      <c r="F25" s="241"/>
      <c r="G25" s="241"/>
      <c r="H25" s="241"/>
      <c r="I25" s="241"/>
      <c r="J25" s="241"/>
      <c r="K25" s="241"/>
      <c r="L25" s="130"/>
    </row>
    <row r="26" spans="1:12" ht="10" customHeight="1">
      <c r="A26" s="115"/>
      <c r="B26" s="241"/>
      <c r="C26" s="241"/>
      <c r="D26" s="241"/>
      <c r="E26" s="241"/>
      <c r="F26" s="241"/>
      <c r="G26" s="241"/>
      <c r="H26" s="241"/>
      <c r="I26" s="241"/>
      <c r="J26" s="241"/>
      <c r="K26" s="241"/>
      <c r="L26" s="130"/>
    </row>
    <row r="27" spans="1:12" ht="10" customHeight="1">
      <c r="A27" s="115"/>
      <c r="B27" s="241"/>
      <c r="C27" s="241"/>
      <c r="D27" s="241"/>
      <c r="E27" s="241"/>
      <c r="F27" s="241"/>
      <c r="G27" s="241"/>
      <c r="H27" s="241"/>
      <c r="I27" s="241"/>
      <c r="J27" s="241"/>
      <c r="K27" s="241"/>
      <c r="L27" s="130"/>
    </row>
    <row r="28" spans="1:12" ht="10" customHeight="1">
      <c r="A28" s="116"/>
      <c r="B28" s="117"/>
      <c r="C28" s="117"/>
      <c r="D28" s="117"/>
      <c r="E28" s="117"/>
      <c r="F28" s="117"/>
      <c r="G28" s="117"/>
      <c r="H28" s="117"/>
      <c r="I28" s="117"/>
      <c r="J28" s="117"/>
      <c r="K28" s="117"/>
      <c r="L28" s="131"/>
    </row>
    <row r="29" spans="1:12" ht="10" customHeight="1">
      <c r="E29" s="118"/>
      <c r="F29" s="118"/>
      <c r="G29" s="118"/>
      <c r="H29" s="118"/>
      <c r="I29" s="118"/>
      <c r="J29" s="118"/>
      <c r="K29" s="118"/>
    </row>
    <row r="30" spans="1:12" ht="10" customHeight="1">
      <c r="E30" s="118"/>
      <c r="F30" s="118"/>
      <c r="G30" s="118"/>
      <c r="H30" s="118"/>
      <c r="I30" s="118"/>
      <c r="J30" s="118"/>
      <c r="K30" s="118"/>
    </row>
    <row r="31" spans="1:12" ht="10" customHeight="1">
      <c r="E31" s="118"/>
      <c r="F31" s="118"/>
      <c r="G31" s="118"/>
      <c r="H31" s="118"/>
      <c r="I31" s="118"/>
      <c r="J31" s="118"/>
      <c r="K31" s="118"/>
    </row>
    <row r="32" spans="1:12" ht="10" customHeight="1">
      <c r="E32" s="118"/>
      <c r="F32" s="118"/>
      <c r="G32" s="118"/>
      <c r="H32" s="118"/>
      <c r="I32" s="118"/>
      <c r="J32" s="118"/>
      <c r="K32" s="118"/>
    </row>
    <row r="33" spans="5:11" ht="10" customHeight="1">
      <c r="E33" s="118"/>
      <c r="F33" s="118"/>
      <c r="G33" s="118"/>
      <c r="H33" s="118"/>
      <c r="I33" s="118"/>
      <c r="J33" s="118"/>
      <c r="K33" s="118"/>
    </row>
  </sheetData>
  <mergeCells count="7">
    <mergeCell ref="A1:L1"/>
    <mergeCell ref="A2:G2"/>
    <mergeCell ref="A21:L21"/>
    <mergeCell ref="B22:L22"/>
    <mergeCell ref="A6:A7"/>
    <mergeCell ref="B6:B7"/>
    <mergeCell ref="C6:C7"/>
  </mergeCells>
  <printOptions horizontalCentered="1"/>
  <pageMargins left="0.51181102362204722" right="0.27559055118110232" top="0.55118110236220463" bottom="0.51181102362204722" header="0.3543307086614173" footer="0.31496062992125978"/>
  <pageSetup paperSize="9" fitToHeight="100" orientation="landscape" blackAndWhite="1" errors="blank" verticalDpi="1200" r:id="rId1"/>
  <headerFooter scaleWithDoc="0" alignWithMargins="0">
    <oddFooter>&amp;L&amp;"宋体"&amp;9  &amp;C&amp;"宋体"&amp;9 共&amp;N页 第&amp;P页  &amp;R&amp;"宋体"&amp;9 &amp;A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35"/>
  <sheetViews>
    <sheetView showGridLines="0" showZeros="0" view="pageBreakPreview" zoomScaleNormal="100" workbookViewId="0">
      <pane ySplit="5" topLeftCell="A6" activePane="bottomLeft" state="frozen"/>
      <selection pane="bottomLeft" activeCell="F17" sqref="F17"/>
    </sheetView>
  </sheetViews>
  <sheetFormatPr defaultColWidth="8" defaultRowHeight="15"/>
  <cols>
    <col min="1" max="2" width="8" style="118" customWidth="1"/>
    <col min="3" max="3" width="8" style="254" customWidth="1"/>
    <col min="4" max="7" width="8" style="118" customWidth="1"/>
    <col min="8" max="11" width="8" style="254" customWidth="1"/>
    <col min="12" max="18" width="8" style="118" customWidth="1"/>
    <col min="19" max="16384" width="8" style="118"/>
  </cols>
  <sheetData>
    <row r="1" spans="1:17" ht="10" customHeight="1">
      <c r="A1" s="349" t="s">
        <v>164</v>
      </c>
      <c r="B1" s="386"/>
      <c r="C1" s="351"/>
      <c r="D1" s="386"/>
      <c r="E1" s="386"/>
      <c r="F1" s="386"/>
      <c r="G1" s="386"/>
      <c r="H1" s="351"/>
      <c r="I1" s="351"/>
      <c r="J1" s="351"/>
      <c r="K1" s="351"/>
      <c r="L1" s="386"/>
      <c r="M1" s="386"/>
      <c r="N1" s="386"/>
      <c r="O1" s="386"/>
      <c r="P1" s="386"/>
      <c r="Q1" s="386"/>
    </row>
    <row r="2" spans="1:17" s="149" customFormat="1" ht="10" customHeight="1">
      <c r="A2" s="354" t="s">
        <v>1</v>
      </c>
      <c r="B2" s="392"/>
      <c r="C2" s="392"/>
      <c r="D2" s="392"/>
      <c r="E2" s="392"/>
      <c r="F2" s="392"/>
      <c r="G2" s="392"/>
      <c r="H2" s="126"/>
      <c r="I2" s="162"/>
      <c r="K2" s="162"/>
      <c r="L2" s="162"/>
      <c r="M2" s="163"/>
      <c r="N2" s="225" t="s">
        <v>194</v>
      </c>
    </row>
    <row r="3" spans="1:17" s="149" customFormat="1" ht="10" customHeight="1">
      <c r="A3" s="225" t="s">
        <v>166</v>
      </c>
      <c r="B3" s="150"/>
      <c r="C3" s="150"/>
      <c r="D3" s="150"/>
      <c r="E3" s="150"/>
      <c r="F3" s="126"/>
      <c r="G3" s="126"/>
      <c r="H3" s="126"/>
      <c r="I3" s="162"/>
      <c r="K3" s="162"/>
      <c r="L3" s="162"/>
      <c r="M3" s="163"/>
      <c r="N3" s="225" t="s">
        <v>4</v>
      </c>
    </row>
    <row r="4" spans="1:17" s="149" customFormat="1" ht="10" customHeight="1">
      <c r="A4" s="225" t="s">
        <v>5</v>
      </c>
      <c r="B4" s="150"/>
      <c r="C4" s="150"/>
      <c r="D4" s="150"/>
      <c r="E4" s="150"/>
      <c r="F4" s="126"/>
      <c r="G4" s="126"/>
      <c r="H4" s="126"/>
      <c r="I4" s="162"/>
      <c r="K4" s="162"/>
      <c r="L4" s="162"/>
      <c r="M4" s="163"/>
      <c r="N4" s="225" t="s">
        <v>6</v>
      </c>
    </row>
    <row r="5" spans="1:17" s="149" customFormat="1" ht="10" customHeight="1">
      <c r="A5" s="225" t="s">
        <v>7</v>
      </c>
      <c r="B5" s="150"/>
      <c r="C5" s="150"/>
      <c r="D5" s="150"/>
      <c r="E5" s="150"/>
      <c r="F5" s="126"/>
      <c r="G5" s="126"/>
      <c r="H5" s="126"/>
      <c r="I5" s="162"/>
      <c r="K5" s="162"/>
      <c r="L5" s="162"/>
      <c r="M5" s="163"/>
      <c r="N5" s="225" t="s">
        <v>8</v>
      </c>
    </row>
    <row r="6" spans="1:17" ht="10" customHeight="1">
      <c r="A6" s="397" t="s">
        <v>195</v>
      </c>
      <c r="B6" s="395" t="s">
        <v>196</v>
      </c>
      <c r="C6" s="395" t="s">
        <v>168</v>
      </c>
      <c r="D6" s="395" t="s">
        <v>169</v>
      </c>
      <c r="E6" s="394" t="s">
        <v>197</v>
      </c>
      <c r="F6" s="327"/>
      <c r="G6" s="328"/>
      <c r="H6" s="393" t="s">
        <v>198</v>
      </c>
      <c r="I6" s="393" t="s">
        <v>199</v>
      </c>
      <c r="J6" s="395" t="s">
        <v>200</v>
      </c>
      <c r="K6" s="345"/>
      <c r="L6" s="164" t="s">
        <v>201</v>
      </c>
      <c r="M6" s="395" t="s">
        <v>202</v>
      </c>
      <c r="N6" s="344"/>
      <c r="O6" s="345"/>
      <c r="P6" s="164" t="s">
        <v>203</v>
      </c>
      <c r="Q6" s="166" t="s">
        <v>204</v>
      </c>
    </row>
    <row r="7" spans="1:17" ht="10" customHeight="1">
      <c r="A7" s="365"/>
      <c r="B7" s="366"/>
      <c r="C7" s="366"/>
      <c r="D7" s="366"/>
      <c r="E7" s="240" t="s">
        <v>205</v>
      </c>
      <c r="F7" s="240" t="s">
        <v>206</v>
      </c>
      <c r="G7" s="151" t="s">
        <v>207</v>
      </c>
      <c r="H7" s="366"/>
      <c r="I7" s="366"/>
      <c r="J7" s="240" t="s">
        <v>208</v>
      </c>
      <c r="K7" s="240" t="s">
        <v>209</v>
      </c>
      <c r="L7" s="165" t="s">
        <v>210</v>
      </c>
      <c r="M7" s="240" t="s">
        <v>205</v>
      </c>
      <c r="N7" s="240" t="s">
        <v>206</v>
      </c>
      <c r="O7" s="240" t="s">
        <v>207</v>
      </c>
      <c r="P7" s="165" t="s">
        <v>211</v>
      </c>
      <c r="Q7" s="167" t="s">
        <v>25</v>
      </c>
    </row>
    <row r="8" spans="1:17" ht="10" customHeight="1">
      <c r="A8" s="152">
        <v>1</v>
      </c>
      <c r="B8" s="153" t="s">
        <v>192</v>
      </c>
      <c r="C8" s="154"/>
      <c r="D8" s="155" t="s">
        <v>115</v>
      </c>
      <c r="E8" s="156"/>
      <c r="F8" s="157"/>
      <c r="G8" s="274">
        <v>-2104.94</v>
      </c>
      <c r="H8" s="274"/>
      <c r="I8" s="274"/>
      <c r="J8" s="274"/>
      <c r="K8" s="274"/>
      <c r="L8" s="275"/>
      <c r="M8" s="275"/>
      <c r="N8" s="275"/>
      <c r="O8" s="274">
        <v>-2104.94</v>
      </c>
      <c r="P8" s="276"/>
      <c r="Q8" s="168"/>
    </row>
    <row r="9" spans="1:17" ht="10" customHeight="1">
      <c r="A9" s="152">
        <v>2</v>
      </c>
      <c r="B9" s="153" t="s">
        <v>175</v>
      </c>
      <c r="C9" s="154"/>
      <c r="D9" s="155" t="s">
        <v>115</v>
      </c>
      <c r="E9" s="156"/>
      <c r="F9" s="157"/>
      <c r="G9" s="274">
        <v>2606.1799999999998</v>
      </c>
      <c r="H9" s="274"/>
      <c r="I9" s="274"/>
      <c r="J9" s="274"/>
      <c r="K9" s="274"/>
      <c r="L9" s="275"/>
      <c r="M9" s="275"/>
      <c r="N9" s="275"/>
      <c r="O9" s="274">
        <v>2606.1799999999998</v>
      </c>
      <c r="P9" s="276"/>
      <c r="Q9" s="168"/>
    </row>
    <row r="10" spans="1:17" ht="10" customHeight="1">
      <c r="A10" s="152"/>
      <c r="B10" s="153"/>
      <c r="C10" s="154"/>
      <c r="D10" s="155"/>
      <c r="E10" s="156"/>
      <c r="F10" s="157"/>
      <c r="G10" s="274"/>
      <c r="H10" s="274"/>
      <c r="I10" s="274"/>
      <c r="J10" s="274"/>
      <c r="K10" s="274"/>
      <c r="L10" s="275"/>
      <c r="M10" s="275"/>
      <c r="N10" s="275"/>
      <c r="O10" s="274"/>
      <c r="P10" s="276"/>
      <c r="Q10" s="168"/>
    </row>
    <row r="11" spans="1:17" ht="10" customHeight="1">
      <c r="A11" s="152"/>
      <c r="B11" s="153"/>
      <c r="C11" s="154"/>
      <c r="D11" s="155"/>
      <c r="E11" s="156"/>
      <c r="F11" s="157"/>
      <c r="G11" s="274"/>
      <c r="H11" s="274"/>
      <c r="I11" s="274"/>
      <c r="J11" s="274"/>
      <c r="K11" s="274"/>
      <c r="L11" s="275"/>
      <c r="M11" s="275"/>
      <c r="N11" s="275"/>
      <c r="O11" s="274"/>
      <c r="P11" s="276"/>
      <c r="Q11" s="168"/>
    </row>
    <row r="12" spans="1:17" ht="10" customHeight="1">
      <c r="A12" s="152"/>
      <c r="B12" s="153"/>
      <c r="C12" s="154"/>
      <c r="D12" s="155"/>
      <c r="E12" s="156"/>
      <c r="F12" s="157"/>
      <c r="G12" s="274"/>
      <c r="H12" s="274"/>
      <c r="I12" s="274"/>
      <c r="J12" s="274"/>
      <c r="K12" s="274"/>
      <c r="L12" s="275"/>
      <c r="M12" s="275"/>
      <c r="N12" s="275"/>
      <c r="O12" s="274"/>
      <c r="P12" s="276"/>
      <c r="Q12" s="168"/>
    </row>
    <row r="13" spans="1:17" ht="10" customHeight="1">
      <c r="A13" s="152"/>
      <c r="B13" s="153"/>
      <c r="C13" s="154"/>
      <c r="D13" s="155"/>
      <c r="E13" s="156"/>
      <c r="F13" s="157"/>
      <c r="G13" s="274"/>
      <c r="H13" s="274"/>
      <c r="I13" s="274"/>
      <c r="J13" s="274"/>
      <c r="K13" s="274"/>
      <c r="L13" s="275"/>
      <c r="M13" s="275"/>
      <c r="N13" s="275"/>
      <c r="O13" s="274"/>
      <c r="P13" s="276"/>
      <c r="Q13" s="168"/>
    </row>
    <row r="14" spans="1:17" ht="10" customHeight="1">
      <c r="A14" s="152"/>
      <c r="B14" s="153"/>
      <c r="C14" s="154"/>
      <c r="D14" s="155"/>
      <c r="E14" s="156"/>
      <c r="F14" s="157"/>
      <c r="G14" s="274"/>
      <c r="H14" s="274"/>
      <c r="I14" s="274"/>
      <c r="J14" s="274"/>
      <c r="K14" s="274"/>
      <c r="L14" s="275"/>
      <c r="M14" s="275"/>
      <c r="N14" s="275"/>
      <c r="O14" s="274"/>
      <c r="P14" s="276"/>
      <c r="Q14" s="168"/>
    </row>
    <row r="15" spans="1:17" ht="10" customHeight="1">
      <c r="A15" s="152"/>
      <c r="B15" s="153"/>
      <c r="C15" s="154"/>
      <c r="D15" s="155"/>
      <c r="E15" s="156"/>
      <c r="F15" s="157"/>
      <c r="G15" s="274"/>
      <c r="H15" s="274"/>
      <c r="I15" s="274"/>
      <c r="J15" s="274"/>
      <c r="K15" s="274"/>
      <c r="L15" s="275"/>
      <c r="M15" s="275"/>
      <c r="N15" s="275"/>
      <c r="O15" s="274"/>
      <c r="P15" s="276"/>
      <c r="Q15" s="168"/>
    </row>
    <row r="16" spans="1:17" ht="10" customHeight="1">
      <c r="A16" s="152"/>
      <c r="B16" s="153"/>
      <c r="C16" s="154"/>
      <c r="D16" s="155"/>
      <c r="E16" s="156"/>
      <c r="F16" s="157"/>
      <c r="G16" s="274"/>
      <c r="H16" s="274"/>
      <c r="I16" s="274"/>
      <c r="J16" s="274"/>
      <c r="K16" s="274"/>
      <c r="L16" s="275"/>
      <c r="M16" s="275"/>
      <c r="N16" s="275"/>
      <c r="O16" s="274"/>
      <c r="P16" s="276"/>
      <c r="Q16" s="168"/>
    </row>
    <row r="17" spans="1:17" ht="10" customHeight="1">
      <c r="A17" s="152"/>
      <c r="B17" s="153"/>
      <c r="C17" s="154"/>
      <c r="D17" s="155"/>
      <c r="E17" s="156"/>
      <c r="F17" s="157"/>
      <c r="G17" s="274"/>
      <c r="H17" s="274"/>
      <c r="I17" s="274"/>
      <c r="J17" s="274"/>
      <c r="K17" s="274"/>
      <c r="L17" s="275"/>
      <c r="M17" s="275"/>
      <c r="N17" s="275"/>
      <c r="O17" s="274"/>
      <c r="P17" s="276"/>
      <c r="Q17" s="168"/>
    </row>
    <row r="18" spans="1:17" ht="10" customHeight="1">
      <c r="A18" s="152"/>
      <c r="B18" s="153"/>
      <c r="C18" s="154"/>
      <c r="D18" s="155"/>
      <c r="E18" s="156"/>
      <c r="F18" s="157"/>
      <c r="G18" s="274"/>
      <c r="H18" s="274"/>
      <c r="I18" s="274"/>
      <c r="J18" s="274"/>
      <c r="K18" s="274"/>
      <c r="L18" s="275"/>
      <c r="M18" s="275"/>
      <c r="N18" s="275"/>
      <c r="O18" s="274"/>
      <c r="P18" s="276"/>
      <c r="Q18" s="168"/>
    </row>
    <row r="19" spans="1:17" ht="10" customHeight="1">
      <c r="A19" s="152"/>
      <c r="B19" s="153"/>
      <c r="C19" s="154"/>
      <c r="D19" s="155"/>
      <c r="E19" s="156"/>
      <c r="F19" s="157"/>
      <c r="G19" s="274"/>
      <c r="H19" s="274"/>
      <c r="I19" s="274"/>
      <c r="J19" s="274"/>
      <c r="K19" s="274"/>
      <c r="L19" s="275"/>
      <c r="M19" s="275"/>
      <c r="N19" s="275"/>
      <c r="O19" s="274"/>
      <c r="P19" s="276"/>
      <c r="Q19" s="168"/>
    </row>
    <row r="20" spans="1:17" ht="10" customHeight="1">
      <c r="A20" s="152"/>
      <c r="B20" s="153"/>
      <c r="C20" s="154"/>
      <c r="D20" s="155"/>
      <c r="E20" s="156"/>
      <c r="F20" s="157"/>
      <c r="G20" s="274"/>
      <c r="H20" s="274"/>
      <c r="I20" s="274"/>
      <c r="J20" s="274"/>
      <c r="K20" s="274"/>
      <c r="L20" s="275"/>
      <c r="M20" s="275"/>
      <c r="N20" s="275"/>
      <c r="O20" s="274"/>
      <c r="P20" s="276"/>
      <c r="Q20" s="168"/>
    </row>
    <row r="21" spans="1:17" ht="10" customHeight="1">
      <c r="A21" s="152"/>
      <c r="B21" s="153"/>
      <c r="C21" s="154"/>
      <c r="D21" s="155"/>
      <c r="E21" s="156"/>
      <c r="F21" s="157"/>
      <c r="G21" s="274"/>
      <c r="H21" s="274"/>
      <c r="I21" s="274"/>
      <c r="J21" s="274"/>
      <c r="K21" s="274"/>
      <c r="L21" s="275"/>
      <c r="M21" s="275"/>
      <c r="N21" s="275"/>
      <c r="O21" s="274"/>
      <c r="P21" s="276"/>
      <c r="Q21" s="168"/>
    </row>
    <row r="22" spans="1:17" ht="10" customHeight="1">
      <c r="A22" s="152"/>
      <c r="B22" s="153"/>
      <c r="C22" s="154"/>
      <c r="D22" s="155"/>
      <c r="E22" s="156"/>
      <c r="F22" s="157"/>
      <c r="G22" s="274"/>
      <c r="H22" s="274"/>
      <c r="I22" s="274"/>
      <c r="J22" s="274"/>
      <c r="K22" s="274"/>
      <c r="L22" s="275"/>
      <c r="M22" s="275"/>
      <c r="N22" s="275"/>
      <c r="O22" s="274"/>
      <c r="P22" s="276"/>
      <c r="Q22" s="168"/>
    </row>
    <row r="23" spans="1:17" ht="10" customHeight="1">
      <c r="A23" s="152"/>
      <c r="B23" s="153"/>
      <c r="C23" s="154"/>
      <c r="D23" s="155"/>
      <c r="E23" s="156"/>
      <c r="F23" s="157"/>
      <c r="G23" s="274"/>
      <c r="H23" s="274"/>
      <c r="I23" s="274"/>
      <c r="J23" s="274"/>
      <c r="K23" s="274"/>
      <c r="L23" s="275"/>
      <c r="M23" s="275"/>
      <c r="N23" s="275"/>
      <c r="O23" s="274"/>
      <c r="P23" s="276"/>
      <c r="Q23" s="168"/>
    </row>
    <row r="24" spans="1:17" ht="10" customHeight="1">
      <c r="A24" s="396" t="s">
        <v>212</v>
      </c>
      <c r="B24" s="322"/>
      <c r="C24" s="322"/>
      <c r="D24" s="323"/>
      <c r="E24" s="277">
        <f>SUM(E8:E23)</f>
        <v>0</v>
      </c>
      <c r="F24" s="158"/>
      <c r="G24" s="277">
        <f>SUM(G8:G23)</f>
        <v>501.23999999999978</v>
      </c>
      <c r="H24" s="277">
        <f>SUM(H8:H23)</f>
        <v>0</v>
      </c>
      <c r="I24" s="277">
        <f>SUM(I8:I23)</f>
        <v>0</v>
      </c>
      <c r="J24" s="277">
        <f>SUM(J8:J23)</f>
        <v>0</v>
      </c>
      <c r="K24" s="277">
        <f>SUM(K8:K23)</f>
        <v>0</v>
      </c>
      <c r="L24" s="158"/>
      <c r="M24" s="277">
        <f>SUM(M8:M23)</f>
        <v>0</v>
      </c>
      <c r="N24" s="158"/>
      <c r="O24" s="277">
        <f>SUM(O8:O23)</f>
        <v>501.23999999999978</v>
      </c>
      <c r="P24" s="278"/>
      <c r="Q24" s="169"/>
    </row>
    <row r="25" spans="1:17" ht="10" customHeight="1">
      <c r="A25" s="159" t="s">
        <v>213</v>
      </c>
      <c r="B25" s="239"/>
      <c r="C25" s="239"/>
      <c r="D25" s="239"/>
      <c r="E25" s="239"/>
      <c r="F25" s="239"/>
      <c r="G25" s="239"/>
      <c r="H25" s="239"/>
      <c r="I25" s="239"/>
      <c r="J25" s="239"/>
      <c r="K25" s="239"/>
      <c r="L25" s="239"/>
      <c r="M25" s="239"/>
      <c r="N25" s="239"/>
      <c r="O25" s="279"/>
      <c r="P25" s="279"/>
      <c r="Q25" s="170"/>
    </row>
    <row r="26" spans="1:17" ht="10" customHeight="1">
      <c r="A26" s="160"/>
      <c r="B26" s="161"/>
      <c r="C26" s="161"/>
      <c r="D26" s="161"/>
      <c r="E26" s="161"/>
      <c r="F26" s="280"/>
      <c r="G26" s="280"/>
      <c r="H26" s="280"/>
      <c r="I26" s="280"/>
      <c r="J26" s="280"/>
      <c r="K26" s="280"/>
      <c r="L26" s="161"/>
      <c r="M26" s="161"/>
      <c r="N26" s="280"/>
      <c r="O26" s="280"/>
      <c r="P26" s="280"/>
      <c r="Q26" s="171"/>
    </row>
    <row r="27" spans="1:17" ht="10" customHeight="1">
      <c r="A27" s="160"/>
      <c r="B27" s="161"/>
      <c r="C27" s="161"/>
      <c r="D27" s="161"/>
      <c r="E27" s="161"/>
      <c r="F27" s="280"/>
      <c r="G27" s="280"/>
      <c r="H27" s="280"/>
      <c r="I27" s="280"/>
      <c r="J27" s="280"/>
      <c r="K27" s="280"/>
      <c r="L27" s="161"/>
      <c r="M27" s="161"/>
      <c r="N27" s="280"/>
      <c r="O27" s="280"/>
      <c r="P27" s="280"/>
      <c r="Q27" s="171"/>
    </row>
    <row r="28" spans="1:17" ht="10" customHeight="1">
      <c r="A28" s="241"/>
      <c r="B28" s="241"/>
      <c r="C28" s="241"/>
      <c r="D28" s="241"/>
      <c r="E28" s="241"/>
      <c r="F28" s="241"/>
      <c r="G28" s="241"/>
      <c r="H28" s="241"/>
      <c r="I28" s="241"/>
      <c r="J28" s="241"/>
      <c r="K28" s="241"/>
      <c r="L28" s="241"/>
    </row>
    <row r="29" spans="1:17" ht="10" customHeight="1">
      <c r="A29" s="241"/>
      <c r="B29" s="241"/>
      <c r="C29" s="241"/>
      <c r="D29" s="241"/>
      <c r="E29" s="241"/>
      <c r="F29" s="241"/>
      <c r="G29" s="241"/>
      <c r="H29" s="241"/>
      <c r="I29" s="241"/>
      <c r="J29" s="241"/>
      <c r="K29" s="241"/>
      <c r="L29" s="241"/>
    </row>
    <row r="30" spans="1:17" ht="10" customHeight="1">
      <c r="A30" s="241"/>
      <c r="B30" s="241"/>
      <c r="C30" s="241"/>
      <c r="D30" s="241"/>
      <c r="E30" s="241"/>
      <c r="F30" s="241"/>
      <c r="G30" s="241"/>
      <c r="H30" s="241"/>
      <c r="I30" s="241"/>
      <c r="J30" s="241"/>
      <c r="K30" s="241"/>
      <c r="L30" s="241"/>
    </row>
    <row r="31" spans="1:17" ht="10" customHeight="1">
      <c r="C31" s="118"/>
      <c r="H31" s="118"/>
      <c r="I31" s="118"/>
      <c r="J31" s="118"/>
      <c r="K31" s="118"/>
    </row>
    <row r="32" spans="1:17" ht="10" customHeight="1">
      <c r="C32" s="118"/>
      <c r="H32" s="118"/>
      <c r="I32" s="118"/>
      <c r="J32" s="118"/>
      <c r="K32" s="118"/>
    </row>
    <row r="33" spans="3:11" ht="10" customHeight="1">
      <c r="C33" s="118"/>
      <c r="H33" s="118"/>
      <c r="I33" s="118"/>
      <c r="J33" s="118"/>
      <c r="K33" s="118"/>
    </row>
    <row r="34" spans="3:11" ht="10" customHeight="1">
      <c r="C34" s="118"/>
      <c r="H34" s="118"/>
      <c r="I34" s="118"/>
      <c r="J34" s="118"/>
      <c r="K34" s="118"/>
    </row>
    <row r="35" spans="3:11" ht="10" customHeight="1">
      <c r="C35" s="118"/>
      <c r="H35" s="118"/>
      <c r="I35" s="118"/>
      <c r="J35" s="118"/>
      <c r="K35" s="118"/>
    </row>
  </sheetData>
  <mergeCells count="12">
    <mergeCell ref="A24:D24"/>
    <mergeCell ref="A6:A7"/>
    <mergeCell ref="B6:B7"/>
    <mergeCell ref="C6:C7"/>
    <mergeCell ref="D6:D7"/>
    <mergeCell ref="H6:H7"/>
    <mergeCell ref="I6:I7"/>
    <mergeCell ref="A1:Q1"/>
    <mergeCell ref="A2:G2"/>
    <mergeCell ref="E6:G6"/>
    <mergeCell ref="J6:K6"/>
    <mergeCell ref="M6:O6"/>
  </mergeCells>
  <printOptions horizontalCentered="1"/>
  <pageMargins left="0.43" right="0.27559055118110232" top="0.55118110236220463" bottom="0.51181102362204722" header="0.3543307086614173" footer="0.31496062992125978"/>
  <pageSetup paperSize="9" scale="96" fitToHeight="100" orientation="landscape" blackAndWhite="1" errors="blank" verticalDpi="1200" r:id="rId1"/>
  <headerFooter scaleWithDoc="0" alignWithMargins="0">
    <oddFooter>&amp;L&amp;"宋体"&amp;9  &amp;C&amp;"宋体"&amp;9 共&amp;N页 第&amp;P页  &amp;R&amp;"宋体"&amp;9 &amp;A</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36"/>
  <sheetViews>
    <sheetView showGridLines="0" view="pageBreakPreview" zoomScaleNormal="100" workbookViewId="0">
      <pane ySplit="6" topLeftCell="A7" activePane="bottomLeft" state="frozen"/>
      <selection pane="bottomLeft" activeCell="G9" sqref="G9"/>
    </sheetView>
  </sheetViews>
  <sheetFormatPr defaultColWidth="8" defaultRowHeight="15"/>
  <cols>
    <col min="1" max="5" width="8" style="126" customWidth="1"/>
    <col min="6" max="6" width="8" style="254" customWidth="1"/>
    <col min="7" max="10" width="8" style="126" customWidth="1"/>
    <col min="11" max="12" width="8" style="254" customWidth="1"/>
    <col min="13" max="16384" width="8" style="126"/>
  </cols>
  <sheetData>
    <row r="1" spans="1:11" ht="10" customHeight="1">
      <c r="A1" s="349" t="s">
        <v>214</v>
      </c>
      <c r="B1" s="378"/>
      <c r="C1" s="378"/>
      <c r="D1" s="378"/>
      <c r="E1" s="378"/>
      <c r="F1" s="351"/>
      <c r="G1" s="378"/>
      <c r="H1" s="378"/>
      <c r="I1" s="378"/>
    </row>
    <row r="2" spans="1:11" s="79" customFormat="1" ht="10" customHeight="1">
      <c r="A2" s="354" t="s">
        <v>1</v>
      </c>
      <c r="B2" s="398"/>
      <c r="C2" s="398"/>
      <c r="D2" s="398"/>
      <c r="E2" s="398"/>
      <c r="F2" s="398"/>
      <c r="G2" s="398"/>
      <c r="H2" s="225" t="s">
        <v>215</v>
      </c>
      <c r="J2" s="241"/>
      <c r="K2" s="241"/>
    </row>
    <row r="3" spans="1:11" s="79" customFormat="1" ht="10" customHeight="1">
      <c r="A3" s="225" t="s">
        <v>216</v>
      </c>
      <c r="B3" s="241"/>
      <c r="C3" s="241"/>
      <c r="D3" s="241"/>
      <c r="E3" s="241"/>
      <c r="F3" s="241"/>
      <c r="H3" s="225" t="s">
        <v>4</v>
      </c>
      <c r="J3" s="241"/>
      <c r="K3" s="241"/>
    </row>
    <row r="4" spans="1:11" s="79" customFormat="1" ht="10" customHeight="1">
      <c r="A4" s="225" t="s">
        <v>5</v>
      </c>
      <c r="B4" s="241"/>
      <c r="C4" s="241"/>
      <c r="D4" s="241"/>
      <c r="E4" s="241"/>
      <c r="F4" s="241"/>
      <c r="H4" s="225" t="s">
        <v>6</v>
      </c>
      <c r="J4" s="241"/>
      <c r="K4" s="241"/>
    </row>
    <row r="5" spans="1:11" s="79" customFormat="1" ht="10" customHeight="1">
      <c r="A5" s="225" t="s">
        <v>7</v>
      </c>
      <c r="B5" s="241"/>
      <c r="C5" s="241"/>
      <c r="D5" s="241"/>
      <c r="E5" s="241"/>
      <c r="F5" s="241"/>
      <c r="H5" s="225" t="s">
        <v>8</v>
      </c>
      <c r="J5" s="241"/>
      <c r="K5" s="241"/>
    </row>
    <row r="6" spans="1:11" s="236" customFormat="1" ht="10" customHeight="1">
      <c r="A6" s="145" t="s">
        <v>196</v>
      </c>
      <c r="B6" s="229" t="s">
        <v>217</v>
      </c>
      <c r="C6" s="229" t="s">
        <v>169</v>
      </c>
      <c r="D6" s="229" t="s">
        <v>218</v>
      </c>
      <c r="E6" s="229" t="s">
        <v>219</v>
      </c>
      <c r="F6" s="229" t="s">
        <v>220</v>
      </c>
      <c r="G6" s="229" t="s">
        <v>221</v>
      </c>
      <c r="H6" s="229" t="s">
        <v>222</v>
      </c>
      <c r="I6" s="134" t="s">
        <v>223</v>
      </c>
    </row>
    <row r="7" spans="1:11" ht="10" customHeight="1">
      <c r="A7" s="146"/>
      <c r="B7" s="231"/>
      <c r="C7" s="231"/>
      <c r="D7" s="231"/>
      <c r="E7" s="231"/>
      <c r="F7" s="231"/>
      <c r="G7" s="261"/>
      <c r="H7" s="261"/>
      <c r="I7" s="232"/>
    </row>
    <row r="8" spans="1:11" ht="10" customHeight="1">
      <c r="A8" s="146"/>
      <c r="B8" s="231"/>
      <c r="C8" s="231"/>
      <c r="D8" s="231"/>
      <c r="E8" s="231"/>
      <c r="F8" s="231"/>
      <c r="G8" s="261"/>
      <c r="H8" s="261"/>
      <c r="I8" s="232"/>
    </row>
    <row r="9" spans="1:11" ht="10" customHeight="1">
      <c r="A9" s="146"/>
      <c r="B9" s="231"/>
      <c r="C9" s="231"/>
      <c r="D9" s="231"/>
      <c r="E9" s="231"/>
      <c r="F9" s="231"/>
      <c r="G9" s="261"/>
      <c r="H9" s="261"/>
      <c r="I9" s="232"/>
    </row>
    <row r="10" spans="1:11" ht="10" customHeight="1">
      <c r="A10" s="146"/>
      <c r="B10" s="231"/>
      <c r="C10" s="231"/>
      <c r="D10" s="231"/>
      <c r="E10" s="231"/>
      <c r="F10" s="231"/>
      <c r="G10" s="261"/>
      <c r="H10" s="261"/>
      <c r="I10" s="232"/>
    </row>
    <row r="11" spans="1:11" ht="10" customHeight="1">
      <c r="A11" s="146"/>
      <c r="B11" s="231"/>
      <c r="C11" s="231"/>
      <c r="D11" s="231"/>
      <c r="E11" s="231"/>
      <c r="F11" s="231"/>
      <c r="G11" s="261"/>
      <c r="H11" s="261"/>
      <c r="I11" s="232"/>
    </row>
    <row r="12" spans="1:11" ht="10" customHeight="1">
      <c r="A12" s="146"/>
      <c r="B12" s="231"/>
      <c r="C12" s="231"/>
      <c r="D12" s="231"/>
      <c r="E12" s="231"/>
      <c r="F12" s="231"/>
      <c r="G12" s="261"/>
      <c r="H12" s="261"/>
      <c r="I12" s="232"/>
    </row>
    <row r="13" spans="1:11" ht="10" customHeight="1">
      <c r="A13" s="146"/>
      <c r="B13" s="231"/>
      <c r="C13" s="231"/>
      <c r="D13" s="231"/>
      <c r="E13" s="231"/>
      <c r="F13" s="231"/>
      <c r="G13" s="261"/>
      <c r="H13" s="261"/>
      <c r="I13" s="232"/>
    </row>
    <row r="14" spans="1:11" ht="10" customHeight="1">
      <c r="A14" s="146"/>
      <c r="B14" s="231"/>
      <c r="C14" s="231"/>
      <c r="D14" s="231"/>
      <c r="E14" s="231"/>
      <c r="F14" s="231"/>
      <c r="G14" s="261"/>
      <c r="H14" s="261"/>
      <c r="I14" s="232"/>
    </row>
    <row r="15" spans="1:11" ht="10" customHeight="1">
      <c r="A15" s="146"/>
      <c r="B15" s="231"/>
      <c r="C15" s="231"/>
      <c r="D15" s="231"/>
      <c r="E15" s="231"/>
      <c r="F15" s="231"/>
      <c r="G15" s="261"/>
      <c r="H15" s="261"/>
      <c r="I15" s="232"/>
    </row>
    <row r="16" spans="1:11" ht="10" customHeight="1">
      <c r="A16" s="146"/>
      <c r="B16" s="231"/>
      <c r="C16" s="231"/>
      <c r="D16" s="231"/>
      <c r="E16" s="231"/>
      <c r="F16" s="231"/>
      <c r="G16" s="261"/>
      <c r="H16" s="261"/>
      <c r="I16" s="232"/>
    </row>
    <row r="17" spans="1:9" ht="10" customHeight="1">
      <c r="A17" s="146"/>
      <c r="B17" s="231"/>
      <c r="C17" s="231"/>
      <c r="D17" s="231"/>
      <c r="E17" s="231"/>
      <c r="F17" s="231"/>
      <c r="G17" s="261"/>
      <c r="H17" s="261"/>
      <c r="I17" s="232"/>
    </row>
    <row r="18" spans="1:9" ht="10" customHeight="1">
      <c r="A18" s="146"/>
      <c r="B18" s="231"/>
      <c r="C18" s="231"/>
      <c r="D18" s="231"/>
      <c r="E18" s="231"/>
      <c r="F18" s="231"/>
      <c r="G18" s="261"/>
      <c r="H18" s="261"/>
      <c r="I18" s="232"/>
    </row>
    <row r="19" spans="1:9" ht="10" customHeight="1">
      <c r="A19" s="147"/>
      <c r="B19" s="104"/>
      <c r="C19" s="104"/>
      <c r="D19" s="104"/>
      <c r="E19" s="104"/>
      <c r="F19" s="104"/>
      <c r="G19" s="281"/>
      <c r="H19" s="281"/>
      <c r="I19" s="148"/>
    </row>
    <row r="20" spans="1:9" ht="10" customHeight="1">
      <c r="A20" s="354" t="s">
        <v>224</v>
      </c>
      <c r="B20" s="378"/>
      <c r="C20" s="378"/>
      <c r="D20" s="378"/>
      <c r="E20" s="378"/>
      <c r="F20" s="351"/>
      <c r="G20" s="378"/>
      <c r="H20" s="378"/>
      <c r="I20" s="378"/>
    </row>
    <row r="21" spans="1:9" ht="10" customHeight="1">
      <c r="A21" s="137" t="s">
        <v>177</v>
      </c>
    </row>
    <row r="22" spans="1:9" ht="10" customHeight="1">
      <c r="A22" s="113"/>
      <c r="B22" s="114"/>
      <c r="C22" s="114"/>
      <c r="D22" s="114"/>
      <c r="E22" s="114"/>
      <c r="F22" s="114"/>
      <c r="G22" s="114"/>
      <c r="H22" s="114"/>
      <c r="I22" s="129"/>
    </row>
    <row r="23" spans="1:9" ht="10" customHeight="1">
      <c r="A23" s="115"/>
      <c r="B23" s="241"/>
      <c r="C23" s="241"/>
      <c r="D23" s="241"/>
      <c r="E23" s="241"/>
      <c r="F23" s="241"/>
      <c r="G23" s="241"/>
      <c r="H23" s="241"/>
      <c r="I23" s="130"/>
    </row>
    <row r="24" spans="1:9" ht="10" customHeight="1">
      <c r="A24" s="115"/>
      <c r="B24" s="241"/>
      <c r="C24" s="241"/>
      <c r="D24" s="241"/>
      <c r="E24" s="241"/>
      <c r="F24" s="241"/>
      <c r="G24" s="241"/>
      <c r="H24" s="241"/>
      <c r="I24" s="130"/>
    </row>
    <row r="25" spans="1:9" ht="10" customHeight="1">
      <c r="A25" s="115"/>
      <c r="B25" s="241"/>
      <c r="C25" s="241"/>
      <c r="D25" s="241"/>
      <c r="E25" s="241"/>
      <c r="F25" s="241"/>
      <c r="G25" s="241"/>
      <c r="H25" s="241"/>
      <c r="I25" s="130"/>
    </row>
    <row r="26" spans="1:9" ht="10" customHeight="1">
      <c r="A26" s="115"/>
      <c r="B26" s="241"/>
      <c r="C26" s="241"/>
      <c r="D26" s="241"/>
      <c r="E26" s="241"/>
      <c r="F26" s="241"/>
      <c r="G26" s="241"/>
      <c r="H26" s="241"/>
      <c r="I26" s="130"/>
    </row>
    <row r="27" spans="1:9" ht="10" customHeight="1">
      <c r="A27" s="116"/>
      <c r="B27" s="117"/>
      <c r="C27" s="117"/>
      <c r="D27" s="117"/>
      <c r="E27" s="117"/>
      <c r="F27" s="117"/>
      <c r="G27" s="117"/>
      <c r="H27" s="117"/>
      <c r="I27" s="131"/>
    </row>
    <row r="28" spans="1:9" ht="10" customHeight="1">
      <c r="F28" s="126"/>
    </row>
    <row r="29" spans="1:9" ht="10" customHeight="1">
      <c r="F29" s="126"/>
    </row>
    <row r="30" spans="1:9" ht="10" customHeight="1">
      <c r="F30" s="126"/>
    </row>
    <row r="31" spans="1:9" ht="10" customHeight="1">
      <c r="F31" s="126"/>
    </row>
    <row r="32" spans="1:9" ht="10" customHeight="1">
      <c r="F32" s="126"/>
    </row>
    <row r="33" spans="6:6" ht="10" customHeight="1">
      <c r="F33" s="126"/>
    </row>
    <row r="34" spans="6:6" ht="10" customHeight="1">
      <c r="F34" s="126"/>
    </row>
    <row r="35" spans="6:6" ht="10" customHeight="1">
      <c r="F35" s="126"/>
    </row>
    <row r="36" spans="6:6" ht="10" customHeight="1">
      <c r="F36" s="126"/>
    </row>
  </sheetData>
  <mergeCells count="3">
    <mergeCell ref="A1:I1"/>
    <mergeCell ref="A2:G2"/>
    <mergeCell ref="A20:I20"/>
  </mergeCells>
  <printOptions horizontalCentered="1"/>
  <pageMargins left="0.51181102362204722" right="0.27559055118110232" top="0.55118110236220463" bottom="0.51181102362204722" header="0.3543307086614173" footer="0.31496062992125978"/>
  <pageSetup paperSize="9" fitToHeight="100" orientation="landscape" errors="blank" verticalDpi="1200" r:id="rId1"/>
  <headerFooter scaleWithDoc="0" alignWithMargins="0">
    <oddFooter>&amp;L&amp;"宋体"&amp;9  &amp;C&amp;"宋体"&amp;9 共&amp;N页 第&amp;P页  &amp;R&amp;"宋体"&amp;9 &amp;A</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45"/>
  <sheetViews>
    <sheetView showGridLines="0" showZeros="0" view="pageBreakPreview" zoomScaleNormal="100" workbookViewId="0">
      <selection activeCell="J13" sqref="J13"/>
    </sheetView>
  </sheetViews>
  <sheetFormatPr defaultColWidth="8" defaultRowHeight="15"/>
  <cols>
    <col min="1" max="5" width="8" style="241" customWidth="1"/>
    <col min="6" max="6" width="8" style="254" customWidth="1"/>
    <col min="7" max="9" width="8" style="126" customWidth="1"/>
    <col min="10" max="13" width="8" style="254" customWidth="1"/>
    <col min="14" max="16384" width="8" style="126"/>
  </cols>
  <sheetData>
    <row r="1" spans="1:13" ht="10" customHeight="1">
      <c r="A1" s="349" t="s">
        <v>225</v>
      </c>
      <c r="B1" s="377"/>
      <c r="C1" s="377"/>
      <c r="D1" s="377"/>
      <c r="E1" s="377"/>
      <c r="F1" s="351"/>
      <c r="G1" s="378"/>
      <c r="H1" s="228"/>
    </row>
    <row r="2" spans="1:13" s="162" customFormat="1" ht="10" customHeight="1">
      <c r="A2" s="354" t="s">
        <v>1</v>
      </c>
      <c r="B2" s="382"/>
      <c r="E2" s="225" t="s">
        <v>226</v>
      </c>
      <c r="F2" s="225"/>
      <c r="G2" s="137"/>
      <c r="H2" s="137"/>
      <c r="L2" s="126"/>
      <c r="M2" s="126"/>
    </row>
    <row r="3" spans="1:13" s="162" customFormat="1" ht="10" customHeight="1">
      <c r="A3" s="225" t="s">
        <v>227</v>
      </c>
      <c r="B3" s="79"/>
      <c r="E3" s="225" t="s">
        <v>4</v>
      </c>
      <c r="F3" s="225"/>
      <c r="L3" s="126"/>
      <c r="M3" s="126"/>
    </row>
    <row r="4" spans="1:13" s="162" customFormat="1" ht="10" customHeight="1">
      <c r="A4" s="225" t="s">
        <v>5</v>
      </c>
      <c r="B4" s="79"/>
      <c r="E4" s="225" t="s">
        <v>6</v>
      </c>
      <c r="F4" s="225"/>
      <c r="L4" s="126"/>
      <c r="M4" s="126"/>
    </row>
    <row r="5" spans="1:13" s="162" customFormat="1" ht="10" customHeight="1">
      <c r="A5" s="225" t="s">
        <v>7</v>
      </c>
      <c r="B5" s="79"/>
      <c r="E5" s="225" t="s">
        <v>8</v>
      </c>
      <c r="F5" s="225"/>
      <c r="L5" s="126"/>
      <c r="M5" s="126"/>
    </row>
    <row r="6" spans="1:13" ht="10" customHeight="1">
      <c r="A6" s="248" t="s">
        <v>228</v>
      </c>
      <c r="B6" s="354" t="s">
        <v>229</v>
      </c>
      <c r="C6" s="377"/>
      <c r="D6" s="377"/>
      <c r="E6" s="377"/>
      <c r="F6" s="351"/>
      <c r="G6" s="378"/>
      <c r="H6" s="241"/>
    </row>
    <row r="7" spans="1:13" ht="10" customHeight="1">
      <c r="A7" s="403" t="s">
        <v>195</v>
      </c>
      <c r="B7" s="404" t="s">
        <v>113</v>
      </c>
      <c r="C7" s="328"/>
      <c r="D7" s="404" t="s">
        <v>121</v>
      </c>
      <c r="E7" s="384" t="s">
        <v>230</v>
      </c>
      <c r="F7" s="344"/>
      <c r="G7" s="345"/>
      <c r="H7" s="138"/>
    </row>
    <row r="8" spans="1:13" ht="10" customHeight="1">
      <c r="A8" s="365"/>
      <c r="B8" s="405"/>
      <c r="C8" s="331"/>
      <c r="D8" s="366"/>
      <c r="E8" s="230" t="s">
        <v>231</v>
      </c>
      <c r="F8" s="139" t="s">
        <v>232</v>
      </c>
      <c r="G8" s="139" t="s">
        <v>233</v>
      </c>
      <c r="H8" s="138"/>
    </row>
    <row r="9" spans="1:13" ht="10" customHeight="1">
      <c r="A9" s="140" t="s">
        <v>234</v>
      </c>
      <c r="B9" s="282" t="s">
        <v>172</v>
      </c>
      <c r="C9" s="141"/>
      <c r="D9" s="283"/>
      <c r="E9" s="142"/>
      <c r="F9" s="142"/>
      <c r="G9" s="232"/>
      <c r="H9" s="236"/>
    </row>
    <row r="10" spans="1:13" ht="10" customHeight="1">
      <c r="A10" s="140" t="s">
        <v>235</v>
      </c>
      <c r="B10" s="282" t="s">
        <v>236</v>
      </c>
      <c r="C10" s="141"/>
      <c r="D10" s="283"/>
      <c r="E10" s="142"/>
      <c r="F10" s="142"/>
      <c r="G10" s="232"/>
      <c r="H10" s="236"/>
    </row>
    <row r="11" spans="1:13" ht="10" customHeight="1">
      <c r="A11" s="140"/>
      <c r="B11" s="282" t="s">
        <v>237</v>
      </c>
      <c r="C11" s="143" t="s">
        <v>238</v>
      </c>
      <c r="D11" s="284"/>
      <c r="E11" s="235"/>
      <c r="F11" s="235"/>
      <c r="G11" s="232"/>
      <c r="H11" s="236"/>
    </row>
    <row r="12" spans="1:13" ht="10" customHeight="1">
      <c r="A12" s="140" t="s">
        <v>239</v>
      </c>
      <c r="B12" s="285"/>
      <c r="C12" s="141"/>
      <c r="D12" s="283"/>
      <c r="E12" s="142"/>
      <c r="F12" s="142"/>
      <c r="G12" s="232"/>
      <c r="H12" s="236"/>
    </row>
    <row r="13" spans="1:13" ht="10" customHeight="1">
      <c r="A13" s="144" t="s">
        <v>240</v>
      </c>
      <c r="B13" s="285"/>
      <c r="C13" s="141"/>
      <c r="D13" s="283"/>
      <c r="E13" s="142"/>
      <c r="F13" s="142"/>
      <c r="G13" s="232"/>
      <c r="H13" s="236"/>
    </row>
    <row r="14" spans="1:13" ht="10" customHeight="1">
      <c r="A14" s="140" t="s">
        <v>52</v>
      </c>
      <c r="B14" s="282" t="s">
        <v>241</v>
      </c>
      <c r="C14" s="141"/>
      <c r="D14" s="283"/>
      <c r="E14" s="142"/>
      <c r="F14" s="142"/>
      <c r="G14" s="232"/>
      <c r="H14" s="236"/>
    </row>
    <row r="15" spans="1:13" ht="10" customHeight="1">
      <c r="A15" s="140"/>
      <c r="B15" s="282" t="s">
        <v>242</v>
      </c>
      <c r="C15" s="143" t="s">
        <v>243</v>
      </c>
      <c r="D15" s="284"/>
      <c r="E15" s="235"/>
      <c r="F15" s="235"/>
      <c r="G15" s="232"/>
      <c r="H15" s="236"/>
    </row>
    <row r="16" spans="1:13" ht="10" customHeight="1">
      <c r="A16" s="140" t="s">
        <v>239</v>
      </c>
      <c r="B16" s="285"/>
      <c r="C16" s="141"/>
      <c r="D16" s="283"/>
      <c r="E16" s="142"/>
      <c r="F16" s="142"/>
      <c r="G16" s="232"/>
      <c r="H16" s="236"/>
    </row>
    <row r="17" spans="1:8" ht="10" customHeight="1">
      <c r="A17" s="144" t="s">
        <v>240</v>
      </c>
      <c r="B17" s="285"/>
      <c r="C17" s="141"/>
      <c r="D17" s="283"/>
      <c r="E17" s="142"/>
      <c r="F17" s="142"/>
      <c r="G17" s="232"/>
      <c r="H17" s="236"/>
    </row>
    <row r="18" spans="1:8" ht="10" customHeight="1">
      <c r="A18" s="144" t="s">
        <v>27</v>
      </c>
      <c r="B18" s="285" t="s">
        <v>244</v>
      </c>
      <c r="C18" s="141"/>
      <c r="D18" s="283"/>
      <c r="E18" s="142"/>
      <c r="F18" s="142"/>
      <c r="G18" s="232"/>
      <c r="H18" s="236"/>
    </row>
    <row r="19" spans="1:8" ht="10" customHeight="1">
      <c r="A19" s="140" t="s">
        <v>56</v>
      </c>
      <c r="B19" s="282" t="s">
        <v>245</v>
      </c>
      <c r="C19" s="141"/>
      <c r="D19" s="283"/>
      <c r="E19" s="142"/>
      <c r="F19" s="142"/>
      <c r="G19" s="232"/>
      <c r="H19" s="236"/>
    </row>
    <row r="20" spans="1:8" ht="10" customHeight="1">
      <c r="A20" s="140" t="s">
        <v>246</v>
      </c>
      <c r="B20" s="406" t="s">
        <v>247</v>
      </c>
      <c r="C20" s="334"/>
      <c r="D20" s="286"/>
      <c r="E20" s="287"/>
      <c r="F20" s="287"/>
      <c r="G20" s="232"/>
      <c r="H20" s="236"/>
    </row>
    <row r="21" spans="1:8" ht="10" customHeight="1">
      <c r="A21" s="140"/>
      <c r="B21" s="282" t="s">
        <v>237</v>
      </c>
      <c r="C21" s="143" t="s">
        <v>238</v>
      </c>
      <c r="D21" s="284"/>
      <c r="E21" s="235"/>
      <c r="F21" s="235"/>
      <c r="G21" s="232"/>
      <c r="H21" s="236"/>
    </row>
    <row r="22" spans="1:8" ht="10" customHeight="1">
      <c r="A22" s="140" t="s">
        <v>239</v>
      </c>
      <c r="B22" s="285"/>
      <c r="C22" s="141"/>
      <c r="D22" s="283"/>
      <c r="E22" s="142"/>
      <c r="F22" s="142"/>
      <c r="G22" s="232"/>
      <c r="H22" s="236"/>
    </row>
    <row r="23" spans="1:8" ht="10" customHeight="1">
      <c r="A23" s="144" t="s">
        <v>240</v>
      </c>
      <c r="B23" s="285"/>
      <c r="C23" s="141"/>
      <c r="D23" s="283"/>
      <c r="E23" s="142"/>
      <c r="F23" s="142"/>
      <c r="G23" s="232"/>
      <c r="H23" s="236"/>
    </row>
    <row r="24" spans="1:8" ht="10" customHeight="1">
      <c r="A24" s="140" t="s">
        <v>248</v>
      </c>
      <c r="B24" s="406" t="s">
        <v>249</v>
      </c>
      <c r="C24" s="334"/>
      <c r="D24" s="286"/>
      <c r="E24" s="287"/>
      <c r="F24" s="287"/>
      <c r="G24" s="232"/>
      <c r="H24" s="236"/>
    </row>
    <row r="25" spans="1:8" ht="10" customHeight="1">
      <c r="A25" s="140"/>
      <c r="B25" s="282" t="s">
        <v>242</v>
      </c>
      <c r="C25" s="143" t="s">
        <v>243</v>
      </c>
      <c r="D25" s="284"/>
      <c r="E25" s="235"/>
      <c r="F25" s="235"/>
      <c r="G25" s="232"/>
      <c r="H25" s="236"/>
    </row>
    <row r="26" spans="1:8" ht="10" customHeight="1">
      <c r="A26" s="140" t="s">
        <v>239</v>
      </c>
      <c r="B26" s="285"/>
      <c r="C26" s="141"/>
      <c r="D26" s="283"/>
      <c r="E26" s="142"/>
      <c r="F26" s="142"/>
      <c r="G26" s="232"/>
      <c r="H26" s="236"/>
    </row>
    <row r="27" spans="1:8" ht="10" customHeight="1">
      <c r="A27" s="144" t="s">
        <v>240</v>
      </c>
      <c r="B27" s="285"/>
      <c r="C27" s="141"/>
      <c r="D27" s="283"/>
      <c r="E27" s="142"/>
      <c r="F27" s="142"/>
      <c r="G27" s="232"/>
      <c r="H27" s="236"/>
    </row>
    <row r="28" spans="1:8" ht="10" customHeight="1">
      <c r="A28" s="144" t="s">
        <v>250</v>
      </c>
      <c r="B28" s="399" t="s">
        <v>251</v>
      </c>
      <c r="C28" s="334"/>
      <c r="D28" s="288"/>
      <c r="E28" s="289"/>
      <c r="F28" s="289"/>
      <c r="G28" s="231"/>
      <c r="H28" s="236"/>
    </row>
    <row r="29" spans="1:8" ht="10" customHeight="1">
      <c r="A29" s="140" t="s">
        <v>252</v>
      </c>
      <c r="B29" s="400" t="s">
        <v>253</v>
      </c>
      <c r="C29" s="334"/>
      <c r="D29" s="286"/>
      <c r="E29" s="290"/>
      <c r="F29" s="290"/>
      <c r="G29" s="231"/>
      <c r="H29" s="236"/>
    </row>
    <row r="30" spans="1:8" ht="10" customHeight="1">
      <c r="A30" s="401" t="s">
        <v>254</v>
      </c>
      <c r="B30" s="322"/>
      <c r="C30" s="322"/>
      <c r="D30" s="322"/>
      <c r="E30" s="322"/>
      <c r="F30" s="322"/>
      <c r="G30" s="402"/>
      <c r="H30" s="241"/>
    </row>
    <row r="31" spans="1:8" ht="10" customHeight="1">
      <c r="A31" s="225" t="s">
        <v>177</v>
      </c>
      <c r="B31" s="389"/>
      <c r="C31" s="377"/>
      <c r="D31" s="377"/>
      <c r="E31" s="377"/>
      <c r="F31" s="351"/>
      <c r="G31" s="378"/>
      <c r="H31" s="236"/>
    </row>
    <row r="32" spans="1:8" ht="10" customHeight="1">
      <c r="A32" s="113"/>
      <c r="B32" s="114"/>
      <c r="C32" s="114"/>
      <c r="D32" s="114"/>
      <c r="E32" s="114"/>
      <c r="F32" s="114"/>
      <c r="G32" s="129"/>
      <c r="H32" s="241"/>
    </row>
    <row r="33" spans="1:8" ht="10" customHeight="1">
      <c r="A33" s="115"/>
      <c r="F33" s="241"/>
      <c r="G33" s="130"/>
      <c r="H33" s="241"/>
    </row>
    <row r="34" spans="1:8" ht="10" customHeight="1">
      <c r="A34" s="115"/>
      <c r="F34" s="241"/>
      <c r="G34" s="130"/>
      <c r="H34" s="241"/>
    </row>
    <row r="35" spans="1:8" ht="10" customHeight="1">
      <c r="A35" s="115"/>
      <c r="F35" s="241"/>
      <c r="G35" s="130"/>
      <c r="H35" s="241"/>
    </row>
    <row r="36" spans="1:8" ht="10" customHeight="1">
      <c r="A36" s="115"/>
      <c r="F36" s="241"/>
      <c r="G36" s="130"/>
      <c r="H36" s="241"/>
    </row>
    <row r="37" spans="1:8" ht="10" customHeight="1">
      <c r="A37" s="116"/>
      <c r="B37" s="117"/>
      <c r="C37" s="117"/>
      <c r="D37" s="117"/>
      <c r="E37" s="117"/>
      <c r="F37" s="117"/>
      <c r="G37" s="131"/>
      <c r="H37" s="241"/>
    </row>
    <row r="38" spans="1:8" ht="10" customHeight="1">
      <c r="F38" s="241"/>
    </row>
    <row r="39" spans="1:8" ht="10" customHeight="1">
      <c r="F39" s="241"/>
    </row>
    <row r="40" spans="1:8" ht="10" customHeight="1">
      <c r="F40" s="241"/>
    </row>
    <row r="41" spans="1:8" ht="10" customHeight="1">
      <c r="F41" s="241"/>
    </row>
    <row r="42" spans="1:8" ht="10" customHeight="1">
      <c r="F42" s="241"/>
    </row>
    <row r="43" spans="1:8" ht="10" customHeight="1">
      <c r="F43" s="241"/>
    </row>
    <row r="44" spans="1:8" ht="10" customHeight="1">
      <c r="F44" s="241"/>
    </row>
    <row r="45" spans="1:8" ht="10" customHeight="1">
      <c r="F45" s="241"/>
    </row>
  </sheetData>
  <mergeCells count="13">
    <mergeCell ref="A1:G1"/>
    <mergeCell ref="A2:B2"/>
    <mergeCell ref="B6:G6"/>
    <mergeCell ref="E7:G7"/>
    <mergeCell ref="B20:C20"/>
    <mergeCell ref="B28:C28"/>
    <mergeCell ref="B29:C29"/>
    <mergeCell ref="A30:G30"/>
    <mergeCell ref="B31:G31"/>
    <mergeCell ref="A7:A8"/>
    <mergeCell ref="D7:D8"/>
    <mergeCell ref="B7:C8"/>
    <mergeCell ref="B24:C24"/>
  </mergeCells>
  <printOptions horizontalCentered="1"/>
  <pageMargins left="0.94488188976377963" right="0.27559055118110237" top="0.55118110236220474" bottom="0.51181102362204722" header="0.35433070866141742" footer="0.31496062992125978"/>
  <pageSetup paperSize="9" fitToHeight="100" orientation="portrait" blackAndWhite="1" errors="blank" horizontalDpi="300" verticalDpi="300" r:id="rId1"/>
  <headerFooter scaleWithDoc="0" alignWithMargins="0">
    <oddFooter>&amp;L&amp;"宋体"&amp;9  &amp;C&amp;"宋体"&amp;9 共&amp;N页 第&amp;P页  &amp;R&amp;"宋体"&amp;9 &amp;A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39</vt:i4>
      </vt:variant>
    </vt:vector>
  </HeadingPairs>
  <TitlesOfParts>
    <vt:vector size="53" baseType="lpstr">
      <vt:lpstr>认定、审计目标和审计程序对应关系</vt:lpstr>
      <vt:lpstr>计划实施的实质性程序</vt:lpstr>
      <vt:lpstr>货币资金审定表</vt:lpstr>
      <vt:lpstr>库存现金监盘表</vt:lpstr>
      <vt:lpstr>银行存款明细表</vt:lpstr>
      <vt:lpstr>银行存款（其他货币资金）明细表</vt:lpstr>
      <vt:lpstr>货币资金明细表 含外币</vt:lpstr>
      <vt:lpstr>银行存单检查表</vt:lpstr>
      <vt:lpstr>对银行存款余额调节表的检查</vt:lpstr>
      <vt:lpstr>对银行存款余额调节表的检查(2)</vt:lpstr>
      <vt:lpstr>银行存款函证结果汇总表</vt:lpstr>
      <vt:lpstr>货币资金检查情况表</vt:lpstr>
      <vt:lpstr>货币资金截止测试表</vt:lpstr>
      <vt:lpstr>货币资金Fz</vt:lpstr>
      <vt:lpstr>对银行存款余额调节表的检查!Print_Area</vt:lpstr>
      <vt:lpstr>'对银行存款余额调节表的检查(2)'!Print_Area</vt:lpstr>
      <vt:lpstr>货币资金Fz!Print_Area</vt:lpstr>
      <vt:lpstr>货币资金检查情况表!Print_Area</vt:lpstr>
      <vt:lpstr>货币资金截止测试表!Print_Area</vt:lpstr>
      <vt:lpstr>'货币资金明细表 含外币'!Print_Area</vt:lpstr>
      <vt:lpstr>货币资金审定表!Print_Area</vt:lpstr>
      <vt:lpstr>计划实施的实质性程序!Print_Area</vt:lpstr>
      <vt:lpstr>库存现金监盘表!Print_Area</vt:lpstr>
      <vt:lpstr>认定、审计目标和审计程序对应关系!Print_Area</vt:lpstr>
      <vt:lpstr>银行存单检查表!Print_Area</vt:lpstr>
      <vt:lpstr>银行存款（其他货币资金）明细表!Print_Area</vt:lpstr>
      <vt:lpstr>银行存款函证结果汇总表!Print_Area</vt:lpstr>
      <vt:lpstr>银行存款明细表!Print_Area</vt:lpstr>
      <vt:lpstr>对银行存款余额调节表的检查!Print_Titles</vt:lpstr>
      <vt:lpstr>'对银行存款余额调节表的检查(2)'!Print_Titles</vt:lpstr>
      <vt:lpstr>货币资金Fz!Print_Titles</vt:lpstr>
      <vt:lpstr>货币资金检查情况表!Print_Titles</vt:lpstr>
      <vt:lpstr>货币资金审定表!Print_Titles</vt:lpstr>
      <vt:lpstr>计划实施的实质性程序!Print_Titles</vt:lpstr>
      <vt:lpstr>库存现金监盘表!Print_Titles</vt:lpstr>
      <vt:lpstr>认定、审计目标和审计程序对应关系!Print_Titles</vt:lpstr>
      <vt:lpstr>银行存单检查表!Print_Titles</vt:lpstr>
      <vt:lpstr>银行存款（其他货币资金）明细表!Print_Titles</vt:lpstr>
      <vt:lpstr>银行存款函证结果汇总表!Print_Titles</vt:lpstr>
      <vt:lpstr>银行存款明细表!Print_Titles</vt:lpstr>
      <vt:lpstr>货币资金Fz!ZPAlias1614</vt:lpstr>
      <vt:lpstr>货币资金Fz!ZPAlias2024</vt:lpstr>
      <vt:lpstr>货币资金Fz!ZPAlias3704</vt:lpstr>
      <vt:lpstr>货币资金Fz!ZPAlias4264</vt:lpstr>
      <vt:lpstr>货币资金Fz!ZPAlias4771</vt:lpstr>
      <vt:lpstr>货币资金Fz!ZPAlias515</vt:lpstr>
      <vt:lpstr>货币资金Fz!ZPAlias5160</vt:lpstr>
      <vt:lpstr>货币资金Fz!ZPAlias8269</vt:lpstr>
      <vt:lpstr>货币资金Fz!ZPAlias9144</vt:lpstr>
      <vt:lpstr>货币资金Fz!ZPAlias9829</vt:lpstr>
      <vt:lpstr>货币资金Fz!ZPAlias货币资金Fz_C_12_I_29</vt:lpstr>
      <vt:lpstr>货币资金Fz!ZPAlias货币资金Fz_C_12_I_30</vt:lpstr>
      <vt:lpstr>货币资金Fz!ZPAlias货币资金Fz_C_36_E_38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 JunfengX</cp:lastModifiedBy>
  <dcterms:created xsi:type="dcterms:W3CDTF">2020-10-26T06:25:28Z</dcterms:created>
  <dcterms:modified xsi:type="dcterms:W3CDTF">2020-11-10T08:55:16Z</dcterms:modified>
</cp:coreProperties>
</file>