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0187771-E4D3-482A-AE3E-24BE6F3BFC46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turn_restriction 15%" sheetId="1" r:id="rId1"/>
    <sheet name="safety_camera 20%" sheetId="2" r:id="rId2"/>
    <sheet name="leisure" sheetId="4" r:id="rId3"/>
    <sheet name="barrier" sheetId="5" r:id="rId4"/>
    <sheet name="tmcid" sheetId="7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7" l="1"/>
  <c r="J11" i="5"/>
  <c r="J12" i="5"/>
  <c r="J13" i="5"/>
  <c r="J14" i="5"/>
  <c r="I4" i="5"/>
  <c r="J10" i="5" s="1"/>
  <c r="I10" i="5"/>
  <c r="C11" i="5"/>
  <c r="C12" i="5"/>
  <c r="B4" i="5"/>
  <c r="B10" i="5"/>
  <c r="C10" i="5" s="1"/>
  <c r="C10" i="4"/>
  <c r="C9" i="4"/>
  <c r="C12" i="2"/>
  <c r="C13" i="2"/>
  <c r="C14" i="2"/>
  <c r="C15" i="2"/>
  <c r="C16" i="2"/>
  <c r="C17" i="2"/>
  <c r="B2" i="2"/>
  <c r="C11" i="2" s="1"/>
  <c r="F11" i="2"/>
  <c r="B11" i="2"/>
  <c r="C11" i="1"/>
  <c r="C13" i="1"/>
  <c r="C14" i="1"/>
  <c r="C15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624CB390-B588-4EB1-96CD-488D34A214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tags-&gt;'restriction', COUNT(1) FROM relations WHERE tags-&gt;'type'='restriction' GROUP BY tags-&gt;'restriction';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1" authorId="0" shapeId="0" xr:uid="{D6669F98-73F2-4372-A5B4-D51ECA77CF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tags-&gt;'cam_type', COUNT(1) FROM nodes WHERE tags-&gt;'type'='safety_camera_node' GROUP BY tags-&gt;'cam_type';</t>
        </r>
      </text>
    </comment>
    <comment ref="F11" authorId="0" shapeId="0" xr:uid="{18AB39D4-2CB7-4E8D-B0C6-C0686522C6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rf_type, COUNT(1)  FROM roadfurniture WHERE rf_type IN (4,5,28,29,90,91,95) GROUP BY rf_type ORDER BY rf_type;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" authorId="0" shapeId="0" xr:uid="{0098ED03-AE25-4A56-88B8-0D5DCA2874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COUNT(1) FROM relations WHERE tags-&gt;'leisure'='park' LIMIT 1;</t>
        </r>
      </text>
    </comment>
    <comment ref="A5" authorId="0" shapeId="0" xr:uid="{4ED277D8-1B38-4AA0-88DA-60069A37AE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COUNT(1) FROM relations WHERE tags-&gt;'leisure'='state_park' LIMIT 1;</t>
        </r>
      </text>
    </comment>
    <comment ref="F8" authorId="0" shapeId="0" xr:uid="{76A4EC29-8190-4D72-AFA1-CFBF787A23A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fa_type, COUNT(1) FROM facilityarea WHERE fa_type IN ('3310', '3320') GROUP BY fa_type;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49AA061D-0441-463A-BE2C-92B0EDE67D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SELECT tags-&gt;'barrier', COUNT(1)  FROM relations WHERE tags-&gt;'type'='barrier' GROUP BY tags-&gt;'barrier';</t>
        </r>
      </text>
    </comment>
    <comment ref="H4" authorId="0" shapeId="0" xr:uid="{11D53540-BC76-4CBF-9F9B-AB2369D85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block_type, SUM(rule_cnt) FROM roadnodemaat WHERE block_type IN (21,22,23,24) GROUP BY block_type;</t>
        </r>
      </text>
    </comment>
    <comment ref="H10" authorId="0" shapeId="0" xr:uid="{3BEAEFF4-BDF9-4328-B5AE-D60CF72833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block_type, SUM(rule_cnt) FROM roadnodemaat WHERE block_type IN (21,22,23,24) GROUP BY block_type;</t>
        </r>
      </text>
    </comment>
  </commentList>
</comments>
</file>

<file path=xl/sharedStrings.xml><?xml version="1.0" encoding="utf-8"?>
<sst xmlns="http://schemas.openxmlformats.org/spreadsheetml/2006/main" count="65" uniqueCount="37">
  <si>
    <t>18Q1 UNIDB</t>
  </si>
  <si>
    <t xml:space="preserve"> no_left_turn  </t>
  </si>
  <si>
    <t xml:space="preserve"> no_right_turn </t>
  </si>
  <si>
    <t xml:space="preserve"> no_straight_on</t>
  </si>
  <si>
    <t xml:space="preserve"> no_u_turn     </t>
  </si>
  <si>
    <t>18Q2 UNIDB</t>
  </si>
  <si>
    <t xml:space="preserve"> Speed                </t>
  </si>
  <si>
    <t xml:space="preserve"> SectionStart         </t>
  </si>
  <si>
    <t xml:space="preserve"> InformationGathering </t>
  </si>
  <si>
    <t xml:space="preserve"> BusLane              </t>
  </si>
  <si>
    <t xml:space="preserve"> RedLightAndSpeed     </t>
  </si>
  <si>
    <t xml:space="preserve"> SectionEnd           </t>
  </si>
  <si>
    <t>Mapping</t>
  </si>
  <si>
    <t>18Q2 AXF(rf_type)</t>
  </si>
  <si>
    <t>TeleNav Camera Type</t>
  </si>
  <si>
    <t>AutoNavi Camera Type</t>
  </si>
  <si>
    <t xml:space="preserve">Speed               </t>
  </si>
  <si>
    <t xml:space="preserve">SectionStart        </t>
  </si>
  <si>
    <t>InformationGathering</t>
  </si>
  <si>
    <t xml:space="preserve">BusLane             </t>
  </si>
  <si>
    <t xml:space="preserve">RedLightAndSpeed    </t>
  </si>
  <si>
    <t xml:space="preserve">SectionEnd          </t>
  </si>
  <si>
    <t>park</t>
  </si>
  <si>
    <t>state_park</t>
  </si>
  <si>
    <t>AXF fa_type</t>
  </si>
  <si>
    <t xml:space="preserve">gate      </t>
  </si>
  <si>
    <t>toll_booth</t>
  </si>
  <si>
    <t>gate type(block_type)</t>
  </si>
  <si>
    <t>18Q2 gate</t>
  </si>
  <si>
    <t>21 (刷卡进入门禁)</t>
  </si>
  <si>
    <t>22 (授权进入门禁)</t>
  </si>
  <si>
    <t>23 (收费进入门禁)</t>
  </si>
  <si>
    <t>24 (紧急通道门禁)</t>
  </si>
  <si>
    <t>17Q4</t>
  </si>
  <si>
    <t>18Q1</t>
  </si>
  <si>
    <t>18Q2</t>
  </si>
  <si>
    <t>ways:tmcid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</si>
</sst>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rgb="FF21212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5"/>
  <sheetViews>
    <sheetView workbookViewId="0">
      <selection activeCell="I10" sqref="I10"/>
    </sheetView>
  </sheetViews>
  <sheetFormatPr defaultRowHeight="14.5" x14ac:dyDescent="0.35"/>
  <cols>
    <col min="1" max="1" width="15.6328125" customWidth="1"/>
    <col min="2" max="2" width="14.90625" customWidth="1"/>
    <col min="3" max="3" width="13.54296875" customWidth="1"/>
    <col min="4" max="4" width="11.54296875" customWidth="1"/>
  </cols>
  <sheetData>
    <row r="4" spans="1:3" x14ac:dyDescent="0.35">
      <c r="A4" s="1" t="s">
        <v>0</v>
      </c>
      <c r="B4">
        <v>1755679</v>
      </c>
    </row>
    <row r="5" spans="1:3" x14ac:dyDescent="0.35">
      <c r="A5" t="s">
        <v>1</v>
      </c>
      <c r="B5">
        <v>326383</v>
      </c>
    </row>
    <row r="6" spans="1:3" x14ac:dyDescent="0.35">
      <c r="A6" t="s">
        <v>2</v>
      </c>
      <c r="B6">
        <v>284299</v>
      </c>
    </row>
    <row r="7" spans="1:3" x14ac:dyDescent="0.35">
      <c r="A7" t="s">
        <v>3</v>
      </c>
      <c r="B7">
        <v>670694</v>
      </c>
    </row>
    <row r="8" spans="1:3" x14ac:dyDescent="0.35">
      <c r="A8" t="s">
        <v>4</v>
      </c>
      <c r="B8">
        <v>474303</v>
      </c>
    </row>
    <row r="11" spans="1:3" x14ac:dyDescent="0.35">
      <c r="A11" s="1" t="s">
        <v>5</v>
      </c>
      <c r="B11">
        <v>2020158</v>
      </c>
      <c r="C11" s="3">
        <f>(B11-B4)/B4</f>
        <v>0.15064200232502639</v>
      </c>
    </row>
    <row r="12" spans="1:3" x14ac:dyDescent="0.35">
      <c r="A12" t="s">
        <v>1</v>
      </c>
      <c r="B12">
        <v>354432</v>
      </c>
      <c r="C12" s="2">
        <f>(B12-B5)/B5</f>
        <v>8.5938912259523326E-2</v>
      </c>
    </row>
    <row r="13" spans="1:3" x14ac:dyDescent="0.35">
      <c r="A13" t="s">
        <v>2</v>
      </c>
      <c r="B13">
        <v>303712</v>
      </c>
      <c r="C13" s="2">
        <f t="shared" ref="C13:C15" si="0">(B13-B6)/B6</f>
        <v>6.8283743523543869E-2</v>
      </c>
    </row>
    <row r="14" spans="1:3" x14ac:dyDescent="0.35">
      <c r="A14" t="s">
        <v>3</v>
      </c>
      <c r="B14">
        <v>886114</v>
      </c>
      <c r="C14" s="2">
        <f t="shared" si="0"/>
        <v>0.3211896930641992</v>
      </c>
    </row>
    <row r="15" spans="1:3" x14ac:dyDescent="0.35">
      <c r="A15" t="s">
        <v>4</v>
      </c>
      <c r="B15">
        <v>475900</v>
      </c>
      <c r="C15" s="2">
        <f t="shared" si="0"/>
        <v>3.3670459600719372E-3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6130-F322-4406-BC79-455A5BBC5F77}">
  <dimension ref="A2:K17"/>
  <sheetViews>
    <sheetView workbookViewId="0">
      <selection activeCell="J12" sqref="J12"/>
    </sheetView>
  </sheetViews>
  <sheetFormatPr defaultRowHeight="14.5" x14ac:dyDescent="0.35"/>
  <cols>
    <col min="1" max="1" width="21.36328125" customWidth="1"/>
    <col min="5" max="5" width="12" customWidth="1"/>
    <col min="6" max="6" width="13.6328125" customWidth="1"/>
    <col min="10" max="10" width="18.81640625" customWidth="1"/>
    <col min="11" max="11" width="17" customWidth="1"/>
  </cols>
  <sheetData>
    <row r="2" spans="1:11" x14ac:dyDescent="0.35">
      <c r="A2" s="1" t="s">
        <v>0</v>
      </c>
      <c r="B2">
        <f>SUM(B3:B8)</f>
        <v>1684348</v>
      </c>
    </row>
    <row r="3" spans="1:11" x14ac:dyDescent="0.35">
      <c r="A3" t="s">
        <v>16</v>
      </c>
      <c r="B3">
        <v>190691</v>
      </c>
    </row>
    <row r="4" spans="1:11" x14ac:dyDescent="0.35">
      <c r="A4" t="s">
        <v>17</v>
      </c>
      <c r="B4">
        <v>5564</v>
      </c>
    </row>
    <row r="5" spans="1:11" x14ac:dyDescent="0.35">
      <c r="A5" t="s">
        <v>18</v>
      </c>
      <c r="B5">
        <v>149658</v>
      </c>
    </row>
    <row r="6" spans="1:11" x14ac:dyDescent="0.35">
      <c r="A6" t="s">
        <v>19</v>
      </c>
      <c r="B6">
        <v>67805</v>
      </c>
    </row>
    <row r="7" spans="1:11" x14ac:dyDescent="0.35">
      <c r="A7" t="s">
        <v>20</v>
      </c>
      <c r="B7">
        <v>1265284</v>
      </c>
    </row>
    <row r="8" spans="1:11" x14ac:dyDescent="0.35">
      <c r="A8" t="s">
        <v>21</v>
      </c>
      <c r="B8">
        <v>5346</v>
      </c>
    </row>
    <row r="11" spans="1:11" x14ac:dyDescent="0.35">
      <c r="A11" s="1" t="s">
        <v>5</v>
      </c>
      <c r="B11">
        <f>SUM(B12:B17)</f>
        <v>2022324</v>
      </c>
      <c r="C11" s="2">
        <f>(B11-B2)/B2</f>
        <v>0.20065687138287339</v>
      </c>
      <c r="E11" s="1" t="s">
        <v>13</v>
      </c>
      <c r="F11">
        <f>SUM(F12:F17)</f>
        <v>2022324</v>
      </c>
      <c r="I11" s="1" t="s">
        <v>12</v>
      </c>
      <c r="J11" t="s">
        <v>15</v>
      </c>
      <c r="K11" t="s">
        <v>14</v>
      </c>
    </row>
    <row r="12" spans="1:11" x14ac:dyDescent="0.35">
      <c r="A12" t="s">
        <v>6</v>
      </c>
      <c r="B12">
        <v>249001</v>
      </c>
      <c r="C12" s="2">
        <f t="shared" ref="C12:C17" si="0">(B12-B3)/B3</f>
        <v>0.30578265361238866</v>
      </c>
      <c r="E12">
        <v>4</v>
      </c>
      <c r="F12">
        <v>249001</v>
      </c>
      <c r="J12">
        <v>4</v>
      </c>
      <c r="K12" t="s">
        <v>6</v>
      </c>
    </row>
    <row r="13" spans="1:11" x14ac:dyDescent="0.35">
      <c r="A13" t="s">
        <v>7</v>
      </c>
      <c r="B13">
        <v>6461</v>
      </c>
      <c r="C13" s="2">
        <f t="shared" si="0"/>
        <v>0.16121495327102803</v>
      </c>
      <c r="E13">
        <v>5</v>
      </c>
      <c r="F13">
        <v>1469370</v>
      </c>
      <c r="J13">
        <v>5</v>
      </c>
      <c r="K13" t="s">
        <v>10</v>
      </c>
    </row>
    <row r="14" spans="1:11" x14ac:dyDescent="0.35">
      <c r="A14" t="s">
        <v>8</v>
      </c>
      <c r="B14">
        <v>177710</v>
      </c>
      <c r="C14" s="2">
        <f t="shared" si="0"/>
        <v>0.18744069812505848</v>
      </c>
      <c r="E14">
        <v>28</v>
      </c>
      <c r="F14">
        <v>177710</v>
      </c>
      <c r="J14">
        <v>28</v>
      </c>
      <c r="K14" t="s">
        <v>8</v>
      </c>
    </row>
    <row r="15" spans="1:11" x14ac:dyDescent="0.35">
      <c r="A15" t="s">
        <v>9</v>
      </c>
      <c r="B15">
        <v>113602</v>
      </c>
      <c r="C15" s="2">
        <f t="shared" si="0"/>
        <v>0.67542216650689479</v>
      </c>
      <c r="E15">
        <v>29</v>
      </c>
      <c r="F15">
        <v>113602</v>
      </c>
      <c r="J15">
        <v>29</v>
      </c>
      <c r="K15" t="s">
        <v>9</v>
      </c>
    </row>
    <row r="16" spans="1:11" x14ac:dyDescent="0.35">
      <c r="A16" t="s">
        <v>10</v>
      </c>
      <c r="B16">
        <v>1469370</v>
      </c>
      <c r="C16" s="2">
        <f t="shared" si="0"/>
        <v>0.16129659428239035</v>
      </c>
      <c r="E16">
        <v>90</v>
      </c>
      <c r="F16">
        <v>6461</v>
      </c>
      <c r="J16">
        <v>90</v>
      </c>
      <c r="K16" t="s">
        <v>7</v>
      </c>
    </row>
    <row r="17" spans="1:11" x14ac:dyDescent="0.35">
      <c r="A17" t="s">
        <v>11</v>
      </c>
      <c r="B17">
        <v>6180</v>
      </c>
      <c r="C17" s="2">
        <f t="shared" si="0"/>
        <v>0.15600448933782268</v>
      </c>
      <c r="E17">
        <v>91</v>
      </c>
      <c r="F17">
        <v>6180</v>
      </c>
      <c r="J17">
        <v>91</v>
      </c>
      <c r="K17" t="s">
        <v>11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78BA-5B4F-4BD2-85EA-2EC827550D0F}">
  <dimension ref="A3:G10"/>
  <sheetViews>
    <sheetView tabSelected="1" workbookViewId="0">
      <selection activeCell="G9" sqref="G9:G10"/>
    </sheetView>
  </sheetViews>
  <sheetFormatPr defaultRowHeight="14.5" x14ac:dyDescent="0.35"/>
  <cols>
    <col min="1" max="1" width="11.453125" customWidth="1"/>
  </cols>
  <sheetData>
    <row r="3" spans="1:7" x14ac:dyDescent="0.35">
      <c r="A3" s="1" t="s">
        <v>0</v>
      </c>
    </row>
    <row r="4" spans="1:7" x14ac:dyDescent="0.35">
      <c r="A4" t="s">
        <v>22</v>
      </c>
      <c r="B4">
        <v>10723</v>
      </c>
    </row>
    <row r="5" spans="1:7" x14ac:dyDescent="0.35">
      <c r="A5" t="s">
        <v>23</v>
      </c>
      <c r="B5">
        <v>10233</v>
      </c>
    </row>
    <row r="8" spans="1:7" x14ac:dyDescent="0.35">
      <c r="A8" s="1" t="s">
        <v>5</v>
      </c>
      <c r="F8" t="s">
        <v>24</v>
      </c>
    </row>
    <row r="9" spans="1:7" x14ac:dyDescent="0.35">
      <c r="A9" t="s">
        <v>22</v>
      </c>
      <c r="B9">
        <v>14824</v>
      </c>
      <c r="C9" s="2">
        <f>(B9-B4)/B4</f>
        <v>0.3824489415275576</v>
      </c>
      <c r="F9">
        <v>3320</v>
      </c>
      <c r="G9">
        <v>14824</v>
      </c>
    </row>
    <row r="10" spans="1:7" x14ac:dyDescent="0.35">
      <c r="A10" t="s">
        <v>23</v>
      </c>
      <c r="B10">
        <v>12531</v>
      </c>
      <c r="C10" s="2">
        <f>(B10-B5)/B5</f>
        <v>0.22456757549105835</v>
      </c>
      <c r="F10">
        <v>3310</v>
      </c>
      <c r="G10">
        <v>12531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3A1C-6E87-49C8-A324-B14493D2831B}">
  <dimension ref="A4:J14"/>
  <sheetViews>
    <sheetView workbookViewId="0">
      <selection activeCell="I11" sqref="I11:I14"/>
    </sheetView>
  </sheetViews>
  <sheetFormatPr defaultRowHeight="14.5" x14ac:dyDescent="0.35"/>
  <cols>
    <col min="1" max="1" width="15.26953125" customWidth="1"/>
    <col min="2" max="2" width="13" customWidth="1"/>
    <col min="8" max="8" width="17.54296875" customWidth="1"/>
  </cols>
  <sheetData>
    <row r="4" spans="1:10" x14ac:dyDescent="0.35">
      <c r="A4" s="1" t="s">
        <v>0</v>
      </c>
      <c r="B4">
        <f>SUM(B5:B6)</f>
        <v>295692</v>
      </c>
      <c r="G4" t="s">
        <v>28</v>
      </c>
      <c r="H4" t="s">
        <v>27</v>
      </c>
      <c r="I4">
        <f>SUM(I5:I8)</f>
        <v>273067</v>
      </c>
    </row>
    <row r="5" spans="1:10" x14ac:dyDescent="0.35">
      <c r="A5" t="s">
        <v>25</v>
      </c>
      <c r="B5">
        <v>273067</v>
      </c>
      <c r="H5" t="s">
        <v>29</v>
      </c>
      <c r="I5">
        <v>4399</v>
      </c>
    </row>
    <row r="6" spans="1:10" x14ac:dyDescent="0.35">
      <c r="A6" t="s">
        <v>26</v>
      </c>
      <c r="B6">
        <v>22625</v>
      </c>
      <c r="H6" t="s">
        <v>30</v>
      </c>
      <c r="I6">
        <v>261539</v>
      </c>
    </row>
    <row r="7" spans="1:10" x14ac:dyDescent="0.35">
      <c r="H7" t="s">
        <v>31</v>
      </c>
      <c r="I7">
        <v>1231</v>
      </c>
    </row>
    <row r="8" spans="1:10" x14ac:dyDescent="0.35">
      <c r="H8" t="s">
        <v>32</v>
      </c>
      <c r="I8">
        <v>5898</v>
      </c>
    </row>
    <row r="10" spans="1:10" x14ac:dyDescent="0.35">
      <c r="A10" s="1" t="s">
        <v>5</v>
      </c>
      <c r="B10">
        <f>SUM(B11:B12)</f>
        <v>462528</v>
      </c>
      <c r="C10" s="2">
        <f>(B10-B4)/B4</f>
        <v>0.56422223124061521</v>
      </c>
      <c r="G10" t="s">
        <v>28</v>
      </c>
      <c r="H10" t="s">
        <v>27</v>
      </c>
      <c r="I10">
        <f>SUM(I11:I14)</f>
        <v>439704</v>
      </c>
      <c r="J10" s="2">
        <f>(I10-I4)/I4</f>
        <v>0.61024217499734501</v>
      </c>
    </row>
    <row r="11" spans="1:10" x14ac:dyDescent="0.35">
      <c r="A11" t="s">
        <v>25</v>
      </c>
      <c r="B11">
        <v>439704</v>
      </c>
      <c r="C11" s="2">
        <f t="shared" ref="C11:C12" si="0">(B11-B5)/B5</f>
        <v>0.61024217499734501</v>
      </c>
      <c r="H11" t="s">
        <v>29</v>
      </c>
      <c r="I11">
        <v>468</v>
      </c>
      <c r="J11" s="2">
        <f t="shared" ref="J11:J14" si="1">(I11-I5)/I5</f>
        <v>-0.89361218458740621</v>
      </c>
    </row>
    <row r="12" spans="1:10" x14ac:dyDescent="0.35">
      <c r="A12" t="s">
        <v>26</v>
      </c>
      <c r="B12">
        <v>22824</v>
      </c>
      <c r="C12" s="2">
        <f t="shared" si="0"/>
        <v>8.7955801104972371E-3</v>
      </c>
      <c r="H12" t="s">
        <v>30</v>
      </c>
      <c r="I12">
        <v>432841</v>
      </c>
      <c r="J12" s="2">
        <f t="shared" si="1"/>
        <v>0.65497688681229183</v>
      </c>
    </row>
    <row r="13" spans="1:10" x14ac:dyDescent="0.35">
      <c r="H13" t="s">
        <v>31</v>
      </c>
      <c r="I13">
        <v>1257</v>
      </c>
      <c r="J13" s="2">
        <f t="shared" si="1"/>
        <v>2.1121039805036556E-2</v>
      </c>
    </row>
    <row r="14" spans="1:10" x14ac:dyDescent="0.35">
      <c r="H14" t="s">
        <v>32</v>
      </c>
      <c r="I14">
        <v>5138</v>
      </c>
      <c r="J14" s="2">
        <f t="shared" si="1"/>
        <v>-0.12885723974228552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385A-D178-4CDA-A0C2-E7DFDEFAE07E}">
  <dimension ref="A3:C14"/>
  <sheetViews>
    <sheetView workbookViewId="0">
      <selection activeCell="B14" sqref="B14:C14"/>
    </sheetView>
  </sheetViews>
  <sheetFormatPr defaultRowHeight="14.5" x14ac:dyDescent="0.35"/>
  <cols>
    <col min="1" max="1" width="11" customWidth="1"/>
  </cols>
  <sheetData>
    <row r="3" spans="1:3" x14ac:dyDescent="0.35">
      <c r="A3" t="s">
        <v>33</v>
      </c>
    </row>
    <row r="4" spans="1:3" x14ac:dyDescent="0.35">
      <c r="A4" t="s">
        <v>36</v>
      </c>
      <c r="B4">
        <v>783760</v>
      </c>
    </row>
    <row r="8" spans="1:3" x14ac:dyDescent="0.35">
      <c r="A8" t="s">
        <v>34</v>
      </c>
      <c r="B8" s="4"/>
    </row>
    <row r="9" spans="1:3" x14ac:dyDescent="0.35">
      <c r="A9" t="s">
        <v>36</v>
      </c>
      <c r="B9">
        <v>0</v>
      </c>
    </row>
    <row r="13" spans="1:3" x14ac:dyDescent="0.35">
      <c r="A13" t="s">
        <v>35</v>
      </c>
    </row>
    <row r="14" spans="1:3" x14ac:dyDescent="0.35">
      <c r="A14" t="s">
        <v>36</v>
      </c>
      <c r="B14">
        <v>810107</v>
      </c>
      <c r="C14" s="2">
        <f>(B14-B4)/B4</f>
        <v>3.3616158007553333E-2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turn_restriction 15%</vt:lpstr>
      <vt:lpstr>safety_camera 20%</vt:lpstr>
      <vt:lpstr>leisure</vt:lpstr>
      <vt:lpstr>barrier</vt:lpstr>
      <vt:lpstr>tmcid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2018-10-18T02:44:51Z</dcterms:modified>
</cp:coreProperties>
</file>