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550" windowHeight="10200"/>
  </bookViews>
  <sheets>
    <sheet name="4月" sheetId="3" r:id="rId1"/>
    <sheet name="5月" sheetId="4" r:id="rId2"/>
  </sheets>
  <definedNames>
    <definedName name="_xlnm._FilterDatabase" localSheetId="0" hidden="1">'4月'!$A$1:$G$18</definedName>
    <definedName name="_xlnm._FilterDatabase" localSheetId="1" hidden="1">'5月'!$A$1:$J$24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37" name="ID_ACE2D0471BF645629A56631590270C14" descr="post_object_image_215593389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0" cy="4451985"/>
        </a:xfrm>
        <a:prstGeom prst="rect">
          <a:avLst/>
        </a:prstGeom>
      </xdr:spPr>
    </xdr:pic>
  </etc:cellImage>
  <etc:cellImage>
    <xdr:pic>
      <xdr:nvPicPr>
        <xdr:cNvPr id="757" name="ID_0585B31760814F95B72B0A5BA8BE65CE" descr="襄阳转运中心中心人资李成程的工伤事故备案申请-流程管理"/>
        <xdr:cNvPicPr/>
      </xdr:nvPicPr>
      <xdr:blipFill>
        <a:blip r:embed="rId2"/>
        <a:stretch>
          <a:fillRect/>
        </a:stretch>
      </xdr:blipFill>
      <xdr:spPr>
        <a:xfrm>
          <a:off x="0" y="0"/>
          <a:ext cx="7595235" cy="10058400"/>
        </a:xfrm>
        <a:prstGeom prst="rect">
          <a:avLst/>
        </a:prstGeom>
      </xdr:spPr>
    </xdr:pic>
  </etc:cellImage>
  <etc:cellImage>
    <xdr:pic>
      <xdr:nvPicPr>
        <xdr:cNvPr id="13" name="ID_E8BC4EF26CF34491978E6F37C5D50FB8" descr="post_object_image_2408226988"/>
        <xdr:cNvPicPr/>
      </xdr:nvPicPr>
      <xdr:blipFill>
        <a:blip r:embed="rId3"/>
        <a:stretch>
          <a:fillRect/>
        </a:stretch>
      </xdr:blipFill>
      <xdr:spPr>
        <a:xfrm>
          <a:off x="0" y="0"/>
          <a:ext cx="5804535" cy="7283450"/>
        </a:xfrm>
        <a:prstGeom prst="rect">
          <a:avLst/>
        </a:prstGeom>
      </xdr:spPr>
    </xdr:pic>
  </etc:cellImage>
  <etc:cellImage>
    <xdr:pic>
      <xdr:nvPicPr>
        <xdr:cNvPr id="14" name="ID_8C7D5AABE2EB4C1E8C019AABFED41EF4" descr="post_object_image_2525525195"/>
        <xdr:cNvPicPr/>
      </xdr:nvPicPr>
      <xdr:blipFill>
        <a:blip r:embed="rId4"/>
        <a:stretch>
          <a:fillRect/>
        </a:stretch>
      </xdr:blipFill>
      <xdr:spPr>
        <a:xfrm>
          <a:off x="0" y="0"/>
          <a:ext cx="9144000" cy="2379345"/>
        </a:xfrm>
        <a:prstGeom prst="rect">
          <a:avLst/>
        </a:prstGeom>
      </xdr:spPr>
    </xdr:pic>
  </etc:cellImage>
  <etc:cellImage>
    <xdr:pic>
      <xdr:nvPicPr>
        <xdr:cNvPr id="15" name="ID_97EFE758263748E0AFA8D8F5F4B4DA2B" descr="post_object_image_1638055464"/>
        <xdr:cNvPicPr/>
      </xdr:nvPicPr>
      <xdr:blipFill>
        <a:blip r:embed="rId3"/>
        <a:stretch>
          <a:fillRect/>
        </a:stretch>
      </xdr:blipFill>
      <xdr:spPr>
        <a:xfrm>
          <a:off x="0" y="0"/>
          <a:ext cx="5804535" cy="7283450"/>
        </a:xfrm>
        <a:prstGeom prst="rect">
          <a:avLst/>
        </a:prstGeom>
      </xdr:spPr>
    </xdr:pic>
  </etc:cellImage>
  <etc:cellImage>
    <xdr:pic>
      <xdr:nvPicPr>
        <xdr:cNvPr id="53" name="ID_9DAB795E832748DEB28EFBA5B810CA0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076565" y="3987800"/>
          <a:ext cx="15011400" cy="2190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79" name="ID_0A9F8522C51F46AB951F21BCD15C0023" descr="3ff5be2737ed8705dab592582283704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8318500" y="1221105"/>
          <a:ext cx="7552055" cy="9912985"/>
        </a:xfrm>
        <a:prstGeom prst="rect">
          <a:avLst/>
        </a:prstGeom>
      </xdr:spPr>
    </xdr:pic>
  </etc:cellImage>
  <etc:cellImage>
    <xdr:pic>
      <xdr:nvPicPr>
        <xdr:cNvPr id="145" name="ID_0E3E38022C8846C7AD4C411E21CE74C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8749665" y="885825"/>
          <a:ext cx="17526000" cy="7715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7" name="ID_E5F8E8028A684BD39CA11BF23AE6CBEC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380085" y="274320"/>
          <a:ext cx="14944725" cy="12001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51" name="ID_D35352BAF0BD43B28F1592FEAB0139C8" descr="姜宽亮工伤认定书"/>
        <xdr:cNvPicPr/>
      </xdr:nvPicPr>
      <xdr:blipFill>
        <a:blip r:embed="rId9"/>
        <a:stretch>
          <a:fillRect/>
        </a:stretch>
      </xdr:blipFill>
      <xdr:spPr>
        <a:xfrm>
          <a:off x="0" y="0"/>
          <a:ext cx="5657850" cy="10058400"/>
        </a:xfrm>
        <a:prstGeom prst="rect">
          <a:avLst/>
        </a:prstGeom>
      </xdr:spPr>
    </xdr:pic>
  </etc:cellImage>
  <etc:cellImage>
    <xdr:pic>
      <xdr:nvPicPr>
        <xdr:cNvPr id="150" name="ID_84BF2F9F8A844309885BC484FE140B77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2173585" y="2032000"/>
          <a:ext cx="10287000" cy="18288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7" name="ID_DE8FFC6F270B4000B1744479A660E28B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488035" y="15494000"/>
          <a:ext cx="17830800" cy="8782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8" name="ID_9F799D86D8474637BAEFE23F91D19C9E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9839960" y="2894330"/>
          <a:ext cx="5000625" cy="30480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2" name="ID_6EAE74BDBD764AD5AF6B35E52F89076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9839960" y="2780030"/>
          <a:ext cx="5838825" cy="157543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<sst xmlns="http://schemas.openxmlformats.org/spreadsheetml/2006/main" count="265" uniqueCount="122">
  <si>
    <t>工号</t>
  </si>
  <si>
    <t>姓名</t>
  </si>
  <si>
    <t>省区</t>
  </si>
  <si>
    <t>中心</t>
  </si>
  <si>
    <t>剔除月份</t>
  </si>
  <si>
    <t>需剔除原因</t>
  </si>
  <si>
    <t>00222623</t>
  </si>
  <si>
    <t>樊孟强</t>
  </si>
  <si>
    <t>北京区</t>
  </si>
  <si>
    <t>华北</t>
  </si>
  <si>
    <t>5月</t>
  </si>
  <si>
    <t>工伤</t>
  </si>
  <si>
    <t>01409114</t>
  </si>
  <si>
    <t>陈金梅</t>
  </si>
  <si>
    <t>福建区</t>
  </si>
  <si>
    <t>泉州</t>
  </si>
  <si>
    <t>01716170</t>
  </si>
  <si>
    <t>王卫星</t>
  </si>
  <si>
    <t>湖北区</t>
  </si>
  <si>
    <t>襄阳</t>
  </si>
  <si>
    <t>工伤，有纠纷</t>
  </si>
  <si>
    <t>02010909</t>
  </si>
  <si>
    <t>陈俊</t>
  </si>
  <si>
    <t>湖南区</t>
  </si>
  <si>
    <t>衡阳</t>
  </si>
  <si>
    <t>工伤、植物人</t>
  </si>
  <si>
    <t>02526059</t>
  </si>
  <si>
    <t>彭增平</t>
  </si>
  <si>
    <t>02698533</t>
  </si>
  <si>
    <t>佘兴文</t>
  </si>
  <si>
    <t>03584337</t>
  </si>
  <si>
    <t>王辉</t>
  </si>
  <si>
    <t>02479020</t>
  </si>
  <si>
    <t>何心奇</t>
  </si>
  <si>
    <t>河南区</t>
  </si>
  <si>
    <t>漯河</t>
  </si>
  <si>
    <t>工伤假</t>
  </si>
  <si>
    <t>02566104</t>
  </si>
  <si>
    <t>王羽</t>
  </si>
  <si>
    <t>02615228</t>
  </si>
  <si>
    <t>姜宽亮</t>
  </si>
  <si>
    <t>江西区</t>
  </si>
  <si>
    <t>南昌</t>
  </si>
  <si>
    <t>工伤，与公司有劳务纠纷</t>
  </si>
  <si>
    <t>02962100</t>
  </si>
  <si>
    <t xml:space="preserve"> 王正全</t>
  </si>
  <si>
    <t>浙北</t>
  </si>
  <si>
    <t>宁波</t>
  </si>
  <si>
    <t>工伤已过停工留薪期，工伤认定中，员工拒绝返岗</t>
  </si>
  <si>
    <t>02972218</t>
  </si>
  <si>
    <t>杨廷会</t>
  </si>
  <si>
    <t>工伤员工未及时复查开具建休单，部分走事假</t>
  </si>
  <si>
    <t>03157191</t>
  </si>
  <si>
    <t>李浪子</t>
  </si>
  <si>
    <t>工伤已过停工留薪期，目前工伤鉴定中，员工拒绝返岗，已请律师理赔</t>
  </si>
  <si>
    <t>03229413</t>
  </si>
  <si>
    <t>臧国勤</t>
  </si>
  <si>
    <t>工伤已过停工留薪期，员工拒绝返岗，已请律师理赔</t>
  </si>
  <si>
    <t>03338736</t>
  </si>
  <si>
    <t>李群中</t>
  </si>
  <si>
    <t>工伤，纠纷中</t>
  </si>
  <si>
    <t>03520351</t>
  </si>
  <si>
    <t>刘淮</t>
  </si>
  <si>
    <t>03639068</t>
  </si>
  <si>
    <t>朱培园</t>
  </si>
  <si>
    <t>数据日期</t>
  </si>
  <si>
    <t>岗位</t>
  </si>
  <si>
    <t>连续未出勤天数</t>
  </si>
  <si>
    <t>附件</t>
  </si>
  <si>
    <t>2026-05-25</t>
  </si>
  <si>
    <t>03022915</t>
  </si>
  <si>
    <t>吴清泉</t>
  </si>
  <si>
    <t>末端装车员</t>
  </si>
  <si>
    <t>江苏区</t>
  </si>
  <si>
    <t>苏州</t>
  </si>
  <si>
    <t>起诉公司，与公司有纠纷</t>
  </si>
  <si>
    <t>00004272</t>
  </si>
  <si>
    <t>徐玉刚</t>
  </si>
  <si>
    <t>供件员</t>
  </si>
  <si>
    <t>山东区</t>
  </si>
  <si>
    <t>潍坊</t>
  </si>
  <si>
    <t>2026-05-01</t>
  </si>
  <si>
    <t>航铁上车扫描员</t>
  </si>
  <si>
    <t>装车员</t>
  </si>
  <si>
    <t>卸车员</t>
  </si>
  <si>
    <t>02982135</t>
  </si>
  <si>
    <t>李光华</t>
  </si>
  <si>
    <t>浙北区</t>
  </si>
  <si>
    <t>东方天地港</t>
  </si>
  <si>
    <t>工伤协商已发起离职</t>
  </si>
  <si>
    <t>03473776</t>
  </si>
  <si>
    <t>李玉友</t>
  </si>
  <si>
    <t>2026-05-16</t>
  </si>
  <si>
    <t>02034250</t>
  </si>
  <si>
    <t>王佳恒</t>
  </si>
  <si>
    <t>回流处理员</t>
  </si>
  <si>
    <t>2026-05-20</t>
  </si>
  <si>
    <t>03569879</t>
  </si>
  <si>
    <t>李少平</t>
  </si>
  <si>
    <t>2026-05-31</t>
  </si>
  <si>
    <t>02819033</t>
  </si>
  <si>
    <t>黄树良</t>
  </si>
  <si>
    <t>广西区</t>
  </si>
  <si>
    <t>南宁</t>
  </si>
  <si>
    <t>工伤已出院，工伤报销手续未完结，4月底开始改事假，直至处理完结</t>
  </si>
  <si>
    <t>02348610</t>
  </si>
  <si>
    <t>李德霞</t>
  </si>
  <si>
    <t>03571761</t>
  </si>
  <si>
    <t>李洪义</t>
  </si>
  <si>
    <t>03644236</t>
  </si>
  <si>
    <t>吉尔子拉</t>
  </si>
  <si>
    <t>03604588</t>
  </si>
  <si>
    <t>张德朋</t>
  </si>
  <si>
    <t>中转装车员</t>
  </si>
  <si>
    <t>浙南区</t>
  </si>
  <si>
    <t>义乌</t>
  </si>
  <si>
    <t xml:space="preserve"> 翻面单员</t>
  </si>
  <si>
    <t>翻面单员</t>
  </si>
  <si>
    <t>工伤员工，未及时复查开具建休单，流程延误</t>
  </si>
  <si>
    <t xml:space="preserve"> 封包上包员</t>
  </si>
  <si>
    <t xml:space="preserve"> 卸车员</t>
  </si>
  <si>
    <t>末端分拣员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</si>
</sst>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</numFmts>
  <fonts count="26">
    <font>
      <sz val="11"/>
      <color theme="1"/>
      <name val="宋体"/>
      <charset val="134"/>
      <scheme val="minor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9"/>
      <color theme="1"/>
      <name val="微软雅黑"/>
      <charset val="134"/>
    </font>
    <font>
      <sz val="11"/>
      <color rgb="FF000000"/>
      <name val="宋体"/>
      <charset val="134"/>
      <scheme val="minor"/>
    </font>
    <font>
      <sz val="9"/>
      <name val="微软雅黑"/>
      <charset val="134"/>
    </font>
    <font>
      <sz val="9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8" applyNumberFormat="0" applyAlignment="0" applyProtection="0">
      <alignment vertical="center"/>
    </xf>
    <xf numFmtId="0" fontId="16" fillId="4" borderId="9" applyNumberFormat="0" applyAlignment="0" applyProtection="0">
      <alignment vertical="center"/>
    </xf>
    <xf numFmtId="0" fontId="17" fillId="4" borderId="8" applyNumberFormat="0" applyAlignment="0" applyProtection="0">
      <alignment vertical="center"/>
    </xf>
    <xf numFmtId="0" fontId="18" fillId="5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58" fontId="3" fillId="0" borderId="1" xfId="0" applyNumberFormat="1" applyFont="1" applyFill="1" applyBorder="1" applyAlignment="1">
      <alignment horizontal="center" vertical="center"/>
    </xf>
    <xf numFmtId="58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58" fontId="5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/>
    </xf>
    <xf numFmtId="58" fontId="2" fillId="0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1" fillId="0" borderId="1" xfId="0" applyFont="1" applyFill="1" applyBorder="1" applyAlignment="1" quotePrefix="1">
      <alignment horizontal="center" vertical="center"/>
    </xf>
    <xf numFmtId="0" fontId="2" fillId="0" borderId="1" xfId="0" applyNumberFormat="1" applyFont="1" applyFill="1" applyBorder="1" applyAlignment="1" quotePrefix="1">
      <alignment horizontal="center" vertical="center"/>
    </xf>
    <xf numFmtId="0" fontId="3" fillId="0" borderId="1" xfId="0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jpeg"/><Relationship Id="rId5" Type="http://schemas.openxmlformats.org/officeDocument/2006/relationships/image" Target="media/image5.pn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www.wps.cn/officeDocument/2020/cellImage" Target="cellimag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G18"/>
  <sheetViews>
    <sheetView tabSelected="1" workbookViewId="0">
      <selection activeCell="A1" sqref="A1:F1"/>
    </sheetView>
  </sheetViews>
  <sheetFormatPr defaultColWidth="10.6363636363636" defaultRowHeight="20" customHeight="1" outlineLevelCol="6"/>
  <cols>
    <col min="1" max="16384" width="10.6363636363636" customWidth="1"/>
  </cols>
  <sheetData>
    <row r="1" customHeight="1" spans="1:7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customHeight="1" spans="1:7">
      <c r="A2" s="7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</row>
    <row r="3" customHeight="1" spans="1:7">
      <c r="A3" s="7" t="s">
        <v>12</v>
      </c>
      <c r="B3" s="7" t="s">
        <v>13</v>
      </c>
      <c r="C3" s="7" t="s">
        <v>14</v>
      </c>
      <c r="D3" s="7" t="s">
        <v>15</v>
      </c>
      <c r="E3" s="7" t="s">
        <v>10</v>
      </c>
      <c r="F3" s="7" t="s">
        <v>11</v>
      </c>
    </row>
    <row r="4" customHeight="1" spans="1:7">
      <c r="A4" s="21" t="s">
        <v>16</v>
      </c>
      <c r="B4" s="22" t="s">
        <v>17</v>
      </c>
      <c r="C4" s="21" t="s">
        <v>18</v>
      </c>
      <c r="D4" s="21" t="s">
        <v>19</v>
      </c>
      <c r="E4" s="7" t="s">
        <v>10</v>
      </c>
      <c r="F4" s="21" t="s">
        <v>20</v>
      </c>
    </row>
    <row r="5" customHeight="1" spans="1:7">
      <c r="A5" s="23" t="s">
        <v>21</v>
      </c>
      <c r="B5" s="1" t="s">
        <v>22</v>
      </c>
      <c r="C5" s="1" t="s">
        <v>23</v>
      </c>
      <c r="D5" s="1" t="s">
        <v>24</v>
      </c>
      <c r="E5" s="7" t="s">
        <v>10</v>
      </c>
      <c r="F5" s="1" t="s">
        <v>25</v>
      </c>
    </row>
    <row r="6" customHeight="1" spans="1:7">
      <c r="A6" s="7" t="s">
        <v>26</v>
      </c>
      <c r="B6" s="7" t="s">
        <v>27</v>
      </c>
      <c r="C6" s="7" t="s">
        <v>14</v>
      </c>
      <c r="D6" s="7" t="s">
        <v>15</v>
      </c>
      <c r="E6" s="7" t="s">
        <v>10</v>
      </c>
      <c r="F6" s="7" t="s">
        <v>11</v>
      </c>
      <c r="G6" s="14"/>
    </row>
    <row r="7" customHeight="1" spans="1:7">
      <c r="A7" s="7" t="s">
        <v>28</v>
      </c>
      <c r="B7" s="7" t="s">
        <v>29</v>
      </c>
      <c r="C7" s="7" t="s">
        <v>14</v>
      </c>
      <c r="D7" s="7" t="s">
        <v>15</v>
      </c>
      <c r="E7" s="7" t="s">
        <v>10</v>
      </c>
      <c r="F7" s="7" t="s">
        <v>11</v>
      </c>
      <c r="G7" s="14"/>
    </row>
    <row r="8" customHeight="1" spans="1:7">
      <c r="A8" s="7" t="s">
        <v>30</v>
      </c>
      <c r="B8" s="7" t="s">
        <v>31</v>
      </c>
      <c r="C8" s="7" t="s">
        <v>14</v>
      </c>
      <c r="D8" s="7" t="s">
        <v>15</v>
      </c>
      <c r="E8" s="7" t="s">
        <v>10</v>
      </c>
      <c r="F8" s="7" t="s">
        <v>11</v>
      </c>
      <c r="G8" s="14"/>
    </row>
    <row r="9" customHeight="1" spans="1:7">
      <c r="A9" s="16" t="s">
        <v>32</v>
      </c>
      <c r="B9" s="16" t="s">
        <v>33</v>
      </c>
      <c r="C9" s="16" t="s">
        <v>34</v>
      </c>
      <c r="D9" s="16" t="s">
        <v>35</v>
      </c>
      <c r="E9" s="7" t="s">
        <v>10</v>
      </c>
      <c r="F9" s="7" t="s">
        <v>36</v>
      </c>
    </row>
    <row r="10" customHeight="1" spans="1:7">
      <c r="A10" s="16" t="s">
        <v>37</v>
      </c>
      <c r="B10" s="16" t="s">
        <v>38</v>
      </c>
      <c r="C10" s="16" t="s">
        <v>34</v>
      </c>
      <c r="D10" s="16" t="s">
        <v>35</v>
      </c>
      <c r="E10" s="7" t="s">
        <v>10</v>
      </c>
      <c r="F10" s="7" t="s">
        <v>36</v>
      </c>
    </row>
    <row r="11" customHeight="1" spans="1:7">
      <c r="A11" s="16" t="s">
        <v>39</v>
      </c>
      <c r="B11" s="16" t="s">
        <v>40</v>
      </c>
      <c r="C11" s="16" t="s">
        <v>41</v>
      </c>
      <c r="D11" s="16" t="s">
        <v>42</v>
      </c>
      <c r="E11" s="7" t="s">
        <v>10</v>
      </c>
      <c r="F11" s="7" t="s">
        <v>43</v>
      </c>
    </row>
    <row r="12" customHeight="1" spans="1:7">
      <c r="A12" s="24" t="s">
        <v>44</v>
      </c>
      <c r="B12" s="19" t="s">
        <v>45</v>
      </c>
      <c r="C12" s="19" t="s">
        <v>46</v>
      </c>
      <c r="D12" s="19" t="s">
        <v>47</v>
      </c>
      <c r="E12" s="7" t="s">
        <v>10</v>
      </c>
      <c r="F12" s="4" t="s">
        <v>48</v>
      </c>
    </row>
    <row r="13" customHeight="1" spans="1:7">
      <c r="A13" s="24" t="s">
        <v>49</v>
      </c>
      <c r="B13" s="19" t="s">
        <v>50</v>
      </c>
      <c r="C13" s="19" t="s">
        <v>46</v>
      </c>
      <c r="D13" s="19" t="s">
        <v>47</v>
      </c>
      <c r="E13" s="7" t="s">
        <v>10</v>
      </c>
      <c r="F13" s="4" t="s">
        <v>51</v>
      </c>
    </row>
    <row r="14" customHeight="1" spans="1:7">
      <c r="A14" s="24" t="s">
        <v>52</v>
      </c>
      <c r="B14" s="19" t="s">
        <v>53</v>
      </c>
      <c r="C14" s="19" t="s">
        <v>46</v>
      </c>
      <c r="D14" s="19" t="s">
        <v>47</v>
      </c>
      <c r="E14" s="7" t="s">
        <v>10</v>
      </c>
      <c r="F14" s="4" t="s">
        <v>54</v>
      </c>
    </row>
    <row r="15" customHeight="1" spans="1:7">
      <c r="A15" s="24" t="s">
        <v>55</v>
      </c>
      <c r="B15" s="19" t="s">
        <v>56</v>
      </c>
      <c r="C15" s="19" t="s">
        <v>46</v>
      </c>
      <c r="D15" s="19" t="s">
        <v>47</v>
      </c>
      <c r="E15" s="7" t="s">
        <v>10</v>
      </c>
      <c r="F15" s="4" t="s">
        <v>57</v>
      </c>
    </row>
    <row r="16" customHeight="1" spans="1:7">
      <c r="A16" s="23" t="s">
        <v>58</v>
      </c>
      <c r="B16" s="1" t="s">
        <v>59</v>
      </c>
      <c r="C16" s="1" t="s">
        <v>23</v>
      </c>
      <c r="D16" s="1" t="s">
        <v>24</v>
      </c>
      <c r="E16" s="7" t="s">
        <v>10</v>
      </c>
      <c r="F16" s="1" t="s">
        <v>60</v>
      </c>
    </row>
    <row r="17" customHeight="1" spans="1:6">
      <c r="A17" s="7" t="s">
        <v>61</v>
      </c>
      <c r="B17" s="7" t="s">
        <v>62</v>
      </c>
      <c r="C17" s="7" t="s">
        <v>14</v>
      </c>
      <c r="D17" s="7" t="s">
        <v>15</v>
      </c>
      <c r="E17" s="7" t="s">
        <v>10</v>
      </c>
      <c r="F17" s="7" t="s">
        <v>11</v>
      </c>
    </row>
    <row r="18" customHeight="1" spans="1:6">
      <c r="A18" s="7" t="s">
        <v>63</v>
      </c>
      <c r="B18" s="7" t="s">
        <v>64</v>
      </c>
      <c r="C18" s="7" t="s">
        <v>8</v>
      </c>
      <c r="D18" s="7" t="s">
        <v>9</v>
      </c>
      <c r="E18" s="7" t="s">
        <v>10</v>
      </c>
      <c r="F18" s="7" t="s">
        <v>11</v>
      </c>
    </row>
  </sheetData>
  <autoFilter xmlns:etc="http://www.wps.cn/officeDocument/2017/etCustomData" ref="A1:G18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J24"/>
  <sheetViews>
    <sheetView workbookViewId="0">
      <selection activeCell="O21" sqref="O21"/>
    </sheetView>
  </sheetViews>
  <sheetFormatPr defaultColWidth="8.72727272727273" defaultRowHeight="14"/>
  <sheetData>
    <row r="1" spans="1:10">
      <c r="A1" s="1" t="s">
        <v>65</v>
      </c>
      <c r="B1" s="1" t="s">
        <v>0</v>
      </c>
      <c r="C1" s="1" t="s">
        <v>1</v>
      </c>
      <c r="D1" s="1" t="s">
        <v>66</v>
      </c>
      <c r="E1" s="1" t="s">
        <v>2</v>
      </c>
      <c r="F1" s="1" t="s">
        <v>3</v>
      </c>
      <c r="G1" s="1" t="s">
        <v>67</v>
      </c>
      <c r="H1" s="1" t="s">
        <v>5</v>
      </c>
      <c r="I1" s="2" t="s">
        <v>68</v>
      </c>
    </row>
    <row r="2" ht="39" spans="1:10">
      <c r="A2" s="1" t="s">
        <v>69</v>
      </c>
      <c r="B2" s="23" t="s">
        <v>70</v>
      </c>
      <c r="C2" s="1" t="s">
        <v>71</v>
      </c>
      <c r="D2" s="1" t="s">
        <v>72</v>
      </c>
      <c r="E2" s="1" t="s">
        <v>73</v>
      </c>
      <c r="F2" s="1" t="s">
        <v>74</v>
      </c>
      <c r="G2" s="3">
        <v>15</v>
      </c>
      <c r="H2" s="4" t="s">
        <v>75</v>
      </c>
      <c r="I2" s="5" t="str">
        <f>_xlfn.DISPIMG("ID_ACE2D0471BF645629A56631590270C14",1)</f>
        <v>=DISPIMG("ID_ACE2D0471BF645629A56631590270C14",1)</v>
      </c>
    </row>
    <row r="3" spans="1:10">
      <c r="A3" s="6">
        <v>46173</v>
      </c>
      <c r="B3" s="7" t="s">
        <v>76</v>
      </c>
      <c r="C3" s="1" t="s">
        <v>77</v>
      </c>
      <c r="D3" s="7" t="s">
        <v>78</v>
      </c>
      <c r="E3" s="1" t="s">
        <v>79</v>
      </c>
      <c r="F3" s="1" t="s">
        <v>80</v>
      </c>
      <c r="G3" s="7">
        <v>31</v>
      </c>
      <c r="H3" s="1" t="s">
        <v>11</v>
      </c>
      <c r="I3" s="5"/>
      <c r="J3" s="8"/>
    </row>
    <row r="4" spans="1:10">
      <c r="A4" s="7" t="s">
        <v>81</v>
      </c>
      <c r="B4" s="7" t="s">
        <v>6</v>
      </c>
      <c r="C4" s="7" t="s">
        <v>7</v>
      </c>
      <c r="D4" s="7" t="s">
        <v>82</v>
      </c>
      <c r="E4" s="7" t="s">
        <v>8</v>
      </c>
      <c r="F4" s="7" t="s">
        <v>9</v>
      </c>
      <c r="G4" s="7">
        <v>65</v>
      </c>
      <c r="H4" s="7" t="s">
        <v>11</v>
      </c>
    </row>
    <row r="5" ht="63.05" spans="1:10">
      <c r="A5" s="7" t="s">
        <v>81</v>
      </c>
      <c r="B5" s="7" t="s">
        <v>16</v>
      </c>
      <c r="C5" s="7" t="s">
        <v>17</v>
      </c>
      <c r="D5" s="7" t="s">
        <v>83</v>
      </c>
      <c r="E5" s="7" t="s">
        <v>18</v>
      </c>
      <c r="F5" s="7" t="s">
        <v>19</v>
      </c>
      <c r="G5" s="7">
        <v>31</v>
      </c>
      <c r="H5" s="7" t="s">
        <v>20</v>
      </c>
      <c r="I5" s="5" t="str">
        <f>_xlfn.DISPIMG("ID_0585B31760814F95B72B0A5BA8BE65CE",1)</f>
        <v>=DISPIMG("ID_0585B31760814F95B72B0A5BA8BE65CE",1)</v>
      </c>
    </row>
    <row r="6" spans="1:10">
      <c r="A6" s="9">
        <v>46143</v>
      </c>
      <c r="B6" s="23" t="s">
        <v>21</v>
      </c>
      <c r="C6" s="1" t="s">
        <v>22</v>
      </c>
      <c r="D6" s="1" t="s">
        <v>84</v>
      </c>
      <c r="E6" s="1" t="s">
        <v>23</v>
      </c>
      <c r="F6" s="1" t="s">
        <v>24</v>
      </c>
      <c r="G6" s="7">
        <v>274</v>
      </c>
      <c r="H6" s="1" t="s">
        <v>25</v>
      </c>
    </row>
    <row r="7" ht="59.8" spans="1:10">
      <c r="A7" s="10">
        <v>46173</v>
      </c>
      <c r="B7" s="23" t="s">
        <v>85</v>
      </c>
      <c r="C7" s="1" t="s">
        <v>86</v>
      </c>
      <c r="D7" s="1" t="s">
        <v>72</v>
      </c>
      <c r="E7" s="1" t="s">
        <v>87</v>
      </c>
      <c r="F7" s="1" t="s">
        <v>88</v>
      </c>
      <c r="G7" s="1">
        <v>170</v>
      </c>
      <c r="H7" s="11" t="s">
        <v>89</v>
      </c>
      <c r="I7" s="12" t="str">
        <f>_xlfn.DISPIMG("ID_E8BC4EF26CF34491978E6F37C5D50FB8",1)</f>
        <v>=DISPIMG("ID_E8BC4EF26CF34491978E6F37C5D50FB8",1)</v>
      </c>
    </row>
    <row r="8" ht="59.8" spans="1:10">
      <c r="A8" s="10">
        <v>46173</v>
      </c>
      <c r="B8" s="23" t="s">
        <v>90</v>
      </c>
      <c r="C8" s="1" t="s">
        <v>91</v>
      </c>
      <c r="D8" s="1" t="s">
        <v>84</v>
      </c>
      <c r="E8" s="1" t="s">
        <v>87</v>
      </c>
      <c r="F8" s="1" t="s">
        <v>88</v>
      </c>
      <c r="G8" s="1">
        <v>91</v>
      </c>
      <c r="H8" s="11" t="s">
        <v>89</v>
      </c>
      <c r="I8" s="2" t="str">
        <f>_xlfn.DISPIMG("ID_8C7D5AABE2EB4C1E8C019AABFED41EF4",1)</f>
        <v>=DISPIMG("ID_8C7D5AABE2EB4C1E8C019AABFED41EF4",1)</v>
      </c>
      <c r="J8" s="13" t="str">
        <f>_xlfn.DISPIMG("ID_97EFE758263748E0AFA8D8F5F4B4DA2B",1)</f>
        <v>=DISPIMG("ID_97EFE758263748E0AFA8D8F5F4B4DA2B",1)</v>
      </c>
    </row>
    <row r="9" spans="1:10">
      <c r="A9" s="7" t="s">
        <v>92</v>
      </c>
      <c r="B9" s="7" t="s">
        <v>93</v>
      </c>
      <c r="C9" s="7" t="s">
        <v>94</v>
      </c>
      <c r="D9" s="7" t="s">
        <v>95</v>
      </c>
      <c r="E9" s="7" t="s">
        <v>8</v>
      </c>
      <c r="F9" s="7" t="s">
        <v>9</v>
      </c>
      <c r="G9" s="7">
        <v>10</v>
      </c>
      <c r="H9" s="7" t="s">
        <v>11</v>
      </c>
      <c r="I9" s="5"/>
      <c r="J9" s="14"/>
    </row>
    <row r="10" spans="1:10">
      <c r="A10" s="7" t="s">
        <v>96</v>
      </c>
      <c r="B10" s="7" t="s">
        <v>97</v>
      </c>
      <c r="C10" s="7" t="s">
        <v>98</v>
      </c>
      <c r="D10" s="7" t="s">
        <v>84</v>
      </c>
      <c r="E10" s="7" t="s">
        <v>34</v>
      </c>
      <c r="F10" s="7" t="s">
        <v>35</v>
      </c>
      <c r="G10" s="7">
        <v>7</v>
      </c>
      <c r="H10" s="7" t="s">
        <v>36</v>
      </c>
      <c r="I10" s="5" t="str">
        <f>_xlfn.DISPIMG("ID_9DAB795E832748DEB28EFBA5B810CA05",1)</f>
        <v>=DISPIMG("ID_9DAB795E832748DEB28EFBA5B810CA05",1)</v>
      </c>
      <c r="J10" s="14"/>
    </row>
    <row r="11" ht="104" spans="1:10">
      <c r="A11" s="9" t="s">
        <v>99</v>
      </c>
      <c r="B11" s="7" t="s">
        <v>100</v>
      </c>
      <c r="C11" s="1" t="s">
        <v>101</v>
      </c>
      <c r="D11" s="7" t="s">
        <v>72</v>
      </c>
      <c r="E11" s="1" t="s">
        <v>102</v>
      </c>
      <c r="F11" s="1" t="s">
        <v>103</v>
      </c>
      <c r="G11" s="7">
        <v>16</v>
      </c>
      <c r="H11" s="4" t="s">
        <v>104</v>
      </c>
      <c r="I11" s="5" t="str">
        <f>_xlfn.DISPIMG("ID_0E3E38022C8846C7AD4C411E21CE74C8",1)</f>
        <v>=DISPIMG("ID_0E3E38022C8846C7AD4C411E21CE74C8",1)</v>
      </c>
      <c r="J11" s="14"/>
    </row>
    <row r="12" spans="1:10">
      <c r="A12" s="6">
        <v>46173</v>
      </c>
      <c r="B12" s="7" t="s">
        <v>105</v>
      </c>
      <c r="C12" s="1" t="s">
        <v>106</v>
      </c>
      <c r="D12" s="7" t="s">
        <v>78</v>
      </c>
      <c r="E12" s="1" t="s">
        <v>79</v>
      </c>
      <c r="F12" s="1" t="s">
        <v>80</v>
      </c>
      <c r="G12" s="7">
        <v>61</v>
      </c>
      <c r="H12" s="1" t="s">
        <v>11</v>
      </c>
      <c r="I12" s="5"/>
      <c r="J12" s="8"/>
    </row>
    <row r="13" spans="1:10">
      <c r="A13" s="6">
        <v>46173</v>
      </c>
      <c r="B13" s="7" t="s">
        <v>107</v>
      </c>
      <c r="C13" s="1" t="s">
        <v>108</v>
      </c>
      <c r="D13" s="7" t="s">
        <v>84</v>
      </c>
      <c r="E13" s="1" t="s">
        <v>79</v>
      </c>
      <c r="F13" s="1" t="s">
        <v>80</v>
      </c>
      <c r="G13" s="7">
        <v>61</v>
      </c>
      <c r="H13" s="1" t="s">
        <v>11</v>
      </c>
      <c r="I13" s="5"/>
      <c r="J13" s="8"/>
    </row>
    <row r="14" spans="1:10">
      <c r="A14" s="6">
        <v>46173</v>
      </c>
      <c r="B14" s="7" t="s">
        <v>109</v>
      </c>
      <c r="C14" s="1" t="s">
        <v>110</v>
      </c>
      <c r="D14" s="7" t="s">
        <v>72</v>
      </c>
      <c r="E14" s="1" t="s">
        <v>79</v>
      </c>
      <c r="F14" s="1" t="s">
        <v>80</v>
      </c>
      <c r="G14" s="7">
        <v>60</v>
      </c>
      <c r="H14" s="1" t="s">
        <v>11</v>
      </c>
      <c r="I14" s="5"/>
      <c r="J14" s="8"/>
    </row>
    <row r="15" ht="62.5" spans="1:10">
      <c r="A15" s="15">
        <v>46158</v>
      </c>
      <c r="B15" s="25" t="s">
        <v>111</v>
      </c>
      <c r="C15" s="7" t="s">
        <v>112</v>
      </c>
      <c r="D15" s="7" t="s">
        <v>113</v>
      </c>
      <c r="E15" s="7" t="s">
        <v>114</v>
      </c>
      <c r="F15" s="7" t="s">
        <v>115</v>
      </c>
      <c r="G15" s="7">
        <v>16</v>
      </c>
      <c r="H15" s="7" t="s">
        <v>11</v>
      </c>
      <c r="I15" s="5" t="str">
        <f>_xlfn.DISPIMG("ID_0A9F8522C51F46AB951F21BCD15C0023",1)</f>
        <v>=DISPIMG("ID_0A9F8522C51F46AB951F21BCD15C0023",1)</v>
      </c>
      <c r="J15" s="14"/>
    </row>
    <row r="16" spans="1:10">
      <c r="A16" s="7" t="s">
        <v>81</v>
      </c>
      <c r="B16" s="7" t="s">
        <v>32</v>
      </c>
      <c r="C16" s="7" t="s">
        <v>33</v>
      </c>
      <c r="D16" s="7" t="s">
        <v>83</v>
      </c>
      <c r="E16" s="7" t="s">
        <v>34</v>
      </c>
      <c r="F16" s="7" t="s">
        <v>35</v>
      </c>
      <c r="G16" s="7">
        <v>7</v>
      </c>
      <c r="H16" s="7" t="s">
        <v>36</v>
      </c>
      <c r="I16" s="5" t="str">
        <f>_xlfn.DISPIMG("ID_E5F8E8028A684BD39CA11BF23AE6CBEC",1)</f>
        <v>=DISPIMG("ID_E5F8E8028A684BD39CA11BF23AE6CBEC",1)</v>
      </c>
    </row>
    <row r="17" ht="84.15" spans="1:9">
      <c r="A17" s="16" t="s">
        <v>81</v>
      </c>
      <c r="B17" s="16" t="s">
        <v>39</v>
      </c>
      <c r="C17" s="16" t="s">
        <v>40</v>
      </c>
      <c r="D17" s="16" t="s">
        <v>72</v>
      </c>
      <c r="E17" s="16" t="s">
        <v>41</v>
      </c>
      <c r="F17" s="16" t="s">
        <v>42</v>
      </c>
      <c r="G17" s="17">
        <v>31</v>
      </c>
      <c r="H17" s="7" t="s">
        <v>43</v>
      </c>
      <c r="I17" s="5" t="str">
        <f>_xlfn.DISPIMG("ID_D35352BAF0BD43B28F1592FEAB0139C8",1)</f>
        <v>=DISPIMG("ID_D35352BAF0BD43B28F1592FEAB0139C8",1)</v>
      </c>
    </row>
    <row r="18" ht="84.15" spans="1:9">
      <c r="A18" s="18">
        <v>46143</v>
      </c>
      <c r="B18" s="24" t="s">
        <v>44</v>
      </c>
      <c r="C18" s="19" t="s">
        <v>45</v>
      </c>
      <c r="D18" s="19" t="s">
        <v>116</v>
      </c>
      <c r="E18" s="19" t="s">
        <v>46</v>
      </c>
      <c r="F18" s="19" t="s">
        <v>47</v>
      </c>
      <c r="G18" s="19">
        <v>208</v>
      </c>
      <c r="H18" s="4" t="s">
        <v>48</v>
      </c>
      <c r="I18" s="5" t="str">
        <f>_xlfn.DISPIMG("ID_84BF2F9F8A844309885BC484FE140B77",1)</f>
        <v>=DISPIMG("ID_84BF2F9F8A844309885BC484FE140B77",1)</v>
      </c>
    </row>
    <row r="19" ht="78" spans="1:9">
      <c r="A19" s="18">
        <v>46147</v>
      </c>
      <c r="B19" s="24" t="s">
        <v>49</v>
      </c>
      <c r="C19" s="19" t="s">
        <v>50</v>
      </c>
      <c r="D19" s="19" t="s">
        <v>117</v>
      </c>
      <c r="E19" s="19" t="s">
        <v>46</v>
      </c>
      <c r="F19" s="19" t="s">
        <v>47</v>
      </c>
      <c r="G19" s="19">
        <v>7</v>
      </c>
      <c r="H19" s="4" t="s">
        <v>118</v>
      </c>
      <c r="I19" s="5" t="str">
        <f>_xlfn.DISPIMG("ID_DE8FFC6F270B4000B1744479A660E28B",1)</f>
        <v>=DISPIMG("ID_DE8FFC6F270B4000B1744479A660E28B",1)</v>
      </c>
    </row>
    <row r="20" ht="284.9" spans="1:9">
      <c r="A20" s="18">
        <v>46143</v>
      </c>
      <c r="B20" s="24" t="s">
        <v>52</v>
      </c>
      <c r="C20" s="19" t="s">
        <v>53</v>
      </c>
      <c r="D20" s="19" t="s">
        <v>119</v>
      </c>
      <c r="E20" s="19" t="s">
        <v>46</v>
      </c>
      <c r="F20" s="19" t="s">
        <v>47</v>
      </c>
      <c r="G20" s="19">
        <v>158</v>
      </c>
      <c r="H20" s="4" t="s">
        <v>54</v>
      </c>
      <c r="I20" s="5" t="str">
        <f>_xlfn.DISPIMG("ID_9F799D86D8474637BAEFE23F91D19C9E",1)</f>
        <v>=DISPIMG("ID_9F799D86D8474637BAEFE23F91D19C9E",1)</v>
      </c>
    </row>
    <row r="21" ht="126.95" spans="1:9">
      <c r="A21" s="18">
        <v>46143</v>
      </c>
      <c r="B21" s="24" t="s">
        <v>55</v>
      </c>
      <c r="C21" s="19" t="s">
        <v>56</v>
      </c>
      <c r="D21" s="19" t="s">
        <v>120</v>
      </c>
      <c r="E21" s="19" t="s">
        <v>46</v>
      </c>
      <c r="F21" s="19" t="s">
        <v>47</v>
      </c>
      <c r="G21" s="19">
        <v>212</v>
      </c>
      <c r="H21" s="4" t="s">
        <v>57</v>
      </c>
      <c r="I21" s="5" t="str">
        <f>_xlfn.DISPIMG("ID_6EAE74BDBD764AD5AF6B35E52F890764",1)</f>
        <v>=DISPIMG("ID_6EAE74BDBD764AD5AF6B35E52F890764",1)</v>
      </c>
    </row>
    <row r="22" spans="1:9">
      <c r="A22" s="9">
        <v>46143</v>
      </c>
      <c r="B22" s="23" t="s">
        <v>58</v>
      </c>
      <c r="C22" s="1" t="s">
        <v>59</v>
      </c>
      <c r="D22" s="1" t="s">
        <v>121</v>
      </c>
      <c r="E22" s="1" t="s">
        <v>23</v>
      </c>
      <c r="F22" s="1" t="s">
        <v>24</v>
      </c>
      <c r="G22" s="7">
        <v>31</v>
      </c>
      <c r="H22" s="1" t="s">
        <v>60</v>
      </c>
      <c r="I22" s="5"/>
    </row>
    <row r="23" spans="1:9">
      <c r="A23" s="7" t="s">
        <v>99</v>
      </c>
      <c r="B23" s="7" t="s">
        <v>61</v>
      </c>
      <c r="C23" s="7" t="s">
        <v>62</v>
      </c>
      <c r="D23" s="7" t="s">
        <v>117</v>
      </c>
      <c r="E23" s="7" t="s">
        <v>14</v>
      </c>
      <c r="F23" s="7" t="s">
        <v>15</v>
      </c>
      <c r="G23" s="7">
        <v>61</v>
      </c>
      <c r="H23" s="7" t="s">
        <v>11</v>
      </c>
      <c r="I23" s="5"/>
    </row>
    <row r="24" spans="1:9">
      <c r="A24" s="7" t="s">
        <v>81</v>
      </c>
      <c r="B24" s="7" t="s">
        <v>63</v>
      </c>
      <c r="C24" s="7" t="s">
        <v>64</v>
      </c>
      <c r="D24" s="7" t="s">
        <v>72</v>
      </c>
      <c r="E24" s="7" t="s">
        <v>8</v>
      </c>
      <c r="F24" s="7" t="s">
        <v>9</v>
      </c>
      <c r="G24" s="7">
        <v>35</v>
      </c>
      <c r="H24" s="7" t="s">
        <v>11</v>
      </c>
      <c r="I24" s="5"/>
    </row>
  </sheetData>
  <autoFilter xmlns:etc="http://www.wps.cn/officeDocument/2017/etCustomData" ref="A1:J2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4月</vt:lpstr>
      <vt:lpstr>5月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nomore1416275913</cp:lastModifiedBy>
  <dcterms:created xsi:type="dcterms:W3CDTF">2026-06-16T08:47:00Z</dcterms:created>
  <dcterms:modified xsi:type="dcterms:W3CDTF">2026-06-21T12:54:33Z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CF3BCEDF459947799BA4D0AB22E4E579_13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