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V19" i="1"/>
  <c r="W19"/>
  <c r="V18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19"/>
  <c r="P18"/>
  <c r="O18"/>
  <c r="O36"/>
  <c r="O35"/>
  <c r="O34"/>
  <c r="O33"/>
  <c r="O32"/>
  <c r="O31"/>
  <c r="O30"/>
  <c r="O29"/>
  <c r="O28"/>
  <c r="O27"/>
  <c r="O25"/>
  <c r="O24"/>
  <c r="O26"/>
  <c r="O37"/>
  <c r="O38"/>
  <c r="O23"/>
  <c r="O22"/>
  <c r="O21"/>
  <c r="O20"/>
  <c r="O19"/>
  <c r="F39"/>
  <c r="G39"/>
  <c r="H39"/>
  <c r="I39"/>
  <c r="E39"/>
  <c r="K20"/>
  <c r="K21"/>
  <c r="K22"/>
  <c r="K23"/>
  <c r="K24"/>
  <c r="K25"/>
  <c r="K26"/>
  <c r="K27"/>
  <c r="K28"/>
  <c r="K29"/>
  <c r="J30"/>
  <c r="K30"/>
  <c r="K31"/>
  <c r="J32"/>
  <c r="K32"/>
  <c r="K33"/>
  <c r="K34"/>
  <c r="K35"/>
  <c r="K36"/>
  <c r="K37"/>
  <c r="K38"/>
  <c r="K19"/>
  <c r="J18"/>
  <c r="J19"/>
  <c r="J20"/>
  <c r="J21"/>
  <c r="J22"/>
  <c r="J24"/>
  <c r="J25"/>
  <c r="J26"/>
  <c r="J27"/>
  <c r="J28"/>
  <c r="J29"/>
  <c r="J31"/>
  <c r="J33"/>
  <c r="J34"/>
  <c r="J35"/>
  <c r="J36"/>
  <c r="J37"/>
  <c r="J38"/>
  <c r="J23"/>
</calcChain>
</file>

<file path=xl/sharedStrings.xml><?xml version="1.0" encoding="utf-8"?>
<sst xmlns="http://schemas.openxmlformats.org/spreadsheetml/2006/main" count="73" uniqueCount="54">
  <si>
    <t>Name:</t>
    <phoneticPr fontId="1" type="noConversion"/>
  </si>
  <si>
    <t>Celestial Marine</t>
    <phoneticPr fontId="1" type="noConversion"/>
  </si>
  <si>
    <t>Date: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</si>
  <si>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</si>
  <si>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</si>
  <si>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</si>
  <si>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</si>
  <si>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Planning Manager</t>
    <phoneticPr fontId="1" type="noConversion"/>
  </si>
  <si>
    <r>
      <t>C</t>
    </r>
    <r>
      <rPr>
        <sz val="11"/>
        <color indexed="8"/>
        <rFont val="宋体"/>
        <charset val="134"/>
      </rPr>
      <t>ycle:</t>
    </r>
    <phoneticPr fontId="1" type="noConversion"/>
  </si>
  <si>
    <r>
      <t>TSPI</t>
    </r>
    <r>
      <rPr>
        <sz val="36"/>
        <color indexed="8"/>
        <rFont val="宋体"/>
        <charset val="134"/>
      </rPr>
      <t xml:space="preserve"> Task Planning Form</t>
    </r>
    <phoneticPr fontId="1" type="noConversion"/>
  </si>
  <si>
    <t>Plan</t>
    <phoneticPr fontId="1" type="noConversion"/>
  </si>
  <si>
    <r>
      <t>03/26</t>
    </r>
    <r>
      <rPr>
        <sz val="11"/>
        <color theme="1"/>
        <rFont val="宋体"/>
        <charset val="134"/>
        <scheme val="minor"/>
      </rPr>
      <t>/2013</t>
    </r>
    <phoneticPr fontId="1" type="noConversion"/>
  </si>
  <si>
    <t>任务</t>
    <phoneticPr fontId="1" type="noConversion"/>
  </si>
  <si>
    <t>阶段</t>
    <phoneticPr fontId="1" type="noConversion"/>
  </si>
  <si>
    <t>任务名称</t>
    <phoneticPr fontId="1" type="noConversion"/>
  </si>
  <si>
    <t>计划时间</t>
    <phoneticPr fontId="1" type="noConversion"/>
  </si>
  <si>
    <t>计划规模和价值</t>
    <phoneticPr fontId="1" type="noConversion"/>
  </si>
  <si>
    <t>组长</t>
    <phoneticPr fontId="1" type="noConversion"/>
  </si>
  <si>
    <t>开发经理</t>
    <phoneticPr fontId="1" type="noConversion"/>
  </si>
  <si>
    <t>计划经理</t>
    <phoneticPr fontId="1" type="noConversion"/>
  </si>
  <si>
    <t>质量生产经理</t>
    <phoneticPr fontId="1" type="noConversion"/>
  </si>
  <si>
    <t>技术支持经理</t>
    <phoneticPr fontId="1" type="noConversion"/>
  </si>
  <si>
    <t>小组小时数统计</t>
    <phoneticPr fontId="1" type="noConversion"/>
  </si>
  <si>
    <t>累计小时数</t>
    <phoneticPr fontId="1" type="noConversion"/>
  </si>
  <si>
    <t>规模单位</t>
    <phoneticPr fontId="1" type="noConversion"/>
  </si>
  <si>
    <t>规模</t>
    <phoneticPr fontId="1" type="noConversion"/>
  </si>
  <si>
    <t>周号</t>
    <phoneticPr fontId="1" type="noConversion"/>
  </si>
  <si>
    <t>计划价值</t>
    <phoneticPr fontId="1" type="noConversion"/>
  </si>
  <si>
    <t>pv累计</t>
    <phoneticPr fontId="1" type="noConversion"/>
  </si>
  <si>
    <t>启动和策略</t>
    <phoneticPr fontId="1" type="noConversion"/>
  </si>
  <si>
    <t>计划</t>
    <phoneticPr fontId="1" type="noConversion"/>
  </si>
  <si>
    <t>需求</t>
    <phoneticPr fontId="1" type="noConversion"/>
  </si>
  <si>
    <t>系统测试计划</t>
    <phoneticPr fontId="1" type="noConversion"/>
  </si>
  <si>
    <t>需求检查</t>
    <phoneticPr fontId="1" type="noConversion"/>
  </si>
  <si>
    <t>高级设计</t>
    <phoneticPr fontId="1" type="noConversion"/>
  </si>
  <si>
    <t>综合测试计划</t>
    <phoneticPr fontId="1" type="noConversion"/>
  </si>
  <si>
    <t>高级设计检查</t>
    <phoneticPr fontId="1" type="noConversion"/>
  </si>
  <si>
    <t>细节设计</t>
    <phoneticPr fontId="1" type="noConversion"/>
  </si>
  <si>
    <t>细节设计复核</t>
    <phoneticPr fontId="1" type="noConversion"/>
  </si>
  <si>
    <t>测试研究</t>
    <phoneticPr fontId="1" type="noConversion"/>
  </si>
  <si>
    <t>细节测试检查</t>
    <phoneticPr fontId="1" type="noConversion"/>
  </si>
  <si>
    <t>编程</t>
    <phoneticPr fontId="1" type="noConversion"/>
  </si>
  <si>
    <t>编程复核</t>
    <phoneticPr fontId="1" type="noConversion"/>
  </si>
  <si>
    <t>编译</t>
    <phoneticPr fontId="1" type="noConversion"/>
  </si>
  <si>
    <t>编程检查</t>
    <phoneticPr fontId="1" type="noConversion"/>
  </si>
  <si>
    <t>单位测试</t>
    <phoneticPr fontId="1" type="noConversion"/>
  </si>
  <si>
    <t>建立综合</t>
    <phoneticPr fontId="1" type="noConversion"/>
  </si>
  <si>
    <t>系统测试</t>
    <phoneticPr fontId="1" type="noConversion"/>
  </si>
  <si>
    <t>存档</t>
    <phoneticPr fontId="1" type="noConversion"/>
  </si>
  <si>
    <t>最终检查</t>
    <phoneticPr fontId="1" type="noConversion"/>
  </si>
  <si>
    <t>总计</t>
    <phoneticPr fontId="1" type="noConversion"/>
  </si>
  <si>
    <t>页</t>
    <phoneticPr fontId="1" type="noConversion"/>
  </si>
  <si>
    <t>LOC</t>
    <phoneticPr fontId="1" type="noConversion"/>
  </si>
  <si>
    <t>实际时间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</si>
</sst>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  <font>
      <sz val="36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topLeftCell="E10" workbookViewId="0">
      <selection activeCell="T23" sqref="T23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5.375" customWidth="1"/>
    <col min="6" max="6" width="5.5" customWidth="1"/>
    <col min="7" max="7" width="6" customWidth="1"/>
    <col min="8" max="9" width="7.375" customWidth="1"/>
    <col min="10" max="10" width="6.75" customWidth="1"/>
    <col min="11" max="11" width="7.5" customWidth="1"/>
    <col min="12" max="12" width="12" customWidth="1"/>
    <col min="13" max="13" width="11.375" customWidth="1"/>
  </cols>
  <sheetData>
    <row r="1" spans="1:23">
      <c r="A1" s="26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2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2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2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7" spans="1:23">
      <c r="A7" t="s">
        <v>0</v>
      </c>
      <c r="B7" s="28" t="s">
        <v>7</v>
      </c>
      <c r="C7" s="27"/>
      <c r="D7" s="27"/>
      <c r="E7" s="5"/>
      <c r="F7" s="5"/>
      <c r="G7" s="5"/>
      <c r="H7" s="5"/>
      <c r="L7" t="s">
        <v>2</v>
      </c>
      <c r="M7" s="6" t="s">
        <v>11</v>
      </c>
      <c r="N7" s="2"/>
      <c r="O7" s="2"/>
    </row>
    <row r="9" spans="1:23">
      <c r="A9" t="s">
        <v>3</v>
      </c>
      <c r="B9" s="27" t="s">
        <v>1</v>
      </c>
      <c r="C9" s="27"/>
      <c r="D9" s="27"/>
      <c r="E9" s="5"/>
      <c r="F9" s="5"/>
      <c r="G9" s="5"/>
      <c r="H9" s="5"/>
      <c r="L9" t="s">
        <v>4</v>
      </c>
      <c r="M9" s="30" t="s">
        <v>5</v>
      </c>
      <c r="N9" s="30"/>
      <c r="O9" s="2"/>
    </row>
    <row r="11" spans="1:23">
      <c r="A11" s="2" t="s">
        <v>6</v>
      </c>
      <c r="B11" s="6" t="s">
        <v>10</v>
      </c>
      <c r="L11" s="7" t="s">
        <v>8</v>
      </c>
      <c r="M11">
        <v>1</v>
      </c>
    </row>
    <row r="14" spans="1:23">
      <c r="A14" s="2"/>
      <c r="B14" s="2"/>
      <c r="C14" s="2"/>
      <c r="D14" s="2"/>
      <c r="E14" s="2"/>
      <c r="F14" s="2"/>
      <c r="G14" s="2"/>
      <c r="H14" s="2"/>
    </row>
    <row r="15" spans="1:23">
      <c r="A15" s="2"/>
      <c r="B15" s="2"/>
      <c r="C15" s="2"/>
    </row>
    <row r="16" spans="1:23" s="2" customFormat="1" ht="15" customHeight="1">
      <c r="A16" s="29" t="s">
        <v>12</v>
      </c>
      <c r="B16" s="29"/>
      <c r="C16" s="29"/>
      <c r="D16" s="29"/>
      <c r="E16" s="22" t="s">
        <v>15</v>
      </c>
      <c r="F16" s="23"/>
      <c r="G16" s="23"/>
      <c r="H16" s="23"/>
      <c r="I16" s="23"/>
      <c r="J16" s="23"/>
      <c r="K16" s="24"/>
      <c r="L16" s="29" t="s">
        <v>16</v>
      </c>
      <c r="M16" s="29"/>
      <c r="N16" s="29"/>
      <c r="O16" s="29"/>
      <c r="P16" s="29"/>
      <c r="Q16" s="22" t="s">
        <v>53</v>
      </c>
      <c r="R16" s="23"/>
      <c r="S16" s="23"/>
      <c r="T16" s="23"/>
      <c r="U16" s="23"/>
      <c r="V16" s="23"/>
      <c r="W16" s="24"/>
    </row>
    <row r="17" spans="1:23" s="1" customFormat="1" ht="42" customHeight="1">
      <c r="A17" s="13" t="s">
        <v>13</v>
      </c>
      <c r="B17" s="31" t="s">
        <v>14</v>
      </c>
      <c r="C17" s="32"/>
      <c r="D17" s="33"/>
      <c r="E17" s="11" t="s">
        <v>17</v>
      </c>
      <c r="F17" s="11" t="s">
        <v>18</v>
      </c>
      <c r="G17" s="11" t="s">
        <v>19</v>
      </c>
      <c r="H17" s="11" t="s">
        <v>20</v>
      </c>
      <c r="I17" s="11" t="s">
        <v>21</v>
      </c>
      <c r="J17" s="9" t="s">
        <v>22</v>
      </c>
      <c r="K17" s="9" t="s">
        <v>23</v>
      </c>
      <c r="L17" s="14" t="s">
        <v>24</v>
      </c>
      <c r="M17" s="14" t="s">
        <v>25</v>
      </c>
      <c r="N17" s="14" t="s">
        <v>26</v>
      </c>
      <c r="O17" s="14" t="s">
        <v>27</v>
      </c>
      <c r="P17" s="14" t="s">
        <v>28</v>
      </c>
      <c r="Q17" s="11" t="s">
        <v>17</v>
      </c>
      <c r="R17" s="11" t="s">
        <v>18</v>
      </c>
      <c r="S17" s="11" t="s">
        <v>19</v>
      </c>
      <c r="T17" s="11" t="s">
        <v>20</v>
      </c>
      <c r="U17" s="11" t="s">
        <v>21</v>
      </c>
      <c r="V17" s="9" t="s">
        <v>22</v>
      </c>
      <c r="W17" s="9" t="s">
        <v>23</v>
      </c>
    </row>
    <row r="18" spans="1:23">
      <c r="A18" s="3">
        <v>1</v>
      </c>
      <c r="B18" s="25" t="s">
        <v>29</v>
      </c>
      <c r="C18" s="34"/>
      <c r="D18" s="35"/>
      <c r="E18" s="12">
        <v>2.9</v>
      </c>
      <c r="F18" s="12">
        <v>5</v>
      </c>
      <c r="G18" s="12">
        <v>1.3</v>
      </c>
      <c r="H18" s="12">
        <v>1.3</v>
      </c>
      <c r="I18" s="12">
        <v>1.3</v>
      </c>
      <c r="J18" s="20">
        <f t="shared" ref="J18:J23" si="0">SUM(E18:I18)</f>
        <v>11.800000000000002</v>
      </c>
      <c r="K18" s="20">
        <v>11.8</v>
      </c>
      <c r="L18" s="4" t="s">
        <v>51</v>
      </c>
      <c r="M18" s="4">
        <v>2</v>
      </c>
      <c r="N18" s="4">
        <v>1</v>
      </c>
      <c r="O18" s="21">
        <f>J18/K38</f>
        <v>3.2979318054779209E-2</v>
      </c>
      <c r="P18" s="21">
        <f>O18</f>
        <v>3.2979318054779209E-2</v>
      </c>
      <c r="Q18" s="12">
        <v>2.9</v>
      </c>
      <c r="R18" s="12">
        <v>5</v>
      </c>
      <c r="S18" s="12">
        <v>1.3</v>
      </c>
      <c r="T18" s="12">
        <v>1.3</v>
      </c>
      <c r="U18" s="12">
        <v>1.3</v>
      </c>
      <c r="V18" s="20">
        <f>SUM(Q18:U18)</f>
        <v>11.800000000000002</v>
      </c>
      <c r="W18" s="20">
        <v>11.8</v>
      </c>
    </row>
    <row r="19" spans="1:23">
      <c r="A19" s="4">
        <v>2</v>
      </c>
      <c r="B19" s="25" t="s">
        <v>30</v>
      </c>
      <c r="C19" s="34"/>
      <c r="D19" s="35"/>
      <c r="E19" s="12">
        <v>3</v>
      </c>
      <c r="F19" s="12">
        <v>3</v>
      </c>
      <c r="G19" s="12">
        <v>3</v>
      </c>
      <c r="H19" s="12">
        <v>3</v>
      </c>
      <c r="I19" s="12">
        <v>3</v>
      </c>
      <c r="J19" s="20">
        <f t="shared" si="0"/>
        <v>15</v>
      </c>
      <c r="K19" s="20">
        <f>K18+J19</f>
        <v>26.8</v>
      </c>
      <c r="L19" s="4" t="s">
        <v>51</v>
      </c>
      <c r="M19" s="4">
        <v>2</v>
      </c>
      <c r="N19" s="4">
        <v>1</v>
      </c>
      <c r="O19" s="21">
        <f>J19/K38</f>
        <v>4.1922861934041364E-2</v>
      </c>
      <c r="P19" s="21">
        <f>O19+P18</f>
        <v>7.4902179988820566E-2</v>
      </c>
      <c r="Q19" s="12">
        <v>3</v>
      </c>
      <c r="R19" s="12">
        <v>3</v>
      </c>
      <c r="S19" s="12">
        <v>3</v>
      </c>
      <c r="T19" s="12">
        <v>3</v>
      </c>
      <c r="U19" s="12">
        <v>3</v>
      </c>
      <c r="V19" s="20">
        <f>SUM(Q19:U19)</f>
        <v>15</v>
      </c>
      <c r="W19" s="20">
        <f>W18+V19</f>
        <v>26.8</v>
      </c>
    </row>
    <row r="20" spans="1:23">
      <c r="A20" s="3">
        <v>3</v>
      </c>
      <c r="B20" s="25" t="s">
        <v>31</v>
      </c>
      <c r="C20" s="34"/>
      <c r="D20" s="35"/>
      <c r="E20" s="12">
        <v>4.5</v>
      </c>
      <c r="F20" s="12">
        <v>4.5</v>
      </c>
      <c r="G20" s="12">
        <v>9</v>
      </c>
      <c r="H20" s="12">
        <v>4.5</v>
      </c>
      <c r="I20" s="12">
        <v>4.5</v>
      </c>
      <c r="J20" s="20">
        <f t="shared" si="0"/>
        <v>27</v>
      </c>
      <c r="K20" s="20">
        <f t="shared" ref="K20:K38" si="1">K19+J20</f>
        <v>53.8</v>
      </c>
      <c r="L20" s="4" t="s">
        <v>51</v>
      </c>
      <c r="M20" s="4">
        <v>8</v>
      </c>
      <c r="N20" s="4">
        <v>1</v>
      </c>
      <c r="O20" s="21">
        <f>J20/K38</f>
        <v>7.5461151481274455E-2</v>
      </c>
      <c r="P20" s="21">
        <f t="shared" ref="P20:P38" si="2">O20+P19</f>
        <v>0.15036333147009501</v>
      </c>
      <c r="Q20" s="12"/>
      <c r="R20" s="12"/>
      <c r="S20" s="12"/>
      <c r="T20" s="12"/>
      <c r="U20" s="12"/>
      <c r="V20" s="20"/>
      <c r="W20" s="20"/>
    </row>
    <row r="21" spans="1:23">
      <c r="A21" s="4">
        <v>4</v>
      </c>
      <c r="B21" s="25" t="s">
        <v>32</v>
      </c>
      <c r="C21" s="34"/>
      <c r="D21" s="35"/>
      <c r="E21" s="12">
        <v>3.5</v>
      </c>
      <c r="F21" s="12">
        <v>3.5</v>
      </c>
      <c r="G21" s="12">
        <v>3.5</v>
      </c>
      <c r="H21" s="12">
        <v>5</v>
      </c>
      <c r="I21" s="12">
        <v>3.5</v>
      </c>
      <c r="J21" s="20">
        <f t="shared" si="0"/>
        <v>19</v>
      </c>
      <c r="K21" s="20">
        <f t="shared" si="1"/>
        <v>72.8</v>
      </c>
      <c r="L21" s="4" t="s">
        <v>51</v>
      </c>
      <c r="M21" s="4">
        <v>8</v>
      </c>
      <c r="N21" s="4">
        <v>1</v>
      </c>
      <c r="O21" s="21">
        <f>J21/K38</f>
        <v>5.3102291783119059E-2</v>
      </c>
      <c r="P21" s="21">
        <f t="shared" si="2"/>
        <v>0.20346562325321407</v>
      </c>
      <c r="Q21" s="12"/>
      <c r="R21" s="12"/>
      <c r="S21" s="12"/>
      <c r="T21" s="12"/>
      <c r="U21" s="12"/>
      <c r="V21" s="20"/>
      <c r="W21" s="20"/>
    </row>
    <row r="22" spans="1:23">
      <c r="A22" s="3">
        <v>5</v>
      </c>
      <c r="B22" s="25" t="s">
        <v>33</v>
      </c>
      <c r="C22" s="23"/>
      <c r="D22" s="24"/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20">
        <f t="shared" si="0"/>
        <v>15</v>
      </c>
      <c r="K22" s="20">
        <f t="shared" si="1"/>
        <v>87.8</v>
      </c>
      <c r="L22" s="4" t="s">
        <v>51</v>
      </c>
      <c r="M22" s="4">
        <v>8</v>
      </c>
      <c r="N22" s="4">
        <v>2</v>
      </c>
      <c r="O22" s="21">
        <f>J22/K38</f>
        <v>4.1922861934041364E-2</v>
      </c>
      <c r="P22" s="21">
        <f t="shared" si="2"/>
        <v>0.24538848518725542</v>
      </c>
      <c r="Q22" s="8"/>
      <c r="R22" s="8"/>
      <c r="S22" s="8"/>
      <c r="T22" s="8"/>
      <c r="U22" s="8"/>
      <c r="V22" s="20"/>
      <c r="W22" s="20"/>
    </row>
    <row r="23" spans="1:23">
      <c r="A23" s="4">
        <v>7</v>
      </c>
      <c r="B23" s="25" t="s">
        <v>34</v>
      </c>
      <c r="C23" s="23"/>
      <c r="D23" s="24"/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20">
        <f t="shared" si="0"/>
        <v>20</v>
      </c>
      <c r="K23" s="20">
        <f t="shared" si="1"/>
        <v>107.8</v>
      </c>
      <c r="L23" s="4" t="s">
        <v>51</v>
      </c>
      <c r="M23" s="4">
        <v>16</v>
      </c>
      <c r="N23" s="4">
        <v>2</v>
      </c>
      <c r="O23" s="21">
        <f>J23/K38</f>
        <v>5.5897149245388481E-2</v>
      </c>
      <c r="P23" s="21">
        <f t="shared" si="2"/>
        <v>0.30128563443264389</v>
      </c>
      <c r="Q23" s="8"/>
      <c r="R23" s="8"/>
      <c r="S23" s="8"/>
      <c r="T23" s="8"/>
      <c r="U23" s="8"/>
      <c r="V23" s="20"/>
      <c r="W23" s="20"/>
    </row>
    <row r="24" spans="1:23">
      <c r="A24" s="4">
        <v>8</v>
      </c>
      <c r="B24" s="25" t="s">
        <v>35</v>
      </c>
      <c r="C24" s="23"/>
      <c r="D24" s="24"/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20">
        <f t="shared" ref="J24:J38" si="3">SUM(E24:I24)</f>
        <v>20</v>
      </c>
      <c r="K24" s="20">
        <f t="shared" si="1"/>
        <v>127.8</v>
      </c>
      <c r="L24" s="4" t="s">
        <v>51</v>
      </c>
      <c r="M24" s="4">
        <v>2</v>
      </c>
      <c r="N24" s="4">
        <v>2</v>
      </c>
      <c r="O24" s="21">
        <f>J24/K38</f>
        <v>5.5897149245388481E-2</v>
      </c>
      <c r="P24" s="21">
        <f t="shared" si="2"/>
        <v>0.35718278367803236</v>
      </c>
      <c r="Q24" s="8"/>
      <c r="R24" s="8"/>
      <c r="S24" s="8"/>
      <c r="T24" s="8"/>
      <c r="U24" s="8"/>
      <c r="V24" s="20"/>
      <c r="W24" s="20"/>
    </row>
    <row r="25" spans="1:23">
      <c r="A25" s="4">
        <v>9</v>
      </c>
      <c r="B25" s="25" t="s">
        <v>36</v>
      </c>
      <c r="C25" s="23"/>
      <c r="D25" s="24"/>
      <c r="E25" s="8">
        <v>2</v>
      </c>
      <c r="F25" s="12">
        <v>2</v>
      </c>
      <c r="G25" s="12">
        <v>2</v>
      </c>
      <c r="H25" s="12">
        <v>2</v>
      </c>
      <c r="I25" s="12">
        <v>2</v>
      </c>
      <c r="J25" s="20">
        <f t="shared" si="3"/>
        <v>10</v>
      </c>
      <c r="K25" s="20">
        <f t="shared" si="1"/>
        <v>137.80000000000001</v>
      </c>
      <c r="L25" s="4" t="s">
        <v>51</v>
      </c>
      <c r="M25" s="4">
        <v>8</v>
      </c>
      <c r="N25" s="4">
        <v>2</v>
      </c>
      <c r="O25" s="21">
        <f>J25/K38</f>
        <v>2.794857462269424E-2</v>
      </c>
      <c r="P25" s="21">
        <f t="shared" si="2"/>
        <v>0.38513135830072659</v>
      </c>
      <c r="Q25" s="8"/>
      <c r="R25" s="12"/>
      <c r="S25" s="12"/>
      <c r="T25" s="12"/>
      <c r="U25" s="12"/>
      <c r="V25" s="20"/>
      <c r="W25" s="20"/>
    </row>
    <row r="26" spans="1:23">
      <c r="A26" s="4">
        <v>10</v>
      </c>
      <c r="B26" s="25" t="s">
        <v>37</v>
      </c>
      <c r="C26" s="23"/>
      <c r="D26" s="24"/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20">
        <f t="shared" si="3"/>
        <v>10</v>
      </c>
      <c r="K26" s="20">
        <f t="shared" si="1"/>
        <v>147.80000000000001</v>
      </c>
      <c r="L26" s="4" t="s">
        <v>51</v>
      </c>
      <c r="M26" s="4">
        <v>8</v>
      </c>
      <c r="N26" s="4">
        <v>2</v>
      </c>
      <c r="O26" s="21">
        <f>J26/K38</f>
        <v>2.794857462269424E-2</v>
      </c>
      <c r="P26" s="21">
        <f t="shared" si="2"/>
        <v>0.41307993292342082</v>
      </c>
      <c r="Q26" s="8"/>
      <c r="R26" s="8"/>
      <c r="S26" s="8"/>
      <c r="T26" s="8"/>
      <c r="U26" s="8"/>
      <c r="V26" s="20"/>
      <c r="W26" s="20"/>
    </row>
    <row r="27" spans="1:23">
      <c r="A27" s="4">
        <v>11</v>
      </c>
      <c r="B27" s="25" t="s">
        <v>38</v>
      </c>
      <c r="C27" s="23"/>
      <c r="D27" s="24"/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20">
        <f t="shared" si="3"/>
        <v>10</v>
      </c>
      <c r="K27" s="20">
        <f t="shared" si="1"/>
        <v>157.80000000000001</v>
      </c>
      <c r="L27" s="4" t="s">
        <v>51</v>
      </c>
      <c r="M27" s="4">
        <v>8</v>
      </c>
      <c r="N27" s="4">
        <v>2</v>
      </c>
      <c r="O27" s="21">
        <f>J27/K38</f>
        <v>2.794857462269424E-2</v>
      </c>
      <c r="P27" s="21">
        <f t="shared" si="2"/>
        <v>0.44102850754611506</v>
      </c>
      <c r="Q27" s="8"/>
      <c r="R27" s="8"/>
      <c r="S27" s="8"/>
      <c r="T27" s="8"/>
      <c r="U27" s="8"/>
      <c r="V27" s="20"/>
      <c r="W27" s="20"/>
    </row>
    <row r="28" spans="1:23">
      <c r="A28" s="3">
        <v>12</v>
      </c>
      <c r="B28" s="25" t="s">
        <v>39</v>
      </c>
      <c r="C28" s="34"/>
      <c r="D28" s="35"/>
      <c r="E28" s="12">
        <v>2</v>
      </c>
      <c r="F28" s="12">
        <v>2</v>
      </c>
      <c r="G28" s="12">
        <v>2</v>
      </c>
      <c r="H28" s="12">
        <v>2</v>
      </c>
      <c r="I28" s="12">
        <v>2</v>
      </c>
      <c r="J28" s="20">
        <f t="shared" si="3"/>
        <v>10</v>
      </c>
      <c r="K28" s="20">
        <f t="shared" si="1"/>
        <v>167.8</v>
      </c>
      <c r="L28" s="4" t="s">
        <v>51</v>
      </c>
      <c r="M28" s="4">
        <v>8</v>
      </c>
      <c r="N28" s="4">
        <v>2</v>
      </c>
      <c r="O28" s="21">
        <f>J28/K38</f>
        <v>2.794857462269424E-2</v>
      </c>
      <c r="P28" s="21">
        <f t="shared" si="2"/>
        <v>0.46897708216880929</v>
      </c>
      <c r="Q28" s="12"/>
      <c r="R28" s="12"/>
      <c r="S28" s="12"/>
      <c r="T28" s="12"/>
      <c r="U28" s="12"/>
      <c r="V28" s="20"/>
      <c r="W28" s="20"/>
    </row>
    <row r="29" spans="1:23">
      <c r="A29" s="4">
        <v>13</v>
      </c>
      <c r="B29" s="25" t="s">
        <v>40</v>
      </c>
      <c r="C29" s="34"/>
      <c r="D29" s="35"/>
      <c r="E29" s="12">
        <v>4</v>
      </c>
      <c r="F29" s="12">
        <v>4</v>
      </c>
      <c r="G29" s="12">
        <v>4</v>
      </c>
      <c r="H29" s="12">
        <v>4</v>
      </c>
      <c r="I29" s="12">
        <v>4</v>
      </c>
      <c r="J29" s="20">
        <f t="shared" si="3"/>
        <v>20</v>
      </c>
      <c r="K29" s="20">
        <f t="shared" si="1"/>
        <v>187.8</v>
      </c>
      <c r="L29" s="4" t="s">
        <v>51</v>
      </c>
      <c r="M29" s="4">
        <v>2</v>
      </c>
      <c r="N29" s="4">
        <v>2</v>
      </c>
      <c r="O29" s="21">
        <f>J29/K38</f>
        <v>5.5897149245388481E-2</v>
      </c>
      <c r="P29" s="21">
        <f t="shared" si="2"/>
        <v>0.52487423141419776</v>
      </c>
      <c r="Q29" s="12"/>
      <c r="R29" s="12"/>
      <c r="S29" s="12"/>
      <c r="T29" s="12"/>
      <c r="U29" s="12"/>
      <c r="V29" s="20"/>
      <c r="W29" s="20"/>
    </row>
    <row r="30" spans="1:23">
      <c r="A30" s="3">
        <v>14</v>
      </c>
      <c r="B30" s="25" t="s">
        <v>41</v>
      </c>
      <c r="C30" s="34"/>
      <c r="D30" s="35"/>
      <c r="E30" s="12">
        <v>10</v>
      </c>
      <c r="F30" s="12">
        <v>10</v>
      </c>
      <c r="G30" s="12">
        <v>10</v>
      </c>
      <c r="H30" s="12">
        <v>10</v>
      </c>
      <c r="I30" s="12">
        <v>10</v>
      </c>
      <c r="J30" s="20">
        <f t="shared" si="3"/>
        <v>50</v>
      </c>
      <c r="K30" s="20">
        <f t="shared" si="1"/>
        <v>237.8</v>
      </c>
      <c r="L30" s="4" t="s">
        <v>52</v>
      </c>
      <c r="M30" s="4">
        <v>1000</v>
      </c>
      <c r="N30" s="4">
        <v>3</v>
      </c>
      <c r="O30" s="21">
        <f>J30/K38</f>
        <v>0.13974287311347122</v>
      </c>
      <c r="P30" s="21">
        <f t="shared" si="2"/>
        <v>0.66461710452766898</v>
      </c>
      <c r="Q30" s="12"/>
      <c r="R30" s="12"/>
      <c r="S30" s="12"/>
      <c r="T30" s="12"/>
      <c r="U30" s="12"/>
      <c r="V30" s="20"/>
      <c r="W30" s="20"/>
    </row>
    <row r="31" spans="1:23">
      <c r="A31" s="4">
        <v>15</v>
      </c>
      <c r="B31" s="25" t="s">
        <v>42</v>
      </c>
      <c r="C31" s="34"/>
      <c r="D31" s="35"/>
      <c r="E31" s="12">
        <v>2.5</v>
      </c>
      <c r="F31" s="12">
        <v>2.5</v>
      </c>
      <c r="G31" s="12">
        <v>2.5</v>
      </c>
      <c r="H31" s="12">
        <v>2.5</v>
      </c>
      <c r="I31" s="12">
        <v>2.5</v>
      </c>
      <c r="J31" s="20">
        <f t="shared" si="3"/>
        <v>12.5</v>
      </c>
      <c r="K31" s="20">
        <f t="shared" si="1"/>
        <v>250.3</v>
      </c>
      <c r="L31" s="4"/>
      <c r="M31" s="4"/>
      <c r="N31" s="4">
        <v>3</v>
      </c>
      <c r="O31" s="21">
        <f>J31/K38</f>
        <v>3.4935718278367806E-2</v>
      </c>
      <c r="P31" s="21">
        <f t="shared" si="2"/>
        <v>0.69955282280603681</v>
      </c>
      <c r="Q31" s="12"/>
      <c r="R31" s="12"/>
      <c r="S31" s="12"/>
      <c r="T31" s="12"/>
      <c r="U31" s="12"/>
      <c r="V31" s="20"/>
      <c r="W31" s="20"/>
    </row>
    <row r="32" spans="1:23">
      <c r="A32" s="3">
        <v>16</v>
      </c>
      <c r="B32" s="25" t="s">
        <v>43</v>
      </c>
      <c r="C32" s="23"/>
      <c r="D32" s="24"/>
      <c r="E32" s="8">
        <v>0.5</v>
      </c>
      <c r="F32" s="8">
        <v>0.5</v>
      </c>
      <c r="G32" s="8">
        <v>0.5</v>
      </c>
      <c r="H32" s="8">
        <v>0.5</v>
      </c>
      <c r="I32" s="8">
        <v>0.5</v>
      </c>
      <c r="J32" s="20">
        <f t="shared" si="3"/>
        <v>2.5</v>
      </c>
      <c r="K32" s="20">
        <f t="shared" si="1"/>
        <v>252.8</v>
      </c>
      <c r="L32" s="4"/>
      <c r="M32" s="4"/>
      <c r="N32" s="4">
        <v>3</v>
      </c>
      <c r="O32" s="21">
        <f>J32/K38</f>
        <v>6.9871436556735601E-3</v>
      </c>
      <c r="P32" s="21">
        <f t="shared" si="2"/>
        <v>0.70653996646171036</v>
      </c>
      <c r="Q32" s="8"/>
      <c r="R32" s="8"/>
      <c r="S32" s="8"/>
      <c r="T32" s="8"/>
      <c r="U32" s="8"/>
      <c r="V32" s="20"/>
      <c r="W32" s="20"/>
    </row>
    <row r="33" spans="1:23">
      <c r="A33" s="4">
        <v>17</v>
      </c>
      <c r="B33" s="25" t="s">
        <v>44</v>
      </c>
      <c r="C33" s="23"/>
      <c r="D33" s="24"/>
      <c r="E33" s="8">
        <v>2.5</v>
      </c>
      <c r="F33" s="8">
        <v>2.5</v>
      </c>
      <c r="G33" s="8">
        <v>2.5</v>
      </c>
      <c r="H33" s="8">
        <v>2.5</v>
      </c>
      <c r="I33" s="8">
        <v>2.5</v>
      </c>
      <c r="J33" s="20">
        <f t="shared" si="3"/>
        <v>12.5</v>
      </c>
      <c r="K33" s="20">
        <f t="shared" si="1"/>
        <v>265.3</v>
      </c>
      <c r="L33" s="4"/>
      <c r="M33" s="4"/>
      <c r="N33" s="4">
        <v>3</v>
      </c>
      <c r="O33" s="21">
        <f>J33/K38</f>
        <v>3.4935718278367806E-2</v>
      </c>
      <c r="P33" s="21">
        <f t="shared" si="2"/>
        <v>0.74147568474007819</v>
      </c>
      <c r="Q33" s="8"/>
      <c r="R33" s="8"/>
      <c r="S33" s="8"/>
      <c r="T33" s="8"/>
      <c r="U33" s="8"/>
      <c r="V33" s="20"/>
      <c r="W33" s="20"/>
    </row>
    <row r="34" spans="1:23">
      <c r="A34" s="4">
        <v>18</v>
      </c>
      <c r="B34" s="25" t="s">
        <v>45</v>
      </c>
      <c r="C34" s="23"/>
      <c r="D34" s="24"/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20">
        <f t="shared" si="3"/>
        <v>20</v>
      </c>
      <c r="K34" s="20">
        <f t="shared" si="1"/>
        <v>285.3</v>
      </c>
      <c r="L34" s="4"/>
      <c r="M34" s="4"/>
      <c r="N34" s="4">
        <v>3</v>
      </c>
      <c r="O34" s="21">
        <f>J34/K38</f>
        <v>5.5897149245388481E-2</v>
      </c>
      <c r="P34" s="21">
        <f t="shared" si="2"/>
        <v>0.79737283398546666</v>
      </c>
      <c r="Q34" s="8"/>
      <c r="R34" s="8"/>
      <c r="S34" s="8"/>
      <c r="T34" s="8"/>
      <c r="U34" s="8"/>
      <c r="V34" s="20"/>
      <c r="W34" s="20"/>
    </row>
    <row r="35" spans="1:23">
      <c r="A35" s="4">
        <v>19</v>
      </c>
      <c r="B35" s="25" t="s">
        <v>46</v>
      </c>
      <c r="C35" s="23"/>
      <c r="D35" s="24"/>
      <c r="E35" s="8">
        <v>4</v>
      </c>
      <c r="F35" s="8">
        <v>4</v>
      </c>
      <c r="G35" s="8">
        <v>4</v>
      </c>
      <c r="H35" s="8">
        <v>4</v>
      </c>
      <c r="I35" s="8">
        <v>4</v>
      </c>
      <c r="J35" s="20">
        <f t="shared" si="3"/>
        <v>20</v>
      </c>
      <c r="K35" s="20">
        <f t="shared" si="1"/>
        <v>305.3</v>
      </c>
      <c r="L35" s="4"/>
      <c r="M35" s="4"/>
      <c r="N35" s="4">
        <v>3</v>
      </c>
      <c r="O35" s="21">
        <f>J35/K38</f>
        <v>5.5897149245388481E-2</v>
      </c>
      <c r="P35" s="21">
        <f t="shared" si="2"/>
        <v>0.85326998323085512</v>
      </c>
      <c r="Q35" s="8"/>
      <c r="R35" s="8"/>
      <c r="S35" s="8"/>
      <c r="T35" s="8"/>
      <c r="U35" s="8"/>
      <c r="V35" s="20"/>
      <c r="W35" s="20"/>
    </row>
    <row r="36" spans="1:23">
      <c r="A36" s="4">
        <v>20</v>
      </c>
      <c r="B36" s="25" t="s">
        <v>47</v>
      </c>
      <c r="C36" s="23"/>
      <c r="D36" s="24"/>
      <c r="E36" s="8">
        <v>3</v>
      </c>
      <c r="F36" s="8">
        <v>3</v>
      </c>
      <c r="G36" s="8">
        <v>3</v>
      </c>
      <c r="H36" s="8">
        <v>3</v>
      </c>
      <c r="I36" s="8">
        <v>3</v>
      </c>
      <c r="J36" s="20">
        <f t="shared" si="3"/>
        <v>15</v>
      </c>
      <c r="K36" s="20">
        <f t="shared" si="1"/>
        <v>320.3</v>
      </c>
      <c r="L36" s="4"/>
      <c r="M36" s="4"/>
      <c r="N36" s="4">
        <v>3</v>
      </c>
      <c r="O36" s="21">
        <f>J36/K38</f>
        <v>4.1922861934041364E-2</v>
      </c>
      <c r="P36" s="21">
        <f t="shared" si="2"/>
        <v>0.8951928451648965</v>
      </c>
      <c r="Q36" s="8"/>
      <c r="R36" s="8"/>
      <c r="S36" s="8"/>
      <c r="T36" s="8"/>
      <c r="U36" s="8"/>
      <c r="V36" s="20"/>
      <c r="W36" s="20"/>
    </row>
    <row r="37" spans="1:23">
      <c r="A37" s="4">
        <v>21</v>
      </c>
      <c r="B37" s="25" t="s">
        <v>48</v>
      </c>
      <c r="C37" s="23"/>
      <c r="D37" s="24"/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20">
        <f t="shared" si="3"/>
        <v>15</v>
      </c>
      <c r="K37" s="20">
        <f t="shared" si="1"/>
        <v>335.3</v>
      </c>
      <c r="L37" s="4"/>
      <c r="M37" s="4"/>
      <c r="N37" s="4">
        <v>4</v>
      </c>
      <c r="O37" s="21">
        <f>J37/K38</f>
        <v>4.1922861934041364E-2</v>
      </c>
      <c r="P37" s="21">
        <f t="shared" si="2"/>
        <v>0.93711570709893788</v>
      </c>
      <c r="Q37" s="8"/>
      <c r="R37" s="8"/>
      <c r="S37" s="8"/>
      <c r="T37" s="8"/>
      <c r="U37" s="8"/>
      <c r="V37" s="20"/>
      <c r="W37" s="20"/>
    </row>
    <row r="38" spans="1:23">
      <c r="A38" s="3">
        <v>22</v>
      </c>
      <c r="B38" s="25" t="s">
        <v>49</v>
      </c>
      <c r="C38" s="34"/>
      <c r="D38" s="35"/>
      <c r="E38" s="12">
        <v>4.5</v>
      </c>
      <c r="F38" s="12">
        <v>4.5</v>
      </c>
      <c r="G38" s="12">
        <v>4.5</v>
      </c>
      <c r="H38" s="12">
        <v>4.5</v>
      </c>
      <c r="I38" s="12">
        <v>4.5</v>
      </c>
      <c r="J38" s="20">
        <f t="shared" si="3"/>
        <v>22.5</v>
      </c>
      <c r="K38" s="20">
        <f t="shared" si="1"/>
        <v>357.8</v>
      </c>
      <c r="L38" s="4" t="s">
        <v>51</v>
      </c>
      <c r="M38" s="4">
        <v>16</v>
      </c>
      <c r="N38" s="4">
        <v>4</v>
      </c>
      <c r="O38" s="21">
        <f>J38/K38</f>
        <v>6.2884292901062039E-2</v>
      </c>
      <c r="P38" s="21">
        <f t="shared" si="2"/>
        <v>0.99999999999999989</v>
      </c>
      <c r="Q38" s="12"/>
      <c r="R38" s="12"/>
      <c r="S38" s="12"/>
      <c r="T38" s="12"/>
      <c r="U38" s="12"/>
      <c r="V38" s="20"/>
      <c r="W38" s="20"/>
    </row>
    <row r="39" spans="1:23">
      <c r="A39" s="4">
        <v>23</v>
      </c>
      <c r="B39" s="25" t="s">
        <v>50</v>
      </c>
      <c r="C39" s="34"/>
      <c r="D39" s="35"/>
      <c r="E39" s="12">
        <f>SUM(E18:E38)</f>
        <v>70.900000000000006</v>
      </c>
      <c r="F39" s="12">
        <f>SUM(F18:F38)</f>
        <v>73</v>
      </c>
      <c r="G39" s="12">
        <f>SUM(G18:G38)</f>
        <v>73.8</v>
      </c>
      <c r="H39" s="12">
        <f>SUM(H18:H38)</f>
        <v>70.8</v>
      </c>
      <c r="I39" s="12">
        <f>SUM(I18:I38)</f>
        <v>69.3</v>
      </c>
      <c r="J39" s="12"/>
      <c r="K39" s="20"/>
      <c r="L39" s="4"/>
      <c r="M39" s="4"/>
      <c r="N39" s="4"/>
      <c r="O39" s="4"/>
      <c r="P39" s="4"/>
      <c r="Q39" s="12"/>
      <c r="R39" s="12"/>
      <c r="S39" s="12"/>
      <c r="T39" s="12"/>
      <c r="U39" s="12"/>
      <c r="V39" s="12"/>
      <c r="W39" s="20"/>
    </row>
    <row r="40" spans="1:23">
      <c r="A40" s="15"/>
      <c r="B40" s="36"/>
      <c r="C40" s="36"/>
      <c r="D40" s="36"/>
      <c r="E40" s="16"/>
      <c r="F40" s="16"/>
      <c r="G40" s="16"/>
      <c r="H40" s="16"/>
      <c r="I40" s="17"/>
      <c r="J40" s="18"/>
      <c r="K40" s="18"/>
      <c r="L40" s="10"/>
      <c r="M40" s="10"/>
      <c r="N40" s="10"/>
      <c r="O40" s="10"/>
      <c r="P40" s="10"/>
    </row>
    <row r="41" spans="1:23">
      <c r="A41" s="10"/>
      <c r="B41" s="36"/>
      <c r="C41" s="36"/>
      <c r="D41" s="36"/>
      <c r="E41" s="16"/>
      <c r="F41" s="16"/>
      <c r="G41" s="16"/>
      <c r="H41" s="16"/>
      <c r="I41" s="17"/>
      <c r="J41" s="18"/>
      <c r="K41" s="18"/>
      <c r="L41" s="10"/>
      <c r="M41" s="10"/>
      <c r="N41" s="10"/>
      <c r="O41" s="10"/>
      <c r="P41" s="10"/>
    </row>
    <row r="42" spans="1:23">
      <c r="A42" s="15"/>
      <c r="B42" s="36"/>
      <c r="C42" s="37"/>
      <c r="D42" s="37"/>
      <c r="E42" s="19"/>
      <c r="F42" s="19"/>
      <c r="G42" s="19"/>
      <c r="H42" s="19"/>
      <c r="I42" s="17"/>
      <c r="J42" s="18"/>
      <c r="K42" s="18"/>
      <c r="L42" s="10"/>
      <c r="M42" s="10"/>
      <c r="N42" s="10"/>
      <c r="O42" s="10"/>
      <c r="P42" s="10"/>
    </row>
    <row r="43" spans="1:23">
      <c r="A43" s="10"/>
      <c r="B43" s="36"/>
      <c r="C43" s="37"/>
      <c r="D43" s="37"/>
      <c r="E43" s="19"/>
      <c r="F43" s="19"/>
      <c r="G43" s="19"/>
      <c r="H43" s="19"/>
      <c r="I43" s="17"/>
      <c r="J43" s="18"/>
      <c r="K43" s="18"/>
      <c r="L43" s="10"/>
      <c r="M43" s="10"/>
      <c r="N43" s="10"/>
      <c r="O43" s="10"/>
      <c r="P43" s="10"/>
    </row>
    <row r="44" spans="1:23">
      <c r="A44" s="10"/>
      <c r="B44" s="36"/>
      <c r="C44" s="37"/>
      <c r="D44" s="37"/>
      <c r="E44" s="19"/>
      <c r="F44" s="19"/>
      <c r="G44" s="19"/>
      <c r="H44" s="19"/>
      <c r="I44" s="17"/>
      <c r="J44" s="18"/>
      <c r="K44" s="18"/>
      <c r="L44" s="10"/>
      <c r="M44" s="10"/>
      <c r="N44" s="10"/>
      <c r="O44" s="10"/>
      <c r="P44" s="10"/>
    </row>
    <row r="45" spans="1:23">
      <c r="A45" s="10"/>
      <c r="B45" s="36"/>
      <c r="C45" s="37"/>
      <c r="D45" s="37"/>
      <c r="E45" s="19"/>
      <c r="F45" s="19"/>
      <c r="G45" s="19"/>
      <c r="H45" s="19"/>
      <c r="I45" s="17"/>
      <c r="J45" s="18"/>
      <c r="K45" s="18"/>
      <c r="L45" s="10"/>
      <c r="M45" s="10"/>
      <c r="N45" s="10"/>
      <c r="O45" s="10"/>
      <c r="P45" s="10"/>
    </row>
    <row r="46" spans="1:23">
      <c r="A46" s="10"/>
      <c r="B46" s="36"/>
      <c r="C46" s="37"/>
      <c r="D46" s="37"/>
      <c r="E46" s="19"/>
      <c r="F46" s="19"/>
      <c r="G46" s="19"/>
      <c r="H46" s="19"/>
      <c r="I46" s="17"/>
      <c r="J46" s="18"/>
      <c r="K46" s="18"/>
      <c r="L46" s="10"/>
      <c r="M46" s="10"/>
      <c r="N46" s="10"/>
      <c r="O46" s="10"/>
      <c r="P46" s="10"/>
    </row>
    <row r="47" spans="1:23">
      <c r="A47" s="10"/>
      <c r="B47" s="36"/>
      <c r="C47" s="37"/>
      <c r="D47" s="37"/>
      <c r="E47" s="19"/>
      <c r="F47" s="19"/>
      <c r="G47" s="19"/>
      <c r="H47" s="19"/>
      <c r="I47" s="17"/>
      <c r="J47" s="18"/>
      <c r="K47" s="18"/>
      <c r="L47" s="10"/>
      <c r="M47" s="10"/>
      <c r="N47" s="10"/>
      <c r="O47" s="10"/>
      <c r="P47" s="10"/>
    </row>
  </sheetData>
  <mergeCells count="39">
    <mergeCell ref="B46:D46"/>
    <mergeCell ref="B47:D47"/>
    <mergeCell ref="B40:D40"/>
    <mergeCell ref="B41:D41"/>
    <mergeCell ref="B42:D42"/>
    <mergeCell ref="B43:D43"/>
    <mergeCell ref="B44:D44"/>
    <mergeCell ref="B45:D45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L16:P16"/>
    <mergeCell ref="M9:N9"/>
    <mergeCell ref="B17:D17"/>
    <mergeCell ref="B23:D23"/>
    <mergeCell ref="B22:D22"/>
    <mergeCell ref="B18:D18"/>
    <mergeCell ref="B20:D20"/>
    <mergeCell ref="B19:D19"/>
    <mergeCell ref="B21:D21"/>
    <mergeCell ref="Q16:W16"/>
    <mergeCell ref="B27:D27"/>
    <mergeCell ref="B26:D26"/>
    <mergeCell ref="B25:D25"/>
    <mergeCell ref="B24:D24"/>
    <mergeCell ref="A1:O4"/>
    <mergeCell ref="B7:D7"/>
    <mergeCell ref="B9:D9"/>
    <mergeCell ref="A16:D16"/>
    <mergeCell ref="E16:K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2013-04-03T10:41:22Z</dcterms:modified>
</cp:coreProperties>
</file>