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60" windowHeight="1219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<sst xmlns="http://schemas.openxmlformats.org/spreadsheetml/2006/main" count="110" uniqueCount="82">
  <si>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v2021.01</t>
    </r>
  </si>
  <si>
    <t>区域</t>
  </si>
  <si>
    <t>华南</t>
  </si>
  <si>
    <t>城市经理</t>
  </si>
  <si>
    <t>苏泽仪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</si>
  <si>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</si>
  <si>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</si>
  <si>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</si>
  <si>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</si>
  <si>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</si>
  <si>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</si>
  <si>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</si>
  <si>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</si>
  <si>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</si>
  <si>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</si>
  <si>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</si>
  <si>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</si>
  <si>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</si>
  <si>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</si>
  <si>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</si>
  <si>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</si>
  <si>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</si>
  <si>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</si>
  <si>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</si>
  <si>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</si>
  <si>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</si>
  <si>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</si>
  <si>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</si>
  <si>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</si>
  <si>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</si>
  <si>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</si>
  <si>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</si>
  <si>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</si>
  <si>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</si>
  <si>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</si>
  <si>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</si>
  <si>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</si>
  <si>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</si>
  <si>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</si>
  <si>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</si>
  <si>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</si>
  <si>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</si>
  <si>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</si>
  <si>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</si>
  <si>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</si>
  <si>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</si>
  <si>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</si>
  <si>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</si>
  <si>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</si>
  <si>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</si>
  <si>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</si>
  <si>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</si>
  <si>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</si>
  <si>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</si>
  <si>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</si>
  <si>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</si>
  <si>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</si>
  <si>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</si>
  <si>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</si>
  <si>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</si>
  <si>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</si>
  <si>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</si>
  <si>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</si>
  <si>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</si>
  <si>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</si>
  <si>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</si>
  <si>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</si>
  <si>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</si>
  <si>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</si>
  <si>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</si>
  <si>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</si>
  <si>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</si>
  <si>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</si>
  <si>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</si>
  <si>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杨振林，13825056538</t>
  </si>
  <si>
    <t>收 货 地 址</t>
  </si>
  <si>
    <t>广东省中山市南区城南五路福晟天地品贤苑16卡</t>
  </si>
  <si>
    <t>订 货 单 位</t>
  </si>
  <si>
    <t>广州茗兴堂茶业有限公司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</si>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</sst>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_ "/>
    <numFmt numFmtId="179" formatCode="0.00_ "/>
    <numFmt numFmtId="180" formatCode="yyyy/m/d;@"/>
    <numFmt numFmtId="181" formatCode="0.0&quot;件&quot;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3" borderId="11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36" fillId="34" borderId="1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right" vertical="center"/>
    </xf>
    <xf numFmtId="178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80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5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>
        <v>44214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600</v>
      </c>
      <c r="I4" s="30">
        <f t="shared" ref="I4:I12" si="0">IF(G4="","",G4*H4)</f>
        <v>52800</v>
      </c>
      <c r="J4" s="31">
        <f>H4/6</f>
        <v>100</v>
      </c>
      <c r="K4" s="12"/>
      <c r="Q4" s="41" t="s">
        <v>21</v>
      </c>
      <c r="R4" s="3" t="s">
        <v>8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8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20</v>
      </c>
      <c r="R11" s="3" t="s">
        <v>8</v>
      </c>
      <c r="S11" s="42">
        <v>88</v>
      </c>
      <c r="U11" s="3" t="s">
        <v>2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52800</v>
      </c>
      <c r="C15" s="15"/>
      <c r="D15" s="15"/>
      <c r="E15" s="15"/>
      <c r="F15" s="15"/>
      <c r="G15" s="15"/>
      <c r="H15" s="15"/>
      <c r="I15" s="30">
        <f>SUM(I4:I14)</f>
        <v>52800</v>
      </c>
      <c r="J15" s="32">
        <f>SUM(J4:J14)</f>
        <v>100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60</v>
      </c>
      <c r="I18" s="30">
        <f t="shared" si="5"/>
        <v>17880</v>
      </c>
      <c r="J18" s="32">
        <f t="shared" ref="J18:J25" si="8">H18/6</f>
        <v>10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17880</v>
      </c>
      <c r="C28" s="15"/>
      <c r="D28" s="15"/>
      <c r="E28" s="15"/>
      <c r="F28" s="15"/>
      <c r="G28" s="15"/>
      <c r="H28" s="15"/>
      <c r="I28" s="30">
        <f>SUM(I18:I27)</f>
        <v>17880</v>
      </c>
      <c r="J28" s="32">
        <f>SUM(J18:J27)</f>
        <v>10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0.338636363636364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110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100</v>
      </c>
      <c r="I32" s="11" t="s">
        <v>72</v>
      </c>
      <c r="J32" s="37">
        <f>SUMIF($B$4:$B$27,Q2,$J$4:$J$27)</f>
        <v>10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4" stopIfTrue="1" operator="greaterThan">
      <formula>0.2</formula>
    </cfRule>
    <cfRule type="cellIs" dxfId="1" priority="12" operator="greaterThan">
      <formula>0.2</formula>
    </cfRule>
    <cfRule type="cellIs" dxfId="0" priority="13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2020-09-26T16:48:00Z</dcterms:created>
  <dcterms:modified xsi:type="dcterms:W3CDTF">2021-01-19T01:53:01Z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