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<sst xmlns="http://schemas.openxmlformats.org/spreadsheetml/2006/main" count="108" uniqueCount="82">
  <si>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</si>
  <si>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</si>
  <si>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</si>
  <si>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</si>
  <si>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桑海滨</t>
  </si>
  <si>
    <t>大区经理</t>
  </si>
  <si>
    <t>日期</t>
  </si>
  <si>
    <t>2021.1.15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</si>
  <si>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</si>
  <si>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</si>
  <si>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</si>
  <si>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</si>
  <si>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</si>
  <si>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</si>
  <si>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</si>
  <si>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</si>
  <si>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</si>
  <si>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</si>
  <si>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</si>
  <si>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</si>
  <si>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15年陈皮酱香酒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</si>
  <si>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</si>
  <si>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</si>
  <si>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</si>
  <si>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</si>
  <si>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</si>
  <si>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</si>
  <si>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</si>
  <si>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</si>
  <si>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</si>
  <si>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</si>
  <si>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</si>
  <si>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</si>
  <si>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</si>
  <si>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</si>
  <si>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</si>
  <si>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</si>
  <si>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</si>
  <si>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</si>
  <si>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</si>
  <si>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</si>
  <si>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</si>
  <si>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</si>
  <si>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</si>
  <si>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</si>
  <si>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</si>
  <si>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</si>
  <si>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</si>
  <si>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</si>
  <si>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</si>
  <si>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</si>
  <si>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</si>
  <si>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</si>
  <si>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</si>
  <si>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</si>
  <si>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</si>
  <si>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</si>
  <si>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</si>
  <si>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</si>
  <si>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</si>
  <si>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</si>
  <si>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</si>
  <si>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</si>
  <si>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</si>
  <si>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</si>
  <si>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</si>
  <si>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</si>
  <si>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</si>
  <si>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</si>
  <si>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</si>
  <si>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</si>
  <si>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</si>
  <si>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</si>
  <si>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</si>
  <si>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王颀涵，13864321077</t>
  </si>
  <si>
    <t>收 货 地 址</t>
  </si>
  <si>
    <t>山东省淄博市张店区昌国路红星茶城</t>
  </si>
  <si>
    <t>订 货 单 位</t>
  </si>
  <si>
    <t>张店红星茶城熙泽茶行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</si>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</sst>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176" formatCode="yyyy/m/d;@"/>
    <numFmt numFmtId="41" formatCode="_ * #,##0_ ;_ * \-#,##0_ ;_ * &quot;-&quot;_ ;_ @_ "/>
    <numFmt numFmtId="43" formatCode="_ * #,##0.00_ ;_ * \-#,##0.00_ ;_ * &quot;-&quot;??_ ;_ @_ "/>
    <numFmt numFmtId="177" formatCode="[DBNum2][$-804]General"/>
    <numFmt numFmtId="178" formatCode="0_ "/>
    <numFmt numFmtId="179" formatCode="0.00_ "/>
    <numFmt numFmtId="44" formatCode="_ &quot;￥&quot;* #,##0.00_ ;_ &quot;￥&quot;* \-#,##0.00_ ;_ &quot;￥&quot;* &quot;-&quot;??_ ;_ @_ "/>
    <numFmt numFmtId="180" formatCode="0.0&quot;件&quot;"/>
    <numFmt numFmtId="181" formatCode="0.0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26" borderId="12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right" vertical="center"/>
    </xf>
    <xf numFmtId="181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6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right" vertical="center"/>
    </xf>
    <xf numFmtId="180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K36" sqref="K36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40</v>
      </c>
      <c r="I4" s="30">
        <f t="shared" ref="I4:I12" si="0">IF(G4="","",G4*H4)</f>
        <v>7920</v>
      </c>
      <c r="J4" s="31">
        <f>H4/6</f>
        <v>6.66666666666667</v>
      </c>
      <c r="K4" s="12"/>
      <c r="Q4" s="41" t="s">
        <v>21</v>
      </c>
      <c r="R4" s="3" t="s">
        <v>17</v>
      </c>
      <c r="S4" s="42">
        <v>298</v>
      </c>
      <c r="U4" s="3" t="s">
        <v>2</v>
      </c>
      <c r="V4" s="3" t="s">
        <v>22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23</v>
      </c>
      <c r="R5" s="3" t="s">
        <v>17</v>
      </c>
      <c r="S5" s="42">
        <v>398</v>
      </c>
      <c r="U5" s="3" t="s">
        <v>24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17</v>
      </c>
      <c r="S6" s="42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20</v>
      </c>
      <c r="R7" s="3" t="s">
        <v>17</v>
      </c>
      <c r="S7" s="42">
        <v>198</v>
      </c>
      <c r="U7" s="3" t="s">
        <v>29</v>
      </c>
      <c r="V7" s="3" t="s">
        <v>30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31</v>
      </c>
      <c r="R8" s="3" t="s">
        <v>17</v>
      </c>
      <c r="S8" s="42">
        <v>185</v>
      </c>
      <c r="U8" s="3" t="s">
        <v>32</v>
      </c>
      <c r="V8" s="3" t="s">
        <v>33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34</v>
      </c>
      <c r="R9" s="3" t="s">
        <v>17</v>
      </c>
      <c r="S9" s="42">
        <v>138</v>
      </c>
      <c r="U9" s="3" t="s">
        <v>35</v>
      </c>
      <c r="V9" s="3" t="s">
        <v>36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37</v>
      </c>
      <c r="R10" s="3" t="s">
        <v>17</v>
      </c>
      <c r="S10" s="42">
        <v>123</v>
      </c>
      <c r="U10" s="3" t="s">
        <v>38</v>
      </c>
      <c r="V10" s="3" t="s">
        <v>39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17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17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17</v>
      </c>
      <c r="S14" s="42">
        <v>88</v>
      </c>
      <c r="U14" s="3" t="s">
        <v>52</v>
      </c>
      <c r="V14" s="3" t="s">
        <v>19</v>
      </c>
    </row>
    <row r="15" ht="20" customHeight="1" spans="1:19">
      <c r="A15" s="11" t="s">
        <v>53</v>
      </c>
      <c r="B15" s="15">
        <f>I15</f>
        <v>7920</v>
      </c>
      <c r="C15" s="15"/>
      <c r="D15" s="15"/>
      <c r="E15" s="15"/>
      <c r="F15" s="15"/>
      <c r="G15" s="15"/>
      <c r="H15" s="15"/>
      <c r="I15" s="30">
        <f>SUM(I4:I14)</f>
        <v>7920</v>
      </c>
      <c r="J15" s="32">
        <f>SUM(J4:J14)</f>
        <v>6.66666666666667</v>
      </c>
      <c r="K15" s="12"/>
      <c r="Q15" s="44" t="s">
        <v>54</v>
      </c>
      <c r="R15" s="3" t="s">
        <v>17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17</v>
      </c>
      <c r="S16" s="42">
        <v>35</v>
      </c>
    </row>
    <row r="17" ht="17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198</v>
      </c>
      <c r="H18" s="14">
        <v>12</v>
      </c>
      <c r="I18" s="30">
        <f t="shared" si="5"/>
        <v>2376</v>
      </c>
      <c r="J18" s="32">
        <f t="shared" ref="J18:J25" si="8">H18/6</f>
        <v>2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2376</v>
      </c>
      <c r="C28" s="15"/>
      <c r="D28" s="15"/>
      <c r="E28" s="15"/>
      <c r="F28" s="15"/>
      <c r="G28" s="15"/>
      <c r="H28" s="15"/>
      <c r="I28" s="30">
        <f>SUM(I18:I27)</f>
        <v>2376</v>
      </c>
      <c r="J28" s="32">
        <f>SUM(J18:J27)</f>
        <v>2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8.66666666666667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0.3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8.66666666666667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2021-01-15T02:00:26Z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