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<sst xmlns="http://schemas.openxmlformats.org/spreadsheetml/2006/main" count="111" uniqueCount="83">
  <si>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</si>
  <si>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</si>
  <si>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</si>
  <si>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</si>
  <si>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王好山</t>
  </si>
  <si>
    <t>大区经理</t>
  </si>
  <si>
    <t>日期</t>
  </si>
  <si>
    <r>
      <rPr>
        <b/>
        <sz val="11"/>
        <color theme="1"/>
        <rFont val="Arial"/>
        <charset val="134"/>
      </rPr>
      <t>2021</t>
    </r>
    <r>
      <rPr>
        <b/>
        <sz val="11"/>
        <color theme="1"/>
        <rFont val="宋体"/>
        <charset val="134"/>
      </rPr>
      <t>年</t>
    </r>
    <r>
      <rPr>
        <b/>
        <sz val="11"/>
        <color theme="1"/>
        <rFont val="Arial"/>
        <charset val="134"/>
      </rPr>
      <t>2</t>
    </r>
    <r>
      <rPr>
        <b/>
        <sz val="11"/>
        <color theme="1"/>
        <rFont val="宋体"/>
        <charset val="134"/>
      </rPr>
      <t>月</t>
    </r>
    <r>
      <rPr>
        <b/>
        <sz val="11"/>
        <color theme="1"/>
        <rFont val="Arial"/>
        <charset val="134"/>
      </rPr>
      <t>5</t>
    </r>
    <r>
      <rPr>
        <b/>
        <sz val="11"/>
        <color theme="1"/>
        <rFont val="宋体"/>
        <charset val="134"/>
      </rPr>
      <t>号</t>
    </r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</si>
  <si>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</si>
  <si>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</si>
  <si>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</si>
  <si>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</si>
  <si>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</si>
  <si>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</si>
  <si>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</si>
  <si>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</si>
  <si>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</si>
  <si>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</si>
  <si>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</si>
  <si>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</si>
  <si>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</si>
  <si>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</si>
  <si>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</si>
  <si>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</si>
  <si>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</si>
  <si>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</si>
  <si>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</si>
  <si>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</si>
  <si>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</si>
  <si>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</si>
  <si>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</si>
  <si>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</si>
  <si>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</si>
  <si>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</si>
  <si>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</si>
  <si>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</si>
  <si>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</si>
  <si>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</si>
  <si>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</si>
  <si>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</si>
  <si>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</si>
  <si>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</si>
  <si>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</si>
  <si>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</si>
  <si>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</si>
  <si>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</si>
  <si>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</si>
  <si>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</si>
  <si>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</si>
  <si>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</si>
  <si>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</si>
  <si>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</si>
  <si>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</si>
  <si>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</si>
  <si>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</si>
  <si>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</si>
  <si>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</si>
  <si>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</si>
  <si>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</si>
  <si>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</si>
  <si>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</si>
  <si>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</si>
  <si>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</si>
  <si>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</si>
  <si>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</si>
  <si>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</si>
  <si>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</si>
  <si>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</si>
  <si>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</si>
  <si>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</si>
  <si>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</si>
  <si>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</si>
  <si>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</si>
  <si>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</si>
  <si>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</si>
  <si>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肖总</t>
  </si>
  <si>
    <t>收 货 地 址</t>
  </si>
  <si>
    <t>自提</t>
  </si>
  <si>
    <t>订 货 单 位</t>
  </si>
  <si>
    <t>聊城市茌平品品香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</si>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</sst>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[DBNum2][$-804]General"/>
    <numFmt numFmtId="178" formatCode="0.00_ "/>
    <numFmt numFmtId="179" formatCode="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b/>
      <sz val="11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27" borderId="14" applyNumberFormat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32" fillId="34" borderId="13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8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60</v>
      </c>
      <c r="I4" s="30">
        <f t="shared" ref="I4:I12" si="0">IF(G4="","",G4*H4)</f>
        <v>17880</v>
      </c>
      <c r="J4" s="31">
        <f>H4/6</f>
        <v>10</v>
      </c>
      <c r="K4" s="12"/>
      <c r="Q4" s="41" t="s">
        <v>21</v>
      </c>
      <c r="R4" s="3" t="s">
        <v>9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9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9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9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9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17880</v>
      </c>
      <c r="C15" s="15"/>
      <c r="D15" s="15"/>
      <c r="E15" s="15"/>
      <c r="F15" s="15"/>
      <c r="G15" s="15"/>
      <c r="H15" s="15"/>
      <c r="I15" s="30">
        <f>SUM(I4:I14)</f>
        <v>17880</v>
      </c>
      <c r="J15" s="32">
        <f>SUM(J4:J14)</f>
        <v>10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8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12</v>
      </c>
      <c r="I18" s="30">
        <f t="shared" si="5"/>
        <v>3576</v>
      </c>
      <c r="J18" s="32">
        <f t="shared" ref="J18:J25" si="8">H18/6</f>
        <v>2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3576</v>
      </c>
      <c r="C28" s="15"/>
      <c r="D28" s="15"/>
      <c r="E28" s="15"/>
      <c r="F28" s="15"/>
      <c r="G28" s="15"/>
      <c r="H28" s="15"/>
      <c r="I28" s="30">
        <f>SUM(I18:I27)</f>
        <v>3576</v>
      </c>
      <c r="J28" s="32">
        <f>SUM(J18:J27)</f>
        <v>2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12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 t="s">
        <v>73</v>
      </c>
      <c r="J32" s="37">
        <f>SUMIF($B$4:$B$27,Q2,$J$4:$J$27)</f>
        <v>12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2021-02-05T07:29:33Z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62AF88C2208D407B9ACCAEFA65AFFC54</vt:lpwstr>
  </property>
</Properties>
</file>