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ocuments/GitHub/covid_wildfire/output/"/>
    </mc:Choice>
  </mc:AlternateContent>
  <xr:revisionPtr revIDLastSave="0" documentId="13_ncr:1_{E3319A9D-7DBC-2843-85F2-337298450B16}" xr6:coauthVersionLast="36" xr6:coauthVersionMax="36" xr10:uidLastSave="{00000000-0000-0000-0000-000000000000}"/>
  <bookViews>
    <workbookView xWindow="60" yWindow="480" windowWidth="27940" windowHeight="19660" activeTab="1" xr2:uid="{00000000-000D-0000-FFFF-FFFF00000000}"/>
  </bookViews>
  <sheets>
    <sheet name="summary" sheetId="1" r:id="rId1"/>
    <sheet name="Sheet1" sheetId="2" r:id="rId2"/>
    <sheet name="Sheet2" sheetId="3" r:id="rId3"/>
  </sheets>
  <calcPr calcId="191029"/>
</workbook>
</file>

<file path=xl/calcChain.xml><?xml version="1.0" encoding="utf-8"?>
<calcChain xmlns="http://schemas.openxmlformats.org/spreadsheetml/2006/main">
  <c r="G33" i="1" l="1"/>
  <c r="G32" i="1"/>
  <c r="F31" i="1"/>
  <c r="G31" i="1"/>
  <c r="G20" i="1"/>
  <c r="G19" i="1"/>
  <c r="G18" i="1"/>
  <c r="G34" i="1"/>
  <c r="F34" i="1"/>
  <c r="F32" i="1"/>
  <c r="G21" i="1"/>
  <c r="F21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F20" i="1"/>
  <c r="F19" i="1"/>
  <c r="G17" i="1"/>
  <c r="F17" i="1"/>
  <c r="G4" i="1"/>
  <c r="G5" i="1"/>
  <c r="G6" i="1"/>
  <c r="G7" i="1"/>
  <c r="G8" i="1"/>
  <c r="G9" i="1"/>
  <c r="G10" i="1"/>
  <c r="G11" i="1"/>
  <c r="G12" i="1"/>
  <c r="G13" i="1"/>
  <c r="G14" i="1"/>
  <c r="G3" i="1"/>
  <c r="F5" i="1"/>
  <c r="F4" i="1"/>
  <c r="F3" i="1"/>
  <c r="F6" i="1"/>
  <c r="F7" i="1"/>
  <c r="F8" i="1"/>
  <c r="F9" i="1"/>
  <c r="F10" i="1"/>
  <c r="F11" i="1"/>
  <c r="F12" i="1"/>
  <c r="F13" i="1"/>
  <c r="F14" i="1"/>
  <c r="F33" i="1" l="1"/>
  <c r="F18" i="1"/>
</calcChain>
</file>

<file path=xl/sharedStrings.xml><?xml version="1.0" encoding="utf-8"?>
<sst xmlns="http://schemas.openxmlformats.org/spreadsheetml/2006/main" count="154" uniqueCount="79">
  <si>
    <t>var</t>
  </si>
  <si>
    <t>state</t>
  </si>
  <si>
    <t>qt25</t>
  </si>
  <si>
    <t>median</t>
  </si>
  <si>
    <t>qt75</t>
  </si>
  <si>
    <t>pm25</t>
  </si>
  <si>
    <t>WA</t>
  </si>
  <si>
    <t>OR</t>
  </si>
  <si>
    <t>CA</t>
  </si>
  <si>
    <t>ALL</t>
  </si>
  <si>
    <t>deaths</t>
  </si>
  <si>
    <t>cases</t>
  </si>
  <si>
    <t>\begin{tabular}{clll}</t>
  </si>
  <si>
    <t>\midrule\midrule</t>
  </si>
  <si>
    <t>\cline{2-4}</t>
  </si>
  <si>
    <t>Total</t>
  </si>
  <si>
    <t>\hline</t>
  </si>
  <si>
    <t>\end{tabular}</t>
  </si>
  <si>
    <t>\multicolumn{4}{c}{DailyPM$_{2.5}$}\\</t>
  </si>
  <si>
    <t>State&amp;25$^{th}$quantile&amp;median&amp;75$^{th}$quantile\\</t>
  </si>
  <si>
    <t>\multicolumn{4}{c}{DailyCOVID19positivecases}\\</t>
  </si>
  <si>
    <t>State&amp;25$^{th}$quantile&amp;median&amp;75$^{th}$quantile&amp;max\\</t>
  </si>
  <si>
    <t>WA&amp;0&amp;5&amp;20\\</t>
  </si>
  <si>
    <t>OR&amp;0&amp;1&amp;9\\</t>
  </si>
  <si>
    <t>CA&amp;0&amp;12&amp;81\\</t>
  </si>
  <si>
    <t>Total&amp;0&amp;5&amp;36\\</t>
  </si>
  <si>
    <t>\multicolumn{4}{c}{DailyCOVID19deaths}\\</t>
  </si>
  <si>
    <t>WA&amp;0&amp;0&amp;0\\</t>
  </si>
  <si>
    <t>OR&amp;0&amp;0&amp;0\\</t>
  </si>
  <si>
    <t>CA&amp;0&amp;0&amp;1\\</t>
  </si>
  <si>
    <t>Total&amp;0&amp;0&amp;0\\</t>
  </si>
  <si>
    <t xml:space="preserve">WA &amp; 2.7 &amp; 4 &amp; 6.5 \\ </t>
  </si>
  <si>
    <t xml:space="preserve">OR &amp; 3.2 &amp; 4.5 &amp; 8.4 \\ </t>
  </si>
  <si>
    <t xml:space="preserve">CA &amp; 4.5 &amp; 7.3 &amp; 12.4 \\ </t>
  </si>
  <si>
    <t xml:space="preserve">ALL &amp; 3.4 &amp; 5.5 &amp; 9.8 \\ </t>
  </si>
  <si>
    <t>Daily PM2.5</t>
  </si>
  <si>
    <t>0 (0 - 0)</t>
  </si>
  <si>
    <t>0 (0 - 1)</t>
  </si>
  <si>
    <t>1 (0 - 9)</t>
  </si>
  <si>
    <t>5 (0 - 36)</t>
  </si>
  <si>
    <t>pm_wildfire</t>
  </si>
  <si>
    <t>Washington</t>
  </si>
  <si>
    <t>Oregon</t>
  </si>
  <si>
    <t>California</t>
  </si>
  <si>
    <t xml:space="preserve">
\begin{table}
    \caption {PM$_{2.5}$, COVID19 cases and deaths summary in 93 counties from March 15 2020 until December 16 2020. {\color{red} I think we only need median and IQR`1q    \\XZ: There would still be plenty of zeros if we use IQR and median only, especially the death. shall we find a shorter time window to focus on widlfire season?}} 
    \label{tab:datasummary}
    \centering 
    \begin{tabular}{clll}
    \midrule\midrule
    \multicolumn{4}{c}{Daily PM$_{2.5}$}  \\ 
    State &amp; 25$^{th}$ quantile &amp; median &amp; 75$^{th}$ quantile  \\
    \cline{2-4} 
    WA &amp; 2.708 &amp; 3.982 &amp; 6.542 \\ 
    OR &amp; 3.239 &amp; 4.511 &amp; 8.39 \\ 
    CA &amp; 4.549 &amp; 7.279 &amp; 12.436 \\ 
    Total &amp;  3.392 &amp; 5.496 &amp; 9.787 \\ 
    \hline
    \multicolumn{4}{c}{Daily COVID19 positive cases}  \\ 
    State &amp; 25$^{th}$ quantile &amp; median &amp; 75$^{th}$ quantile \\
    \cline{2-4} 
    WA &amp; 0 &amp; 5 &amp; 20 \\ 
    OR &amp; 0 &amp; 1 &amp; 9 \\ 
    CA &amp; 0 &amp; 12 &amp; 81 \\ 
    Total &amp; 0 &amp; 5 &amp; 36 \\ 
    \hline
    \multicolumn{4}{c}{Daily COVID19 deaths}  \\ 
    State &amp; 25$^{th}$ quantile &amp; median &amp; 75$^{th}$ quantile \\
    \cline{2-4} 
    WA &amp; 0 &amp; 0 &amp; 0 \\ 
    OR &amp; 0 &amp; 0 &amp; 0 \\ 
    CA &amp; 0 &amp; 0 &amp; 1 \\ 
    Total &amp; 0 &amp; 0 &amp; 0 \\ 
    \midrule\midrule
    \end{tabular}
\end{table}</t>
  </si>
  <si>
    <t>Cases</t>
  </si>
  <si>
    <t>Deaths</t>
  </si>
  <si>
    <t>Wildfire Days</t>
  </si>
  <si>
    <t>Non-Wildfire Days</t>
  </si>
  <si>
    <t>22,613 (88.7%)</t>
  </si>
  <si>
    <t>2,871 (11.3%)</t>
  </si>
  <si>
    <t>176,168 (9.1%)</t>
  </si>
  <si>
    <t>1,753,343 (90.8%)</t>
  </si>
  <si>
    <t>3,846 (15.0%)</t>
  </si>
  <si>
    <t>21,808 (85.0%)</t>
  </si>
  <si>
    <t>Mean of Daily PM2.5 (ug/m3)</t>
  </si>
  <si>
    <t>15 (0 - 89)</t>
  </si>
  <si>
    <t>4 (0 - 19)</t>
  </si>
  <si>
    <t>7.4 (4.6 - 12.4)</t>
  </si>
  <si>
    <t>4.6 (3.2 - 8.5)</t>
  </si>
  <si>
    <t>4.0 (2.8 - 6.5)</t>
  </si>
  <si>
    <t>5.4 (3.4 - 9.7)</t>
  </si>
  <si>
    <t>27.5 (15.6 - 53.8)</t>
  </si>
  <si>
    <t>26.4 (12.6 - 62.0)</t>
  </si>
  <si>
    <t>16.6 (9.0 - 63.1)</t>
  </si>
  <si>
    <t>6.3 (4.1 - 9.4)</t>
  </si>
  <si>
    <t>3.7 (2.6 - 5.7)</t>
  </si>
  <si>
    <t># Day</t>
  </si>
  <si>
    <t xml:space="preserve">92 counties being analyzed, 30 in Washington, 20 in Oregon and 42 in California. </t>
  </si>
  <si>
    <t>5.0 (3.2 - 8.1)</t>
  </si>
  <si>
    <t>49.0 (7.7 - 128.9)</t>
  </si>
  <si>
    <t>4.0 (3.0 - 6.1)</t>
  </si>
  <si>
    <t>PM2.5</t>
  </si>
  <si>
    <t>PM2.5 (Non-Wildfire Days)</t>
  </si>
  <si>
    <t>PM2.5 (Wildfire Days)</t>
  </si>
  <si>
    <t>Ambient level</t>
  </si>
  <si>
    <t>Wildfire Contribution</t>
  </si>
  <si>
    <t xml:space="preserve">median 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</si>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</sst>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64" fontId="0" fillId="0" borderId="0" xfId="0" applyNumberFormat="1"/>
    <xf numFmtId="0" fontId="0" fillId="33" borderId="0" xfId="0" applyFill="1"/>
    <xf numFmtId="0" fontId="0" fillId="33" borderId="0" xfId="0" applyFill="1" applyBorder="1"/>
    <xf numFmtId="0" fontId="0" fillId="33" borderId="10" xfId="0" applyFill="1" applyBorder="1"/>
    <xf numFmtId="0" fontId="0" fillId="33" borderId="12" xfId="0" applyFill="1" applyBorder="1"/>
    <xf numFmtId="0" fontId="0" fillId="0" borderId="0" xfId="0" applyFont="1"/>
    <xf numFmtId="0" fontId="0" fillId="33" borderId="0" xfId="0" applyFill="1" applyBorder="1" applyAlignment="1">
      <alignment horizontal="center"/>
    </xf>
    <xf numFmtId="0" fontId="0" fillId="33" borderId="0" xfId="0" applyFill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0" borderId="0" xfId="0" applyAlignment="1">
      <alignment wrapText="1"/>
    </xf>
    <xf numFmtId="3" fontId="0" fillId="33" borderId="0" xfId="0" applyNumberFormat="1" applyFill="1" applyAlignment="1">
      <alignment horizontal="center"/>
    </xf>
    <xf numFmtId="3" fontId="0" fillId="33" borderId="0" xfId="0" applyNumberFormat="1" applyFill="1" applyBorder="1" applyAlignment="1">
      <alignment horizontal="center"/>
    </xf>
    <xf numFmtId="0" fontId="0" fillId="33" borderId="0" xfId="0" quotePrefix="1" applyFill="1"/>
    <xf numFmtId="164" fontId="0" fillId="33" borderId="0" xfId="0" applyNumberFormat="1" applyFill="1" applyAlignment="1">
      <alignment horizontal="center"/>
    </xf>
    <xf numFmtId="164" fontId="0" fillId="33" borderId="0" xfId="0" applyNumberFormat="1" applyFill="1" applyBorder="1" applyAlignment="1">
      <alignment horizontal="center"/>
    </xf>
    <xf numFmtId="164" fontId="0" fillId="33" borderId="10" xfId="0" applyNumberFormat="1" applyFill="1" applyBorder="1" applyAlignment="1">
      <alignment horizontal="center"/>
    </xf>
    <xf numFmtId="3" fontId="0" fillId="33" borderId="11" xfId="0" applyNumberFormat="1" applyFill="1" applyBorder="1" applyAlignment="1">
      <alignment horizontal="center" vertical="center" wrapText="1"/>
    </xf>
    <xf numFmtId="3" fontId="0" fillId="33" borderId="12" xfId="0" applyNumberFormat="1" applyFill="1" applyBorder="1" applyAlignment="1">
      <alignment horizontal="center" vertical="center" wrapText="1"/>
    </xf>
    <xf numFmtId="0" fontId="0" fillId="33" borderId="12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16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69"/>
  <sheetViews>
    <sheetView workbookViewId="0">
      <selection activeCell="F12" sqref="F12"/>
    </sheetView>
  </sheetViews>
  <sheetFormatPr baseColWidth="10" defaultRowHeight="16"/>
  <cols>
    <col min="1" max="1" width="13" customWidth="1"/>
    <col min="6" max="6" width="35.1640625" customWidth="1"/>
    <col min="7" max="7" width="27.83203125" customWidth="1"/>
  </cols>
  <sheetData>
    <row r="2" spans="1:7" ht="15" customHeight="1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7">
      <c r="A3" t="s">
        <v>5</v>
      </c>
      <c r="B3" t="s">
        <v>6</v>
      </c>
      <c r="C3" s="1">
        <v>2.7</v>
      </c>
      <c r="D3" s="1">
        <v>4</v>
      </c>
      <c r="E3" s="1">
        <v>6.5</v>
      </c>
      <c r="F3" t="str">
        <f t="shared" ref="F3:F14" si="0">CONCATENATE(B3, " &amp; ", C3, " &amp; ", D3, " &amp; ", E3, " \\ ")</f>
        <v xml:space="preserve">WA &amp; 2.7 &amp; 4 &amp; 6.5 \\ </v>
      </c>
      <c r="G3" t="str">
        <f>CONCATENATE(D3, " (", C3, " - ", E3, ")")</f>
        <v>4 (2.7 - 6.5)</v>
      </c>
    </row>
    <row r="4" spans="1:7">
      <c r="A4" t="s">
        <v>5</v>
      </c>
      <c r="B4" t="s">
        <v>7</v>
      </c>
      <c r="C4" s="1">
        <v>3.2</v>
      </c>
      <c r="D4" s="1">
        <v>4.5</v>
      </c>
      <c r="E4" s="1">
        <v>8.4</v>
      </c>
      <c r="F4" t="str">
        <f t="shared" si="0"/>
        <v xml:space="preserve">OR &amp; 3.2 &amp; 4.5 &amp; 8.4 \\ </v>
      </c>
      <c r="G4" t="str">
        <f t="shared" ref="G4:G14" si="1">CONCATENATE(D4, " (", C4, " - ", E4, ")")</f>
        <v>4.5 (3.2 - 8.4)</v>
      </c>
    </row>
    <row r="5" spans="1:7">
      <c r="A5" t="s">
        <v>5</v>
      </c>
      <c r="B5" t="s">
        <v>8</v>
      </c>
      <c r="C5" s="1">
        <v>4.5</v>
      </c>
      <c r="D5" s="1">
        <v>7.3</v>
      </c>
      <c r="E5" s="1">
        <v>12.4</v>
      </c>
      <c r="F5" t="str">
        <f t="shared" si="0"/>
        <v xml:space="preserve">CA &amp; 4.5 &amp; 7.3 &amp; 12.4 \\ </v>
      </c>
      <c r="G5" t="str">
        <f t="shared" si="1"/>
        <v>7.3 (4.5 - 12.4)</v>
      </c>
    </row>
    <row r="6" spans="1:7">
      <c r="A6" t="s">
        <v>5</v>
      </c>
      <c r="B6" t="s">
        <v>9</v>
      </c>
      <c r="C6" s="1">
        <v>3.4</v>
      </c>
      <c r="D6" s="1">
        <v>5.5</v>
      </c>
      <c r="E6" s="1">
        <v>9.8000000000000007</v>
      </c>
      <c r="F6" t="str">
        <f t="shared" si="0"/>
        <v xml:space="preserve">ALL &amp; 3.4 &amp; 5.5 &amp; 9.8 \\ </v>
      </c>
      <c r="G6" t="str">
        <f t="shared" si="1"/>
        <v>5.5 (3.4 - 9.8)</v>
      </c>
    </row>
    <row r="7" spans="1:7">
      <c r="A7" t="s">
        <v>10</v>
      </c>
      <c r="B7" t="s">
        <v>6</v>
      </c>
      <c r="C7">
        <v>0</v>
      </c>
      <c r="D7">
        <v>0</v>
      </c>
      <c r="E7">
        <v>0</v>
      </c>
      <c r="F7" t="str">
        <f t="shared" si="0"/>
        <v xml:space="preserve">WA &amp; 0 &amp; 0 &amp; 0 \\ </v>
      </c>
      <c r="G7" t="str">
        <f t="shared" si="1"/>
        <v>0 (0 - 0)</v>
      </c>
    </row>
    <row r="8" spans="1:7">
      <c r="A8" t="s">
        <v>10</v>
      </c>
      <c r="B8" t="s">
        <v>7</v>
      </c>
      <c r="C8">
        <v>0</v>
      </c>
      <c r="D8">
        <v>0</v>
      </c>
      <c r="E8">
        <v>0</v>
      </c>
      <c r="F8" t="str">
        <f t="shared" si="0"/>
        <v xml:space="preserve">OR &amp; 0 &amp; 0 &amp; 0 \\ </v>
      </c>
      <c r="G8" t="str">
        <f t="shared" si="1"/>
        <v>0 (0 - 0)</v>
      </c>
    </row>
    <row r="9" spans="1:7">
      <c r="A9" t="s">
        <v>10</v>
      </c>
      <c r="B9" t="s">
        <v>8</v>
      </c>
      <c r="C9">
        <v>0</v>
      </c>
      <c r="D9">
        <v>0</v>
      </c>
      <c r="E9">
        <v>1</v>
      </c>
      <c r="F9" t="str">
        <f t="shared" si="0"/>
        <v xml:space="preserve">CA &amp; 0 &amp; 0 &amp; 1 \\ </v>
      </c>
      <c r="G9" t="str">
        <f t="shared" si="1"/>
        <v>0 (0 - 1)</v>
      </c>
    </row>
    <row r="10" spans="1:7">
      <c r="A10" t="s">
        <v>10</v>
      </c>
      <c r="B10" t="s">
        <v>9</v>
      </c>
      <c r="C10">
        <v>0</v>
      </c>
      <c r="D10">
        <v>0</v>
      </c>
      <c r="E10">
        <v>0</v>
      </c>
      <c r="F10" t="str">
        <f t="shared" si="0"/>
        <v xml:space="preserve">ALL &amp; 0 &amp; 0 &amp; 0 \\ </v>
      </c>
      <c r="G10" t="str">
        <f t="shared" si="1"/>
        <v>0 (0 - 0)</v>
      </c>
    </row>
    <row r="11" spans="1:7">
      <c r="A11" t="s">
        <v>11</v>
      </c>
      <c r="B11" t="s">
        <v>6</v>
      </c>
      <c r="C11">
        <v>0</v>
      </c>
      <c r="D11">
        <v>5</v>
      </c>
      <c r="E11">
        <v>20</v>
      </c>
      <c r="F11" t="str">
        <f t="shared" si="0"/>
        <v xml:space="preserve">WA &amp; 0 &amp; 5 &amp; 20 \\ </v>
      </c>
      <c r="G11" t="str">
        <f t="shared" si="1"/>
        <v>5 (0 - 20)</v>
      </c>
    </row>
    <row r="12" spans="1:7">
      <c r="A12" t="s">
        <v>11</v>
      </c>
      <c r="B12" t="s">
        <v>7</v>
      </c>
      <c r="C12">
        <v>0</v>
      </c>
      <c r="D12">
        <v>1</v>
      </c>
      <c r="E12">
        <v>9</v>
      </c>
      <c r="F12" t="str">
        <f t="shared" si="0"/>
        <v xml:space="preserve">OR &amp; 0 &amp; 1 &amp; 9 \\ </v>
      </c>
      <c r="G12" t="str">
        <f t="shared" si="1"/>
        <v>1 (0 - 9)</v>
      </c>
    </row>
    <row r="13" spans="1:7">
      <c r="A13" t="s">
        <v>11</v>
      </c>
      <c r="B13" t="s">
        <v>8</v>
      </c>
      <c r="C13">
        <v>0</v>
      </c>
      <c r="D13">
        <v>12</v>
      </c>
      <c r="E13">
        <v>81</v>
      </c>
      <c r="F13" t="str">
        <f t="shared" si="0"/>
        <v xml:space="preserve">CA &amp; 0 &amp; 12 &amp; 81 \\ </v>
      </c>
      <c r="G13" t="str">
        <f t="shared" si="1"/>
        <v>12 (0 - 81)</v>
      </c>
    </row>
    <row r="14" spans="1:7">
      <c r="A14" t="s">
        <v>11</v>
      </c>
      <c r="B14" t="s">
        <v>9</v>
      </c>
      <c r="C14">
        <v>0</v>
      </c>
      <c r="D14">
        <v>5</v>
      </c>
      <c r="E14">
        <v>36</v>
      </c>
      <c r="F14" t="str">
        <f t="shared" si="0"/>
        <v xml:space="preserve">ALL &amp; 0 &amp; 5 &amp; 36 \\ </v>
      </c>
      <c r="G14" t="str">
        <f t="shared" si="1"/>
        <v>5 (0 - 36)</v>
      </c>
    </row>
    <row r="16" spans="1:7">
      <c r="A16" t="s">
        <v>0</v>
      </c>
      <c r="B16" t="s">
        <v>1</v>
      </c>
      <c r="C16" t="s">
        <v>2</v>
      </c>
      <c r="D16" t="s">
        <v>3</v>
      </c>
      <c r="E16" t="s">
        <v>4</v>
      </c>
    </row>
    <row r="17" spans="1:7">
      <c r="A17" t="s">
        <v>40</v>
      </c>
      <c r="B17" t="s">
        <v>6</v>
      </c>
      <c r="C17" s="6">
        <v>1.1000000000000001</v>
      </c>
      <c r="D17" s="6">
        <v>45.7</v>
      </c>
      <c r="E17" s="6">
        <v>125.6</v>
      </c>
      <c r="F17" t="str">
        <f t="shared" ref="F17:F28" si="2">CONCATENATE(B17, " &amp; ", C17, " &amp; ", D17, " &amp; ", E17, " \\ ")</f>
        <v xml:space="preserve">WA &amp; 1.1 &amp; 45.7 &amp; 125.6 \\ </v>
      </c>
      <c r="G17" t="str">
        <f t="shared" ref="G17:G28" si="3">CONCATENATE(D17, " (", C17, " - ", E17, ")")</f>
        <v>45.7 (1.1 - 125.6)</v>
      </c>
    </row>
    <row r="18" spans="1:7">
      <c r="A18" t="s">
        <v>40</v>
      </c>
      <c r="B18" t="s">
        <v>7</v>
      </c>
      <c r="C18" s="6">
        <v>0.5</v>
      </c>
      <c r="D18" s="6">
        <v>7.3</v>
      </c>
      <c r="E18" s="6">
        <v>52.1</v>
      </c>
      <c r="F18" t="str">
        <f t="shared" si="2"/>
        <v xml:space="preserve">OR &amp; 0.5 &amp; 7.3 &amp; 52.1 \\ </v>
      </c>
      <c r="G18" t="str">
        <f t="shared" si="3"/>
        <v>7.3 (0.5 - 52.1)</v>
      </c>
    </row>
    <row r="19" spans="1:7">
      <c r="A19" t="s">
        <v>40</v>
      </c>
      <c r="B19" t="s">
        <v>8</v>
      </c>
      <c r="C19" s="6">
        <v>5.5</v>
      </c>
      <c r="D19" s="6">
        <v>18.2</v>
      </c>
      <c r="E19" s="6">
        <v>43.4</v>
      </c>
      <c r="F19" t="str">
        <f t="shared" si="2"/>
        <v xml:space="preserve">CA &amp; 5.5 &amp; 18.2 &amp; 43.4 \\ </v>
      </c>
      <c r="G19" t="str">
        <f t="shared" si="3"/>
        <v>18.2 (5.5 - 43.4)</v>
      </c>
    </row>
    <row r="20" spans="1:7">
      <c r="A20" t="s">
        <v>40</v>
      </c>
      <c r="B20" t="s">
        <v>9</v>
      </c>
      <c r="C20" s="6">
        <v>3.5</v>
      </c>
      <c r="D20" s="6">
        <v>17.2</v>
      </c>
      <c r="E20" s="6">
        <v>51.7</v>
      </c>
      <c r="F20" t="str">
        <f t="shared" si="2"/>
        <v xml:space="preserve">ALL &amp; 3.5 &amp; 17.2 &amp; 51.7 \\ </v>
      </c>
      <c r="G20" t="str">
        <f t="shared" si="3"/>
        <v>17.2 (3.5 - 51.7)</v>
      </c>
    </row>
    <row r="21" spans="1:7">
      <c r="A21" t="s">
        <v>11</v>
      </c>
      <c r="B21" t="s">
        <v>6</v>
      </c>
      <c r="C21">
        <v>2</v>
      </c>
      <c r="D21">
        <v>7</v>
      </c>
      <c r="E21">
        <v>19</v>
      </c>
      <c r="F21" t="str">
        <f>CONCATENATE(B21, " &amp; ", C21, " &amp; ", D21, " &amp; ", E21, " \\ ")</f>
        <v xml:space="preserve">WA &amp; 2 &amp; 7 &amp; 19 \\ </v>
      </c>
      <c r="G21" t="str">
        <f>CONCATENATE(D21, " (", C21, " - ", E21, ")")</f>
        <v>7 (2 - 19)</v>
      </c>
    </row>
    <row r="22" spans="1:7">
      <c r="A22" t="s">
        <v>11</v>
      </c>
      <c r="B22" t="s">
        <v>7</v>
      </c>
      <c r="C22">
        <v>0</v>
      </c>
      <c r="D22">
        <v>1</v>
      </c>
      <c r="E22">
        <v>6</v>
      </c>
      <c r="F22" t="str">
        <f t="shared" si="2"/>
        <v xml:space="preserve">OR &amp; 0 &amp; 1 &amp; 6 \\ </v>
      </c>
      <c r="G22" t="str">
        <f t="shared" si="3"/>
        <v>1 (0 - 6)</v>
      </c>
    </row>
    <row r="23" spans="1:7">
      <c r="A23" t="s">
        <v>11</v>
      </c>
      <c r="B23" t="s">
        <v>8</v>
      </c>
      <c r="C23">
        <v>0</v>
      </c>
      <c r="D23">
        <v>12</v>
      </c>
      <c r="E23">
        <v>78</v>
      </c>
      <c r="F23" t="str">
        <f t="shared" si="2"/>
        <v xml:space="preserve">CA &amp; 0 &amp; 12 &amp; 78 \\ </v>
      </c>
      <c r="G23" t="str">
        <f t="shared" si="3"/>
        <v>12 (0 - 78)</v>
      </c>
    </row>
    <row r="24" spans="1:7">
      <c r="A24" t="s">
        <v>11</v>
      </c>
      <c r="B24" t="s">
        <v>9</v>
      </c>
      <c r="C24">
        <v>0</v>
      </c>
      <c r="D24">
        <v>6</v>
      </c>
      <c r="E24">
        <v>45</v>
      </c>
      <c r="F24" t="str">
        <f t="shared" si="2"/>
        <v xml:space="preserve">ALL &amp; 0 &amp; 6 &amp; 45 \\ </v>
      </c>
      <c r="G24" t="str">
        <f t="shared" si="3"/>
        <v>6 (0 - 45)</v>
      </c>
    </row>
    <row r="25" spans="1:7">
      <c r="A25" t="s">
        <v>10</v>
      </c>
      <c r="B25" t="s">
        <v>6</v>
      </c>
      <c r="C25">
        <v>0</v>
      </c>
      <c r="D25">
        <v>0</v>
      </c>
      <c r="E25">
        <v>0</v>
      </c>
      <c r="F25" t="str">
        <f t="shared" si="2"/>
        <v xml:space="preserve">WA &amp; 0 &amp; 0 &amp; 0 \\ </v>
      </c>
      <c r="G25" t="str">
        <f t="shared" si="3"/>
        <v>0 (0 - 0)</v>
      </c>
    </row>
    <row r="26" spans="1:7">
      <c r="A26" t="s">
        <v>10</v>
      </c>
      <c r="B26" t="s">
        <v>7</v>
      </c>
      <c r="C26">
        <v>0</v>
      </c>
      <c r="D26">
        <v>0</v>
      </c>
      <c r="E26">
        <v>0</v>
      </c>
      <c r="F26" t="str">
        <f t="shared" si="2"/>
        <v xml:space="preserve">OR &amp; 0 &amp; 0 &amp; 0 \\ </v>
      </c>
      <c r="G26" t="str">
        <f t="shared" si="3"/>
        <v>0 (0 - 0)</v>
      </c>
    </row>
    <row r="27" spans="1:7">
      <c r="A27" t="s">
        <v>10</v>
      </c>
      <c r="B27" t="s">
        <v>8</v>
      </c>
      <c r="C27">
        <v>0</v>
      </c>
      <c r="D27">
        <v>0</v>
      </c>
      <c r="E27">
        <v>1</v>
      </c>
      <c r="F27" t="str">
        <f t="shared" si="2"/>
        <v xml:space="preserve">CA &amp; 0 &amp; 0 &amp; 1 \\ </v>
      </c>
      <c r="G27" t="str">
        <f t="shared" si="3"/>
        <v>0 (0 - 1)</v>
      </c>
    </row>
    <row r="28" spans="1:7">
      <c r="A28" t="s">
        <v>10</v>
      </c>
      <c r="B28" t="s">
        <v>9</v>
      </c>
      <c r="C28">
        <v>0</v>
      </c>
      <c r="D28">
        <v>0</v>
      </c>
      <c r="E28">
        <v>0</v>
      </c>
      <c r="F28" t="str">
        <f t="shared" si="2"/>
        <v xml:space="preserve">ALL &amp; 0 &amp; 0 &amp; 0 \\ </v>
      </c>
      <c r="G28" t="str">
        <f t="shared" si="3"/>
        <v>0 (0 - 0)</v>
      </c>
    </row>
    <row r="30" spans="1:7">
      <c r="A30" t="s">
        <v>0</v>
      </c>
      <c r="B30" t="s">
        <v>1</v>
      </c>
      <c r="C30" t="s">
        <v>2</v>
      </c>
      <c r="D30" t="s">
        <v>3</v>
      </c>
      <c r="E30" t="s">
        <v>4</v>
      </c>
    </row>
    <row r="31" spans="1:7">
      <c r="A31" t="s">
        <v>5</v>
      </c>
      <c r="B31" t="s">
        <v>6</v>
      </c>
      <c r="C31">
        <v>7.8</v>
      </c>
      <c r="D31">
        <v>49</v>
      </c>
      <c r="E31">
        <v>129</v>
      </c>
      <c r="F31" t="str">
        <f t="shared" ref="F31:F34" si="4">CONCATENATE(B31, " &amp; ", C31, " &amp; ", D31, " &amp; ", E31, " \\ ")</f>
        <v xml:space="preserve">WA &amp; 7.8 &amp; 49 &amp; 129 \\ </v>
      </c>
      <c r="G31" t="str">
        <f t="shared" ref="G31:G34" si="5">CONCATENATE(D31, " (", C31, " - ", E31, ")")</f>
        <v>49 (7.8 - 129)</v>
      </c>
    </row>
    <row r="32" spans="1:7">
      <c r="A32" t="s">
        <v>5</v>
      </c>
      <c r="B32" t="s">
        <v>7</v>
      </c>
      <c r="C32">
        <v>8.6</v>
      </c>
      <c r="D32">
        <v>15.1</v>
      </c>
      <c r="E32">
        <v>59</v>
      </c>
      <c r="F32" t="str">
        <f t="shared" si="4"/>
        <v xml:space="preserve">OR &amp; 8.6 &amp; 15.1 &amp; 59 \\ </v>
      </c>
      <c r="G32" t="str">
        <f t="shared" si="5"/>
        <v>15.1 (8.6 - 59)</v>
      </c>
    </row>
    <row r="33" spans="1:7">
      <c r="A33" t="s">
        <v>5</v>
      </c>
      <c r="B33" t="s">
        <v>8</v>
      </c>
      <c r="C33">
        <v>15.2</v>
      </c>
      <c r="D33">
        <v>27.7</v>
      </c>
      <c r="E33">
        <v>53.9</v>
      </c>
      <c r="F33" t="str">
        <f t="shared" si="4"/>
        <v xml:space="preserve">CA &amp; 15.2 &amp; 27.7 &amp; 53.9 \\ </v>
      </c>
      <c r="G33" t="str">
        <f t="shared" si="5"/>
        <v>27.7 (15.2 - 53.9)</v>
      </c>
    </row>
    <row r="34" spans="1:7">
      <c r="A34" t="s">
        <v>5</v>
      </c>
      <c r="B34" t="s">
        <v>9</v>
      </c>
      <c r="C34">
        <v>12.2</v>
      </c>
      <c r="D34">
        <v>26.3</v>
      </c>
      <c r="E34">
        <v>61.1</v>
      </c>
      <c r="F34" t="str">
        <f t="shared" si="4"/>
        <v xml:space="preserve">ALL &amp; 12.2 &amp; 26.3 &amp; 61.1 \\ </v>
      </c>
      <c r="G34" t="str">
        <f t="shared" si="5"/>
        <v>26.3 (12.2 - 61.1)</v>
      </c>
    </row>
    <row r="39" spans="1:7">
      <c r="B39" t="s">
        <v>12</v>
      </c>
    </row>
    <row r="40" spans="1:7">
      <c r="B40" t="s">
        <v>13</v>
      </c>
    </row>
    <row r="41" spans="1:7">
      <c r="B41" t="s">
        <v>18</v>
      </c>
    </row>
    <row r="42" spans="1:7">
      <c r="B42" t="s">
        <v>19</v>
      </c>
    </row>
    <row r="43" spans="1:7">
      <c r="B43" t="s">
        <v>14</v>
      </c>
    </row>
    <row r="44" spans="1:7">
      <c r="B44" t="s">
        <v>31</v>
      </c>
    </row>
    <row r="45" spans="1:7">
      <c r="B45" t="s">
        <v>32</v>
      </c>
    </row>
    <row r="46" spans="1:7">
      <c r="B46" t="s">
        <v>33</v>
      </c>
    </row>
    <row r="47" spans="1:7">
      <c r="B47" t="s">
        <v>34</v>
      </c>
    </row>
    <row r="48" spans="1:7">
      <c r="B48" t="s">
        <v>16</v>
      </c>
    </row>
    <row r="49" spans="2:2">
      <c r="B49" t="s">
        <v>20</v>
      </c>
    </row>
    <row r="50" spans="2:2">
      <c r="B50" t="s">
        <v>21</v>
      </c>
    </row>
    <row r="51" spans="2:2">
      <c r="B51" t="s">
        <v>14</v>
      </c>
    </row>
    <row r="52" spans="2:2">
      <c r="B52" t="s">
        <v>22</v>
      </c>
    </row>
    <row r="53" spans="2:2">
      <c r="B53" t="s">
        <v>23</v>
      </c>
    </row>
    <row r="54" spans="2:2">
      <c r="B54" t="s">
        <v>24</v>
      </c>
    </row>
    <row r="55" spans="2:2">
      <c r="B55" t="s">
        <v>25</v>
      </c>
    </row>
    <row r="56" spans="2:2">
      <c r="B56" t="s">
        <v>16</v>
      </c>
    </row>
    <row r="57" spans="2:2">
      <c r="B57" t="s">
        <v>26</v>
      </c>
    </row>
    <row r="58" spans="2:2">
      <c r="B58" t="s">
        <v>19</v>
      </c>
    </row>
    <row r="59" spans="2:2">
      <c r="B59" t="s">
        <v>14</v>
      </c>
    </row>
    <row r="60" spans="2:2">
      <c r="B60" t="s">
        <v>27</v>
      </c>
    </row>
    <row r="61" spans="2:2">
      <c r="B61" t="s">
        <v>28</v>
      </c>
    </row>
    <row r="62" spans="2:2">
      <c r="B62" t="s">
        <v>29</v>
      </c>
    </row>
    <row r="63" spans="2:2">
      <c r="B63" t="s">
        <v>30</v>
      </c>
    </row>
    <row r="64" spans="2:2">
      <c r="B64" t="s">
        <v>13</v>
      </c>
    </row>
    <row r="65" spans="2:2">
      <c r="B65" t="s">
        <v>17</v>
      </c>
    </row>
    <row r="69" spans="2:2" ht="409.6">
      <c r="B69" s="11" t="s">
        <v>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4A5A0-7B2E-EC49-8345-03587248DDE7}">
  <dimension ref="B1:L21"/>
  <sheetViews>
    <sheetView tabSelected="1" topLeftCell="D1" zoomScale="140" zoomScaleNormal="140" workbookViewId="0">
      <selection activeCell="F12" sqref="F12"/>
    </sheetView>
  </sheetViews>
  <sheetFormatPr baseColWidth="10" defaultRowHeight="16"/>
  <cols>
    <col min="1" max="1" width="10.83203125" style="2"/>
    <col min="2" max="2" width="10.83203125" style="2" customWidth="1"/>
    <col min="3" max="4" width="11.1640625" style="8" customWidth="1"/>
    <col min="5" max="5" width="12.6640625" style="8" customWidth="1"/>
    <col min="6" max="6" width="23.1640625" style="8" customWidth="1"/>
    <col min="7" max="7" width="23.1640625" style="2" customWidth="1"/>
    <col min="8" max="8" width="10.83203125" style="2" customWidth="1"/>
    <col min="9" max="10" width="13.83203125" style="2" customWidth="1"/>
    <col min="11" max="11" width="18.83203125" style="2" customWidth="1"/>
    <col min="12" max="12" width="16.33203125" style="2" customWidth="1"/>
    <col min="13" max="16384" width="10.83203125" style="2"/>
  </cols>
  <sheetData>
    <row r="1" spans="2:12">
      <c r="G1" s="8"/>
    </row>
    <row r="2" spans="2:12">
      <c r="B2" s="5"/>
      <c r="C2" s="10" t="s">
        <v>45</v>
      </c>
      <c r="D2" s="10" t="s">
        <v>46</v>
      </c>
      <c r="E2" s="10" t="s">
        <v>72</v>
      </c>
      <c r="F2" s="10" t="s">
        <v>74</v>
      </c>
      <c r="G2" s="10" t="s">
        <v>73</v>
      </c>
    </row>
    <row r="3" spans="2:12">
      <c r="B3" s="3" t="s">
        <v>41</v>
      </c>
      <c r="C3" s="7" t="s">
        <v>57</v>
      </c>
      <c r="D3" s="7" t="s">
        <v>36</v>
      </c>
      <c r="E3" s="7" t="s">
        <v>60</v>
      </c>
      <c r="F3" s="8" t="s">
        <v>70</v>
      </c>
      <c r="G3" s="8" t="s">
        <v>66</v>
      </c>
    </row>
    <row r="4" spans="2:12">
      <c r="B4" s="3" t="s">
        <v>42</v>
      </c>
      <c r="C4" s="7" t="s">
        <v>38</v>
      </c>
      <c r="D4" s="7" t="s">
        <v>36</v>
      </c>
      <c r="E4" s="7" t="s">
        <v>59</v>
      </c>
      <c r="F4" s="8" t="s">
        <v>64</v>
      </c>
      <c r="G4" s="8" t="s">
        <v>71</v>
      </c>
    </row>
    <row r="5" spans="2:12">
      <c r="B5" s="3" t="s">
        <v>43</v>
      </c>
      <c r="C5" s="7" t="s">
        <v>56</v>
      </c>
      <c r="D5" s="7" t="s">
        <v>37</v>
      </c>
      <c r="E5" s="7" t="s">
        <v>58</v>
      </c>
      <c r="F5" s="7" t="s">
        <v>62</v>
      </c>
      <c r="G5" s="7" t="s">
        <v>65</v>
      </c>
    </row>
    <row r="6" spans="2:12">
      <c r="B6" s="4" t="s">
        <v>15</v>
      </c>
      <c r="C6" s="9" t="s">
        <v>39</v>
      </c>
      <c r="D6" s="9" t="s">
        <v>36</v>
      </c>
      <c r="E6" s="9" t="s">
        <v>61</v>
      </c>
      <c r="F6" s="9" t="s">
        <v>63</v>
      </c>
      <c r="G6" s="9" t="s">
        <v>69</v>
      </c>
    </row>
    <row r="8" spans="2:12">
      <c r="F8" s="8" t="s">
        <v>77</v>
      </c>
      <c r="G8" s="2">
        <v>277</v>
      </c>
    </row>
    <row r="10" spans="2:12" ht="19" customHeight="1">
      <c r="H10" s="5"/>
      <c r="I10" s="19"/>
      <c r="J10" s="19" t="s">
        <v>47</v>
      </c>
      <c r="K10" s="19"/>
      <c r="L10" s="20" t="s">
        <v>48</v>
      </c>
    </row>
    <row r="11" spans="2:12" ht="19" customHeight="1">
      <c r="H11" s="3"/>
      <c r="I11" s="18" t="s">
        <v>15</v>
      </c>
      <c r="J11" s="18" t="s">
        <v>75</v>
      </c>
      <c r="K11" s="18" t="s">
        <v>76</v>
      </c>
      <c r="L11" s="21"/>
    </row>
    <row r="12" spans="2:12">
      <c r="H12" s="3" t="s">
        <v>41</v>
      </c>
      <c r="I12" s="16">
        <v>78.3</v>
      </c>
      <c r="J12" s="16">
        <v>4.5</v>
      </c>
      <c r="K12" s="16">
        <v>73.900000000000006</v>
      </c>
      <c r="L12" s="15">
        <v>5.3</v>
      </c>
    </row>
    <row r="13" spans="2:12">
      <c r="H13" s="3" t="s">
        <v>42</v>
      </c>
      <c r="I13" s="16">
        <v>66.099999999999994</v>
      </c>
      <c r="J13" s="16">
        <v>7</v>
      </c>
      <c r="K13" s="16">
        <v>59</v>
      </c>
      <c r="L13" s="15">
        <v>6</v>
      </c>
    </row>
    <row r="14" spans="2:12">
      <c r="H14" s="3" t="s">
        <v>43</v>
      </c>
      <c r="I14" s="16">
        <v>42.9</v>
      </c>
      <c r="J14" s="16">
        <v>8.9</v>
      </c>
      <c r="K14" s="16">
        <v>34</v>
      </c>
      <c r="L14" s="16">
        <v>8</v>
      </c>
    </row>
    <row r="15" spans="2:12">
      <c r="C15" s="12"/>
      <c r="H15" s="4" t="s">
        <v>15</v>
      </c>
      <c r="I15" s="17">
        <v>52.9</v>
      </c>
      <c r="J15" s="17">
        <v>7.8</v>
      </c>
      <c r="K15" s="17">
        <v>45</v>
      </c>
      <c r="L15" s="17">
        <v>6.6</v>
      </c>
    </row>
    <row r="16" spans="2:12">
      <c r="C16" s="12"/>
    </row>
    <row r="17" spans="6:12">
      <c r="F17" s="2"/>
      <c r="I17" s="2" t="s">
        <v>78</v>
      </c>
      <c r="L17" s="2">
        <v>277</v>
      </c>
    </row>
    <row r="18" spans="6:12">
      <c r="I18" s="22"/>
    </row>
    <row r="19" spans="6:12">
      <c r="I19" s="22"/>
    </row>
    <row r="20" spans="6:12">
      <c r="I20" s="22"/>
    </row>
    <row r="21" spans="6:12">
      <c r="I21" s="22"/>
    </row>
  </sheetData>
  <mergeCells count="1">
    <mergeCell ref="L10:L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2DA9A-C4CC-3B47-ADFD-0F194D4ADFA0}">
  <dimension ref="B2:H12"/>
  <sheetViews>
    <sheetView zoomScale="160" zoomScaleNormal="160" workbookViewId="0">
      <selection activeCell="B14" sqref="B14:F18"/>
    </sheetView>
  </sheetViews>
  <sheetFormatPr baseColWidth="10" defaultRowHeight="16"/>
  <cols>
    <col min="1" max="1" width="4.6640625" style="2" customWidth="1"/>
    <col min="2" max="2" width="24.83203125" style="2" customWidth="1"/>
    <col min="3" max="3" width="16.5" style="8" customWidth="1"/>
    <col min="4" max="4" width="15.5" style="8" customWidth="1"/>
    <col min="5" max="5" width="24.83203125" style="8" customWidth="1"/>
    <col min="6" max="6" width="28" style="2" customWidth="1"/>
    <col min="7" max="7" width="14.5" style="2" customWidth="1"/>
    <col min="8" max="8" width="15.5" style="2" customWidth="1"/>
    <col min="9" max="9" width="18.83203125" style="2" customWidth="1"/>
    <col min="10" max="16384" width="10.83203125" style="2"/>
  </cols>
  <sheetData>
    <row r="2" spans="2:8">
      <c r="B2" s="5"/>
      <c r="C2" s="10" t="s">
        <v>15</v>
      </c>
      <c r="D2" s="10" t="s">
        <v>47</v>
      </c>
      <c r="E2" s="10" t="s">
        <v>48</v>
      </c>
    </row>
    <row r="3" spans="2:8">
      <c r="B3" s="2" t="s">
        <v>67</v>
      </c>
      <c r="C3" s="12">
        <v>25484</v>
      </c>
      <c r="D3" s="8" t="s">
        <v>50</v>
      </c>
      <c r="E3" s="8" t="s">
        <v>49</v>
      </c>
      <c r="F3" s="8"/>
    </row>
    <row r="4" spans="2:8">
      <c r="B4" s="2" t="s">
        <v>45</v>
      </c>
      <c r="C4" s="12">
        <v>1929511</v>
      </c>
      <c r="D4" s="8" t="s">
        <v>51</v>
      </c>
      <c r="E4" s="8" t="s">
        <v>52</v>
      </c>
      <c r="F4" s="8"/>
    </row>
    <row r="5" spans="2:8">
      <c r="B5" s="3" t="s">
        <v>46</v>
      </c>
      <c r="C5" s="13">
        <v>25654</v>
      </c>
      <c r="D5" s="7" t="s">
        <v>53</v>
      </c>
      <c r="E5" s="7" t="s">
        <v>54</v>
      </c>
      <c r="F5" s="8"/>
    </row>
    <row r="6" spans="2:8">
      <c r="B6" s="4" t="s">
        <v>35</v>
      </c>
      <c r="C6" s="9">
        <v>11.8</v>
      </c>
      <c r="D6" s="9">
        <v>52.9</v>
      </c>
      <c r="E6" s="9">
        <v>6.6</v>
      </c>
      <c r="F6" s="14"/>
    </row>
    <row r="7" spans="2:8">
      <c r="B7" s="4" t="s">
        <v>55</v>
      </c>
      <c r="C7" s="2"/>
      <c r="D7" s="2"/>
      <c r="E7" s="2">
        <v>277</v>
      </c>
    </row>
    <row r="8" spans="2:8">
      <c r="C8" s="2"/>
      <c r="D8" s="2"/>
    </row>
    <row r="9" spans="2:8">
      <c r="H9" s="2" t="s">
        <v>68</v>
      </c>
    </row>
    <row r="10" spans="2:8">
      <c r="C10" s="2"/>
      <c r="D10" s="2"/>
      <c r="E10" s="2"/>
    </row>
    <row r="11" spans="2:8">
      <c r="C11" s="2"/>
      <c r="D11" s="2"/>
      <c r="E11" s="2"/>
    </row>
    <row r="12" spans="2:8">
      <c r="C12" s="2"/>
      <c r="D12" s="2"/>
      <c r="E1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zhouxiaodan</cp:lastModifiedBy>
  <dcterms:modified xsi:type="dcterms:W3CDTF">2021-02-08T02:37:27Z</dcterms:modified>
</cp:coreProperties>
</file>