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CFF900A0-022A-41A4-AEA9-34935357BEAD}" xr6:coauthVersionLast="47" xr6:coauthVersionMax="47" xr10:uidLastSave="{00000000-0000-0000-0000-000000000000}"/>
  <bookViews>
    <workbookView xWindow="2120" yWindow="2120" windowWidth="16200" windowHeight="9820" activeTab="4" xr2:uid="{00000000-000D-0000-FFFF-FFFF00000000}"/>
  </bookViews>
  <sheets>
    <sheet name="node" sheetId="1" r:id="rId1"/>
    <sheet name="weight" sheetId="2" r:id="rId2"/>
    <sheet name="scaled_weight" sheetId="3" r:id="rId3"/>
    <sheet name="Sheet4" sheetId="4" r:id="rId4"/>
    <sheet name="Sheet1" sheetId="5" r:id="rId5"/>
  </sheets>
  <calcPr calcId="181029"/>
</workbook>
</file>

<file path=xl/calcChain.xml><?xml version="1.0" encoding="utf-8"?>
<calcChain xmlns="http://schemas.openxmlformats.org/spreadsheetml/2006/main">
  <c r="D26" i="5" l="1"/>
  <c r="C26" i="5"/>
  <c r="C26" i="4"/>
  <c r="D26" i="4"/>
  <c r="B26" i="4"/>
  <c r="C2" i="4"/>
  <c r="C3" i="4"/>
  <c r="C4" i="4"/>
  <c r="C5" i="4"/>
  <c r="C6" i="4"/>
  <c r="C7" i="4"/>
  <c r="C8" i="4"/>
  <c r="C9" i="4"/>
  <c r="C10" i="4"/>
  <c r="C11" i="4"/>
  <c r="C12" i="4"/>
  <c r="C13" i="4"/>
  <c r="C16" i="4"/>
  <c r="C17" i="4"/>
  <c r="C18" i="4"/>
  <c r="C19" i="4"/>
  <c r="C20" i="4"/>
  <c r="C21" i="4"/>
  <c r="C22" i="4"/>
  <c r="C23" i="4"/>
  <c r="C24" i="4"/>
  <c r="C2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B3" i="2"/>
  <c r="B3" i="3" s="1"/>
  <c r="C3" i="2"/>
  <c r="C3" i="3" s="1"/>
  <c r="D3" i="2"/>
  <c r="D3" i="3" s="1"/>
  <c r="E3" i="2"/>
  <c r="E3" i="3" s="1"/>
  <c r="F3" i="2"/>
  <c r="F3" i="3" s="1"/>
  <c r="G3" i="2"/>
  <c r="G3" i="3" s="1"/>
  <c r="H3" i="2"/>
  <c r="H3" i="3" s="1"/>
  <c r="I3" i="2"/>
  <c r="I3" i="3" s="1"/>
  <c r="J3" i="2"/>
  <c r="J3" i="3" s="1"/>
  <c r="K3" i="2"/>
  <c r="K3" i="3" s="1"/>
  <c r="L3" i="2"/>
  <c r="L3" i="3" s="1"/>
  <c r="M3" i="2"/>
  <c r="M3" i="3" s="1"/>
  <c r="N3" i="2"/>
  <c r="N3" i="3" s="1"/>
  <c r="B4" i="2"/>
  <c r="B4" i="3" s="1"/>
  <c r="C4" i="2"/>
  <c r="C4" i="3" s="1"/>
  <c r="D4" i="2"/>
  <c r="D4" i="3" s="1"/>
  <c r="E4" i="2"/>
  <c r="E4" i="3" s="1"/>
  <c r="F4" i="2"/>
  <c r="F4" i="3" s="1"/>
  <c r="G4" i="2"/>
  <c r="G4" i="3" s="1"/>
  <c r="H4" i="2"/>
  <c r="H4" i="3" s="1"/>
  <c r="I4" i="2"/>
  <c r="I4" i="3" s="1"/>
  <c r="J4" i="2"/>
  <c r="J4" i="3" s="1"/>
  <c r="K4" i="2"/>
  <c r="K4" i="3" s="1"/>
  <c r="L4" i="2"/>
  <c r="L4" i="3" s="1"/>
  <c r="M4" i="2"/>
  <c r="M4" i="3" s="1"/>
  <c r="N4" i="2"/>
  <c r="N4" i="3" s="1"/>
  <c r="B5" i="2"/>
  <c r="B5" i="3" s="1"/>
  <c r="C5" i="2"/>
  <c r="C5" i="3" s="1"/>
  <c r="D5" i="2"/>
  <c r="D5" i="3" s="1"/>
  <c r="E5" i="2"/>
  <c r="E5" i="3" s="1"/>
  <c r="F5" i="2"/>
  <c r="F5" i="3" s="1"/>
  <c r="G5" i="2"/>
  <c r="G5" i="3" s="1"/>
  <c r="H5" i="2"/>
  <c r="H5" i="3" s="1"/>
  <c r="I5" i="2"/>
  <c r="I5" i="3" s="1"/>
  <c r="J5" i="2"/>
  <c r="J5" i="3" s="1"/>
  <c r="K5" i="2"/>
  <c r="K5" i="3" s="1"/>
  <c r="L5" i="2"/>
  <c r="L5" i="3" s="1"/>
  <c r="M5" i="2"/>
  <c r="M5" i="3" s="1"/>
  <c r="N5" i="2"/>
  <c r="N5" i="3" s="1"/>
  <c r="B6" i="2"/>
  <c r="B6" i="3" s="1"/>
  <c r="C6" i="2"/>
  <c r="C6" i="3" s="1"/>
  <c r="D6" i="2"/>
  <c r="D6" i="3" s="1"/>
  <c r="E6" i="2"/>
  <c r="E6" i="3" s="1"/>
  <c r="F6" i="2"/>
  <c r="F6" i="3" s="1"/>
  <c r="G6" i="2"/>
  <c r="G6" i="3" s="1"/>
  <c r="H6" i="2"/>
  <c r="H6" i="3" s="1"/>
  <c r="I6" i="2"/>
  <c r="I6" i="3" s="1"/>
  <c r="J6" i="2"/>
  <c r="J6" i="3" s="1"/>
  <c r="K6" i="2"/>
  <c r="K6" i="3" s="1"/>
  <c r="L6" i="2"/>
  <c r="L6" i="3" s="1"/>
  <c r="M6" i="2"/>
  <c r="M6" i="3" s="1"/>
  <c r="N6" i="2"/>
  <c r="N6" i="3" s="1"/>
  <c r="B7" i="2"/>
  <c r="B7" i="3" s="1"/>
  <c r="C7" i="2"/>
  <c r="C7" i="3" s="1"/>
  <c r="D7" i="2"/>
  <c r="D7" i="3" s="1"/>
  <c r="E7" i="2"/>
  <c r="E7" i="3" s="1"/>
  <c r="F7" i="2"/>
  <c r="F7" i="3" s="1"/>
  <c r="G7" i="2"/>
  <c r="G7" i="3" s="1"/>
  <c r="H7" i="2"/>
  <c r="H7" i="3" s="1"/>
  <c r="I7" i="2"/>
  <c r="I7" i="3" s="1"/>
  <c r="J7" i="2"/>
  <c r="J7" i="3" s="1"/>
  <c r="K7" i="2"/>
  <c r="K7" i="3" s="1"/>
  <c r="L7" i="2"/>
  <c r="L7" i="3" s="1"/>
  <c r="M7" i="2"/>
  <c r="M7" i="3" s="1"/>
  <c r="N7" i="2"/>
  <c r="N7" i="3" s="1"/>
  <c r="B8" i="2"/>
  <c r="B8" i="3" s="1"/>
  <c r="C8" i="2"/>
  <c r="C8" i="3" s="1"/>
  <c r="D8" i="2"/>
  <c r="D8" i="3" s="1"/>
  <c r="E8" i="2"/>
  <c r="E8" i="3" s="1"/>
  <c r="F8" i="2"/>
  <c r="F8" i="3" s="1"/>
  <c r="G8" i="2"/>
  <c r="G8" i="3" s="1"/>
  <c r="H8" i="2"/>
  <c r="H8" i="3" s="1"/>
  <c r="I8" i="2"/>
  <c r="I8" i="3" s="1"/>
  <c r="J8" i="2"/>
  <c r="J8" i="3" s="1"/>
  <c r="K8" i="2"/>
  <c r="K8" i="3" s="1"/>
  <c r="L8" i="2"/>
  <c r="L8" i="3" s="1"/>
  <c r="M8" i="2"/>
  <c r="M8" i="3" s="1"/>
  <c r="N8" i="2"/>
  <c r="N8" i="3" s="1"/>
  <c r="B9" i="2"/>
  <c r="B9" i="3" s="1"/>
  <c r="C9" i="2"/>
  <c r="C9" i="3" s="1"/>
  <c r="D9" i="2"/>
  <c r="D9" i="3" s="1"/>
  <c r="E9" i="2"/>
  <c r="E9" i="3" s="1"/>
  <c r="F9" i="2"/>
  <c r="F9" i="3" s="1"/>
  <c r="G9" i="2"/>
  <c r="G9" i="3" s="1"/>
  <c r="H9" i="2"/>
  <c r="H9" i="3" s="1"/>
  <c r="I9" i="2"/>
  <c r="I9" i="3" s="1"/>
  <c r="J9" i="2"/>
  <c r="J9" i="3" s="1"/>
  <c r="K9" i="2"/>
  <c r="K9" i="3" s="1"/>
  <c r="L9" i="2"/>
  <c r="L9" i="3" s="1"/>
  <c r="M9" i="2"/>
  <c r="M9" i="3" s="1"/>
  <c r="N9" i="2"/>
  <c r="N9" i="3" s="1"/>
  <c r="B10" i="2"/>
  <c r="B10" i="3" s="1"/>
  <c r="C10" i="2"/>
  <c r="C10" i="3" s="1"/>
  <c r="D10" i="2"/>
  <c r="D10" i="3" s="1"/>
  <c r="E10" i="2"/>
  <c r="E10" i="3" s="1"/>
  <c r="F10" i="2"/>
  <c r="F10" i="3" s="1"/>
  <c r="G10" i="2"/>
  <c r="G10" i="3" s="1"/>
  <c r="H10" i="2"/>
  <c r="H10" i="3" s="1"/>
  <c r="I10" i="2"/>
  <c r="I10" i="3" s="1"/>
  <c r="J10" i="2"/>
  <c r="J10" i="3" s="1"/>
  <c r="K10" i="2"/>
  <c r="K10" i="3" s="1"/>
  <c r="L10" i="2"/>
  <c r="L10" i="3" s="1"/>
  <c r="M10" i="2"/>
  <c r="M10" i="3" s="1"/>
  <c r="N10" i="2"/>
  <c r="N10" i="3" s="1"/>
  <c r="B11" i="2"/>
  <c r="B11" i="3" s="1"/>
  <c r="C11" i="2"/>
  <c r="C11" i="3" s="1"/>
  <c r="D11" i="2"/>
  <c r="D11" i="3" s="1"/>
  <c r="E11" i="2"/>
  <c r="E11" i="3" s="1"/>
  <c r="F11" i="2"/>
  <c r="F11" i="3" s="1"/>
  <c r="G11" i="2"/>
  <c r="G11" i="3" s="1"/>
  <c r="H11" i="2"/>
  <c r="H11" i="3" s="1"/>
  <c r="I11" i="2"/>
  <c r="I11" i="3" s="1"/>
  <c r="J11" i="2"/>
  <c r="J11" i="3" s="1"/>
  <c r="K11" i="2"/>
  <c r="K11" i="3" s="1"/>
  <c r="L11" i="2"/>
  <c r="L11" i="3" s="1"/>
  <c r="M11" i="2"/>
  <c r="M11" i="3" s="1"/>
  <c r="N11" i="2"/>
  <c r="N11" i="3" s="1"/>
  <c r="B12" i="2"/>
  <c r="B12" i="3" s="1"/>
  <c r="C12" i="2"/>
  <c r="C12" i="3" s="1"/>
  <c r="D12" i="2"/>
  <c r="D12" i="3" s="1"/>
  <c r="E12" i="2"/>
  <c r="E12" i="3" s="1"/>
  <c r="F12" i="2"/>
  <c r="F12" i="3" s="1"/>
  <c r="G12" i="2"/>
  <c r="G12" i="3" s="1"/>
  <c r="H12" i="2"/>
  <c r="H12" i="3" s="1"/>
  <c r="I12" i="2"/>
  <c r="I12" i="3" s="1"/>
  <c r="J12" i="2"/>
  <c r="J12" i="3" s="1"/>
  <c r="K12" i="2"/>
  <c r="K12" i="3" s="1"/>
  <c r="L12" i="2"/>
  <c r="L12" i="3" s="1"/>
  <c r="M12" i="2"/>
  <c r="M12" i="3" s="1"/>
  <c r="N12" i="2"/>
  <c r="N12" i="3" s="1"/>
  <c r="B13" i="2"/>
  <c r="B13" i="3" s="1"/>
  <c r="C13" i="2"/>
  <c r="C13" i="3" s="1"/>
  <c r="D13" i="2"/>
  <c r="D13" i="3" s="1"/>
  <c r="E13" i="2"/>
  <c r="E13" i="3" s="1"/>
  <c r="F13" i="2"/>
  <c r="F13" i="3" s="1"/>
  <c r="G13" i="2"/>
  <c r="G13" i="3" s="1"/>
  <c r="H13" i="2"/>
  <c r="H13" i="3" s="1"/>
  <c r="I13" i="2"/>
  <c r="I13" i="3" s="1"/>
  <c r="J13" i="2"/>
  <c r="J13" i="3" s="1"/>
  <c r="K13" i="2"/>
  <c r="K13" i="3" s="1"/>
  <c r="L13" i="2"/>
  <c r="L13" i="3" s="1"/>
  <c r="M13" i="2"/>
  <c r="M13" i="3" s="1"/>
  <c r="N13" i="2"/>
  <c r="N13" i="3" s="1"/>
  <c r="B14" i="2"/>
  <c r="B14" i="3" s="1"/>
  <c r="C14" i="2"/>
  <c r="C14" i="3" s="1"/>
  <c r="D14" i="2"/>
  <c r="D14" i="3" s="1"/>
  <c r="E14" i="2"/>
  <c r="E14" i="3" s="1"/>
  <c r="F14" i="2"/>
  <c r="F14" i="3" s="1"/>
  <c r="G14" i="2"/>
  <c r="G14" i="3" s="1"/>
  <c r="H14" i="2"/>
  <c r="H14" i="3" s="1"/>
  <c r="I14" i="2"/>
  <c r="I14" i="3" s="1"/>
  <c r="J14" i="2"/>
  <c r="J14" i="3" s="1"/>
  <c r="K14" i="2"/>
  <c r="K14" i="3" s="1"/>
  <c r="L14" i="2"/>
  <c r="L14" i="3" s="1"/>
  <c r="M14" i="2"/>
  <c r="M14" i="3" s="1"/>
  <c r="N14" i="2"/>
  <c r="N14" i="3" s="1"/>
  <c r="N2" i="2"/>
  <c r="N2" i="3" s="1"/>
  <c r="C2" i="2"/>
  <c r="C2" i="3" s="1"/>
  <c r="D2" i="2"/>
  <c r="D2" i="3" s="1"/>
  <c r="E2" i="2"/>
  <c r="E2" i="3" s="1"/>
  <c r="F2" i="2"/>
  <c r="F2" i="3" s="1"/>
  <c r="G2" i="2"/>
  <c r="G2" i="3" s="1"/>
  <c r="H2" i="2"/>
  <c r="H2" i="3" s="1"/>
  <c r="I2" i="2"/>
  <c r="I2" i="3" s="1"/>
  <c r="J2" i="2"/>
  <c r="J2" i="3" s="1"/>
  <c r="K2" i="2"/>
  <c r="K2" i="3" s="1"/>
  <c r="L2" i="2"/>
  <c r="L2" i="3" s="1"/>
  <c r="M2" i="2"/>
  <c r="M2" i="3" s="1"/>
  <c r="B2" i="2"/>
  <c r="B2" i="3" s="1"/>
</calcChain>
</file>

<file path=xl/sharedStrings.xml><?xml version="1.0" encoding="utf-8"?>
<sst xmlns="http://schemas.openxmlformats.org/spreadsheetml/2006/main" count="86" uniqueCount="33">
  <si>
    <t>node</t>
  </si>
  <si>
    <t>distance</t>
  </si>
  <si>
    <t>city</t>
  </si>
  <si>
    <t>population</t>
  </si>
  <si>
    <t>e1</t>
    <phoneticPr fontId="0" type="noConversion"/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</si>
  <si>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</si>
  <si>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</si>
  <si>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</si>
  <si>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</si>
  <si>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</si>
  <si>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</si>
  <si>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</si>
  <si>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</si>
  <si>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</si>
  <si>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</si>
  <si>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</si>
  <si>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</si>
  <si>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北京</t>
  </si>
  <si>
    <t>天津</t>
  </si>
  <si>
    <t>德州</t>
  </si>
  <si>
    <t>济南</t>
  </si>
  <si>
    <t>临沂</t>
  </si>
  <si>
    <t>徐州</t>
  </si>
  <si>
    <t>宿迁</t>
  </si>
  <si>
    <t>淮安</t>
  </si>
  <si>
    <t>扬州</t>
  </si>
  <si>
    <t>泰州</t>
  </si>
  <si>
    <t>苏州</t>
  </si>
  <si>
    <t>上海</t>
  </si>
  <si>
    <t>e1</t>
  </si>
  <si>
    <t>time period</t>
  </si>
  <si>
    <t>flow volume</t>
  </si>
  <si>
    <t>deriviate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</si>
</sst>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1"/>
      <color rgb="FF202122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Sheet4!$B$2:$B$25</c:f>
              <c:numCache>
                <c:formatCode>General</c:formatCode>
                <c:ptCount val="24"/>
                <c:pt idx="0">
                  <c:v>1.2</c:v>
                </c:pt>
                <c:pt idx="1">
                  <c:v>1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0.6</c:v>
                </c:pt>
                <c:pt idx="6">
                  <c:v>1.2</c:v>
                </c:pt>
                <c:pt idx="7">
                  <c:v>2.4</c:v>
                </c:pt>
                <c:pt idx="8">
                  <c:v>4</c:v>
                </c:pt>
                <c:pt idx="9">
                  <c:v>6</c:v>
                </c:pt>
                <c:pt idx="10">
                  <c:v>7.6</c:v>
                </c:pt>
                <c:pt idx="11">
                  <c:v>6.4</c:v>
                </c:pt>
                <c:pt idx="12">
                  <c:v>5</c:v>
                </c:pt>
                <c:pt idx="13">
                  <c:v>6.2</c:v>
                </c:pt>
                <c:pt idx="14">
                  <c:v>8</c:v>
                </c:pt>
                <c:pt idx="15">
                  <c:v>8.4</c:v>
                </c:pt>
                <c:pt idx="16">
                  <c:v>9</c:v>
                </c:pt>
                <c:pt idx="17">
                  <c:v>8.6</c:v>
                </c:pt>
                <c:pt idx="18">
                  <c:v>8.1999999999999993</c:v>
                </c:pt>
                <c:pt idx="19">
                  <c:v>7.6</c:v>
                </c:pt>
                <c:pt idx="20">
                  <c:v>6.8</c:v>
                </c:pt>
                <c:pt idx="21">
                  <c:v>4.5999999999999996</c:v>
                </c:pt>
                <c:pt idx="22">
                  <c:v>2.4</c:v>
                </c:pt>
                <c:pt idx="23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0-46F0-9DC1-FDEDE3C3B8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Sheet4!$C$2:$C$25</c:f>
              <c:numCache>
                <c:formatCode>General</c:formatCode>
                <c:ptCount val="24"/>
                <c:pt idx="0">
                  <c:v>4.3817804600413286</c:v>
                </c:pt>
                <c:pt idx="1">
                  <c:v>4</c:v>
                </c:pt>
                <c:pt idx="2">
                  <c:v>3.5777087639996634</c:v>
                </c:pt>
                <c:pt idx="3">
                  <c:v>3.0983866769659336</c:v>
                </c:pt>
                <c:pt idx="4">
                  <c:v>2.5298221281347035</c:v>
                </c:pt>
                <c:pt idx="5">
                  <c:v>3.0983866769659336</c:v>
                </c:pt>
                <c:pt idx="6">
                  <c:v>4.3817804600413286</c:v>
                </c:pt>
                <c:pt idx="7">
                  <c:v>6.1967733539318672</c:v>
                </c:pt>
                <c:pt idx="8">
                  <c:v>8</c:v>
                </c:pt>
                <c:pt idx="9">
                  <c:v>9.7979589711327115</c:v>
                </c:pt>
                <c:pt idx="10">
                  <c:v>11.027239001672177</c:v>
                </c:pt>
                <c:pt idx="11">
                  <c:v>10.119288512538814</c:v>
                </c:pt>
                <c:pt idx="12">
                  <c:v>10</c:v>
                </c:pt>
                <c:pt idx="13">
                  <c:v>10.5</c:v>
                </c:pt>
                <c:pt idx="14">
                  <c:v>11.313708498984761</c:v>
                </c:pt>
                <c:pt idx="15">
                  <c:v>11.593101396951552</c:v>
                </c:pt>
                <c:pt idx="16">
                  <c:v>12</c:v>
                </c:pt>
                <c:pt idx="17">
                  <c:v>11.730302638892145</c:v>
                </c:pt>
                <c:pt idx="18">
                  <c:v>11.454256850621082</c:v>
                </c:pt>
                <c:pt idx="19">
                  <c:v>11.027239001672177</c:v>
                </c:pt>
                <c:pt idx="20">
                  <c:v>10.430723848324238</c:v>
                </c:pt>
                <c:pt idx="21">
                  <c:v>8.5790442358108869</c:v>
                </c:pt>
                <c:pt idx="22">
                  <c:v>6.1967733539318672</c:v>
                </c:pt>
                <c:pt idx="23">
                  <c:v>4.7328638264796927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0-46F0-9DC1-FDEDE3C3B8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Sheet4!$D$2:$D$25</c:f>
              <c:numCache>
                <c:formatCode>General</c:formatCode>
                <c:ptCount val="24"/>
                <c:pt idx="0">
                  <c:v>0.26290682760247974</c:v>
                </c:pt>
                <c:pt idx="1">
                  <c:v>0.2</c:v>
                </c:pt>
                <c:pt idx="2">
                  <c:v>0.14310835055998655</c:v>
                </c:pt>
                <c:pt idx="3">
                  <c:v>9.2951600308978005E-2</c:v>
                </c:pt>
                <c:pt idx="4">
                  <c:v>5.0596442562694077E-2</c:v>
                </c:pt>
                <c:pt idx="5">
                  <c:v>9.2951600308978005E-2</c:v>
                </c:pt>
                <c:pt idx="6">
                  <c:v>0.26290682760247974</c:v>
                </c:pt>
                <c:pt idx="7">
                  <c:v>0.74361280247182393</c:v>
                </c:pt>
                <c:pt idx="8">
                  <c:v>1.5999999999999996</c:v>
                </c:pt>
                <c:pt idx="9">
                  <c:v>2.9393876913398143</c:v>
                </c:pt>
                <c:pt idx="10">
                  <c:v>4.1903508206354259</c:v>
                </c:pt>
                <c:pt idx="11">
                  <c:v>3.2381723240124201</c:v>
                </c:pt>
                <c:pt idx="12">
                  <c:v>2.2360679774997889</c:v>
                </c:pt>
                <c:pt idx="13">
                  <c:v>3.0875751003012066</c:v>
                </c:pt>
                <c:pt idx="14">
                  <c:v>4.5254833995939014</c:v>
                </c:pt>
                <c:pt idx="15">
                  <c:v>4.8691025867196505</c:v>
                </c:pt>
                <c:pt idx="16">
                  <c:v>5.4</c:v>
                </c:pt>
                <c:pt idx="17">
                  <c:v>5.0440301347236192</c:v>
                </c:pt>
                <c:pt idx="18">
                  <c:v>4.6962453087546443</c:v>
                </c:pt>
                <c:pt idx="19">
                  <c:v>4.1903508206354259</c:v>
                </c:pt>
                <c:pt idx="20">
                  <c:v>3.5464461084302412</c:v>
                </c:pt>
                <c:pt idx="21">
                  <c:v>1.9731801742365036</c:v>
                </c:pt>
                <c:pt idx="22">
                  <c:v>0.74361280247182393</c:v>
                </c:pt>
                <c:pt idx="23">
                  <c:v>0.33130046785357847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90-46F0-9DC1-FDEDE3C3B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837887"/>
        <c:axId val="597855167"/>
      </c:lineChart>
      <c:catAx>
        <c:axId val="59783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855167"/>
        <c:crosses val="autoZero"/>
        <c:auto val="1"/>
        <c:lblAlgn val="ctr"/>
        <c:lblOffset val="100"/>
        <c:noMultiLvlLbl val="0"/>
      </c:catAx>
      <c:valAx>
        <c:axId val="59785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8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0.4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1.5</c:v>
                </c:pt>
                <c:pt idx="11">
                  <c:v>1</c:v>
                </c:pt>
                <c:pt idx="12">
                  <c:v>1.5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0.1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4-4FF7-BCA2-297A7F8A8F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2.5</c:v>
                </c:pt>
                <c:pt idx="6">
                  <c:v>2.8</c:v>
                </c:pt>
                <c:pt idx="7">
                  <c:v>3.2</c:v>
                </c:pt>
                <c:pt idx="8">
                  <c:v>3.5</c:v>
                </c:pt>
                <c:pt idx="9">
                  <c:v>3.7</c:v>
                </c:pt>
                <c:pt idx="10">
                  <c:v>3.3</c:v>
                </c:pt>
                <c:pt idx="11">
                  <c:v>3</c:v>
                </c:pt>
                <c:pt idx="12">
                  <c:v>3.2</c:v>
                </c:pt>
                <c:pt idx="13">
                  <c:v>3.8</c:v>
                </c:pt>
                <c:pt idx="14">
                  <c:v>3.5</c:v>
                </c:pt>
                <c:pt idx="15">
                  <c:v>3.2</c:v>
                </c:pt>
                <c:pt idx="16">
                  <c:v>3</c:v>
                </c:pt>
                <c:pt idx="17">
                  <c:v>2.5</c:v>
                </c:pt>
                <c:pt idx="18">
                  <c:v>2.5</c:v>
                </c:pt>
                <c:pt idx="19">
                  <c:v>2.2999999999999998</c:v>
                </c:pt>
                <c:pt idx="20">
                  <c:v>1.5</c:v>
                </c:pt>
                <c:pt idx="21">
                  <c:v>0.7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4-4FF7-BCA2-297A7F8A8F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0.3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0.6</c:v>
                </c:pt>
                <c:pt idx="11">
                  <c:v>0.5</c:v>
                </c:pt>
                <c:pt idx="12">
                  <c:v>0.6</c:v>
                </c:pt>
                <c:pt idx="13">
                  <c:v>0.8</c:v>
                </c:pt>
                <c:pt idx="14">
                  <c:v>0.7</c:v>
                </c:pt>
                <c:pt idx="15">
                  <c:v>0.6</c:v>
                </c:pt>
                <c:pt idx="16">
                  <c:v>0.5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0.1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0-4299-941B-436D20717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845087"/>
        <c:axId val="597833567"/>
      </c:lineChart>
      <c:catAx>
        <c:axId val="59784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833567"/>
        <c:crosses val="autoZero"/>
        <c:auto val="1"/>
        <c:lblAlgn val="ctr"/>
        <c:lblOffset val="100"/>
        <c:noMultiLvlLbl val="0"/>
      </c:catAx>
      <c:valAx>
        <c:axId val="59783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84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7</xdr:row>
      <xdr:rowOff>73025</xdr:rowOff>
    </xdr:from>
    <xdr:to>
      <xdr:col>14</xdr:col>
      <xdr:colOff>288925</xdr:colOff>
      <xdr:row>22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864C9B-CF6F-BB6B-62B7-7448AA959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7</xdr:row>
      <xdr:rowOff>73025</xdr:rowOff>
    </xdr:from>
    <xdr:to>
      <xdr:col>14</xdr:col>
      <xdr:colOff>288925</xdr:colOff>
      <xdr:row>22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7E0136-DC22-1019-5B8B-928403735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D1" sqref="D1:D1048576"/>
    </sheetView>
  </sheetViews>
  <sheetFormatPr defaultRowHeight="14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0</v>
      </c>
      <c r="C2" t="s">
        <v>17</v>
      </c>
      <c r="D2">
        <v>2185</v>
      </c>
    </row>
    <row r="3" spans="1:4" x14ac:dyDescent="0.25">
      <c r="A3" t="s">
        <v>5</v>
      </c>
      <c r="B3" s="1">
        <v>91</v>
      </c>
      <c r="C3" t="s">
        <v>18</v>
      </c>
      <c r="D3">
        <v>1364</v>
      </c>
    </row>
    <row r="4" spans="1:4" x14ac:dyDescent="0.25">
      <c r="A4" t="s">
        <v>6</v>
      </c>
      <c r="B4" s="1">
        <v>281</v>
      </c>
      <c r="C4" t="s">
        <v>19</v>
      </c>
      <c r="D4">
        <v>553</v>
      </c>
    </row>
    <row r="5" spans="1:4" x14ac:dyDescent="0.25">
      <c r="A5" t="s">
        <v>7</v>
      </c>
      <c r="B5" s="1">
        <v>386</v>
      </c>
      <c r="C5" t="s">
        <v>20</v>
      </c>
      <c r="D5">
        <v>943</v>
      </c>
    </row>
    <row r="6" spans="1:4" x14ac:dyDescent="0.25">
      <c r="A6" t="s">
        <v>8</v>
      </c>
      <c r="B6" s="1">
        <v>477</v>
      </c>
      <c r="C6" t="s">
        <v>20</v>
      </c>
      <c r="D6">
        <v>943</v>
      </c>
    </row>
    <row r="7" spans="1:4" x14ac:dyDescent="0.25">
      <c r="A7" t="s">
        <v>9</v>
      </c>
      <c r="B7" s="1">
        <v>625</v>
      </c>
      <c r="C7" t="s">
        <v>21</v>
      </c>
      <c r="D7">
        <v>1099</v>
      </c>
    </row>
    <row r="8" spans="1:4" x14ac:dyDescent="0.25">
      <c r="A8" t="s">
        <v>10</v>
      </c>
      <c r="B8" s="1">
        <v>719</v>
      </c>
      <c r="C8" t="s">
        <v>22</v>
      </c>
      <c r="D8">
        <v>902</v>
      </c>
    </row>
    <row r="9" spans="1:4" x14ac:dyDescent="0.25">
      <c r="A9" t="s">
        <v>11</v>
      </c>
      <c r="B9" s="1">
        <v>764</v>
      </c>
      <c r="C9" t="s">
        <v>23</v>
      </c>
      <c r="D9">
        <v>497</v>
      </c>
    </row>
    <row r="10" spans="1:4" x14ac:dyDescent="0.25">
      <c r="A10" t="s">
        <v>12</v>
      </c>
      <c r="B10" s="1">
        <v>819</v>
      </c>
      <c r="C10" t="s">
        <v>24</v>
      </c>
      <c r="D10">
        <v>455</v>
      </c>
    </row>
    <row r="11" spans="1:4" x14ac:dyDescent="0.25">
      <c r="A11" t="s">
        <v>13</v>
      </c>
      <c r="B11" s="1">
        <v>972</v>
      </c>
      <c r="C11" t="s">
        <v>25</v>
      </c>
      <c r="D11">
        <v>458</v>
      </c>
    </row>
    <row r="12" spans="1:4" x14ac:dyDescent="0.25">
      <c r="A12" t="s">
        <v>14</v>
      </c>
      <c r="B12" s="1">
        <v>1002</v>
      </c>
      <c r="C12" t="s">
        <v>26</v>
      </c>
      <c r="D12">
        <v>450</v>
      </c>
    </row>
    <row r="13" spans="1:4" x14ac:dyDescent="0.25">
      <c r="A13" t="s">
        <v>15</v>
      </c>
      <c r="B13" s="1">
        <v>1141</v>
      </c>
      <c r="C13" t="s">
        <v>27</v>
      </c>
      <c r="D13">
        <v>1295</v>
      </c>
    </row>
    <row r="14" spans="1:4" x14ac:dyDescent="0.25">
      <c r="A14" t="s">
        <v>16</v>
      </c>
      <c r="B14" s="1">
        <v>1213</v>
      </c>
      <c r="C14" t="s">
        <v>28</v>
      </c>
      <c r="D14">
        <v>2487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"/>
  <sheetViews>
    <sheetView workbookViewId="0">
      <selection sqref="A1:N14"/>
    </sheetView>
  </sheetViews>
  <sheetFormatPr defaultRowHeight="14" x14ac:dyDescent="0.25"/>
  <sheetData>
    <row r="1" spans="1:14" x14ac:dyDescent="0.25">
      <c r="B1" t="s">
        <v>29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25">
      <c r="A2" t="s">
        <v>4</v>
      </c>
      <c r="B2">
        <f>VLOOKUP($A2, node!$A:$D, 4, FALSE)*VLOOKUP(B$1, node!$A:$D, 4, FALSE)</f>
        <v>4774225</v>
      </c>
      <c r="C2">
        <f>VLOOKUP($A2, node!$A:$D, 4, FALSE)*VLOOKUP(C$1, node!$A:$D, 4, FALSE)</f>
        <v>2980340</v>
      </c>
      <c r="D2">
        <f>VLOOKUP($A2, node!$A:$D, 4, FALSE)*VLOOKUP(D$1, node!$A:$D, 4, FALSE)</f>
        <v>1208305</v>
      </c>
      <c r="E2">
        <f>VLOOKUP($A2, node!$A:$D, 4, FALSE)*VLOOKUP(E$1, node!$A:$D, 4, FALSE)</f>
        <v>2060455</v>
      </c>
      <c r="F2">
        <f>VLOOKUP($A2, node!$A:$D, 4, FALSE)*VLOOKUP(F$1, node!$A:$D, 4, FALSE)</f>
        <v>2060455</v>
      </c>
      <c r="G2">
        <f>VLOOKUP($A2, node!$A:$D, 4, FALSE)*VLOOKUP(G$1, node!$A:$D, 4, FALSE)</f>
        <v>2401315</v>
      </c>
      <c r="H2">
        <f>VLOOKUP($A2, node!$A:$D, 4, FALSE)*VLOOKUP(H$1, node!$A:$D, 4, FALSE)</f>
        <v>1970870</v>
      </c>
      <c r="I2">
        <f>VLOOKUP($A2, node!$A:$D, 4, FALSE)*VLOOKUP(I$1, node!$A:$D, 4, FALSE)</f>
        <v>1085945</v>
      </c>
      <c r="J2">
        <f>VLOOKUP($A2, node!$A:$D, 4, FALSE)*VLOOKUP(J$1, node!$A:$D, 4, FALSE)</f>
        <v>994175</v>
      </c>
      <c r="K2">
        <f>VLOOKUP($A2, node!$A:$D, 4, FALSE)*VLOOKUP(K$1, node!$A:$D, 4, FALSE)</f>
        <v>1000730</v>
      </c>
      <c r="L2">
        <f>VLOOKUP($A2, node!$A:$D, 4, FALSE)*VLOOKUP(L$1, node!$A:$D, 4, FALSE)</f>
        <v>983250</v>
      </c>
      <c r="M2">
        <f>VLOOKUP($A2, node!$A:$D, 4, FALSE)*VLOOKUP(M$1, node!$A:$D, 4, FALSE)</f>
        <v>2829575</v>
      </c>
      <c r="N2">
        <f>VLOOKUP($A2, node!$A:$D, 4, FALSE)*VLOOKUP(N$1, node!$A:$D, 4, FALSE)</f>
        <v>5434095</v>
      </c>
    </row>
    <row r="3" spans="1:14" x14ac:dyDescent="0.25">
      <c r="A3" t="s">
        <v>5</v>
      </c>
      <c r="B3">
        <f>VLOOKUP($A3, node!$A:$D, 4, FALSE)*VLOOKUP(B$1, node!$A:$D, 4, FALSE)</f>
        <v>2980340</v>
      </c>
      <c r="C3">
        <f>VLOOKUP($A3, node!$A:$D, 4, FALSE)*VLOOKUP(C$1, node!$A:$D, 4, FALSE)</f>
        <v>1860496</v>
      </c>
      <c r="D3">
        <f>VLOOKUP($A3, node!$A:$D, 4, FALSE)*VLOOKUP(D$1, node!$A:$D, 4, FALSE)</f>
        <v>754292</v>
      </c>
      <c r="E3">
        <f>VLOOKUP($A3, node!$A:$D, 4, FALSE)*VLOOKUP(E$1, node!$A:$D, 4, FALSE)</f>
        <v>1286252</v>
      </c>
      <c r="F3">
        <f>VLOOKUP($A3, node!$A:$D, 4, FALSE)*VLOOKUP(F$1, node!$A:$D, 4, FALSE)</f>
        <v>1286252</v>
      </c>
      <c r="G3">
        <f>VLOOKUP($A3, node!$A:$D, 4, FALSE)*VLOOKUP(G$1, node!$A:$D, 4, FALSE)</f>
        <v>1499036</v>
      </c>
      <c r="H3">
        <f>VLOOKUP($A3, node!$A:$D, 4, FALSE)*VLOOKUP(H$1, node!$A:$D, 4, FALSE)</f>
        <v>1230328</v>
      </c>
      <c r="I3">
        <f>VLOOKUP($A3, node!$A:$D, 4, FALSE)*VLOOKUP(I$1, node!$A:$D, 4, FALSE)</f>
        <v>677908</v>
      </c>
      <c r="J3">
        <f>VLOOKUP($A3, node!$A:$D, 4, FALSE)*VLOOKUP(J$1, node!$A:$D, 4, FALSE)</f>
        <v>620620</v>
      </c>
      <c r="K3">
        <f>VLOOKUP($A3, node!$A:$D, 4, FALSE)*VLOOKUP(K$1, node!$A:$D, 4, FALSE)</f>
        <v>624712</v>
      </c>
      <c r="L3">
        <f>VLOOKUP($A3, node!$A:$D, 4, FALSE)*VLOOKUP(L$1, node!$A:$D, 4, FALSE)</f>
        <v>613800</v>
      </c>
      <c r="M3">
        <f>VLOOKUP($A3, node!$A:$D, 4, FALSE)*VLOOKUP(M$1, node!$A:$D, 4, FALSE)</f>
        <v>1766380</v>
      </c>
      <c r="N3">
        <f>VLOOKUP($A3, node!$A:$D, 4, FALSE)*VLOOKUP(N$1, node!$A:$D, 4, FALSE)</f>
        <v>3392268</v>
      </c>
    </row>
    <row r="4" spans="1:14" x14ac:dyDescent="0.25">
      <c r="A4" t="s">
        <v>6</v>
      </c>
      <c r="B4">
        <f>VLOOKUP($A4, node!$A:$D, 4, FALSE)*VLOOKUP(B$1, node!$A:$D, 4, FALSE)</f>
        <v>1208305</v>
      </c>
      <c r="C4">
        <f>VLOOKUP($A4, node!$A:$D, 4, FALSE)*VLOOKUP(C$1, node!$A:$D, 4, FALSE)</f>
        <v>754292</v>
      </c>
      <c r="D4">
        <f>VLOOKUP($A4, node!$A:$D, 4, FALSE)*VLOOKUP(D$1, node!$A:$D, 4, FALSE)</f>
        <v>305809</v>
      </c>
      <c r="E4">
        <f>VLOOKUP($A4, node!$A:$D, 4, FALSE)*VLOOKUP(E$1, node!$A:$D, 4, FALSE)</f>
        <v>521479</v>
      </c>
      <c r="F4">
        <f>VLOOKUP($A4, node!$A:$D, 4, FALSE)*VLOOKUP(F$1, node!$A:$D, 4, FALSE)</f>
        <v>521479</v>
      </c>
      <c r="G4">
        <f>VLOOKUP($A4, node!$A:$D, 4, FALSE)*VLOOKUP(G$1, node!$A:$D, 4, FALSE)</f>
        <v>607747</v>
      </c>
      <c r="H4">
        <f>VLOOKUP($A4, node!$A:$D, 4, FALSE)*VLOOKUP(H$1, node!$A:$D, 4, FALSE)</f>
        <v>498806</v>
      </c>
      <c r="I4">
        <f>VLOOKUP($A4, node!$A:$D, 4, FALSE)*VLOOKUP(I$1, node!$A:$D, 4, FALSE)</f>
        <v>274841</v>
      </c>
      <c r="J4">
        <f>VLOOKUP($A4, node!$A:$D, 4, FALSE)*VLOOKUP(J$1, node!$A:$D, 4, FALSE)</f>
        <v>251615</v>
      </c>
      <c r="K4">
        <f>VLOOKUP($A4, node!$A:$D, 4, FALSE)*VLOOKUP(K$1, node!$A:$D, 4, FALSE)</f>
        <v>253274</v>
      </c>
      <c r="L4">
        <f>VLOOKUP($A4, node!$A:$D, 4, FALSE)*VLOOKUP(L$1, node!$A:$D, 4, FALSE)</f>
        <v>248850</v>
      </c>
      <c r="M4">
        <f>VLOOKUP($A4, node!$A:$D, 4, FALSE)*VLOOKUP(M$1, node!$A:$D, 4, FALSE)</f>
        <v>716135</v>
      </c>
      <c r="N4">
        <f>VLOOKUP($A4, node!$A:$D, 4, FALSE)*VLOOKUP(N$1, node!$A:$D, 4, FALSE)</f>
        <v>1375311</v>
      </c>
    </row>
    <row r="5" spans="1:14" x14ac:dyDescent="0.25">
      <c r="A5" t="s">
        <v>7</v>
      </c>
      <c r="B5">
        <f>VLOOKUP($A5, node!$A:$D, 4, FALSE)*VLOOKUP(B$1, node!$A:$D, 4, FALSE)</f>
        <v>2060455</v>
      </c>
      <c r="C5">
        <f>VLOOKUP($A5, node!$A:$D, 4, FALSE)*VLOOKUP(C$1, node!$A:$D, 4, FALSE)</f>
        <v>1286252</v>
      </c>
      <c r="D5">
        <f>VLOOKUP($A5, node!$A:$D, 4, FALSE)*VLOOKUP(D$1, node!$A:$D, 4, FALSE)</f>
        <v>521479</v>
      </c>
      <c r="E5">
        <f>VLOOKUP($A5, node!$A:$D, 4, FALSE)*VLOOKUP(E$1, node!$A:$D, 4, FALSE)</f>
        <v>889249</v>
      </c>
      <c r="F5">
        <f>VLOOKUP($A5, node!$A:$D, 4, FALSE)*VLOOKUP(F$1, node!$A:$D, 4, FALSE)</f>
        <v>889249</v>
      </c>
      <c r="G5">
        <f>VLOOKUP($A5, node!$A:$D, 4, FALSE)*VLOOKUP(G$1, node!$A:$D, 4, FALSE)</f>
        <v>1036357</v>
      </c>
      <c r="H5">
        <f>VLOOKUP($A5, node!$A:$D, 4, FALSE)*VLOOKUP(H$1, node!$A:$D, 4, FALSE)</f>
        <v>850586</v>
      </c>
      <c r="I5">
        <f>VLOOKUP($A5, node!$A:$D, 4, FALSE)*VLOOKUP(I$1, node!$A:$D, 4, FALSE)</f>
        <v>468671</v>
      </c>
      <c r="J5">
        <f>VLOOKUP($A5, node!$A:$D, 4, FALSE)*VLOOKUP(J$1, node!$A:$D, 4, FALSE)</f>
        <v>429065</v>
      </c>
      <c r="K5">
        <f>VLOOKUP($A5, node!$A:$D, 4, FALSE)*VLOOKUP(K$1, node!$A:$D, 4, FALSE)</f>
        <v>431894</v>
      </c>
      <c r="L5">
        <f>VLOOKUP($A5, node!$A:$D, 4, FALSE)*VLOOKUP(L$1, node!$A:$D, 4, FALSE)</f>
        <v>424350</v>
      </c>
      <c r="M5">
        <f>VLOOKUP($A5, node!$A:$D, 4, FALSE)*VLOOKUP(M$1, node!$A:$D, 4, FALSE)</f>
        <v>1221185</v>
      </c>
      <c r="N5">
        <f>VLOOKUP($A5, node!$A:$D, 4, FALSE)*VLOOKUP(N$1, node!$A:$D, 4, FALSE)</f>
        <v>2345241</v>
      </c>
    </row>
    <row r="6" spans="1:14" x14ac:dyDescent="0.25">
      <c r="A6" t="s">
        <v>8</v>
      </c>
      <c r="B6">
        <f>VLOOKUP($A6, node!$A:$D, 4, FALSE)*VLOOKUP(B$1, node!$A:$D, 4, FALSE)</f>
        <v>2060455</v>
      </c>
      <c r="C6">
        <f>VLOOKUP($A6, node!$A:$D, 4, FALSE)*VLOOKUP(C$1, node!$A:$D, 4, FALSE)</f>
        <v>1286252</v>
      </c>
      <c r="D6">
        <f>VLOOKUP($A6, node!$A:$D, 4, FALSE)*VLOOKUP(D$1, node!$A:$D, 4, FALSE)</f>
        <v>521479</v>
      </c>
      <c r="E6">
        <f>VLOOKUP($A6, node!$A:$D, 4, FALSE)*VLOOKUP(E$1, node!$A:$D, 4, FALSE)</f>
        <v>889249</v>
      </c>
      <c r="F6">
        <f>VLOOKUP($A6, node!$A:$D, 4, FALSE)*VLOOKUP(F$1, node!$A:$D, 4, FALSE)</f>
        <v>889249</v>
      </c>
      <c r="G6">
        <f>VLOOKUP($A6, node!$A:$D, 4, FALSE)*VLOOKUP(G$1, node!$A:$D, 4, FALSE)</f>
        <v>1036357</v>
      </c>
      <c r="H6">
        <f>VLOOKUP($A6, node!$A:$D, 4, FALSE)*VLOOKUP(H$1, node!$A:$D, 4, FALSE)</f>
        <v>850586</v>
      </c>
      <c r="I6">
        <f>VLOOKUP($A6, node!$A:$D, 4, FALSE)*VLOOKUP(I$1, node!$A:$D, 4, FALSE)</f>
        <v>468671</v>
      </c>
      <c r="J6">
        <f>VLOOKUP($A6, node!$A:$D, 4, FALSE)*VLOOKUP(J$1, node!$A:$D, 4, FALSE)</f>
        <v>429065</v>
      </c>
      <c r="K6">
        <f>VLOOKUP($A6, node!$A:$D, 4, FALSE)*VLOOKUP(K$1, node!$A:$D, 4, FALSE)</f>
        <v>431894</v>
      </c>
      <c r="L6">
        <f>VLOOKUP($A6, node!$A:$D, 4, FALSE)*VLOOKUP(L$1, node!$A:$D, 4, FALSE)</f>
        <v>424350</v>
      </c>
      <c r="M6">
        <f>VLOOKUP($A6, node!$A:$D, 4, FALSE)*VLOOKUP(M$1, node!$A:$D, 4, FALSE)</f>
        <v>1221185</v>
      </c>
      <c r="N6">
        <f>VLOOKUP($A6, node!$A:$D, 4, FALSE)*VLOOKUP(N$1, node!$A:$D, 4, FALSE)</f>
        <v>2345241</v>
      </c>
    </row>
    <row r="7" spans="1:14" x14ac:dyDescent="0.25">
      <c r="A7" t="s">
        <v>9</v>
      </c>
      <c r="B7">
        <f>VLOOKUP($A7, node!$A:$D, 4, FALSE)*VLOOKUP(B$1, node!$A:$D, 4, FALSE)</f>
        <v>2401315</v>
      </c>
      <c r="C7">
        <f>VLOOKUP($A7, node!$A:$D, 4, FALSE)*VLOOKUP(C$1, node!$A:$D, 4, FALSE)</f>
        <v>1499036</v>
      </c>
      <c r="D7">
        <f>VLOOKUP($A7, node!$A:$D, 4, FALSE)*VLOOKUP(D$1, node!$A:$D, 4, FALSE)</f>
        <v>607747</v>
      </c>
      <c r="E7">
        <f>VLOOKUP($A7, node!$A:$D, 4, FALSE)*VLOOKUP(E$1, node!$A:$D, 4, FALSE)</f>
        <v>1036357</v>
      </c>
      <c r="F7">
        <f>VLOOKUP($A7, node!$A:$D, 4, FALSE)*VLOOKUP(F$1, node!$A:$D, 4, FALSE)</f>
        <v>1036357</v>
      </c>
      <c r="G7">
        <f>VLOOKUP($A7, node!$A:$D, 4, FALSE)*VLOOKUP(G$1, node!$A:$D, 4, FALSE)</f>
        <v>1207801</v>
      </c>
      <c r="H7">
        <f>VLOOKUP($A7, node!$A:$D, 4, FALSE)*VLOOKUP(H$1, node!$A:$D, 4, FALSE)</f>
        <v>991298</v>
      </c>
      <c r="I7">
        <f>VLOOKUP($A7, node!$A:$D, 4, FALSE)*VLOOKUP(I$1, node!$A:$D, 4, FALSE)</f>
        <v>546203</v>
      </c>
      <c r="J7">
        <f>VLOOKUP($A7, node!$A:$D, 4, FALSE)*VLOOKUP(J$1, node!$A:$D, 4, FALSE)</f>
        <v>500045</v>
      </c>
      <c r="K7">
        <f>VLOOKUP($A7, node!$A:$D, 4, FALSE)*VLOOKUP(K$1, node!$A:$D, 4, FALSE)</f>
        <v>503342</v>
      </c>
      <c r="L7">
        <f>VLOOKUP($A7, node!$A:$D, 4, FALSE)*VLOOKUP(L$1, node!$A:$D, 4, FALSE)</f>
        <v>494550</v>
      </c>
      <c r="M7">
        <f>VLOOKUP($A7, node!$A:$D, 4, FALSE)*VLOOKUP(M$1, node!$A:$D, 4, FALSE)</f>
        <v>1423205</v>
      </c>
      <c r="N7">
        <f>VLOOKUP($A7, node!$A:$D, 4, FALSE)*VLOOKUP(N$1, node!$A:$D, 4, FALSE)</f>
        <v>2733213</v>
      </c>
    </row>
    <row r="8" spans="1:14" x14ac:dyDescent="0.25">
      <c r="A8" t="s">
        <v>10</v>
      </c>
      <c r="B8">
        <f>VLOOKUP($A8, node!$A:$D, 4, FALSE)*VLOOKUP(B$1, node!$A:$D, 4, FALSE)</f>
        <v>1970870</v>
      </c>
      <c r="C8">
        <f>VLOOKUP($A8, node!$A:$D, 4, FALSE)*VLOOKUP(C$1, node!$A:$D, 4, FALSE)</f>
        <v>1230328</v>
      </c>
      <c r="D8">
        <f>VLOOKUP($A8, node!$A:$D, 4, FALSE)*VLOOKUP(D$1, node!$A:$D, 4, FALSE)</f>
        <v>498806</v>
      </c>
      <c r="E8">
        <f>VLOOKUP($A8, node!$A:$D, 4, FALSE)*VLOOKUP(E$1, node!$A:$D, 4, FALSE)</f>
        <v>850586</v>
      </c>
      <c r="F8">
        <f>VLOOKUP($A8, node!$A:$D, 4, FALSE)*VLOOKUP(F$1, node!$A:$D, 4, FALSE)</f>
        <v>850586</v>
      </c>
      <c r="G8">
        <f>VLOOKUP($A8, node!$A:$D, 4, FALSE)*VLOOKUP(G$1, node!$A:$D, 4, FALSE)</f>
        <v>991298</v>
      </c>
      <c r="H8">
        <f>VLOOKUP($A8, node!$A:$D, 4, FALSE)*VLOOKUP(H$1, node!$A:$D, 4, FALSE)</f>
        <v>813604</v>
      </c>
      <c r="I8">
        <f>VLOOKUP($A8, node!$A:$D, 4, FALSE)*VLOOKUP(I$1, node!$A:$D, 4, FALSE)</f>
        <v>448294</v>
      </c>
      <c r="J8">
        <f>VLOOKUP($A8, node!$A:$D, 4, FALSE)*VLOOKUP(J$1, node!$A:$D, 4, FALSE)</f>
        <v>410410</v>
      </c>
      <c r="K8">
        <f>VLOOKUP($A8, node!$A:$D, 4, FALSE)*VLOOKUP(K$1, node!$A:$D, 4, FALSE)</f>
        <v>413116</v>
      </c>
      <c r="L8">
        <f>VLOOKUP($A8, node!$A:$D, 4, FALSE)*VLOOKUP(L$1, node!$A:$D, 4, FALSE)</f>
        <v>405900</v>
      </c>
      <c r="M8">
        <f>VLOOKUP($A8, node!$A:$D, 4, FALSE)*VLOOKUP(M$1, node!$A:$D, 4, FALSE)</f>
        <v>1168090</v>
      </c>
      <c r="N8">
        <f>VLOOKUP($A8, node!$A:$D, 4, FALSE)*VLOOKUP(N$1, node!$A:$D, 4, FALSE)</f>
        <v>2243274</v>
      </c>
    </row>
    <row r="9" spans="1:14" x14ac:dyDescent="0.25">
      <c r="A9" t="s">
        <v>11</v>
      </c>
      <c r="B9">
        <f>VLOOKUP($A9, node!$A:$D, 4, FALSE)*VLOOKUP(B$1, node!$A:$D, 4, FALSE)</f>
        <v>1085945</v>
      </c>
      <c r="C9">
        <f>VLOOKUP($A9, node!$A:$D, 4, FALSE)*VLOOKUP(C$1, node!$A:$D, 4, FALSE)</f>
        <v>677908</v>
      </c>
      <c r="D9">
        <f>VLOOKUP($A9, node!$A:$D, 4, FALSE)*VLOOKUP(D$1, node!$A:$D, 4, FALSE)</f>
        <v>274841</v>
      </c>
      <c r="E9">
        <f>VLOOKUP($A9, node!$A:$D, 4, FALSE)*VLOOKUP(E$1, node!$A:$D, 4, FALSE)</f>
        <v>468671</v>
      </c>
      <c r="F9">
        <f>VLOOKUP($A9, node!$A:$D, 4, FALSE)*VLOOKUP(F$1, node!$A:$D, 4, FALSE)</f>
        <v>468671</v>
      </c>
      <c r="G9">
        <f>VLOOKUP($A9, node!$A:$D, 4, FALSE)*VLOOKUP(G$1, node!$A:$D, 4, FALSE)</f>
        <v>546203</v>
      </c>
      <c r="H9">
        <f>VLOOKUP($A9, node!$A:$D, 4, FALSE)*VLOOKUP(H$1, node!$A:$D, 4, FALSE)</f>
        <v>448294</v>
      </c>
      <c r="I9">
        <f>VLOOKUP($A9, node!$A:$D, 4, FALSE)*VLOOKUP(I$1, node!$A:$D, 4, FALSE)</f>
        <v>247009</v>
      </c>
      <c r="J9">
        <f>VLOOKUP($A9, node!$A:$D, 4, FALSE)*VLOOKUP(J$1, node!$A:$D, 4, FALSE)</f>
        <v>226135</v>
      </c>
      <c r="K9">
        <f>VLOOKUP($A9, node!$A:$D, 4, FALSE)*VLOOKUP(K$1, node!$A:$D, 4, FALSE)</f>
        <v>227626</v>
      </c>
      <c r="L9">
        <f>VLOOKUP($A9, node!$A:$D, 4, FALSE)*VLOOKUP(L$1, node!$A:$D, 4, FALSE)</f>
        <v>223650</v>
      </c>
      <c r="M9">
        <f>VLOOKUP($A9, node!$A:$D, 4, FALSE)*VLOOKUP(M$1, node!$A:$D, 4, FALSE)</f>
        <v>643615</v>
      </c>
      <c r="N9">
        <f>VLOOKUP($A9, node!$A:$D, 4, FALSE)*VLOOKUP(N$1, node!$A:$D, 4, FALSE)</f>
        <v>1236039</v>
      </c>
    </row>
    <row r="10" spans="1:14" x14ac:dyDescent="0.25">
      <c r="A10" t="s">
        <v>12</v>
      </c>
      <c r="B10">
        <f>VLOOKUP($A10, node!$A:$D, 4, FALSE)*VLOOKUP(B$1, node!$A:$D, 4, FALSE)</f>
        <v>994175</v>
      </c>
      <c r="C10">
        <f>VLOOKUP($A10, node!$A:$D, 4, FALSE)*VLOOKUP(C$1, node!$A:$D, 4, FALSE)</f>
        <v>620620</v>
      </c>
      <c r="D10">
        <f>VLOOKUP($A10, node!$A:$D, 4, FALSE)*VLOOKUP(D$1, node!$A:$D, 4, FALSE)</f>
        <v>251615</v>
      </c>
      <c r="E10">
        <f>VLOOKUP($A10, node!$A:$D, 4, FALSE)*VLOOKUP(E$1, node!$A:$D, 4, FALSE)</f>
        <v>429065</v>
      </c>
      <c r="F10">
        <f>VLOOKUP($A10, node!$A:$D, 4, FALSE)*VLOOKUP(F$1, node!$A:$D, 4, FALSE)</f>
        <v>429065</v>
      </c>
      <c r="G10">
        <f>VLOOKUP($A10, node!$A:$D, 4, FALSE)*VLOOKUP(G$1, node!$A:$D, 4, FALSE)</f>
        <v>500045</v>
      </c>
      <c r="H10">
        <f>VLOOKUP($A10, node!$A:$D, 4, FALSE)*VLOOKUP(H$1, node!$A:$D, 4, FALSE)</f>
        <v>410410</v>
      </c>
      <c r="I10">
        <f>VLOOKUP($A10, node!$A:$D, 4, FALSE)*VLOOKUP(I$1, node!$A:$D, 4, FALSE)</f>
        <v>226135</v>
      </c>
      <c r="J10">
        <f>VLOOKUP($A10, node!$A:$D, 4, FALSE)*VLOOKUP(J$1, node!$A:$D, 4, FALSE)</f>
        <v>207025</v>
      </c>
      <c r="K10">
        <f>VLOOKUP($A10, node!$A:$D, 4, FALSE)*VLOOKUP(K$1, node!$A:$D, 4, FALSE)</f>
        <v>208390</v>
      </c>
      <c r="L10">
        <f>VLOOKUP($A10, node!$A:$D, 4, FALSE)*VLOOKUP(L$1, node!$A:$D, 4, FALSE)</f>
        <v>204750</v>
      </c>
      <c r="M10">
        <f>VLOOKUP($A10, node!$A:$D, 4, FALSE)*VLOOKUP(M$1, node!$A:$D, 4, FALSE)</f>
        <v>589225</v>
      </c>
      <c r="N10">
        <f>VLOOKUP($A10, node!$A:$D, 4, FALSE)*VLOOKUP(N$1, node!$A:$D, 4, FALSE)</f>
        <v>1131585</v>
      </c>
    </row>
    <row r="11" spans="1:14" x14ac:dyDescent="0.25">
      <c r="A11" t="s">
        <v>13</v>
      </c>
      <c r="B11">
        <f>VLOOKUP($A11, node!$A:$D, 4, FALSE)*VLOOKUP(B$1, node!$A:$D, 4, FALSE)</f>
        <v>1000730</v>
      </c>
      <c r="C11">
        <f>VLOOKUP($A11, node!$A:$D, 4, FALSE)*VLOOKUP(C$1, node!$A:$D, 4, FALSE)</f>
        <v>624712</v>
      </c>
      <c r="D11">
        <f>VLOOKUP($A11, node!$A:$D, 4, FALSE)*VLOOKUP(D$1, node!$A:$D, 4, FALSE)</f>
        <v>253274</v>
      </c>
      <c r="E11">
        <f>VLOOKUP($A11, node!$A:$D, 4, FALSE)*VLOOKUP(E$1, node!$A:$D, 4, FALSE)</f>
        <v>431894</v>
      </c>
      <c r="F11">
        <f>VLOOKUP($A11, node!$A:$D, 4, FALSE)*VLOOKUP(F$1, node!$A:$D, 4, FALSE)</f>
        <v>431894</v>
      </c>
      <c r="G11">
        <f>VLOOKUP($A11, node!$A:$D, 4, FALSE)*VLOOKUP(G$1, node!$A:$D, 4, FALSE)</f>
        <v>503342</v>
      </c>
      <c r="H11">
        <f>VLOOKUP($A11, node!$A:$D, 4, FALSE)*VLOOKUP(H$1, node!$A:$D, 4, FALSE)</f>
        <v>413116</v>
      </c>
      <c r="I11">
        <f>VLOOKUP($A11, node!$A:$D, 4, FALSE)*VLOOKUP(I$1, node!$A:$D, 4, FALSE)</f>
        <v>227626</v>
      </c>
      <c r="J11">
        <f>VLOOKUP($A11, node!$A:$D, 4, FALSE)*VLOOKUP(J$1, node!$A:$D, 4, FALSE)</f>
        <v>208390</v>
      </c>
      <c r="K11">
        <f>VLOOKUP($A11, node!$A:$D, 4, FALSE)*VLOOKUP(K$1, node!$A:$D, 4, FALSE)</f>
        <v>209764</v>
      </c>
      <c r="L11">
        <f>VLOOKUP($A11, node!$A:$D, 4, FALSE)*VLOOKUP(L$1, node!$A:$D, 4, FALSE)</f>
        <v>206100</v>
      </c>
      <c r="M11">
        <f>VLOOKUP($A11, node!$A:$D, 4, FALSE)*VLOOKUP(M$1, node!$A:$D, 4, FALSE)</f>
        <v>593110</v>
      </c>
      <c r="N11">
        <f>VLOOKUP($A11, node!$A:$D, 4, FALSE)*VLOOKUP(N$1, node!$A:$D, 4, FALSE)</f>
        <v>1139046</v>
      </c>
    </row>
    <row r="12" spans="1:14" x14ac:dyDescent="0.25">
      <c r="A12" t="s">
        <v>14</v>
      </c>
      <c r="B12">
        <f>VLOOKUP($A12, node!$A:$D, 4, FALSE)*VLOOKUP(B$1, node!$A:$D, 4, FALSE)</f>
        <v>983250</v>
      </c>
      <c r="C12">
        <f>VLOOKUP($A12, node!$A:$D, 4, FALSE)*VLOOKUP(C$1, node!$A:$D, 4, FALSE)</f>
        <v>613800</v>
      </c>
      <c r="D12">
        <f>VLOOKUP($A12, node!$A:$D, 4, FALSE)*VLOOKUP(D$1, node!$A:$D, 4, FALSE)</f>
        <v>248850</v>
      </c>
      <c r="E12">
        <f>VLOOKUP($A12, node!$A:$D, 4, FALSE)*VLOOKUP(E$1, node!$A:$D, 4, FALSE)</f>
        <v>424350</v>
      </c>
      <c r="F12">
        <f>VLOOKUP($A12, node!$A:$D, 4, FALSE)*VLOOKUP(F$1, node!$A:$D, 4, FALSE)</f>
        <v>424350</v>
      </c>
      <c r="G12">
        <f>VLOOKUP($A12, node!$A:$D, 4, FALSE)*VLOOKUP(G$1, node!$A:$D, 4, FALSE)</f>
        <v>494550</v>
      </c>
      <c r="H12">
        <f>VLOOKUP($A12, node!$A:$D, 4, FALSE)*VLOOKUP(H$1, node!$A:$D, 4, FALSE)</f>
        <v>405900</v>
      </c>
      <c r="I12">
        <f>VLOOKUP($A12, node!$A:$D, 4, FALSE)*VLOOKUP(I$1, node!$A:$D, 4, FALSE)</f>
        <v>223650</v>
      </c>
      <c r="J12">
        <f>VLOOKUP($A12, node!$A:$D, 4, FALSE)*VLOOKUP(J$1, node!$A:$D, 4, FALSE)</f>
        <v>204750</v>
      </c>
      <c r="K12">
        <f>VLOOKUP($A12, node!$A:$D, 4, FALSE)*VLOOKUP(K$1, node!$A:$D, 4, FALSE)</f>
        <v>206100</v>
      </c>
      <c r="L12">
        <f>VLOOKUP($A12, node!$A:$D, 4, FALSE)*VLOOKUP(L$1, node!$A:$D, 4, FALSE)</f>
        <v>202500</v>
      </c>
      <c r="M12">
        <f>VLOOKUP($A12, node!$A:$D, 4, FALSE)*VLOOKUP(M$1, node!$A:$D, 4, FALSE)</f>
        <v>582750</v>
      </c>
      <c r="N12">
        <f>VLOOKUP($A12, node!$A:$D, 4, FALSE)*VLOOKUP(N$1, node!$A:$D, 4, FALSE)</f>
        <v>1119150</v>
      </c>
    </row>
    <row r="13" spans="1:14" x14ac:dyDescent="0.25">
      <c r="A13" t="s">
        <v>15</v>
      </c>
      <c r="B13">
        <f>VLOOKUP($A13, node!$A:$D, 4, FALSE)*VLOOKUP(B$1, node!$A:$D, 4, FALSE)</f>
        <v>2829575</v>
      </c>
      <c r="C13">
        <f>VLOOKUP($A13, node!$A:$D, 4, FALSE)*VLOOKUP(C$1, node!$A:$D, 4, FALSE)</f>
        <v>1766380</v>
      </c>
      <c r="D13">
        <f>VLOOKUP($A13, node!$A:$D, 4, FALSE)*VLOOKUP(D$1, node!$A:$D, 4, FALSE)</f>
        <v>716135</v>
      </c>
      <c r="E13">
        <f>VLOOKUP($A13, node!$A:$D, 4, FALSE)*VLOOKUP(E$1, node!$A:$D, 4, FALSE)</f>
        <v>1221185</v>
      </c>
      <c r="F13">
        <f>VLOOKUP($A13, node!$A:$D, 4, FALSE)*VLOOKUP(F$1, node!$A:$D, 4, FALSE)</f>
        <v>1221185</v>
      </c>
      <c r="G13">
        <f>VLOOKUP($A13, node!$A:$D, 4, FALSE)*VLOOKUP(G$1, node!$A:$D, 4, FALSE)</f>
        <v>1423205</v>
      </c>
      <c r="H13">
        <f>VLOOKUP($A13, node!$A:$D, 4, FALSE)*VLOOKUP(H$1, node!$A:$D, 4, FALSE)</f>
        <v>1168090</v>
      </c>
      <c r="I13">
        <f>VLOOKUP($A13, node!$A:$D, 4, FALSE)*VLOOKUP(I$1, node!$A:$D, 4, FALSE)</f>
        <v>643615</v>
      </c>
      <c r="J13">
        <f>VLOOKUP($A13, node!$A:$D, 4, FALSE)*VLOOKUP(J$1, node!$A:$D, 4, FALSE)</f>
        <v>589225</v>
      </c>
      <c r="K13">
        <f>VLOOKUP($A13, node!$A:$D, 4, FALSE)*VLOOKUP(K$1, node!$A:$D, 4, FALSE)</f>
        <v>593110</v>
      </c>
      <c r="L13">
        <f>VLOOKUP($A13, node!$A:$D, 4, FALSE)*VLOOKUP(L$1, node!$A:$D, 4, FALSE)</f>
        <v>582750</v>
      </c>
      <c r="M13">
        <f>VLOOKUP($A13, node!$A:$D, 4, FALSE)*VLOOKUP(M$1, node!$A:$D, 4, FALSE)</f>
        <v>1677025</v>
      </c>
      <c r="N13">
        <f>VLOOKUP($A13, node!$A:$D, 4, FALSE)*VLOOKUP(N$1, node!$A:$D, 4, FALSE)</f>
        <v>3220665</v>
      </c>
    </row>
    <row r="14" spans="1:14" x14ac:dyDescent="0.25">
      <c r="A14" t="s">
        <v>16</v>
      </c>
      <c r="B14">
        <f>VLOOKUP($A14, node!$A:$D, 4, FALSE)*VLOOKUP(B$1, node!$A:$D, 4, FALSE)</f>
        <v>5434095</v>
      </c>
      <c r="C14">
        <f>VLOOKUP($A14, node!$A:$D, 4, FALSE)*VLOOKUP(C$1, node!$A:$D, 4, FALSE)</f>
        <v>3392268</v>
      </c>
      <c r="D14">
        <f>VLOOKUP($A14, node!$A:$D, 4, FALSE)*VLOOKUP(D$1, node!$A:$D, 4, FALSE)</f>
        <v>1375311</v>
      </c>
      <c r="E14">
        <f>VLOOKUP($A14, node!$A:$D, 4, FALSE)*VLOOKUP(E$1, node!$A:$D, 4, FALSE)</f>
        <v>2345241</v>
      </c>
      <c r="F14">
        <f>VLOOKUP($A14, node!$A:$D, 4, FALSE)*VLOOKUP(F$1, node!$A:$D, 4, FALSE)</f>
        <v>2345241</v>
      </c>
      <c r="G14">
        <f>VLOOKUP($A14, node!$A:$D, 4, FALSE)*VLOOKUP(G$1, node!$A:$D, 4, FALSE)</f>
        <v>2733213</v>
      </c>
      <c r="H14">
        <f>VLOOKUP($A14, node!$A:$D, 4, FALSE)*VLOOKUP(H$1, node!$A:$D, 4, FALSE)</f>
        <v>2243274</v>
      </c>
      <c r="I14">
        <f>VLOOKUP($A14, node!$A:$D, 4, FALSE)*VLOOKUP(I$1, node!$A:$D, 4, FALSE)</f>
        <v>1236039</v>
      </c>
      <c r="J14">
        <f>VLOOKUP($A14, node!$A:$D, 4, FALSE)*VLOOKUP(J$1, node!$A:$D, 4, FALSE)</f>
        <v>1131585</v>
      </c>
      <c r="K14">
        <f>VLOOKUP($A14, node!$A:$D, 4, FALSE)*VLOOKUP(K$1, node!$A:$D, 4, FALSE)</f>
        <v>1139046</v>
      </c>
      <c r="L14">
        <f>VLOOKUP($A14, node!$A:$D, 4, FALSE)*VLOOKUP(L$1, node!$A:$D, 4, FALSE)</f>
        <v>1119150</v>
      </c>
      <c r="M14">
        <f>VLOOKUP($A14, node!$A:$D, 4, FALSE)*VLOOKUP(M$1, node!$A:$D, 4, FALSE)</f>
        <v>3220665</v>
      </c>
      <c r="N14">
        <f>VLOOKUP($A14, node!$A:$D, 4, FALSE)*VLOOKUP(N$1, node!$A:$D, 4, FALSE)</f>
        <v>6185169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"/>
  <sheetViews>
    <sheetView workbookViewId="0">
      <selection activeCell="C5" sqref="C5"/>
    </sheetView>
  </sheetViews>
  <sheetFormatPr defaultRowHeight="14" x14ac:dyDescent="0.25"/>
  <cols>
    <col min="1" max="1" width="4.26953125" bestFit="1" customWidth="1"/>
    <col min="2" max="14" width="5.26953125" bestFit="1" customWidth="1"/>
  </cols>
  <sheetData>
    <row r="1" spans="1:14" x14ac:dyDescent="0.25">
      <c r="B1" t="s">
        <v>29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25">
      <c r="A2" t="s">
        <v>29</v>
      </c>
      <c r="B2" s="2">
        <f>weight!B2/6185169</f>
        <v>0.77188270845954254</v>
      </c>
      <c r="C2" s="2">
        <f>weight!C2/6185169</f>
        <v>0.48185263814133455</v>
      </c>
      <c r="D2" s="2">
        <f>weight!D2/6185169</f>
        <v>0.1953552117977698</v>
      </c>
      <c r="E2" s="2">
        <f>weight!E2/6185169</f>
        <v>0.33312832680885518</v>
      </c>
      <c r="F2" s="2">
        <f>weight!F2/6185169</f>
        <v>0.33312832680885518</v>
      </c>
      <c r="G2" s="2">
        <f>weight!G2/6185169</f>
        <v>0.38823757281328936</v>
      </c>
      <c r="H2" s="2">
        <f>weight!H2/6185169</f>
        <v>0.31864448651281801</v>
      </c>
      <c r="I2" s="2">
        <f>weight!I2/6185169</f>
        <v>0.1755724055397678</v>
      </c>
      <c r="J2" s="2">
        <f>weight!J2/6185169</f>
        <v>0.16073530084626628</v>
      </c>
      <c r="K2" s="2">
        <f>weight!K2/6185169</f>
        <v>0.16179509403865924</v>
      </c>
      <c r="L2" s="2">
        <f>weight!L2/6185169</f>
        <v>0.15896897885894468</v>
      </c>
      <c r="M2" s="2">
        <f>weight!M2/6185169</f>
        <v>0.45747739471629634</v>
      </c>
      <c r="N2" s="2">
        <f>weight!N2/6185169</f>
        <v>0.87856855649376764</v>
      </c>
    </row>
    <row r="3" spans="1:14" x14ac:dyDescent="0.25">
      <c r="A3" t="s">
        <v>5</v>
      </c>
      <c r="B3" s="2">
        <f>weight!B3/6185169</f>
        <v>0.48185263814133455</v>
      </c>
      <c r="C3" s="2">
        <f>weight!C3/6185169</f>
        <v>0.30079954161317174</v>
      </c>
      <c r="D3" s="2">
        <f>weight!D3/6185169</f>
        <v>0.12195172031677712</v>
      </c>
      <c r="E3" s="2">
        <f>weight!E3/6185169</f>
        <v>0.20795745435573385</v>
      </c>
      <c r="F3" s="2">
        <f>weight!F3/6185169</f>
        <v>0.20795745435573385</v>
      </c>
      <c r="G3" s="2">
        <f>weight!G3/6185169</f>
        <v>0.24235974797131654</v>
      </c>
      <c r="H3" s="2">
        <f>weight!H3/6185169</f>
        <v>0.19891582590548457</v>
      </c>
      <c r="I3" s="2">
        <f>weight!I3/6185169</f>
        <v>0.10960217901887563</v>
      </c>
      <c r="J3" s="2">
        <f>weight!J3/6185169</f>
        <v>0.10034002304544952</v>
      </c>
      <c r="K3" s="2">
        <f>weight!K3/6185169</f>
        <v>0.10100160561497996</v>
      </c>
      <c r="L3" s="2">
        <f>weight!L3/6185169</f>
        <v>9.9237385429565464E-2</v>
      </c>
      <c r="M3" s="2">
        <f>weight!M3/6185169</f>
        <v>0.28558314251397171</v>
      </c>
      <c r="N3" s="2">
        <f>weight!N3/6185169</f>
        <v>0.54845195014073178</v>
      </c>
    </row>
    <row r="4" spans="1:14" x14ac:dyDescent="0.25">
      <c r="A4" t="s">
        <v>6</v>
      </c>
      <c r="B4" s="2">
        <f>weight!B4/6185169</f>
        <v>0.1953552117977698</v>
      </c>
      <c r="C4" s="2">
        <f>weight!C4/6185169</f>
        <v>0.12195172031677712</v>
      </c>
      <c r="D4" s="2">
        <f>weight!D4/6185169</f>
        <v>4.9442303031655241E-2</v>
      </c>
      <c r="E4" s="2">
        <f>weight!E4/6185169</f>
        <v>8.4311196670616442E-2</v>
      </c>
      <c r="F4" s="2">
        <f>weight!F4/6185169</f>
        <v>8.4311196670616442E-2</v>
      </c>
      <c r="G4" s="2">
        <f>weight!G4/6185169</f>
        <v>9.8258754126200915E-2</v>
      </c>
      <c r="H4" s="2">
        <f>weight!H4/6185169</f>
        <v>8.0645492467546154E-2</v>
      </c>
      <c r="I4" s="2">
        <f>weight!I4/6185169</f>
        <v>4.4435487534778759E-2</v>
      </c>
      <c r="J4" s="2">
        <f>weight!J4/6185169</f>
        <v>4.0680375912121397E-2</v>
      </c>
      <c r="K4" s="2">
        <f>weight!K4/6185169</f>
        <v>4.0948598170882637E-2</v>
      </c>
      <c r="L4" s="2">
        <f>weight!L4/6185169</f>
        <v>4.0233338814185997E-2</v>
      </c>
      <c r="M4" s="2">
        <f>weight!M4/6185169</f>
        <v>0.1157826083652686</v>
      </c>
      <c r="N4" s="2">
        <f>weight!N4/6185169</f>
        <v>0.22235625251306795</v>
      </c>
    </row>
    <row r="5" spans="1:14" x14ac:dyDescent="0.25">
      <c r="A5" t="s">
        <v>7</v>
      </c>
      <c r="B5" s="2">
        <f>weight!B5/6185169</f>
        <v>0.33312832680885518</v>
      </c>
      <c r="C5" s="2">
        <f>weight!C5/6185169</f>
        <v>0.20795745435573385</v>
      </c>
      <c r="D5" s="2">
        <f>weight!D5/6185169</f>
        <v>8.4311196670616442E-2</v>
      </c>
      <c r="E5" s="2">
        <f>weight!E5/6185169</f>
        <v>0.14377117262276909</v>
      </c>
      <c r="F5" s="2">
        <f>weight!F5/6185169</f>
        <v>0.14377117262276909</v>
      </c>
      <c r="G5" s="2">
        <f>weight!G5/6185169</f>
        <v>0.16755516300363013</v>
      </c>
      <c r="H5" s="2">
        <f>weight!H5/6185169</f>
        <v>0.13752025207395302</v>
      </c>
      <c r="I5" s="2">
        <f>weight!I5/6185169</f>
        <v>7.5773353969794524E-2</v>
      </c>
      <c r="J5" s="2">
        <f>weight!J5/6185169</f>
        <v>6.9369971944178085E-2</v>
      </c>
      <c r="K5" s="2">
        <f>weight!K5/6185169</f>
        <v>6.982735637457925E-2</v>
      </c>
      <c r="L5" s="2">
        <f>weight!L5/6185169</f>
        <v>6.8607664560176126E-2</v>
      </c>
      <c r="M5" s="2">
        <f>weight!M5/6185169</f>
        <v>0.19743761245650684</v>
      </c>
      <c r="N5" s="2">
        <f>weight!N5/6185169</f>
        <v>0.3791716928025734</v>
      </c>
    </row>
    <row r="6" spans="1:14" x14ac:dyDescent="0.25">
      <c r="A6" t="s">
        <v>8</v>
      </c>
      <c r="B6" s="2">
        <f>weight!B6/6185169</f>
        <v>0.33312832680885518</v>
      </c>
      <c r="C6" s="2">
        <f>weight!C6/6185169</f>
        <v>0.20795745435573385</v>
      </c>
      <c r="D6" s="2">
        <f>weight!D6/6185169</f>
        <v>8.4311196670616442E-2</v>
      </c>
      <c r="E6" s="2">
        <f>weight!E6/6185169</f>
        <v>0.14377117262276909</v>
      </c>
      <c r="F6" s="2">
        <f>weight!F6/6185169</f>
        <v>0.14377117262276909</v>
      </c>
      <c r="G6" s="2">
        <f>weight!G6/6185169</f>
        <v>0.16755516300363013</v>
      </c>
      <c r="H6" s="2">
        <f>weight!H6/6185169</f>
        <v>0.13752025207395302</v>
      </c>
      <c r="I6" s="2">
        <f>weight!I6/6185169</f>
        <v>7.5773353969794524E-2</v>
      </c>
      <c r="J6" s="2">
        <f>weight!J6/6185169</f>
        <v>6.9369971944178085E-2</v>
      </c>
      <c r="K6" s="2">
        <f>weight!K6/6185169</f>
        <v>6.982735637457925E-2</v>
      </c>
      <c r="L6" s="2">
        <f>weight!L6/6185169</f>
        <v>6.8607664560176126E-2</v>
      </c>
      <c r="M6" s="2">
        <f>weight!M6/6185169</f>
        <v>0.19743761245650684</v>
      </c>
      <c r="N6" s="2">
        <f>weight!N6/6185169</f>
        <v>0.3791716928025734</v>
      </c>
    </row>
    <row r="7" spans="1:14" x14ac:dyDescent="0.25">
      <c r="A7" t="s">
        <v>9</v>
      </c>
      <c r="B7" s="2">
        <f>weight!B7/6185169</f>
        <v>0.38823757281328936</v>
      </c>
      <c r="C7" s="2">
        <f>weight!C7/6185169</f>
        <v>0.24235974797131654</v>
      </c>
      <c r="D7" s="2">
        <f>weight!D7/6185169</f>
        <v>9.8258754126200915E-2</v>
      </c>
      <c r="E7" s="2">
        <f>weight!E7/6185169</f>
        <v>0.16755516300363013</v>
      </c>
      <c r="F7" s="2">
        <f>weight!F7/6185169</f>
        <v>0.16755516300363013</v>
      </c>
      <c r="G7" s="2">
        <f>weight!G7/6185169</f>
        <v>0.19527372655460182</v>
      </c>
      <c r="H7" s="2">
        <f>weight!H7/6185169</f>
        <v>0.16027015591651578</v>
      </c>
      <c r="I7" s="2">
        <f>weight!I7/6185169</f>
        <v>8.8308500543800822E-2</v>
      </c>
      <c r="J7" s="2">
        <f>weight!J7/6185169</f>
        <v>8.0845810357000752E-2</v>
      </c>
      <c r="K7" s="2">
        <f>weight!K7/6185169</f>
        <v>8.13788596560579E-2</v>
      </c>
      <c r="L7" s="2">
        <f>weight!L7/6185169</f>
        <v>7.9957394858572173E-2</v>
      </c>
      <c r="M7" s="2">
        <f>weight!M7/6185169</f>
        <v>0.23009961409300214</v>
      </c>
      <c r="N7" s="2">
        <f>weight!N7/6185169</f>
        <v>0.44189786891837557</v>
      </c>
    </row>
    <row r="8" spans="1:14" x14ac:dyDescent="0.25">
      <c r="A8" t="s">
        <v>10</v>
      </c>
      <c r="B8" s="2">
        <f>weight!B8/6185169</f>
        <v>0.31864448651281801</v>
      </c>
      <c r="C8" s="2">
        <f>weight!C8/6185169</f>
        <v>0.19891582590548457</v>
      </c>
      <c r="D8" s="2">
        <f>weight!D8/6185169</f>
        <v>8.0645492467546154E-2</v>
      </c>
      <c r="E8" s="2">
        <f>weight!E8/6185169</f>
        <v>0.13752025207395302</v>
      </c>
      <c r="F8" s="2">
        <f>weight!F8/6185169</f>
        <v>0.13752025207395302</v>
      </c>
      <c r="G8" s="2">
        <f>weight!G8/6185169</f>
        <v>0.16027015591651578</v>
      </c>
      <c r="H8" s="2">
        <f>weight!H8/6185169</f>
        <v>0.13154111067943333</v>
      </c>
      <c r="I8" s="2">
        <f>weight!I8/6185169</f>
        <v>7.2478860318933885E-2</v>
      </c>
      <c r="J8" s="2">
        <f>weight!J8/6185169</f>
        <v>6.6353886207474691E-2</v>
      </c>
      <c r="K8" s="2">
        <f>weight!K8/6185169</f>
        <v>6.6791384358293196E-2</v>
      </c>
      <c r="L8" s="2">
        <f>weight!L8/6185169</f>
        <v>6.562472262277716E-2</v>
      </c>
      <c r="M8" s="2">
        <f>weight!M8/6185169</f>
        <v>0.18885336843665873</v>
      </c>
      <c r="N8" s="2">
        <f>weight!N8/6185169</f>
        <v>0.36268596702854844</v>
      </c>
    </row>
    <row r="9" spans="1:14" x14ac:dyDescent="0.25">
      <c r="A9" t="s">
        <v>11</v>
      </c>
      <c r="B9" s="2">
        <f>weight!B9/6185169</f>
        <v>0.1755724055397678</v>
      </c>
      <c r="C9" s="2">
        <f>weight!C9/6185169</f>
        <v>0.10960217901887563</v>
      </c>
      <c r="D9" s="2">
        <f>weight!D9/6185169</f>
        <v>4.4435487534778759E-2</v>
      </c>
      <c r="E9" s="2">
        <f>weight!E9/6185169</f>
        <v>7.5773353969794524E-2</v>
      </c>
      <c r="F9" s="2">
        <f>weight!F9/6185169</f>
        <v>7.5773353969794524E-2</v>
      </c>
      <c r="G9" s="2">
        <f>weight!G9/6185169</f>
        <v>8.8308500543800822E-2</v>
      </c>
      <c r="H9" s="2">
        <f>weight!H9/6185169</f>
        <v>7.2478860318933885E-2</v>
      </c>
      <c r="I9" s="2">
        <f>weight!I9/6185169</f>
        <v>3.9935691328725216E-2</v>
      </c>
      <c r="J9" s="2">
        <f>weight!J9/6185169</f>
        <v>3.6560844174185057E-2</v>
      </c>
      <c r="K9" s="2">
        <f>weight!K9/6185169</f>
        <v>3.6801904685223638E-2</v>
      </c>
      <c r="L9" s="2">
        <f>weight!L9/6185169</f>
        <v>3.6159076655787416E-2</v>
      </c>
      <c r="M9" s="2">
        <f>weight!M9/6185169</f>
        <v>0.10405778726498824</v>
      </c>
      <c r="N9" s="2">
        <f>weight!N9/6185169</f>
        <v>0.19983916365098511</v>
      </c>
    </row>
    <row r="10" spans="1:14" x14ac:dyDescent="0.25">
      <c r="A10" t="s">
        <v>12</v>
      </c>
      <c r="B10" s="2">
        <f>weight!B10/6185169</f>
        <v>0.16073530084626628</v>
      </c>
      <c r="C10" s="2">
        <f>weight!C10/6185169</f>
        <v>0.10034002304544952</v>
      </c>
      <c r="D10" s="2">
        <f>weight!D10/6185169</f>
        <v>4.0680375912121397E-2</v>
      </c>
      <c r="E10" s="2">
        <f>weight!E10/6185169</f>
        <v>6.9369971944178085E-2</v>
      </c>
      <c r="F10" s="2">
        <f>weight!F10/6185169</f>
        <v>6.9369971944178085E-2</v>
      </c>
      <c r="G10" s="2">
        <f>weight!G10/6185169</f>
        <v>8.0845810357000752E-2</v>
      </c>
      <c r="H10" s="2">
        <f>weight!H10/6185169</f>
        <v>6.6353886207474691E-2</v>
      </c>
      <c r="I10" s="2">
        <f>weight!I10/6185169</f>
        <v>3.6560844174185057E-2</v>
      </c>
      <c r="J10" s="2">
        <f>weight!J10/6185169</f>
        <v>3.3471195370732794E-2</v>
      </c>
      <c r="K10" s="2">
        <f>weight!K10/6185169</f>
        <v>3.3691884570979387E-2</v>
      </c>
      <c r="L10" s="2">
        <f>weight!L10/6185169</f>
        <v>3.3103380036988483E-2</v>
      </c>
      <c r="M10" s="2">
        <f>weight!M10/6185169</f>
        <v>9.5264171439777959E-2</v>
      </c>
      <c r="N10" s="2">
        <f>weight!N10/6185169</f>
        <v>0.182951347004423</v>
      </c>
    </row>
    <row r="11" spans="1:14" x14ac:dyDescent="0.25">
      <c r="A11" t="s">
        <v>13</v>
      </c>
      <c r="B11" s="2">
        <f>weight!B11/6185169</f>
        <v>0.16179509403865924</v>
      </c>
      <c r="C11" s="2">
        <f>weight!C11/6185169</f>
        <v>0.10100160561497996</v>
      </c>
      <c r="D11" s="2">
        <f>weight!D11/6185169</f>
        <v>4.0948598170882637E-2</v>
      </c>
      <c r="E11" s="2">
        <f>weight!E11/6185169</f>
        <v>6.982735637457925E-2</v>
      </c>
      <c r="F11" s="2">
        <f>weight!F11/6185169</f>
        <v>6.982735637457925E-2</v>
      </c>
      <c r="G11" s="2">
        <f>weight!G11/6185169</f>
        <v>8.13788596560579E-2</v>
      </c>
      <c r="H11" s="2">
        <f>weight!H11/6185169</f>
        <v>6.6791384358293196E-2</v>
      </c>
      <c r="I11" s="2">
        <f>weight!I11/6185169</f>
        <v>3.6801904685223638E-2</v>
      </c>
      <c r="J11" s="2">
        <f>weight!J11/6185169</f>
        <v>3.3691884570979387E-2</v>
      </c>
      <c r="K11" s="2">
        <f>weight!K11/6185169</f>
        <v>3.3914028864853979E-2</v>
      </c>
      <c r="L11" s="2">
        <f>weight!L11/6185169</f>
        <v>3.3321644081188401E-2</v>
      </c>
      <c r="M11" s="2">
        <f>weight!M11/6185169</f>
        <v>9.58922868558644E-2</v>
      </c>
      <c r="N11" s="2">
        <f>weight!N11/6185169</f>
        <v>0.18415761962203459</v>
      </c>
    </row>
    <row r="12" spans="1:14" x14ac:dyDescent="0.25">
      <c r="A12" t="s">
        <v>14</v>
      </c>
      <c r="B12" s="2">
        <f>weight!B12/6185169</f>
        <v>0.15896897885894468</v>
      </c>
      <c r="C12" s="2">
        <f>weight!C12/6185169</f>
        <v>9.9237385429565464E-2</v>
      </c>
      <c r="D12" s="2">
        <f>weight!D12/6185169</f>
        <v>4.0233338814185997E-2</v>
      </c>
      <c r="E12" s="2">
        <f>weight!E12/6185169</f>
        <v>6.8607664560176126E-2</v>
      </c>
      <c r="F12" s="2">
        <f>weight!F12/6185169</f>
        <v>6.8607664560176126E-2</v>
      </c>
      <c r="G12" s="2">
        <f>weight!G12/6185169</f>
        <v>7.9957394858572173E-2</v>
      </c>
      <c r="H12" s="2">
        <f>weight!H12/6185169</f>
        <v>6.562472262277716E-2</v>
      </c>
      <c r="I12" s="2">
        <f>weight!I12/6185169</f>
        <v>3.6159076655787416E-2</v>
      </c>
      <c r="J12" s="2">
        <f>weight!J12/6185169</f>
        <v>3.3103380036988483E-2</v>
      </c>
      <c r="K12" s="2">
        <f>weight!K12/6185169</f>
        <v>3.3321644081188401E-2</v>
      </c>
      <c r="L12" s="2">
        <f>weight!L12/6185169</f>
        <v>3.2739606629988607E-2</v>
      </c>
      <c r="M12" s="2">
        <f>weight!M12/6185169</f>
        <v>9.4217312412967213E-2</v>
      </c>
      <c r="N12" s="2">
        <f>weight!N12/6185169</f>
        <v>0.18094089264173704</v>
      </c>
    </row>
    <row r="13" spans="1:14" x14ac:dyDescent="0.25">
      <c r="A13" t="s">
        <v>15</v>
      </c>
      <c r="B13" s="2">
        <f>weight!B13/6185169</f>
        <v>0.45747739471629634</v>
      </c>
      <c r="C13" s="2">
        <f>weight!C13/6185169</f>
        <v>0.28558314251397171</v>
      </c>
      <c r="D13" s="2">
        <f>weight!D13/6185169</f>
        <v>0.1157826083652686</v>
      </c>
      <c r="E13" s="2">
        <f>weight!E13/6185169</f>
        <v>0.19743761245650684</v>
      </c>
      <c r="F13" s="2">
        <f>weight!F13/6185169</f>
        <v>0.19743761245650684</v>
      </c>
      <c r="G13" s="2">
        <f>weight!G13/6185169</f>
        <v>0.23009961409300214</v>
      </c>
      <c r="H13" s="2">
        <f>weight!H13/6185169</f>
        <v>0.18885336843665873</v>
      </c>
      <c r="I13" s="2">
        <f>weight!I13/6185169</f>
        <v>0.10405778726498824</v>
      </c>
      <c r="J13" s="2">
        <f>weight!J13/6185169</f>
        <v>9.5264171439777959E-2</v>
      </c>
      <c r="K13" s="2">
        <f>weight!K13/6185169</f>
        <v>9.58922868558644E-2</v>
      </c>
      <c r="L13" s="2">
        <f>weight!L13/6185169</f>
        <v>9.4217312412967213E-2</v>
      </c>
      <c r="M13" s="2">
        <f>weight!M13/6185169</f>
        <v>0.27113648794398343</v>
      </c>
      <c r="N13" s="2">
        <f>weight!N13/6185169</f>
        <v>0.52070767993566547</v>
      </c>
    </row>
    <row r="14" spans="1:14" x14ac:dyDescent="0.25">
      <c r="A14" t="s">
        <v>16</v>
      </c>
      <c r="B14" s="2">
        <f>weight!B14/6185169</f>
        <v>0.87856855649376764</v>
      </c>
      <c r="C14" s="2">
        <f>weight!C14/6185169</f>
        <v>0.54845195014073178</v>
      </c>
      <c r="D14" s="2">
        <f>weight!D14/6185169</f>
        <v>0.22235625251306795</v>
      </c>
      <c r="E14" s="2">
        <f>weight!E14/6185169</f>
        <v>0.3791716928025734</v>
      </c>
      <c r="F14" s="2">
        <f>weight!F14/6185169</f>
        <v>0.3791716928025734</v>
      </c>
      <c r="G14" s="2">
        <f>weight!G14/6185169</f>
        <v>0.44189786891837557</v>
      </c>
      <c r="H14" s="2">
        <f>weight!H14/6185169</f>
        <v>0.36268596702854844</v>
      </c>
      <c r="I14" s="2">
        <f>weight!I14/6185169</f>
        <v>0.19983916365098511</v>
      </c>
      <c r="J14" s="2">
        <f>weight!J14/6185169</f>
        <v>0.182951347004423</v>
      </c>
      <c r="K14" s="2">
        <f>weight!K14/6185169</f>
        <v>0.18415761962203459</v>
      </c>
      <c r="L14" s="2">
        <f>weight!L14/6185169</f>
        <v>0.18094089264173704</v>
      </c>
      <c r="M14" s="2">
        <f>weight!M14/6185169</f>
        <v>0.52070767993566547</v>
      </c>
      <c r="N14" s="2">
        <f>weight!N14/6185169</f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workbookViewId="0">
      <selection activeCell="H25" sqref="H25"/>
    </sheetView>
  </sheetViews>
  <sheetFormatPr defaultRowHeight="14" x14ac:dyDescent="0.25"/>
  <cols>
    <col min="1" max="1" width="10.08984375" customWidth="1"/>
  </cols>
  <sheetData>
    <row r="1" spans="1:4" x14ac:dyDescent="0.25">
      <c r="A1" t="s">
        <v>30</v>
      </c>
      <c r="B1" t="s">
        <v>31</v>
      </c>
    </row>
    <row r="2" spans="1:4" x14ac:dyDescent="0.25">
      <c r="A2">
        <v>0</v>
      </c>
      <c r="B2">
        <v>1.2</v>
      </c>
      <c r="C2">
        <f>B2^0.5*4</f>
        <v>4.3817804600413286</v>
      </c>
      <c r="D2">
        <f>B2^1.5/5</f>
        <v>0.26290682760247974</v>
      </c>
    </row>
    <row r="3" spans="1:4" x14ac:dyDescent="0.25">
      <c r="A3">
        <v>1</v>
      </c>
      <c r="B3">
        <v>1</v>
      </c>
      <c r="C3">
        <f t="shared" ref="C3:C25" si="0">B3^0.5*4</f>
        <v>4</v>
      </c>
      <c r="D3">
        <f t="shared" ref="D3:D25" si="1">B3^1.5/5</f>
        <v>0.2</v>
      </c>
    </row>
    <row r="4" spans="1:4" x14ac:dyDescent="0.25">
      <c r="A4">
        <v>2</v>
      </c>
      <c r="B4">
        <v>0.8</v>
      </c>
      <c r="C4">
        <f t="shared" si="0"/>
        <v>3.5777087639996634</v>
      </c>
      <c r="D4">
        <f t="shared" si="1"/>
        <v>0.14310835055998655</v>
      </c>
    </row>
    <row r="5" spans="1:4" x14ac:dyDescent="0.25">
      <c r="A5">
        <v>3</v>
      </c>
      <c r="B5">
        <v>0.6</v>
      </c>
      <c r="C5">
        <f t="shared" si="0"/>
        <v>3.0983866769659336</v>
      </c>
      <c r="D5">
        <f t="shared" si="1"/>
        <v>9.2951600308978005E-2</v>
      </c>
    </row>
    <row r="6" spans="1:4" x14ac:dyDescent="0.25">
      <c r="A6">
        <v>4</v>
      </c>
      <c r="B6">
        <v>0.4</v>
      </c>
      <c r="C6">
        <f t="shared" si="0"/>
        <v>2.5298221281347035</v>
      </c>
      <c r="D6">
        <f t="shared" si="1"/>
        <v>5.0596442562694077E-2</v>
      </c>
    </row>
    <row r="7" spans="1:4" x14ac:dyDescent="0.25">
      <c r="A7">
        <v>5</v>
      </c>
      <c r="B7">
        <v>0.6</v>
      </c>
      <c r="C7">
        <f t="shared" si="0"/>
        <v>3.0983866769659336</v>
      </c>
      <c r="D7">
        <f t="shared" si="1"/>
        <v>9.2951600308978005E-2</v>
      </c>
    </row>
    <row r="8" spans="1:4" x14ac:dyDescent="0.25">
      <c r="A8">
        <v>6</v>
      </c>
      <c r="B8">
        <v>1.2</v>
      </c>
      <c r="C8">
        <f t="shared" si="0"/>
        <v>4.3817804600413286</v>
      </c>
      <c r="D8">
        <f t="shared" si="1"/>
        <v>0.26290682760247974</v>
      </c>
    </row>
    <row r="9" spans="1:4" x14ac:dyDescent="0.25">
      <c r="A9">
        <v>7</v>
      </c>
      <c r="B9">
        <v>2.4</v>
      </c>
      <c r="C9">
        <f t="shared" si="0"/>
        <v>6.1967733539318672</v>
      </c>
      <c r="D9">
        <f t="shared" si="1"/>
        <v>0.74361280247182393</v>
      </c>
    </row>
    <row r="10" spans="1:4" x14ac:dyDescent="0.25">
      <c r="A10">
        <v>8</v>
      </c>
      <c r="B10">
        <v>4</v>
      </c>
      <c r="C10">
        <f t="shared" si="0"/>
        <v>8</v>
      </c>
      <c r="D10">
        <f t="shared" si="1"/>
        <v>1.5999999999999996</v>
      </c>
    </row>
    <row r="11" spans="1:4" x14ac:dyDescent="0.25">
      <c r="A11">
        <v>9</v>
      </c>
      <c r="B11">
        <v>6</v>
      </c>
      <c r="C11">
        <f t="shared" si="0"/>
        <v>9.7979589711327115</v>
      </c>
      <c r="D11">
        <f t="shared" si="1"/>
        <v>2.9393876913398143</v>
      </c>
    </row>
    <row r="12" spans="1:4" x14ac:dyDescent="0.25">
      <c r="A12">
        <v>10</v>
      </c>
      <c r="B12">
        <v>7.6</v>
      </c>
      <c r="C12">
        <f t="shared" si="0"/>
        <v>11.027239001672177</v>
      </c>
      <c r="D12">
        <f t="shared" si="1"/>
        <v>4.1903508206354259</v>
      </c>
    </row>
    <row r="13" spans="1:4" x14ac:dyDescent="0.25">
      <c r="A13">
        <v>11</v>
      </c>
      <c r="B13">
        <v>6.4</v>
      </c>
      <c r="C13">
        <f t="shared" si="0"/>
        <v>10.119288512538814</v>
      </c>
      <c r="D13">
        <f t="shared" si="1"/>
        <v>3.2381723240124201</v>
      </c>
    </row>
    <row r="14" spans="1:4" x14ac:dyDescent="0.25">
      <c r="A14">
        <v>12</v>
      </c>
      <c r="B14">
        <v>5</v>
      </c>
      <c r="C14">
        <v>10</v>
      </c>
      <c r="D14">
        <f t="shared" si="1"/>
        <v>2.2360679774997889</v>
      </c>
    </row>
    <row r="15" spans="1:4" x14ac:dyDescent="0.25">
      <c r="A15">
        <v>13</v>
      </c>
      <c r="B15">
        <v>6.2</v>
      </c>
      <c r="C15">
        <v>10.5</v>
      </c>
      <c r="D15">
        <f t="shared" si="1"/>
        <v>3.0875751003012066</v>
      </c>
    </row>
    <row r="16" spans="1:4" x14ac:dyDescent="0.25">
      <c r="A16">
        <v>14</v>
      </c>
      <c r="B16">
        <v>8</v>
      </c>
      <c r="C16">
        <f t="shared" si="0"/>
        <v>11.313708498984761</v>
      </c>
      <c r="D16">
        <f t="shared" si="1"/>
        <v>4.5254833995939014</v>
      </c>
    </row>
    <row r="17" spans="1:4" x14ac:dyDescent="0.25">
      <c r="A17">
        <v>15</v>
      </c>
      <c r="B17">
        <v>8.4</v>
      </c>
      <c r="C17">
        <f t="shared" si="0"/>
        <v>11.593101396951552</v>
      </c>
      <c r="D17">
        <f t="shared" si="1"/>
        <v>4.8691025867196505</v>
      </c>
    </row>
    <row r="18" spans="1:4" x14ac:dyDescent="0.25">
      <c r="A18">
        <v>16</v>
      </c>
      <c r="B18">
        <v>9</v>
      </c>
      <c r="C18">
        <f t="shared" si="0"/>
        <v>12</v>
      </c>
      <c r="D18">
        <f t="shared" si="1"/>
        <v>5.4</v>
      </c>
    </row>
    <row r="19" spans="1:4" x14ac:dyDescent="0.25">
      <c r="A19">
        <v>17</v>
      </c>
      <c r="B19">
        <v>8.6</v>
      </c>
      <c r="C19">
        <f t="shared" si="0"/>
        <v>11.730302638892145</v>
      </c>
      <c r="D19">
        <f t="shared" si="1"/>
        <v>5.0440301347236192</v>
      </c>
    </row>
    <row r="20" spans="1:4" x14ac:dyDescent="0.25">
      <c r="A20">
        <v>18</v>
      </c>
      <c r="B20">
        <v>8.1999999999999993</v>
      </c>
      <c r="C20">
        <f t="shared" si="0"/>
        <v>11.454256850621082</v>
      </c>
      <c r="D20">
        <f t="shared" si="1"/>
        <v>4.6962453087546443</v>
      </c>
    </row>
    <row r="21" spans="1:4" x14ac:dyDescent="0.25">
      <c r="A21">
        <v>19</v>
      </c>
      <c r="B21">
        <v>7.6</v>
      </c>
      <c r="C21">
        <f t="shared" si="0"/>
        <v>11.027239001672177</v>
      </c>
      <c r="D21">
        <f t="shared" si="1"/>
        <v>4.1903508206354259</v>
      </c>
    </row>
    <row r="22" spans="1:4" x14ac:dyDescent="0.25">
      <c r="A22">
        <v>20</v>
      </c>
      <c r="B22">
        <v>6.8</v>
      </c>
      <c r="C22">
        <f t="shared" si="0"/>
        <v>10.430723848324238</v>
      </c>
      <c r="D22">
        <f t="shared" si="1"/>
        <v>3.5464461084302412</v>
      </c>
    </row>
    <row r="23" spans="1:4" x14ac:dyDescent="0.25">
      <c r="A23">
        <v>21</v>
      </c>
      <c r="B23">
        <v>4.5999999999999996</v>
      </c>
      <c r="C23">
        <f t="shared" si="0"/>
        <v>8.5790442358108869</v>
      </c>
      <c r="D23">
        <f t="shared" si="1"/>
        <v>1.9731801742365036</v>
      </c>
    </row>
    <row r="24" spans="1:4" x14ac:dyDescent="0.25">
      <c r="A24">
        <v>22</v>
      </c>
      <c r="B24">
        <v>2.4</v>
      </c>
      <c r="C24">
        <f t="shared" si="0"/>
        <v>6.1967733539318672</v>
      </c>
      <c r="D24">
        <f t="shared" si="1"/>
        <v>0.74361280247182393</v>
      </c>
    </row>
    <row r="25" spans="1:4" x14ac:dyDescent="0.25">
      <c r="A25">
        <v>23</v>
      </c>
      <c r="B25">
        <v>1.4</v>
      </c>
      <c r="C25">
        <f t="shared" si="0"/>
        <v>4.7328638264796927</v>
      </c>
      <c r="D25">
        <f t="shared" si="1"/>
        <v>0.33130046785357847</v>
      </c>
    </row>
    <row r="26" spans="1:4" x14ac:dyDescent="0.25">
      <c r="B26">
        <f>SUM(B2:B25)</f>
        <v>108.39999999999999</v>
      </c>
      <c r="C26">
        <f t="shared" ref="C26:D26" si="2">SUM(C2:C25)</f>
        <v>189.76713865709289</v>
      </c>
      <c r="D26">
        <f t="shared" si="2"/>
        <v>54.460340168625457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A5D1-34B3-47E0-88C2-B794649071D6}">
  <dimension ref="A1:E26"/>
  <sheetViews>
    <sheetView tabSelected="1" topLeftCell="A17" workbookViewId="0">
      <selection activeCell="C2" sqref="C2:E25"/>
    </sheetView>
  </sheetViews>
  <sheetFormatPr defaultRowHeight="14" x14ac:dyDescent="0.25"/>
  <cols>
    <col min="1" max="1" width="10.08984375" customWidth="1"/>
  </cols>
  <sheetData>
    <row r="1" spans="1:5" x14ac:dyDescent="0.25">
      <c r="A1" t="s">
        <v>30</v>
      </c>
      <c r="B1" t="s">
        <v>32</v>
      </c>
    </row>
    <row r="2" spans="1:5" x14ac:dyDescent="0.25">
      <c r="A2">
        <v>0</v>
      </c>
      <c r="B2">
        <v>-0.19</v>
      </c>
      <c r="C2">
        <v>0.05</v>
      </c>
      <c r="D2">
        <v>0.5</v>
      </c>
      <c r="E2">
        <v>0.05</v>
      </c>
    </row>
    <row r="3" spans="1:5" x14ac:dyDescent="0.25">
      <c r="A3">
        <v>1</v>
      </c>
      <c r="B3">
        <v>-0.21</v>
      </c>
      <c r="C3">
        <v>0.05</v>
      </c>
      <c r="D3">
        <v>0.5</v>
      </c>
      <c r="E3">
        <v>0.05</v>
      </c>
    </row>
    <row r="4" spans="1:5" x14ac:dyDescent="0.25">
      <c r="A4">
        <v>2</v>
      </c>
      <c r="B4">
        <v>-0.19</v>
      </c>
      <c r="C4">
        <v>0.05</v>
      </c>
      <c r="D4">
        <v>0.5</v>
      </c>
      <c r="E4">
        <v>0.05</v>
      </c>
    </row>
    <row r="5" spans="1:5" x14ac:dyDescent="0.25">
      <c r="A5">
        <v>3</v>
      </c>
      <c r="B5">
        <v>-0.24</v>
      </c>
      <c r="C5">
        <v>0.05</v>
      </c>
      <c r="D5">
        <v>0.7</v>
      </c>
      <c r="E5">
        <v>0.05</v>
      </c>
    </row>
    <row r="6" spans="1:5" x14ac:dyDescent="0.25">
      <c r="A6">
        <v>4</v>
      </c>
      <c r="B6">
        <v>-0.03</v>
      </c>
      <c r="C6">
        <v>0.05</v>
      </c>
      <c r="D6">
        <v>1</v>
      </c>
      <c r="E6">
        <v>0.05</v>
      </c>
    </row>
    <row r="7" spans="1:5" x14ac:dyDescent="0.25">
      <c r="A7">
        <v>5</v>
      </c>
      <c r="B7">
        <v>0.38</v>
      </c>
      <c r="C7">
        <v>0.4</v>
      </c>
      <c r="D7">
        <v>2.5</v>
      </c>
      <c r="E7">
        <v>0.3</v>
      </c>
    </row>
    <row r="8" spans="1:5" x14ac:dyDescent="0.25">
      <c r="A8">
        <v>6</v>
      </c>
      <c r="B8">
        <v>0.9</v>
      </c>
      <c r="C8">
        <v>1</v>
      </c>
      <c r="D8">
        <v>2.8</v>
      </c>
      <c r="E8">
        <v>0.5</v>
      </c>
    </row>
    <row r="9" spans="1:5" x14ac:dyDescent="0.25">
      <c r="A9">
        <v>7</v>
      </c>
      <c r="B9">
        <v>1.43</v>
      </c>
      <c r="C9">
        <v>1.5</v>
      </c>
      <c r="D9">
        <v>3.2</v>
      </c>
      <c r="E9">
        <v>0.6</v>
      </c>
    </row>
    <row r="10" spans="1:5" x14ac:dyDescent="0.25">
      <c r="A10">
        <v>8</v>
      </c>
      <c r="B10">
        <v>1.8</v>
      </c>
      <c r="C10">
        <v>2</v>
      </c>
      <c r="D10">
        <v>3.5</v>
      </c>
      <c r="E10">
        <v>0.7</v>
      </c>
    </row>
    <row r="11" spans="1:5" x14ac:dyDescent="0.25">
      <c r="A11">
        <v>9</v>
      </c>
      <c r="B11">
        <v>2.19</v>
      </c>
      <c r="C11">
        <v>2.5</v>
      </c>
      <c r="D11">
        <v>3.7</v>
      </c>
      <c r="E11">
        <v>0.8</v>
      </c>
    </row>
    <row r="12" spans="1:5" x14ac:dyDescent="0.25">
      <c r="A12">
        <v>10</v>
      </c>
      <c r="B12">
        <v>0.24</v>
      </c>
      <c r="C12">
        <v>1.5</v>
      </c>
      <c r="D12">
        <v>3.3</v>
      </c>
      <c r="E12">
        <v>0.6</v>
      </c>
    </row>
    <row r="13" spans="1:5" x14ac:dyDescent="0.25">
      <c r="A13">
        <v>11</v>
      </c>
      <c r="B13">
        <v>-1.97</v>
      </c>
      <c r="C13">
        <v>1</v>
      </c>
      <c r="D13">
        <v>3</v>
      </c>
      <c r="E13">
        <v>0.5</v>
      </c>
    </row>
    <row r="14" spans="1:5" x14ac:dyDescent="0.25">
      <c r="A14">
        <v>12</v>
      </c>
      <c r="B14">
        <v>-0.17</v>
      </c>
      <c r="C14">
        <v>1.5</v>
      </c>
      <c r="D14">
        <v>3.2</v>
      </c>
      <c r="E14">
        <v>0.6</v>
      </c>
    </row>
    <row r="15" spans="1:5" x14ac:dyDescent="0.25">
      <c r="A15">
        <v>13</v>
      </c>
      <c r="B15">
        <v>2.0299999999999998</v>
      </c>
      <c r="C15">
        <v>2.5</v>
      </c>
      <c r="D15">
        <v>3.8</v>
      </c>
      <c r="E15">
        <v>0.8</v>
      </c>
    </row>
    <row r="16" spans="1:5" x14ac:dyDescent="0.25">
      <c r="A16">
        <v>14</v>
      </c>
      <c r="B16">
        <v>1.03</v>
      </c>
      <c r="C16">
        <v>2</v>
      </c>
      <c r="D16">
        <v>3.5</v>
      </c>
      <c r="E16">
        <v>0.7</v>
      </c>
    </row>
    <row r="17" spans="1:5" x14ac:dyDescent="0.25">
      <c r="A17">
        <v>15</v>
      </c>
      <c r="B17">
        <v>0.45</v>
      </c>
      <c r="C17">
        <v>1.5</v>
      </c>
      <c r="D17">
        <v>3.2</v>
      </c>
      <c r="E17">
        <v>0.6</v>
      </c>
    </row>
    <row r="18" spans="1:5" x14ac:dyDescent="0.25">
      <c r="A18">
        <v>16</v>
      </c>
      <c r="B18">
        <v>0.17</v>
      </c>
      <c r="C18">
        <v>1</v>
      </c>
      <c r="D18">
        <v>3</v>
      </c>
      <c r="E18">
        <v>0.5</v>
      </c>
    </row>
    <row r="19" spans="1:5" x14ac:dyDescent="0.25">
      <c r="A19">
        <v>17</v>
      </c>
      <c r="B19">
        <v>-0.52</v>
      </c>
      <c r="C19">
        <v>0.5</v>
      </c>
      <c r="D19">
        <v>2.5</v>
      </c>
      <c r="E19">
        <v>0.3</v>
      </c>
    </row>
    <row r="20" spans="1:5" x14ac:dyDescent="0.25">
      <c r="A20">
        <v>18</v>
      </c>
      <c r="B20">
        <v>-0.48</v>
      </c>
      <c r="C20">
        <v>0.5</v>
      </c>
      <c r="D20">
        <v>2.5</v>
      </c>
      <c r="E20">
        <v>0.3</v>
      </c>
    </row>
    <row r="21" spans="1:5" x14ac:dyDescent="0.25">
      <c r="A21">
        <v>19</v>
      </c>
      <c r="B21">
        <v>-0.56000000000000005</v>
      </c>
      <c r="C21">
        <v>0.5</v>
      </c>
      <c r="D21">
        <v>2.2999999999999998</v>
      </c>
      <c r="E21">
        <v>0.3</v>
      </c>
    </row>
    <row r="22" spans="1:5" x14ac:dyDescent="0.25">
      <c r="A22">
        <v>20</v>
      </c>
      <c r="B22">
        <v>-1.49</v>
      </c>
      <c r="C22">
        <v>0.1</v>
      </c>
      <c r="D22">
        <v>1.5</v>
      </c>
      <c r="E22">
        <v>0.1</v>
      </c>
    </row>
    <row r="23" spans="1:5" x14ac:dyDescent="0.25">
      <c r="A23">
        <v>21</v>
      </c>
      <c r="B23">
        <v>-2.4900000000000002</v>
      </c>
      <c r="C23">
        <v>0.05</v>
      </c>
      <c r="D23">
        <v>0.7</v>
      </c>
      <c r="E23">
        <v>0.05</v>
      </c>
    </row>
    <row r="24" spans="1:5" x14ac:dyDescent="0.25">
      <c r="A24">
        <v>22</v>
      </c>
      <c r="B24">
        <v>-1.75</v>
      </c>
      <c r="C24">
        <v>0.05</v>
      </c>
      <c r="D24">
        <v>0.5</v>
      </c>
      <c r="E24">
        <v>0.05</v>
      </c>
    </row>
    <row r="25" spans="1:5" x14ac:dyDescent="0.25">
      <c r="A25">
        <v>23</v>
      </c>
      <c r="B25">
        <v>-0.17</v>
      </c>
      <c r="C25">
        <v>0.05</v>
      </c>
      <c r="D25">
        <v>0.5</v>
      </c>
      <c r="E25">
        <v>0.05</v>
      </c>
    </row>
    <row r="26" spans="1:5" x14ac:dyDescent="0.25">
      <c r="C26">
        <f>SUM(C2:C25)</f>
        <v>20.400000000000002</v>
      </c>
      <c r="D26">
        <f>SUM(D2:D25)</f>
        <v>52.4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node</vt:lpstr>
      <vt:lpstr>weight</vt:lpstr>
      <vt:lpstr>scaled_weight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2024-10-18T07:15:10Z</dcterms:modified>
</cp:coreProperties>
</file>