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7256" windowHeight="5568"/>
  </bookViews>
  <sheets>
    <sheet name="报告" sheetId="1" r:id="rId1"/>
    <sheet name="基本资料" sheetId="2" r:id="rId2"/>
    <sheet name="财务指标" sheetId="3" r:id="rId3"/>
    <sheet name="图形" sheetId="4" r:id="rId4"/>
  </sheets>
  <calcPr calcId="144525"/>
</workbook>
</file>

<file path=xl/calcChain.xml><?xml version="1.0" encoding="utf-8"?>
<calcChain xmlns="http://schemas.openxmlformats.org/spreadsheetml/2006/main">
  <c r="F2" i="4" l="1"/>
  <c r="E2" i="4"/>
  <c r="D2" i="4"/>
  <c r="C2" i="4"/>
  <c r="B2" i="4"/>
  <c r="A2" i="4"/>
  <c r="F1" i="4"/>
  <c r="E1" i="4"/>
  <c r="D1" i="4"/>
  <c r="C1" i="4"/>
  <c r="B1" i="4"/>
  <c r="A1" i="4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K37" i="1"/>
  <c r="K36" i="1"/>
  <c r="K35" i="1"/>
  <c r="K34" i="1"/>
  <c r="K33" i="1"/>
  <c r="K32" i="1"/>
  <c r="K31" i="1"/>
  <c r="K30" i="1"/>
  <c r="C30" i="1"/>
  <c r="K29" i="1"/>
  <c r="K28" i="1"/>
  <c r="K27" i="1"/>
  <c r="K26" i="1"/>
  <c r="K25" i="1"/>
  <c r="K24" i="1"/>
  <c r="K23" i="1"/>
  <c r="K22" i="1"/>
  <c r="K21" i="1"/>
  <c r="C21" i="1"/>
  <c r="C10" i="1"/>
  <c r="J5" i="1"/>
</calcChain>
</file>

<file path=xl/sharedStrings.xml><?xml version="1.0" encoding="utf-8"?>
<sst xmlns="http://schemas.openxmlformats.org/spreadsheetml/2006/main" count="141" uniqueCount="115">
  <si>
    <t>公司深度研究</t>
  </si>
  <si>
    <t>公
司
公
告</t>
  </si>
  <si>
    <t>研究员：</t>
  </si>
  <si>
    <t>金融哥</t>
  </si>
  <si>
    <t>执业编号：</t>
  </si>
  <si>
    <t>深度研究报告</t>
  </si>
  <si>
    <t>Tel：</t>
  </si>
  <si>
    <t>Email：</t>
  </si>
  <si>
    <t>公司简介</t>
  </si>
  <si>
    <t>公司基本信息</t>
  </si>
  <si>
    <t>公司名称</t>
  </si>
  <si>
    <t>英文名称</t>
  </si>
  <si>
    <t>A股代码</t>
  </si>
  <si>
    <t>上
市
公
司
研
究</t>
  </si>
  <si>
    <t>A股简称</t>
  </si>
  <si>
    <t>证券类别</t>
  </si>
  <si>
    <t>所属东财行业</t>
  </si>
  <si>
    <t>上市交易所</t>
  </si>
  <si>
    <t>法人代表</t>
  </si>
  <si>
    <t>经营范围</t>
  </si>
  <si>
    <t>联系电话</t>
  </si>
  <si>
    <t>电子信箱</t>
  </si>
  <si>
    <t>传真</t>
  </si>
  <si>
    <t>公司网址</t>
  </si>
  <si>
    <t>邮政编码</t>
  </si>
  <si>
    <t>注册资本(元)</t>
  </si>
  <si>
    <t>工商登记</t>
  </si>
  <si>
    <t>雇员人数</t>
  </si>
  <si>
    <t>管理人员人数</t>
  </si>
  <si>
    <t>存货周转天数图</t>
  </si>
  <si>
    <t>主要财务比率一览表</t>
  </si>
  <si>
    <t xml:space="preserve">财务指标 </t>
  </si>
  <si>
    <t xml:space="preserve">资产负债率(%) </t>
  </si>
  <si>
    <t xml:space="preserve">流动比率 </t>
  </si>
  <si>
    <t>资料来源：东方财富网</t>
  </si>
  <si>
    <t xml:space="preserve">营业总收入(元) </t>
  </si>
  <si>
    <t xml:space="preserve">营业收入环比增长(%) </t>
  </si>
  <si>
    <t>相关公司研究报告</t>
  </si>
  <si>
    <t xml:space="preserve">毛利率(%) </t>
  </si>
  <si>
    <t xml:space="preserve">摊薄总资产收益率(%) </t>
  </si>
  <si>
    <t xml:space="preserve">摊薄净资产收益率(%) </t>
  </si>
  <si>
    <t xml:space="preserve">每股经营现金流(元) </t>
  </si>
  <si>
    <t>Confidential and Protected by Copyright Laws</t>
  </si>
  <si>
    <t>四川××××××股份有限公司</t>
  </si>
  <si>
    <t>××××××</t>
  </si>
  <si>
    <t>000×××</t>
  </si>
  <si>
    <t>四川×××</t>
  </si>
  <si>
    <t>深交所中小板A股</t>
  </si>
  <si>
    <t>××××××行业</t>
  </si>
  <si>
    <t>深圳证券交易所</t>
  </si>
  <si>
    <t>××××××-××××××</t>
  </si>
  <si>
    <t>www.××××××.com</t>
  </si>
  <si>
    <t>××××××亿</t>
  </si>
  <si>
    <t>四川××××××股份有限公司成立于××××××年,主要从事以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。</t>
  </si>
  <si>
    <t>四川××××××股份有限公司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。</t>
  </si>
  <si>
    <t>财务指标</t>
  </si>
  <si>
    <t>2015</t>
  </si>
  <si>
    <t>2016</t>
  </si>
  <si>
    <t>2017</t>
  </si>
  <si>
    <t>2018</t>
  </si>
  <si>
    <t>2019</t>
  </si>
  <si>
    <t>资产负债率(%)</t>
  </si>
  <si>
    <t>41.28</t>
  </si>
  <si>
    <t>45.38</t>
  </si>
  <si>
    <t>41.13</t>
  </si>
  <si>
    <t>41.02</t>
  </si>
  <si>
    <t>39.99</t>
  </si>
  <si>
    <t>流动比率</t>
  </si>
  <si>
    <t>1.50</t>
  </si>
  <si>
    <t>1.44</t>
  </si>
  <si>
    <t>1.76</t>
  </si>
  <si>
    <t>1.63</t>
  </si>
  <si>
    <t>1.37</t>
  </si>
  <si>
    <t>营业总收入(元)</t>
  </si>
  <si>
    <t>294亿</t>
  </si>
  <si>
    <t>494亿</t>
  </si>
  <si>
    <t>716亿</t>
  </si>
  <si>
    <t>724亿</t>
  </si>
  <si>
    <t>597亿</t>
  </si>
  <si>
    <t>营业总收入滚动环比增长(%)</t>
  </si>
  <si>
    <t>14.50</t>
  </si>
  <si>
    <t>10.18</t>
  </si>
  <si>
    <t>7.36</t>
  </si>
  <si>
    <t>-1.45</t>
  </si>
  <si>
    <t>-3.55</t>
  </si>
  <si>
    <t>毛利率(%)</t>
  </si>
  <si>
    <t>15.64</t>
  </si>
  <si>
    <t>19.95</t>
  </si>
  <si>
    <t>23.00</t>
  </si>
  <si>
    <t>18.56</t>
  </si>
  <si>
    <t>6.90</t>
  </si>
  <si>
    <t>摊薄总资产收益率(%)</t>
  </si>
  <si>
    <t>6.19</t>
  </si>
  <si>
    <t>8.44</t>
  </si>
  <si>
    <t>10.73</t>
  </si>
  <si>
    <t>8.70</t>
  </si>
  <si>
    <t>4.98</t>
  </si>
  <si>
    <t>摊薄净资产收益率(%)</t>
  </si>
  <si>
    <t>10.97</t>
  </si>
  <si>
    <t>14.36</t>
  </si>
  <si>
    <t>15.55</t>
  </si>
  <si>
    <t>14.24</t>
  </si>
  <si>
    <t>8.26</t>
  </si>
  <si>
    <t>每股经营现金流(元)</t>
  </si>
  <si>
    <t>0.7897</t>
  </si>
  <si>
    <t>0.8520</t>
  </si>
  <si>
    <t>2.0701</t>
  </si>
  <si>
    <t>-0.1239</t>
  </si>
  <si>
    <t>-0.0372</t>
  </si>
  <si>
    <t>存货周转天数(天)</t>
  </si>
  <si>
    <t>33.28</t>
  </si>
  <si>
    <t>20.11</t>
  </si>
  <si>
    <t>19.19</t>
  </si>
  <si>
    <t>31.14</t>
  </si>
  <si>
    <t>44.58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</si>
</sst>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[$-F800]dddd\,\ mmmm\ dd\,\ yyyy"/>
    <numFmt numFmtId="179" formatCode="0.00_);\(0.00\)"/>
  </numFmts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3"/>
      <name val="宋体"/>
      <family val="2"/>
      <charset val="134"/>
      <scheme val="minor"/>
    </font>
    <font>
      <sz val="16"/>
      <color rgb="FF000000"/>
      <name val="Arial Unicode MS"/>
      <family val="2"/>
      <charset val="134"/>
    </font>
    <font>
      <sz val="16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6"/>
      <color rgb="FF000000"/>
      <name val="宋体"/>
      <family val="3"/>
      <charset val="134"/>
    </font>
    <font>
      <b/>
      <sz val="22"/>
      <color rgb="FFFFFFFF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24"/>
      <color theme="1"/>
      <name val="微软雅黑"/>
      <family val="2"/>
      <charset val="134"/>
    </font>
    <font>
      <b/>
      <sz val="24"/>
      <color theme="3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8"/>
      <color theme="0"/>
      <name val="楷体"/>
      <family val="3"/>
      <charset val="134"/>
    </font>
    <font>
      <sz val="26"/>
      <color theme="3"/>
      <name val="微软雅黑"/>
      <family val="2"/>
      <charset val="134"/>
    </font>
    <font>
      <sz val="16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b/>
      <sz val="30"/>
      <color theme="1"/>
      <name val="微软雅黑"/>
      <family val="2"/>
      <charset val="134"/>
    </font>
    <font>
      <b/>
      <sz val="1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>
      <alignment vertical="center"/>
    </xf>
    <xf numFmtId="0" fontId="6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6" fillId="6" borderId="0" xfId="0" applyFont="1" applyFill="1" applyAlignment="1">
      <alignment horizontal="justify" vertical="center" wrapText="1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6" borderId="0" xfId="0" applyFont="1" applyFill="1" applyAlignment="1">
      <alignment vertical="center"/>
    </xf>
    <xf numFmtId="0" fontId="8" fillId="0" borderId="0" xfId="0" applyFont="1" applyAlignment="1">
      <alignment vertical="top" wrapText="1"/>
    </xf>
    <xf numFmtId="0" fontId="0" fillId="0" borderId="0" xfId="0" applyAlignment="1"/>
    <xf numFmtId="177" fontId="5" fillId="6" borderId="0" xfId="0" applyNumberFormat="1" applyFont="1" applyFill="1" applyAlignment="1">
      <alignment horizontal="right" vertical="center" shrinkToFit="1"/>
    </xf>
    <xf numFmtId="176" fontId="3" fillId="0" borderId="0" xfId="0" applyNumberFormat="1" applyFont="1" applyAlignment="1">
      <alignment horizontal="right" vertical="center" wrapText="1"/>
    </xf>
    <xf numFmtId="177" fontId="4" fillId="0" borderId="0" xfId="0" applyNumberFormat="1" applyFont="1" applyAlignment="1">
      <alignment horizontal="right" vertical="center" shrinkToFit="1"/>
    </xf>
    <xf numFmtId="177" fontId="4" fillId="0" borderId="0" xfId="0" applyNumberFormat="1" applyFont="1" applyAlignment="1">
      <alignment horizontal="right" vertical="center" wrapText="1"/>
    </xf>
    <xf numFmtId="179" fontId="4" fillId="0" borderId="0" xfId="0" applyNumberFormat="1" applyFont="1" applyAlignment="1">
      <alignment horizontal="right" vertical="center" shrinkToFit="1"/>
    </xf>
    <xf numFmtId="0" fontId="18" fillId="0" borderId="1" xfId="0" applyFont="1" applyBorder="1" applyAlignment="1">
      <alignment horizontal="center" vertical="top"/>
    </xf>
    <xf numFmtId="177" fontId="0" fillId="0" borderId="0" xfId="0" applyNumberFormat="1" applyAlignment="1">
      <alignment vertical="center"/>
    </xf>
    <xf numFmtId="0" fontId="13" fillId="5" borderId="0" xfId="0" applyFont="1" applyFill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horizontal="left"/>
    </xf>
    <xf numFmtId="177" fontId="17" fillId="0" borderId="0" xfId="0" applyNumberFormat="1" applyFont="1" applyAlignment="1">
      <alignment horizontal="left" vertical="center"/>
    </xf>
    <xf numFmtId="0" fontId="7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178" fontId="12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right" vertical="center"/>
    </xf>
    <xf numFmtId="0" fontId="15" fillId="6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prstDash val="solid"/>
            </a:ln>
          </c:spPr>
          <c:invertIfNegative val="0"/>
          <c:dLbls>
            <c:numFmt formatCode="#,##0_);[Red]\(#,##0\)" sourceLinked="0"/>
            <c:txPr>
              <a:bodyPr/>
              <a:lstStyle/>
              <a:p>
                <a:pPr>
                  <a:defRPr sz="1600" b="1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图形!$B$1:$F$1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图形!$B$2:$F$2</c:f>
              <c:numCache>
                <c:formatCode>0.00_ </c:formatCode>
                <c:ptCount val="5"/>
                <c:pt idx="0">
                  <c:v>33.28</c:v>
                </c:pt>
                <c:pt idx="1">
                  <c:v>20.11</c:v>
                </c:pt>
                <c:pt idx="2">
                  <c:v>19.190000000000001</c:v>
                </c:pt>
                <c:pt idx="3">
                  <c:v>31.14</c:v>
                </c:pt>
                <c:pt idx="4">
                  <c:v>44.58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7792"/>
        <c:axId val="214200704"/>
      </c:barChart>
      <c:catAx>
        <c:axId val="51537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zh-CN"/>
          </a:p>
        </c:txPr>
        <c:crossAx val="214200704"/>
        <c:crosses val="autoZero"/>
        <c:auto val="1"/>
        <c:lblAlgn val="ctr"/>
        <c:lblOffset val="100"/>
        <c:noMultiLvlLbl val="0"/>
      </c:catAx>
      <c:valAx>
        <c:axId val="214200704"/>
        <c:scaling>
          <c:orientation val="minMax"/>
        </c:scaling>
        <c:delete val="1"/>
        <c:axPos val="l"/>
        <c:numFmt formatCode="0.00_ " sourceLinked="1"/>
        <c:majorTickMark val="out"/>
        <c:minorTickMark val="none"/>
        <c:tickLblPos val="nextTo"/>
        <c:crossAx val="5153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prstDash val="solid"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图形!$B$1:$F$1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图形!$B$2:$F$2</c:f>
              <c:numCache>
                <c:formatCode>0.00_ </c:formatCode>
                <c:ptCount val="5"/>
                <c:pt idx="0">
                  <c:v>33.28</c:v>
                </c:pt>
                <c:pt idx="1">
                  <c:v>20.11</c:v>
                </c:pt>
                <c:pt idx="2">
                  <c:v>19.190000000000001</c:v>
                </c:pt>
                <c:pt idx="3">
                  <c:v>31.14</c:v>
                </c:pt>
                <c:pt idx="4">
                  <c:v>44.58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60224"/>
        <c:axId val="231756928"/>
      </c:barChart>
      <c:catAx>
        <c:axId val="522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756928"/>
        <c:crosses val="autoZero"/>
        <c:auto val="1"/>
        <c:lblAlgn val="ctr"/>
        <c:lblOffset val="100"/>
        <c:noMultiLvlLbl val="0"/>
      </c:catAx>
      <c:valAx>
        <c:axId val="231756928"/>
        <c:scaling>
          <c:orientation val="minMax"/>
        </c:scaling>
        <c:delete val="0"/>
        <c:axPos val="l"/>
        <c:numFmt formatCode="0.00_ " sourceLinked="1"/>
        <c:majorTickMark val="out"/>
        <c:minorTickMark val="none"/>
        <c:tickLblPos val="nextTo"/>
        <c:crossAx val="522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39</xdr:row>
      <xdr:rowOff>0</xdr:rowOff>
    </xdr:from>
    <xdr:to>
      <xdr:col>10</xdr:col>
      <xdr:colOff>2305050</xdr:colOff>
      <xdr:row>48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2029</xdr:colOff>
      <xdr:row>0</xdr:row>
      <xdr:rowOff>3811</xdr:rowOff>
    </xdr:from>
    <xdr:to>
      <xdr:col>3</xdr:col>
      <xdr:colOff>762001</xdr:colOff>
      <xdr:row>6</xdr:row>
      <xdr:rowOff>99061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1149" y="3811"/>
          <a:ext cx="3015492" cy="115443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3</xdr:row>
      <xdr:rowOff>7620</xdr:rowOff>
    </xdr:from>
    <xdr:to>
      <xdr:col>4</xdr:col>
      <xdr:colOff>53340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tabSelected="1" zoomScale="40" zoomScaleNormal="40" workbookViewId="0">
      <selection activeCell="N91" sqref="N91"/>
    </sheetView>
  </sheetViews>
  <sheetFormatPr defaultRowHeight="14.4"/>
  <cols>
    <col min="1" max="1" width="8.44140625" style="13" customWidth="1"/>
    <col min="2" max="2" width="1.6640625" style="13" customWidth="1"/>
    <col min="3" max="3" width="31.21875" style="13" customWidth="1"/>
    <col min="4" max="8" width="11.77734375" style="13" customWidth="1"/>
    <col min="9" max="9" width="1.33203125" style="13" customWidth="1"/>
    <col min="10" max="10" width="21.44140625" style="13" customWidth="1"/>
    <col min="11" max="11" width="33.88671875" style="13" customWidth="1"/>
    <col min="12" max="12" width="8.21875" style="13" customWidth="1"/>
  </cols>
  <sheetData>
    <row r="1" spans="1:12">
      <c r="A1" s="5"/>
    </row>
    <row r="2" spans="1:12">
      <c r="A2" s="5"/>
    </row>
    <row r="3" spans="1:12">
      <c r="A3" s="5"/>
    </row>
    <row r="4" spans="1:12" ht="15.6" customHeight="1">
      <c r="A4" s="5"/>
      <c r="K4" s="26" t="s">
        <v>0</v>
      </c>
    </row>
    <row r="5" spans="1:12" ht="10.199999999999999" customHeight="1">
      <c r="A5" s="5"/>
      <c r="B5" s="4"/>
      <c r="C5" s="4"/>
      <c r="D5" s="4"/>
      <c r="E5" s="4"/>
      <c r="F5" s="4"/>
      <c r="G5" s="4"/>
      <c r="H5" s="4"/>
      <c r="I5" s="4"/>
      <c r="J5" s="27">
        <f ca="1">TODAY()</f>
        <v>44219</v>
      </c>
      <c r="K5" s="22"/>
      <c r="L5" s="4"/>
    </row>
    <row r="6" spans="1:12" ht="14.4" customHeight="1">
      <c r="A6" s="5"/>
      <c r="J6" s="22"/>
      <c r="K6" s="22"/>
    </row>
    <row r="7" spans="1:12" ht="9.6" customHeight="1">
      <c r="A7" s="5"/>
      <c r="J7" s="22"/>
      <c r="K7" s="22"/>
    </row>
    <row r="8" spans="1:12" ht="4.8" customHeight="1">
      <c r="A8" s="28" t="s">
        <v>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22"/>
    </row>
    <row r="10" spans="1:12">
      <c r="A10" s="22"/>
      <c r="C10" s="24" t="str">
        <f>K21</f>
        <v>四川××××××股份有限公司</v>
      </c>
      <c r="D10" s="22"/>
      <c r="E10" s="22"/>
      <c r="F10" s="22"/>
      <c r="G10" s="22"/>
      <c r="H10" s="22"/>
      <c r="J10" s="29" t="s">
        <v>2</v>
      </c>
      <c r="K10" s="30" t="s">
        <v>3</v>
      </c>
      <c r="L10" s="7"/>
    </row>
    <row r="11" spans="1:12">
      <c r="A11" s="22"/>
      <c r="C11" s="22"/>
      <c r="D11" s="22"/>
      <c r="E11" s="22"/>
      <c r="F11" s="22"/>
      <c r="G11" s="22"/>
      <c r="H11" s="22"/>
      <c r="J11" s="22"/>
      <c r="K11" s="22"/>
      <c r="L11" s="7"/>
    </row>
    <row r="12" spans="1:12">
      <c r="A12" s="22"/>
      <c r="C12" s="22"/>
      <c r="D12" s="22"/>
      <c r="E12" s="22"/>
      <c r="F12" s="22"/>
      <c r="G12" s="22"/>
      <c r="H12" s="22"/>
      <c r="J12" s="29" t="s">
        <v>4</v>
      </c>
      <c r="K12" s="30"/>
      <c r="L12" s="7"/>
    </row>
    <row r="13" spans="1:12">
      <c r="A13" s="22"/>
      <c r="C13" s="22"/>
      <c r="D13" s="22"/>
      <c r="E13" s="22"/>
      <c r="F13" s="22"/>
      <c r="G13" s="22"/>
      <c r="H13" s="22"/>
      <c r="J13" s="22"/>
      <c r="K13" s="22"/>
      <c r="L13" s="7"/>
    </row>
    <row r="14" spans="1:12" ht="14.4" customHeight="1">
      <c r="A14" s="22"/>
      <c r="E14" s="9"/>
      <c r="F14" s="23" t="s">
        <v>5</v>
      </c>
      <c r="G14" s="22"/>
      <c r="H14" s="22"/>
      <c r="J14" s="29" t="s">
        <v>6</v>
      </c>
      <c r="K14" s="30"/>
      <c r="L14" s="7"/>
    </row>
    <row r="15" spans="1:12" ht="14.4" customHeight="1">
      <c r="A15" s="5"/>
      <c r="E15" s="9"/>
      <c r="F15" s="22"/>
      <c r="G15" s="22"/>
      <c r="H15" s="22"/>
      <c r="J15" s="22"/>
      <c r="K15" s="22"/>
      <c r="L15" s="7"/>
    </row>
    <row r="16" spans="1:12" ht="14.4" customHeight="1">
      <c r="A16" s="5"/>
      <c r="E16" s="9"/>
      <c r="F16" s="22"/>
      <c r="G16" s="22"/>
      <c r="H16" s="22"/>
      <c r="J16" s="29" t="s">
        <v>7</v>
      </c>
      <c r="K16" s="30"/>
      <c r="L16" s="7"/>
    </row>
    <row r="17" spans="1:12">
      <c r="A17" s="5"/>
      <c r="J17" s="22"/>
      <c r="K17" s="22"/>
      <c r="L17" s="7"/>
    </row>
    <row r="18" spans="1:12">
      <c r="A18" s="5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37.799999999999997" customHeight="1">
      <c r="A20" s="5"/>
      <c r="C20" s="10" t="s">
        <v>8</v>
      </c>
      <c r="J20" s="25" t="s">
        <v>9</v>
      </c>
      <c r="K20" s="22"/>
      <c r="L20" s="7"/>
    </row>
    <row r="21" spans="1:12" ht="25.05" customHeight="1">
      <c r="A21" s="6"/>
      <c r="C21" s="31" t="str">
        <f>基本资料!B18</f>
        <v>四川××××××股份有限公司成立于××××××年,主要从事以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。</v>
      </c>
      <c r="D21" s="22"/>
      <c r="E21" s="22"/>
      <c r="F21" s="22"/>
      <c r="G21" s="22"/>
      <c r="H21" s="22"/>
      <c r="J21" s="8" t="s">
        <v>10</v>
      </c>
      <c r="K21" s="14" t="str">
        <f>基本资料!B1</f>
        <v>四川××××××股份有限公司</v>
      </c>
      <c r="L21" s="7"/>
    </row>
    <row r="22" spans="1:12" ht="25.05" customHeight="1">
      <c r="A22" s="6"/>
      <c r="C22" s="22"/>
      <c r="D22" s="22"/>
      <c r="E22" s="22"/>
      <c r="F22" s="22"/>
      <c r="G22" s="22"/>
      <c r="H22" s="22"/>
      <c r="J22" s="8" t="s">
        <v>11</v>
      </c>
      <c r="K22" s="14" t="str">
        <f>基本资料!B2</f>
        <v>××××××</v>
      </c>
      <c r="L22" s="7"/>
    </row>
    <row r="23" spans="1:12" ht="25.05" customHeight="1">
      <c r="A23" s="6"/>
      <c r="C23" s="22"/>
      <c r="D23" s="22"/>
      <c r="E23" s="22"/>
      <c r="F23" s="22"/>
      <c r="G23" s="22"/>
      <c r="H23" s="22"/>
      <c r="J23" s="8" t="s">
        <v>12</v>
      </c>
      <c r="K23" s="14" t="str">
        <f>基本资料!B3</f>
        <v>000×××</v>
      </c>
      <c r="L23" s="7"/>
    </row>
    <row r="24" spans="1:12" ht="25.05" customHeight="1">
      <c r="A24" s="21" t="s">
        <v>13</v>
      </c>
      <c r="C24" s="22"/>
      <c r="D24" s="22"/>
      <c r="E24" s="22"/>
      <c r="F24" s="22"/>
      <c r="G24" s="22"/>
      <c r="H24" s="22"/>
      <c r="J24" s="8" t="s">
        <v>14</v>
      </c>
      <c r="K24" s="14" t="str">
        <f>基本资料!B4</f>
        <v>四川×××</v>
      </c>
      <c r="L24" s="7"/>
    </row>
    <row r="25" spans="1:12" ht="25.05" customHeight="1">
      <c r="A25" s="22"/>
      <c r="C25" s="22"/>
      <c r="D25" s="22"/>
      <c r="E25" s="22"/>
      <c r="F25" s="22"/>
      <c r="G25" s="22"/>
      <c r="H25" s="22"/>
      <c r="J25" s="8" t="s">
        <v>15</v>
      </c>
      <c r="K25" s="14" t="str">
        <f>基本资料!B5</f>
        <v>深交所中小板A股</v>
      </c>
      <c r="L25" s="7"/>
    </row>
    <row r="26" spans="1:12" ht="25.05" customHeight="1">
      <c r="A26" s="22"/>
      <c r="C26" s="22"/>
      <c r="D26" s="22"/>
      <c r="E26" s="22"/>
      <c r="F26" s="22"/>
      <c r="G26" s="22"/>
      <c r="H26" s="22"/>
      <c r="J26" s="8" t="s">
        <v>16</v>
      </c>
      <c r="K26" s="14" t="str">
        <f>基本资料!B6</f>
        <v>××××××行业</v>
      </c>
      <c r="L26" s="7"/>
    </row>
    <row r="27" spans="1:12" ht="25.05" customHeight="1">
      <c r="A27" s="22"/>
      <c r="C27" s="22"/>
      <c r="D27" s="22"/>
      <c r="E27" s="22"/>
      <c r="F27" s="22"/>
      <c r="G27" s="22"/>
      <c r="H27" s="22"/>
      <c r="J27" s="8" t="s">
        <v>17</v>
      </c>
      <c r="K27" s="14" t="str">
        <f>基本资料!B7</f>
        <v>深圳证券交易所</v>
      </c>
      <c r="L27" s="7"/>
    </row>
    <row r="28" spans="1:12" ht="27.6" customHeight="1">
      <c r="A28" s="22"/>
      <c r="C28" s="22"/>
      <c r="D28" s="22"/>
      <c r="E28" s="22"/>
      <c r="F28" s="22"/>
      <c r="G28" s="22"/>
      <c r="H28" s="22"/>
      <c r="J28" s="8" t="s">
        <v>18</v>
      </c>
      <c r="K28" s="14" t="str">
        <f>基本资料!B8</f>
        <v>××××××</v>
      </c>
      <c r="L28" s="7"/>
    </row>
    <row r="29" spans="1:12" ht="30.6" customHeight="1">
      <c r="A29" s="22"/>
      <c r="C29" s="10" t="s">
        <v>19</v>
      </c>
      <c r="D29" s="12"/>
      <c r="E29" s="12"/>
      <c r="F29" s="12"/>
      <c r="G29" s="12"/>
      <c r="H29" s="12"/>
      <c r="J29" s="8" t="s">
        <v>20</v>
      </c>
      <c r="K29" s="14" t="str">
        <f>基本资料!B9</f>
        <v>××××××-××××××</v>
      </c>
      <c r="L29" s="7"/>
    </row>
    <row r="30" spans="1:12" ht="25.05" customHeight="1">
      <c r="A30" s="6"/>
      <c r="C30" s="31" t="str">
        <f>基本资料!B19</f>
        <v>四川××××××股份有限公司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×。</v>
      </c>
      <c r="D30" s="22"/>
      <c r="E30" s="22"/>
      <c r="F30" s="22"/>
      <c r="G30" s="22"/>
      <c r="H30" s="22"/>
      <c r="J30" s="8" t="s">
        <v>21</v>
      </c>
      <c r="K30" s="14" t="str">
        <f>基本资料!B10</f>
        <v>××××××</v>
      </c>
      <c r="L30" s="7"/>
    </row>
    <row r="31" spans="1:12" ht="25.05" customHeight="1">
      <c r="A31" s="6"/>
      <c r="C31" s="22"/>
      <c r="D31" s="22"/>
      <c r="E31" s="22"/>
      <c r="F31" s="22"/>
      <c r="G31" s="22"/>
      <c r="H31" s="22"/>
      <c r="J31" s="8" t="s">
        <v>22</v>
      </c>
      <c r="K31" s="14" t="str">
        <f>基本资料!B11</f>
        <v>××××××-××××××</v>
      </c>
      <c r="L31" s="7"/>
    </row>
    <row r="32" spans="1:12" ht="25.05" customHeight="1">
      <c r="A32" s="5"/>
      <c r="C32" s="22"/>
      <c r="D32" s="22"/>
      <c r="E32" s="22"/>
      <c r="F32" s="22"/>
      <c r="G32" s="22"/>
      <c r="H32" s="22"/>
      <c r="J32" s="8" t="s">
        <v>23</v>
      </c>
      <c r="K32" s="14" t="str">
        <f>基本资料!B12</f>
        <v>www.××××××.com</v>
      </c>
      <c r="L32" s="7"/>
    </row>
    <row r="33" spans="1:12" ht="25.05" customHeight="1">
      <c r="A33" s="5"/>
      <c r="C33" s="22"/>
      <c r="D33" s="22"/>
      <c r="E33" s="22"/>
      <c r="F33" s="22"/>
      <c r="G33" s="22"/>
      <c r="H33" s="22"/>
      <c r="J33" s="8" t="s">
        <v>24</v>
      </c>
      <c r="K33" s="14" t="str">
        <f>基本资料!B13</f>
        <v>××××××</v>
      </c>
      <c r="L33" s="7"/>
    </row>
    <row r="34" spans="1:12" ht="25.05" customHeight="1">
      <c r="A34" s="5"/>
      <c r="C34" s="22"/>
      <c r="D34" s="22"/>
      <c r="E34" s="22"/>
      <c r="F34" s="22"/>
      <c r="G34" s="22"/>
      <c r="H34" s="22"/>
      <c r="J34" s="8" t="s">
        <v>25</v>
      </c>
      <c r="K34" s="14" t="str">
        <f>基本资料!B14</f>
        <v>××××××亿</v>
      </c>
      <c r="L34" s="7"/>
    </row>
    <row r="35" spans="1:12" ht="25.05" customHeight="1">
      <c r="A35" s="5"/>
      <c r="C35" s="22"/>
      <c r="D35" s="22"/>
      <c r="E35" s="22"/>
      <c r="F35" s="22"/>
      <c r="G35" s="22"/>
      <c r="H35" s="22"/>
      <c r="J35" s="8" t="s">
        <v>26</v>
      </c>
      <c r="K35" s="14" t="str">
        <f>基本资料!B15</f>
        <v>××××××</v>
      </c>
      <c r="L35" s="7"/>
    </row>
    <row r="36" spans="1:12" ht="25.05" customHeight="1">
      <c r="A36" s="5"/>
      <c r="C36" s="22"/>
      <c r="D36" s="22"/>
      <c r="E36" s="22"/>
      <c r="F36" s="22"/>
      <c r="G36" s="22"/>
      <c r="H36" s="22"/>
      <c r="J36" s="8" t="s">
        <v>27</v>
      </c>
      <c r="K36" s="14" t="str">
        <f>基本资料!B16</f>
        <v>××××××</v>
      </c>
      <c r="L36" s="7"/>
    </row>
    <row r="37" spans="1:12" ht="25.05" customHeight="1">
      <c r="A37" s="5"/>
      <c r="C37" s="22"/>
      <c r="D37" s="22"/>
      <c r="E37" s="22"/>
      <c r="F37" s="22"/>
      <c r="G37" s="22"/>
      <c r="H37" s="22"/>
      <c r="J37" s="8" t="s">
        <v>28</v>
      </c>
      <c r="K37" s="14" t="str">
        <f>基本资料!B17</f>
        <v>××××××</v>
      </c>
      <c r="L37" s="7"/>
    </row>
    <row r="38" spans="1:12" ht="14.4" customHeight="1">
      <c r="A38" s="5"/>
      <c r="C38" s="22"/>
      <c r="D38" s="22"/>
      <c r="E38" s="22"/>
      <c r="F38" s="22"/>
      <c r="G38" s="22"/>
      <c r="H38" s="22"/>
      <c r="J38" s="7"/>
      <c r="K38" s="7"/>
      <c r="L38" s="7"/>
    </row>
    <row r="39" spans="1:12" ht="32.4" customHeight="1">
      <c r="A39" s="5"/>
      <c r="C39" s="22"/>
      <c r="D39" s="22"/>
      <c r="E39" s="22"/>
      <c r="F39" s="22"/>
      <c r="G39" s="22"/>
      <c r="H39" s="22"/>
      <c r="J39" s="25" t="s">
        <v>29</v>
      </c>
      <c r="K39" s="22"/>
      <c r="L39" s="7"/>
    </row>
    <row r="40" spans="1:12" ht="14.4" customHeight="1">
      <c r="A40" s="5"/>
      <c r="C40" s="22"/>
      <c r="D40" s="22"/>
      <c r="E40" s="22"/>
      <c r="F40" s="22"/>
      <c r="G40" s="22"/>
      <c r="H40" s="22"/>
      <c r="J40" s="7"/>
      <c r="K40" s="7"/>
      <c r="L40" s="7"/>
    </row>
    <row r="41" spans="1:12" ht="14.4" customHeight="1">
      <c r="A41" s="5"/>
      <c r="C41" s="22"/>
      <c r="D41" s="22"/>
      <c r="E41" s="22"/>
      <c r="F41" s="22"/>
      <c r="G41" s="22"/>
      <c r="H41" s="22"/>
      <c r="J41" s="7"/>
      <c r="K41" s="7"/>
      <c r="L41" s="7"/>
    </row>
    <row r="42" spans="1:12" ht="14.4" customHeight="1">
      <c r="A42" s="5"/>
      <c r="C42" s="22"/>
      <c r="D42" s="22"/>
      <c r="E42" s="22"/>
      <c r="F42" s="22"/>
      <c r="G42" s="22"/>
      <c r="H42" s="22"/>
      <c r="J42" s="7"/>
      <c r="K42" s="7"/>
      <c r="L42" s="7"/>
    </row>
    <row r="43" spans="1:12" ht="14.4" customHeight="1">
      <c r="A43" s="5"/>
      <c r="C43" s="22"/>
      <c r="D43" s="22"/>
      <c r="E43" s="22"/>
      <c r="F43" s="22"/>
      <c r="G43" s="22"/>
      <c r="H43" s="22"/>
      <c r="J43" s="7"/>
      <c r="K43" s="7"/>
      <c r="L43" s="7"/>
    </row>
    <row r="44" spans="1:12" ht="14.4" customHeight="1">
      <c r="A44" s="5"/>
      <c r="C44" s="22"/>
      <c r="D44" s="22"/>
      <c r="E44" s="22"/>
      <c r="F44" s="22"/>
      <c r="G44" s="22"/>
      <c r="H44" s="22"/>
      <c r="J44" s="7"/>
      <c r="K44" s="7"/>
      <c r="L44" s="7"/>
    </row>
    <row r="45" spans="1:12" ht="14.4" customHeight="1">
      <c r="A45" s="5"/>
      <c r="C45" s="22"/>
      <c r="D45" s="22"/>
      <c r="E45" s="22"/>
      <c r="F45" s="22"/>
      <c r="G45" s="22"/>
      <c r="H45" s="22"/>
      <c r="J45" s="7"/>
      <c r="K45" s="7"/>
      <c r="L45" s="7"/>
    </row>
    <row r="46" spans="1:12" ht="32.4" customHeight="1">
      <c r="A46" s="5"/>
      <c r="C46" s="32" t="s">
        <v>30</v>
      </c>
      <c r="D46" s="22"/>
      <c r="E46" s="22"/>
      <c r="F46" s="22"/>
      <c r="G46" s="22"/>
      <c r="H46" s="22"/>
      <c r="J46" s="7"/>
      <c r="K46" s="7"/>
      <c r="L46" s="7"/>
    </row>
    <row r="47" spans="1:12" ht="25.05" customHeight="1">
      <c r="A47" s="5"/>
      <c r="C47" s="1" t="s">
        <v>31</v>
      </c>
      <c r="D47" s="15">
        <v>2015</v>
      </c>
      <c r="E47" s="15">
        <v>2016</v>
      </c>
      <c r="F47" s="15">
        <v>2017</v>
      </c>
      <c r="G47" s="15">
        <v>2018</v>
      </c>
      <c r="H47" s="15">
        <v>2019</v>
      </c>
      <c r="J47" s="7"/>
      <c r="K47" s="7"/>
      <c r="L47" s="7"/>
    </row>
    <row r="48" spans="1:12" ht="25.05" customHeight="1">
      <c r="A48" s="5"/>
      <c r="C48" s="1" t="s">
        <v>32</v>
      </c>
      <c r="D48" s="16" t="str">
        <f>财务指标!B2</f>
        <v>41.28</v>
      </c>
      <c r="E48" s="16" t="str">
        <f>财务指标!C2</f>
        <v>45.38</v>
      </c>
      <c r="F48" s="16" t="str">
        <f>财务指标!D2</f>
        <v>41.13</v>
      </c>
      <c r="G48" s="16" t="str">
        <f>财务指标!E2</f>
        <v>41.02</v>
      </c>
      <c r="H48" s="16" t="str">
        <f>财务指标!F2</f>
        <v>39.99</v>
      </c>
      <c r="I48" s="17">
        <f>财务指标!G2</f>
        <v>0</v>
      </c>
      <c r="J48" s="7"/>
      <c r="K48" s="7"/>
      <c r="L48" s="7"/>
    </row>
    <row r="49" spans="1:12" ht="25.05" customHeight="1">
      <c r="A49" s="5"/>
      <c r="C49" s="1" t="s">
        <v>33</v>
      </c>
      <c r="D49" s="16" t="str">
        <f>财务指标!B3</f>
        <v>1.50</v>
      </c>
      <c r="E49" s="16" t="str">
        <f>财务指标!C3</f>
        <v>1.44</v>
      </c>
      <c r="F49" s="16" t="str">
        <f>财务指标!D3</f>
        <v>1.76</v>
      </c>
      <c r="G49" s="16" t="str">
        <f>财务指标!E3</f>
        <v>1.63</v>
      </c>
      <c r="H49" s="16" t="str">
        <f>财务指标!F3</f>
        <v>1.37</v>
      </c>
      <c r="I49" s="17">
        <f>财务指标!G3</f>
        <v>0</v>
      </c>
      <c r="J49" s="11" t="s">
        <v>34</v>
      </c>
      <c r="K49" s="7"/>
      <c r="L49" s="7"/>
    </row>
    <row r="50" spans="1:12" ht="25.05" customHeight="1">
      <c r="A50" s="5"/>
      <c r="C50" s="1" t="s">
        <v>35</v>
      </c>
      <c r="D50" s="16" t="str">
        <f>财务指标!B4</f>
        <v>294亿</v>
      </c>
      <c r="E50" s="16" t="str">
        <f>财务指标!C4</f>
        <v>494亿</v>
      </c>
      <c r="F50" s="16" t="str">
        <f>财务指标!D4</f>
        <v>716亿</v>
      </c>
      <c r="G50" s="16" t="str">
        <f>财务指标!E4</f>
        <v>724亿</v>
      </c>
      <c r="H50" s="16" t="str">
        <f>财务指标!F4</f>
        <v>597亿</v>
      </c>
      <c r="I50" s="17">
        <f>财务指标!G4</f>
        <v>0</v>
      </c>
      <c r="J50" s="7"/>
      <c r="K50" s="7"/>
      <c r="L50" s="7"/>
    </row>
    <row r="51" spans="1:12" ht="33.6" customHeight="1">
      <c r="A51" s="5"/>
      <c r="C51" s="1" t="s">
        <v>36</v>
      </c>
      <c r="D51" s="16" t="str">
        <f>财务指标!B5</f>
        <v>14.50</v>
      </c>
      <c r="E51" s="16" t="str">
        <f>财务指标!C5</f>
        <v>10.18</v>
      </c>
      <c r="F51" s="16" t="str">
        <f>财务指标!D5</f>
        <v>7.36</v>
      </c>
      <c r="G51" s="16" t="str">
        <f>财务指标!E5</f>
        <v>-1.45</v>
      </c>
      <c r="H51" s="16" t="str">
        <f>财务指标!F5</f>
        <v>-3.55</v>
      </c>
      <c r="I51" s="17">
        <f>财务指标!G5</f>
        <v>0</v>
      </c>
      <c r="J51" s="25" t="s">
        <v>37</v>
      </c>
      <c r="K51" s="22"/>
      <c r="L51" s="7"/>
    </row>
    <row r="52" spans="1:12" ht="25.05" customHeight="1">
      <c r="A52" s="5"/>
      <c r="C52" s="1" t="s">
        <v>38</v>
      </c>
      <c r="D52" s="16" t="str">
        <f>财务指标!B6</f>
        <v>15.64</v>
      </c>
      <c r="E52" s="16" t="str">
        <f>财务指标!C6</f>
        <v>19.95</v>
      </c>
      <c r="F52" s="16" t="str">
        <f>财务指标!D6</f>
        <v>23.00</v>
      </c>
      <c r="G52" s="16" t="str">
        <f>财务指标!E6</f>
        <v>18.56</v>
      </c>
      <c r="H52" s="16" t="str">
        <f>财务指标!F6</f>
        <v>6.90</v>
      </c>
      <c r="I52" s="17">
        <f>财务指标!G6</f>
        <v>0</v>
      </c>
      <c r="J52" s="7"/>
      <c r="K52" s="7"/>
      <c r="L52" s="7"/>
    </row>
    <row r="53" spans="1:12" ht="25.05" customHeight="1">
      <c r="A53" s="5"/>
      <c r="C53" s="1" t="s">
        <v>39</v>
      </c>
      <c r="D53" s="16" t="str">
        <f>财务指标!B7</f>
        <v>6.19</v>
      </c>
      <c r="E53" s="16" t="str">
        <f>财务指标!C7</f>
        <v>8.44</v>
      </c>
      <c r="F53" s="16" t="str">
        <f>财务指标!D7</f>
        <v>10.73</v>
      </c>
      <c r="G53" s="16" t="str">
        <f>财务指标!E7</f>
        <v>8.70</v>
      </c>
      <c r="H53" s="16" t="str">
        <f>财务指标!F7</f>
        <v>4.98</v>
      </c>
      <c r="I53" s="17">
        <f>财务指标!G7</f>
        <v>0</v>
      </c>
      <c r="J53" s="7"/>
      <c r="K53" s="7"/>
      <c r="L53" s="7"/>
    </row>
    <row r="54" spans="1:12" ht="25.05" customHeight="1">
      <c r="A54" s="5"/>
      <c r="C54" s="1" t="s">
        <v>40</v>
      </c>
      <c r="D54" s="16" t="str">
        <f>财务指标!B8</f>
        <v>10.97</v>
      </c>
      <c r="E54" s="16" t="str">
        <f>财务指标!C8</f>
        <v>14.36</v>
      </c>
      <c r="F54" s="16" t="str">
        <f>财务指标!D8</f>
        <v>15.55</v>
      </c>
      <c r="G54" s="16" t="str">
        <f>财务指标!E8</f>
        <v>14.24</v>
      </c>
      <c r="H54" s="16" t="str">
        <f>财务指标!F8</f>
        <v>8.26</v>
      </c>
      <c r="I54" s="17">
        <f>财务指标!G8</f>
        <v>0</v>
      </c>
      <c r="J54" s="7"/>
      <c r="K54" s="7"/>
      <c r="L54" s="7"/>
    </row>
    <row r="55" spans="1:12" ht="25.05" customHeight="1">
      <c r="A55" s="5"/>
      <c r="C55" s="1" t="s">
        <v>41</v>
      </c>
      <c r="D55" s="18">
        <f>财务指标!B9*1</f>
        <v>0.78969999999999996</v>
      </c>
      <c r="E55" s="18">
        <f>财务指标!C9*1</f>
        <v>0.85199999999999998</v>
      </c>
      <c r="F55" s="18">
        <f>财务指标!D9*1</f>
        <v>2.0701000000000001</v>
      </c>
      <c r="G55" s="18">
        <f>财务指标!E9*1</f>
        <v>-0.1239</v>
      </c>
      <c r="H55" s="18">
        <f>财务指标!F9*1</f>
        <v>-3.7199999999999997E-2</v>
      </c>
      <c r="I55" s="17">
        <f>财务指标!G9</f>
        <v>0</v>
      </c>
      <c r="J55" s="7"/>
      <c r="K55" s="7"/>
      <c r="L55" s="7"/>
    </row>
    <row r="56" spans="1:12">
      <c r="A56" s="5"/>
      <c r="J56" s="7"/>
      <c r="K56" s="7"/>
      <c r="L56" s="7"/>
    </row>
    <row r="57" spans="1:12">
      <c r="A57" s="5"/>
      <c r="J57" s="7"/>
      <c r="K57" s="7"/>
      <c r="L57" s="7"/>
    </row>
    <row r="58" spans="1:12" ht="20.399999999999999" customHeight="1">
      <c r="A58" s="5"/>
      <c r="C58" s="2" t="s">
        <v>42</v>
      </c>
      <c r="J58" s="7"/>
      <c r="K58" s="7"/>
      <c r="L58" s="7"/>
    </row>
    <row r="73" ht="15.6" customHeight="1"/>
    <row r="75" ht="17.399999999999999" customHeight="1"/>
  </sheetData>
  <mergeCells count="20">
    <mergeCell ref="C30:H45"/>
    <mergeCell ref="C21:H28"/>
    <mergeCell ref="K16:K17"/>
    <mergeCell ref="J39:K39"/>
    <mergeCell ref="J51:K51"/>
    <mergeCell ref="C46:H46"/>
    <mergeCell ref="A24:A29"/>
    <mergeCell ref="F14:H16"/>
    <mergeCell ref="C10:H13"/>
    <mergeCell ref="J20:K20"/>
    <mergeCell ref="K4:K7"/>
    <mergeCell ref="J5:J7"/>
    <mergeCell ref="A8:A14"/>
    <mergeCell ref="J10:J11"/>
    <mergeCell ref="J12:J13"/>
    <mergeCell ref="J14:J15"/>
    <mergeCell ref="J16:J17"/>
    <mergeCell ref="K10:K11"/>
    <mergeCell ref="K12:K13"/>
    <mergeCell ref="K14:K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4.4"/>
  <sheetData>
    <row r="1" spans="1:2">
      <c r="A1" t="s">
        <v>10</v>
      </c>
      <c r="B1" t="s">
        <v>43</v>
      </c>
    </row>
    <row r="2" spans="1:2">
      <c r="A2" t="s">
        <v>11</v>
      </c>
      <c r="B2" t="s">
        <v>44</v>
      </c>
    </row>
    <row r="3" spans="1:2">
      <c r="A3" t="s">
        <v>12</v>
      </c>
      <c r="B3" t="s">
        <v>45</v>
      </c>
    </row>
    <row r="4" spans="1:2">
      <c r="A4" t="s">
        <v>14</v>
      </c>
      <c r="B4" t="s">
        <v>46</v>
      </c>
    </row>
    <row r="5" spans="1:2">
      <c r="A5" t="s">
        <v>15</v>
      </c>
      <c r="B5" t="s">
        <v>47</v>
      </c>
    </row>
    <row r="6" spans="1:2">
      <c r="A6" t="s">
        <v>16</v>
      </c>
      <c r="B6" t="s">
        <v>48</v>
      </c>
    </row>
    <row r="7" spans="1:2">
      <c r="A7" t="s">
        <v>17</v>
      </c>
      <c r="B7" t="s">
        <v>49</v>
      </c>
    </row>
    <row r="8" spans="1:2">
      <c r="A8" t="s">
        <v>18</v>
      </c>
      <c r="B8" t="s">
        <v>44</v>
      </c>
    </row>
    <row r="9" spans="1:2">
      <c r="A9" t="s">
        <v>20</v>
      </c>
      <c r="B9" t="s">
        <v>50</v>
      </c>
    </row>
    <row r="10" spans="1:2">
      <c r="A10" t="s">
        <v>21</v>
      </c>
      <c r="B10" t="s">
        <v>44</v>
      </c>
    </row>
    <row r="11" spans="1:2">
      <c r="A11" t="s">
        <v>22</v>
      </c>
      <c r="B11" t="s">
        <v>50</v>
      </c>
    </row>
    <row r="12" spans="1:2">
      <c r="A12" t="s">
        <v>23</v>
      </c>
      <c r="B12" t="s">
        <v>51</v>
      </c>
    </row>
    <row r="13" spans="1:2">
      <c r="A13" t="s">
        <v>24</v>
      </c>
      <c r="B13" t="s">
        <v>44</v>
      </c>
    </row>
    <row r="14" spans="1:2">
      <c r="A14" t="s">
        <v>25</v>
      </c>
      <c r="B14" t="s">
        <v>52</v>
      </c>
    </row>
    <row r="15" spans="1:2">
      <c r="A15" t="s">
        <v>26</v>
      </c>
      <c r="B15" t="s">
        <v>44</v>
      </c>
    </row>
    <row r="16" spans="1:2">
      <c r="A16" t="s">
        <v>27</v>
      </c>
      <c r="B16" t="s">
        <v>44</v>
      </c>
    </row>
    <row r="17" spans="1:2">
      <c r="A17" t="s">
        <v>28</v>
      </c>
      <c r="B17" t="s">
        <v>44</v>
      </c>
    </row>
    <row r="18" spans="1:2">
      <c r="A18" t="s">
        <v>8</v>
      </c>
      <c r="B18" t="s">
        <v>53</v>
      </c>
    </row>
    <row r="19" spans="1:2">
      <c r="A19" t="s">
        <v>19</v>
      </c>
      <c r="B19" t="s">
        <v>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38" sqref="E38"/>
    </sheetView>
  </sheetViews>
  <sheetFormatPr defaultRowHeight="14.4"/>
  <sheetData>
    <row r="1" spans="1:6">
      <c r="A1" s="19" t="s">
        <v>55</v>
      </c>
      <c r="B1" s="19" t="s">
        <v>56</v>
      </c>
      <c r="C1" s="19" t="s">
        <v>57</v>
      </c>
      <c r="D1" s="19" t="s">
        <v>58</v>
      </c>
      <c r="E1" s="19" t="s">
        <v>59</v>
      </c>
      <c r="F1" s="19" t="s">
        <v>60</v>
      </c>
    </row>
    <row r="2" spans="1:6">
      <c r="A2" t="s">
        <v>61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</row>
    <row r="3" spans="1:6">
      <c r="A3" t="s">
        <v>67</v>
      </c>
      <c r="B3" t="s">
        <v>68</v>
      </c>
      <c r="C3" t="s">
        <v>69</v>
      </c>
      <c r="D3" t="s">
        <v>70</v>
      </c>
      <c r="E3" t="s">
        <v>71</v>
      </c>
      <c r="F3" t="s">
        <v>72</v>
      </c>
    </row>
    <row r="4" spans="1:6">
      <c r="A4" t="s">
        <v>73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</row>
    <row r="5" spans="1:6">
      <c r="A5" t="s">
        <v>79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</row>
    <row r="6" spans="1:6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90</v>
      </c>
    </row>
    <row r="7" spans="1:6">
      <c r="A7" t="s">
        <v>91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</row>
    <row r="8" spans="1:6">
      <c r="A8" t="s">
        <v>97</v>
      </c>
      <c r="B8" t="s">
        <v>98</v>
      </c>
      <c r="C8" t="s">
        <v>99</v>
      </c>
      <c r="D8" t="s">
        <v>100</v>
      </c>
      <c r="E8" t="s">
        <v>101</v>
      </c>
      <c r="F8" t="s">
        <v>102</v>
      </c>
    </row>
    <row r="9" spans="1:6">
      <c r="A9" t="s">
        <v>103</v>
      </c>
      <c r="B9" t="s">
        <v>104</v>
      </c>
      <c r="C9" t="s">
        <v>105</v>
      </c>
      <c r="D9" t="s">
        <v>106</v>
      </c>
      <c r="E9" t="s">
        <v>107</v>
      </c>
      <c r="F9" t="s">
        <v>108</v>
      </c>
    </row>
    <row r="10" spans="1:6">
      <c r="A10" t="s">
        <v>109</v>
      </c>
      <c r="B10" t="s">
        <v>110</v>
      </c>
      <c r="C10" t="s">
        <v>111</v>
      </c>
      <c r="D10" t="s">
        <v>112</v>
      </c>
      <c r="E10" t="s">
        <v>113</v>
      </c>
      <c r="F10" t="s">
        <v>114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23" sqref="G23"/>
    </sheetView>
  </sheetViews>
  <sheetFormatPr defaultRowHeight="14.4"/>
  <sheetData>
    <row r="1" spans="1:6">
      <c r="A1" t="str">
        <f>财务指标!A1</f>
        <v>财务指标</v>
      </c>
      <c r="B1" s="20" t="str">
        <f>财务指标!B1</f>
        <v>2015</v>
      </c>
      <c r="C1" s="20" t="str">
        <f>财务指标!C1</f>
        <v>2016</v>
      </c>
      <c r="D1" s="20" t="str">
        <f>财务指标!D1</f>
        <v>2017</v>
      </c>
      <c r="E1" s="20" t="str">
        <f>财务指标!E1</f>
        <v>2018</v>
      </c>
      <c r="F1" s="20" t="str">
        <f>财务指标!F1</f>
        <v>2019</v>
      </c>
    </row>
    <row r="2" spans="1:6">
      <c r="A2" t="str">
        <f>财务指标!A10</f>
        <v>存货周转天数(天)</v>
      </c>
      <c r="B2" s="20">
        <f>财务指标!B10*1</f>
        <v>33.28</v>
      </c>
      <c r="C2" s="20">
        <f>财务指标!C10*1</f>
        <v>20.11</v>
      </c>
      <c r="D2" s="20">
        <f>财务指标!D10*1</f>
        <v>19.190000000000001</v>
      </c>
      <c r="E2" s="20">
        <f>财务指标!E10*1</f>
        <v>31.14</v>
      </c>
      <c r="F2" s="20">
        <f>财务指标!F10*1</f>
        <v>44.58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</vt:lpstr>
      <vt:lpstr>基本资料</vt:lpstr>
      <vt:lpstr>财务指标</vt:lpstr>
      <vt:lpstr>图形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2020-07-27T14:00:13Z</dcterms:created>
  <dcterms:modified xsi:type="dcterms:W3CDTF">2021-01-23T09:30:30Z</dcterms:modified>
</cp:coreProperties>
</file>