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60" windowHeight="12220"/>
  </bookViews>
  <sheets>
    <sheet name="哲学" sheetId="5" r:id="rId1"/>
    <sheet name="指数基金" sheetId="4" r:id="rId2"/>
    <sheet name="A股" sheetId="1" r:id="rId3"/>
    <sheet name="港股" sheetId="13" r:id="rId4"/>
    <sheet name="美股" sheetId="2" r:id="rId5"/>
    <sheet name="港股REITS" sheetId="6" r:id="rId6"/>
    <sheet name="美股REITS " sheetId="9" r:id="rId7"/>
    <sheet name="房地产" sheetId="10" r:id="rId8"/>
    <sheet name="货基、逆回购" sheetId="14" r:id="rId9"/>
    <sheet name="可转债" sheetId="17" r:id="rId10"/>
    <sheet name="保险" sheetId="15" r:id="rId11"/>
    <sheet name="家庭资产配置计划" sheetId="16" r:id="rId12"/>
    <sheet name="工具及用途" sheetId="12" r:id="rId13"/>
    <sheet name="家庭资产负债表" sheetId="18" r:id="rId14"/>
    <sheet name="家庭现金流量表" sheetId="19" r:id="rId15"/>
  </sheets>
  <calcPr calcId="144525"/>
</workbook>
</file>

<file path=xl/sharedStrings.xml><?xml version="1.0" encoding="utf-8"?>
<sst xmlns="http://schemas.openxmlformats.org/spreadsheetml/2006/main" count="885">
  <si>
    <t>声明：本表格中提及的任何股票、基金、可转债等投资工具，都仅做教学使用，不作为任何投资建议！</t>
  </si>
  <si>
    <t>华泰开户流程：</t>
  </si>
  <si>
    <r>
      <t xml:space="preserve">一定要仔细看完链接里面的内容再开户，要不然不优惠，我可没办法了，
还有一点，95597是华泰的工作人员给你打电话调佣金的，一定注意接听，
其它任何人给你打电话，或者冒充工作人员，都不要理会，那些都是骗子。
</t>
    </r>
    <r>
      <rPr>
        <sz val="12"/>
        <color rgb="FF7030A0"/>
        <rFont val="微软雅黑"/>
        <charset val="134"/>
      </rPr>
      <t>华泰新开账户链接：https://m.weimiao.cn/#/open-account</t>
    </r>
    <r>
      <rPr>
        <sz val="12"/>
        <color theme="1"/>
        <rFont val="微软雅黑"/>
        <charset val="134"/>
      </rPr>
      <t xml:space="preserve">
下面这个是股票防骗技巧，需熟知
https://mp.weixin.qq.com/s/Jp9n8tJ4sFtkVfAXFssEmQ</t>
    </r>
  </si>
  <si>
    <t>第一周重点知识</t>
  </si>
  <si>
    <t>第二周重点知识</t>
  </si>
  <si>
    <r>
      <rPr>
        <sz val="12"/>
        <color rgb="FF3F3F3F"/>
        <rFont val="微软雅黑"/>
        <charset val="134"/>
      </rPr>
      <t>1个思想：尽可能拥有</t>
    </r>
    <r>
      <rPr>
        <sz val="12"/>
        <color rgb="FFFF0000"/>
        <rFont val="微软雅黑"/>
        <charset val="134"/>
      </rPr>
      <t>生钱资产</t>
    </r>
  </si>
  <si>
    <t>财务自由关键词</t>
  </si>
  <si>
    <r>
      <rPr>
        <sz val="12"/>
        <color rgb="FF3F3F3F"/>
        <rFont val="微软雅黑"/>
        <charset val="134"/>
      </rPr>
      <t>2条途径：购买与创造</t>
    </r>
    <r>
      <rPr>
        <sz val="12"/>
        <color rgb="FFFF0000"/>
        <rFont val="微软雅黑"/>
        <charset val="134"/>
      </rPr>
      <t>生钱资产</t>
    </r>
  </si>
  <si>
    <t>实现财务自由十大步骤</t>
  </si>
  <si>
    <t>3大核心工具：3、企业、股票、房地产
 （3—3—1） 3、可转债、逆回购、货币基金
             1、保障型保险</t>
  </si>
  <si>
    <t xml:space="preserve">复利的三要素：本金
              时间
              收益 </t>
  </si>
  <si>
    <t>4大准则：正向现金流、制定投资标准、
         全球化配置、长期投资</t>
  </si>
  <si>
    <t>微淼计算器的使用</t>
  </si>
  <si>
    <t>5大禁令：不违法、不投机、不预测趋势、
         不单打独斗、不执着投资工具</t>
  </si>
  <si>
    <t>股票分红的查询</t>
  </si>
  <si>
    <r>
      <rPr>
        <sz val="12"/>
        <color rgb="FF3F3F3F"/>
        <rFont val="微软雅黑"/>
        <charset val="134"/>
      </rPr>
      <t>太极图的智慧</t>
    </r>
    <r>
      <rPr>
        <sz val="12"/>
        <color rgb="FFFF0000"/>
        <rFont val="微软雅黑"/>
        <charset val="134"/>
      </rPr>
      <t>：价格循环往复，有规律</t>
    </r>
  </si>
  <si>
    <t>股票的复权理解和查询</t>
  </si>
  <si>
    <t>涨跌幅、回报率，现金流的计算</t>
  </si>
  <si>
    <t>分红对生钱资产的意义</t>
  </si>
  <si>
    <t>新债申购流程：</t>
  </si>
  <si>
    <t>涨乐财富通——交易——打新神器——新债申购——全部——立即申购——确认申购</t>
  </si>
  <si>
    <t>查询我的申购：查询中签信息，帐户里存钱，中签后帐户自动扣款</t>
  </si>
  <si>
    <t>点我的持仓：可以看到已经中签的新债信息</t>
  </si>
  <si>
    <t>查询新债破发</t>
  </si>
  <si>
    <t>东方财富——首页——新股申购——上市表现——新债：</t>
  </si>
  <si>
    <t>可看到最新价、总涨幅，查看每签获利这一列，有绿色就表示有新债破发</t>
  </si>
  <si>
    <t>查询股票分红</t>
  </si>
  <si>
    <t>雪球——行情——放大镜——输入名称——资料（简况）往下拉到分红融资——点右边箭头</t>
  </si>
  <si>
    <t>富途牛牛——行情——放大镜——输入名称——分析——简况往下拉到分红派息——查看详情</t>
  </si>
  <si>
    <t xml:space="preserve">查询后复权
用于计算年化收益率
</t>
  </si>
  <si>
    <t>富途牛牛——行情——放大镜——输入名称——K线图右边设置键——后复权</t>
  </si>
  <si>
    <t>i问财——A股——输入条件为：五粮液，上市价格，最新后复权价格，上市日期——查看结果</t>
  </si>
  <si>
    <t>总结：不复权=当前价格；   前复权=减去分红的价格；   后复权=加上分红的价格</t>
  </si>
  <si>
    <t>本周计算公式总结：</t>
  </si>
  <si>
    <r>
      <rPr>
        <sz val="14"/>
        <color rgb="FF3F3F3F"/>
        <rFont val="微软雅黑"/>
        <charset val="2"/>
      </rPr>
      <t>Ø</t>
    </r>
    <r>
      <rPr>
        <sz val="14"/>
        <color rgb="FF3F3F3F"/>
        <rFont val="微软雅黑"/>
        <charset val="134"/>
      </rPr>
      <t>涨跌幅=（结束点位－开始点位）÷ 开始点位×100%</t>
    </r>
  </si>
  <si>
    <r>
      <rPr>
        <sz val="14"/>
        <color rgb="FF3F3F3F"/>
        <rFont val="微软雅黑"/>
        <charset val="2"/>
      </rPr>
      <t>Ø</t>
    </r>
    <r>
      <rPr>
        <sz val="14"/>
        <color rgb="FF3F3F3F"/>
        <rFont val="微软雅黑"/>
        <charset val="134"/>
      </rPr>
      <t>月净现金流=现金流入－现金流出</t>
    </r>
  </si>
  <si>
    <r>
      <rPr>
        <sz val="14"/>
        <color rgb="FF3F3F3F"/>
        <rFont val="微软雅黑"/>
        <charset val="2"/>
      </rPr>
      <t>Ø</t>
    </r>
    <r>
      <rPr>
        <sz val="14"/>
        <color rgb="FF3F3F3F"/>
        <rFont val="微软雅黑"/>
        <charset val="134"/>
      </rPr>
      <t>投资年回报率=月净现金流×12个月÷成本（即首付）×100%</t>
    </r>
  </si>
  <si>
    <t xml:space="preserve">       股息率  = （股息 ÷ 股价） × 100%</t>
  </si>
  <si>
    <t>本周重要的网址统计</t>
  </si>
  <si>
    <t>v i问财网址：http://www.iwencai.com/?allow_redirect=false</t>
  </si>
  <si>
    <t>v 雪球网址：https://xueqiu.com/</t>
  </si>
  <si>
    <t>v 微淼计算器网址：https://oss-class.weimiaocaishang.com/Site/calculator.html</t>
  </si>
  <si>
    <t>微淼计算器（需要在手机微信里点开）</t>
  </si>
  <si>
    <t>功能涵盖：</t>
  </si>
  <si>
    <t>①收益计算器</t>
  </si>
  <si>
    <t>②财务自由计算器</t>
  </si>
  <si>
    <t>③房贷计算器</t>
  </si>
  <si>
    <t>④股票好价格计算器</t>
  </si>
  <si>
    <t>⑤涨跌幅计算器</t>
  </si>
  <si>
    <t>https://m.weimiao.cn/#/myinfo/counter</t>
  </si>
  <si>
    <t>指数基金</t>
  </si>
  <si>
    <t>查询日期</t>
  </si>
  <si>
    <t>当前市盈率</t>
  </si>
  <si>
    <t>合理市盈率</t>
  </si>
  <si>
    <t>购买标准</t>
  </si>
  <si>
    <t>对应指数</t>
  </si>
  <si>
    <t>选股标准</t>
  </si>
  <si>
    <t>备注</t>
  </si>
  <si>
    <t>2020.10.23</t>
  </si>
  <si>
    <r>
      <rPr>
        <sz val="12"/>
        <color theme="1"/>
        <rFont val="微软雅黑"/>
        <charset val="134"/>
      </rPr>
      <t>沪深300ET</t>
    </r>
    <r>
      <rPr>
        <sz val="12"/>
        <color rgb="FFFF0000"/>
        <rFont val="微软雅黑"/>
        <charset val="134"/>
      </rPr>
      <t>F510300</t>
    </r>
  </si>
  <si>
    <t>10——30</t>
  </si>
  <si>
    <t>000300</t>
  </si>
  <si>
    <t>市值</t>
  </si>
  <si>
    <t>上证红利ETF510880</t>
  </si>
  <si>
    <t>7——30</t>
  </si>
  <si>
    <t>000015</t>
  </si>
  <si>
    <t>股息率</t>
  </si>
  <si>
    <t>分红率高</t>
  </si>
  <si>
    <r>
      <rPr>
        <sz val="12"/>
        <color theme="1"/>
        <rFont val="微软雅黑"/>
        <charset val="134"/>
      </rPr>
      <t>恒生ETF</t>
    </r>
    <r>
      <rPr>
        <sz val="12"/>
        <color rgb="FFFF0000"/>
        <rFont val="微软雅黑"/>
        <charset val="134"/>
      </rPr>
      <t>159920</t>
    </r>
  </si>
  <si>
    <t>9——20</t>
  </si>
  <si>
    <t>HKHSI</t>
  </si>
  <si>
    <t>港股</t>
  </si>
  <si>
    <r>
      <rPr>
        <sz val="12"/>
        <color theme="1"/>
        <rFont val="微软雅黑"/>
        <charset val="134"/>
      </rPr>
      <t>纳指100ETF</t>
    </r>
    <r>
      <rPr>
        <sz val="12"/>
        <color rgb="FFFF0000"/>
        <rFont val="微软雅黑"/>
        <charset val="134"/>
      </rPr>
      <t>513100</t>
    </r>
  </si>
  <si>
    <t>15——30</t>
  </si>
  <si>
    <t>NDX</t>
  </si>
  <si>
    <t>高科技公司  优秀</t>
  </si>
  <si>
    <r>
      <rPr>
        <sz val="12"/>
        <color theme="1"/>
        <rFont val="微软雅黑"/>
        <charset val="134"/>
      </rPr>
      <t>标普500ETF</t>
    </r>
    <r>
      <rPr>
        <sz val="12"/>
        <color rgb="FFFF0000"/>
        <rFont val="微软雅黑"/>
        <charset val="134"/>
      </rPr>
      <t>513500</t>
    </r>
  </si>
  <si>
    <t>10——25</t>
  </si>
  <si>
    <t>主要风险</t>
  </si>
  <si>
    <t>化解方法</t>
  </si>
  <si>
    <t>注意事项</t>
  </si>
  <si>
    <t>核心功能</t>
  </si>
  <si>
    <t>选择类型</t>
  </si>
  <si>
    <t>第三周重点知识</t>
  </si>
  <si>
    <t>市场风险</t>
  </si>
  <si>
    <t>好价格买入</t>
  </si>
  <si>
    <t>买估值低的，不买估值高的</t>
  </si>
  <si>
    <t>投资赚钱</t>
  </si>
  <si>
    <t>股票指数基金</t>
  </si>
  <si>
    <t>设定目标，并制定投资方案</t>
  </si>
  <si>
    <t>买管理费低的，不买管理费高的</t>
  </si>
  <si>
    <t>子女教育金</t>
  </si>
  <si>
    <t>完全复制型基金</t>
  </si>
  <si>
    <t>查询重要指数的市盈率</t>
  </si>
  <si>
    <t>流动性风险</t>
  </si>
  <si>
    <t>选成交额大于1亿基金</t>
  </si>
  <si>
    <t>买流动性好的，不买流动性差的</t>
  </si>
  <si>
    <t>养老金</t>
  </si>
  <si>
    <t>宽基指数 基金</t>
  </si>
  <si>
    <t>明确指数基金好价格区间</t>
  </si>
  <si>
    <t>只长期投资，不短期投机</t>
  </si>
  <si>
    <t xml:space="preserve">财富传承 </t>
  </si>
  <si>
    <t>场内指数基金</t>
  </si>
  <si>
    <t>购买指数基金的操作</t>
  </si>
  <si>
    <t>投资步骤</t>
  </si>
  <si>
    <t>方法</t>
  </si>
  <si>
    <t>X=月工资的10%</t>
  </si>
  <si>
    <t>最具有代表性的宽基</t>
  </si>
  <si>
    <t>海选：富途牛牛行情软件——行情——沪深（港、美股）——倒三角——基金——ETF</t>
  </si>
  <si>
    <t>选出日成交额大的</t>
  </si>
  <si>
    <t>从过去长期年化
收益率排名：
1、纳指 100
2、恒生 
3、 红利 
4、沪深300 
5、标普500</t>
  </si>
  <si>
    <t>等待好价格</t>
  </si>
  <si>
    <t>查询指数市盈率：</t>
  </si>
  <si>
    <t>雪球APP--点击行情--点击市场--滑动中间部位找到指数估值--查询市盈率</t>
  </si>
  <si>
    <t>不很好找</t>
  </si>
  <si>
    <t>https://danjuanfunds.com/djmodule/value-center?channel=1300100141</t>
  </si>
  <si>
    <t>推荐使用</t>
  </si>
  <si>
    <t>恒生指数市盈率https://www.legulegu.com/stockdata/market/hsi</t>
  </si>
  <si>
    <t>标普500指数市盈率https://www.legulegu.com/stockdata/market/sandp</t>
  </si>
  <si>
    <t>买进</t>
  </si>
  <si>
    <t>【买入步骤】登录涨乐财富通→行情→自选股→点击基金代码→输入数量→买入、委托买入并点击确定
【查询成交】登录涨乐财富通→交易→查询委托→查看是否已成交</t>
  </si>
  <si>
    <r>
      <rPr>
        <sz val="12"/>
        <color rgb="FFFF0000"/>
        <rFont val="微软雅黑"/>
        <charset val="134"/>
      </rPr>
      <t>在好价格</t>
    </r>
    <r>
      <rPr>
        <sz val="12"/>
        <color theme="1"/>
        <rFont val="微软雅黑"/>
        <charset val="134"/>
      </rPr>
      <t>大量买进</t>
    </r>
  </si>
  <si>
    <t>点击交易--查询委托或查询成交--查看成交与否</t>
  </si>
  <si>
    <t>在低估区间定投</t>
  </si>
  <si>
    <t>第一种：分批投资：比如在低估的时候先买入可投资金的三分之一，每下跌10%再买入持有仓位的三分之一或每月定投。
举例：比如某学员可投资资金10万，在指数低估的时候先投入30%的资金投资指数基金，也就是三万，每下跌10%，再买入已投入资金的三分之一，也就是1万元</t>
  </si>
  <si>
    <r>
      <rPr>
        <sz val="12"/>
        <color theme="1"/>
        <rFont val="微软雅黑"/>
        <charset val="134"/>
      </rPr>
      <t>第二种：基金定投，根据指数的市盈率标准定投。</t>
    </r>
    <r>
      <rPr>
        <sz val="12"/>
        <color rgb="FFFF0000"/>
        <rFont val="微软雅黑"/>
        <charset val="134"/>
      </rPr>
      <t>场内指数基金定投需要我们按照固定周期手动操作</t>
    </r>
    <r>
      <rPr>
        <sz val="12"/>
        <color theme="1"/>
        <rFont val="微软雅黑"/>
        <charset val="134"/>
      </rPr>
      <t xml:space="preserve">
 </t>
    </r>
  </si>
  <si>
    <t>长期持有</t>
  </si>
  <si>
    <t>永生不死，长期上涨</t>
  </si>
  <si>
    <t>买指数就是买国运</t>
  </si>
  <si>
    <t>卖出</t>
  </si>
  <si>
    <t>指数市盈率大于合理市 盈率时卖出</t>
  </si>
  <si>
    <t>在期限内选择一个较高市盈率卖出</t>
  </si>
  <si>
    <t>能不卖就不卖</t>
  </si>
  <si>
    <t>以信托+指数基金的组合一直持有</t>
  </si>
  <si>
    <t>股票分红当天，股票名字前会加上''XD”两字</t>
  </si>
  <si>
    <t>通过在天天基金网搜索代码查询 ，然后找到【持仓明细】和【分红送配】
查询网址：http://fundf10.eastmoney.com/fhsp_510300.html
或者直接通过i问财搜岁对应代码分红情况</t>
  </si>
  <si>
    <t>市盈率=总市值/净利润</t>
  </si>
  <si>
    <r>
      <rPr>
        <b/>
        <sz val="12"/>
        <color rgb="FF3F3F3F"/>
        <rFont val="微软雅黑"/>
        <charset val="134"/>
      </rPr>
      <t xml:space="preserve">
</t>
    </r>
    <r>
      <rPr>
        <sz val="12"/>
        <color rgb="FF3F3F3F"/>
        <rFont val="微软雅黑"/>
        <charset val="134"/>
      </rPr>
      <t>1：购买时间：周一到周五的工作日，9:30-11:30,13:00-15:00 其余时间不可交易。
2：在券商购买产品需要将资金先转入证券账户。可以转入或转出的时间：工作日8:30-16:00
3：涨乐财富通就是华泰证券账户的APP
4：当天新开户（当天下午15:00之前），账户功能需要在下一个工作日才可生效
5：在购买指数基金时，委托方式可采用限价委托（自己规定成交价格，自动生成价格为最新市场价格）；
                                                          市价委托（以目前市场上价格进行购买）
6：购买的指数基金是场内基金，会显示在股票一栏。场外基金会显示在基金一栏
7：指数基金投资的标准一定是看</t>
    </r>
    <r>
      <rPr>
        <sz val="12"/>
        <color rgb="FFFF0000"/>
        <rFont val="微软雅黑"/>
        <charset val="134"/>
      </rPr>
      <t>对应指数市盈率</t>
    </r>
    <r>
      <rPr>
        <sz val="12"/>
        <color rgb="FF3F3F3F"/>
        <rFont val="微软雅黑"/>
        <charset val="134"/>
      </rPr>
      <t xml:space="preserve">，不看指数基金净值价格，不看指数基金本身市盈率
8：买入指数基金数量必须是：100的整倍数。这里的100是份数，不是钱数
9：因为是场内基金，价格实时波动，定投需要我们自己手动定投
10: 华泰平台指数基金买入最低手续费0.1元
</t>
    </r>
  </si>
  <si>
    <t>A股（国内公司）输入数据，即可计算得出</t>
  </si>
  <si>
    <t>计算日期</t>
  </si>
  <si>
    <t>海选精选出的好公司</t>
  </si>
  <si>
    <t>当前股价</t>
  </si>
  <si>
    <t>TTM市盈率</t>
  </si>
  <si>
    <t>TTM股息</t>
  </si>
  <si>
    <t>动态股息率</t>
  </si>
  <si>
    <t>中国10年国债市盈率</t>
  </si>
  <si>
    <t>深证A股平均
市盈率</t>
  </si>
  <si>
    <t>市盈率法
好价格</t>
  </si>
  <si>
    <t>股息率法
好价格</t>
  </si>
  <si>
    <t>1、贵州茅台600519</t>
  </si>
  <si>
    <t>2、海天味业603288</t>
  </si>
  <si>
    <r>
      <rPr>
        <b/>
        <sz val="12"/>
        <color theme="1"/>
        <rFont val="微软雅黑"/>
        <charset val="134"/>
      </rPr>
      <t>伟星新材</t>
    </r>
    <r>
      <rPr>
        <b/>
        <sz val="12"/>
        <color rgb="FFFF0000"/>
        <rFont val="微软雅黑"/>
        <charset val="134"/>
      </rPr>
      <t>002372</t>
    </r>
  </si>
  <si>
    <r>
      <rPr>
        <b/>
        <sz val="12"/>
        <color theme="1"/>
        <rFont val="微软雅黑"/>
        <charset val="134"/>
      </rPr>
      <t>老板电器</t>
    </r>
    <r>
      <rPr>
        <b/>
        <sz val="12"/>
        <color rgb="FFFF0000"/>
        <rFont val="微软雅黑"/>
        <charset val="134"/>
      </rPr>
      <t>002508</t>
    </r>
  </si>
  <si>
    <r>
      <rPr>
        <b/>
        <sz val="12"/>
        <color theme="1"/>
        <rFont val="微软雅黑"/>
        <charset val="134"/>
      </rPr>
      <t>洋河股份</t>
    </r>
    <r>
      <rPr>
        <b/>
        <sz val="12"/>
        <color rgb="FFFF0000"/>
        <rFont val="微软雅黑"/>
        <charset val="134"/>
      </rPr>
      <t>002304</t>
    </r>
  </si>
  <si>
    <r>
      <rPr>
        <b/>
        <sz val="12"/>
        <color theme="1"/>
        <rFont val="微软雅黑"/>
        <charset val="134"/>
      </rPr>
      <t>济川药业</t>
    </r>
    <r>
      <rPr>
        <b/>
        <sz val="12"/>
        <color rgb="FFFF0000"/>
        <rFont val="微软雅黑"/>
        <charset val="134"/>
      </rPr>
      <t>600566</t>
    </r>
  </si>
  <si>
    <t>财报课彩蛋</t>
  </si>
  <si>
    <t>招商银行600036</t>
  </si>
  <si>
    <t>中国平安保险601318</t>
  </si>
  <si>
    <t>万科000002</t>
  </si>
  <si>
    <r>
      <rPr>
        <sz val="12"/>
        <color theme="1"/>
        <rFont val="微软雅黑"/>
        <charset val="134"/>
      </rPr>
      <t>双汇发展</t>
    </r>
    <r>
      <rPr>
        <sz val="12"/>
        <color rgb="FFFF0000"/>
        <rFont val="微软雅黑"/>
        <charset val="134"/>
      </rPr>
      <t>000895</t>
    </r>
  </si>
  <si>
    <t>苏泊尔002032</t>
  </si>
  <si>
    <t>美的集团000333</t>
  </si>
  <si>
    <t>伊利600887</t>
  </si>
  <si>
    <t>涪陵电力600452</t>
  </si>
  <si>
    <t>索菲亚002572</t>
  </si>
  <si>
    <t>晨光文具603899</t>
  </si>
  <si>
    <t>企业课彩蛋</t>
  </si>
  <si>
    <t>海螺水泥600585</t>
  </si>
  <si>
    <t>福耀玻璃600660</t>
  </si>
  <si>
    <t>海尔智家600690</t>
  </si>
  <si>
    <t>海澜之家600398</t>
  </si>
  <si>
    <t>云南白药000538</t>
  </si>
  <si>
    <t>长江电力600900</t>
  </si>
  <si>
    <t>不融资、不融券
远离平庸、造假嫌疑公司
不短期炒作，只长期投资
远离大股东多次减持公司
远离不分红或少的公司</t>
  </si>
  <si>
    <t>财务造假风险</t>
  </si>
  <si>
    <t>买入好公司</t>
  </si>
  <si>
    <t>退市风险</t>
  </si>
  <si>
    <t>先出好公司</t>
  </si>
  <si>
    <t>打开i问财选股：http://www.iwencai.com/?allow_redirect=false</t>
  </si>
  <si>
    <r>
      <rPr>
        <b/>
        <sz val="12"/>
        <rFont val="微软雅黑"/>
        <charset val="134"/>
      </rPr>
      <t xml:space="preserve">输入选股条件
</t>
    </r>
    <r>
      <rPr>
        <b/>
        <sz val="12"/>
        <color rgb="FFFF0000"/>
        <rFont val="微软雅黑"/>
        <charset val="134"/>
      </rPr>
      <t>连续5年的ROE大于20%；连续5年的净利润现金含量大于80%；
连续5年的毛利率大于40%；上市大于3年，
平均连续5年净利润现金含量，连续5年的资产负债率小于60%，
连续5年的分红比例大于25%</t>
    </r>
  </si>
  <si>
    <t>1、ROE=净资产收益率=净利润/净资产*100%
2、净利润现金含量=经营活动现金流量净额/净利润*100%
3、毛利率高说明安全性高（ROE=销售净利润*总资产周转率*权益乘数）
4、资产负债率=总负债/总资产*100%
5、分红比率=每股股息/每股收益=公司股息支付总额/公司净利润*100%  （40%-70/%）
                   =分红总额/净利润</t>
  </si>
  <si>
    <r>
      <rPr>
        <b/>
        <sz val="12"/>
        <rFont val="微软雅黑"/>
        <charset val="134"/>
      </rPr>
      <t xml:space="preserve">判断是否买进股票的条件：
</t>
    </r>
    <r>
      <rPr>
        <b/>
        <sz val="12"/>
        <color rgb="FFFF0000"/>
        <rFont val="微软雅黑"/>
        <charset val="134"/>
      </rPr>
      <t>1、深证A股的市盈率小于20且好公司的TTM市盈率小于15； 
2、动态股息率大于10年期国债收益率。
当同时满足这两个条件时，我们就可以买入股票</t>
    </r>
  </si>
  <si>
    <t xml:space="preserve">PE=市盈率=总市 值/净利润
静态市盈率=股票现价/上年度每股收益
（动态）TTM市盈率=股票现价/过去四个季度的每股收益
</t>
  </si>
  <si>
    <t>【乐股网】A股深证市盈率网址：
https://www.legulegu.com/stockdata/shenzhenPE</t>
  </si>
  <si>
    <r>
      <rPr>
        <b/>
        <sz val="12"/>
        <rFont val="微软雅黑"/>
        <charset val="134"/>
      </rPr>
      <t xml:space="preserve">股票好价格计算
</t>
    </r>
    <r>
      <rPr>
        <b/>
        <sz val="12"/>
        <color rgb="FFFF0000"/>
        <rFont val="微软雅黑"/>
        <charset val="134"/>
      </rPr>
      <t>Ø 市盈率法好价格 = 15 ×（当前股价÷TTM市盈率）
Ø 股息率法好价格 = TTM股息÷中国十年期国债收益率
Ø 最终的好价格为两者的最小值。</t>
    </r>
  </si>
  <si>
    <t>股息率=分红率=派息率=每股股息/股价
实际股息率=每年股息的税后净额/股票买入价*100%（持有）
动态股息率=上年度股息的税后净额/股票市价*100%(买卖)</t>
  </si>
  <si>
    <t>个股查询网址【雪球】：https://xueqiu.com/
 查询股价、TTM市盈率、TTM股息</t>
  </si>
  <si>
    <t>中国十年期国债收益率查询网址：英为财情APP
https://cn.investing.com/rates-bonds/china-10-year-bond-yield</t>
  </si>
  <si>
    <t>当市盈率和股息率符合买入标准时买进三分之一，之后当好公司的股价每下跌5%-10%时
再买入三分之一，直到把所有资金买完为止</t>
  </si>
  <si>
    <t>当好价格出现时要敢于买进
股票数量不要超过5只</t>
  </si>
  <si>
    <t>买了股票后，设想自己是做了五年或十年的定期存款</t>
  </si>
  <si>
    <t>防吓咒“好公司的股价暴跌长期收益会更高”</t>
  </si>
  <si>
    <t>市盈率过高时，如所持股大于50，而深证A股市盈率也在60或以上，更是卖出的好时机</t>
  </si>
  <si>
    <r>
      <rPr>
        <sz val="12"/>
        <color rgb="FF3F3F3F"/>
        <rFont val="微软雅黑"/>
        <charset val="134"/>
      </rPr>
      <t>动态股息率过低时，小于十年期国债收益率的</t>
    </r>
    <r>
      <rPr>
        <sz val="12"/>
        <color rgb="FFFF0000"/>
        <rFont val="微软雅黑"/>
        <charset val="134"/>
      </rPr>
      <t>三分之一</t>
    </r>
    <r>
      <rPr>
        <sz val="12"/>
        <color rgb="FF3F3F3F"/>
        <rFont val="微软雅黑"/>
        <charset val="134"/>
      </rPr>
      <t>时</t>
    </r>
  </si>
  <si>
    <t>这时卖出后期有机会
以更低的价格买进来</t>
  </si>
  <si>
    <t>好公司有变坏的迹象时。</t>
  </si>
  <si>
    <t>每年查看持有股票公司的财务报表，判断其核心 竞争力是否变弱</t>
  </si>
  <si>
    <t>有其他更好的投资机会时</t>
  </si>
  <si>
    <t>上海证券交易所</t>
  </si>
  <si>
    <t>主板</t>
  </si>
  <si>
    <t>60开头</t>
  </si>
  <si>
    <t>一般为大型国企，比如工商银行，中国石油等权重股</t>
  </si>
  <si>
    <t>科创板</t>
  </si>
  <si>
    <t>688开头</t>
  </si>
  <si>
    <t>科技创新类企业，50万资金门槛</t>
  </si>
  <si>
    <t>深圳证券交易所</t>
  </si>
  <si>
    <t>000开头</t>
  </si>
  <si>
    <t>2000年开始深交所基本停止主板上市，大力发展中小板、创业板</t>
  </si>
  <si>
    <t>中小板</t>
  </si>
  <si>
    <t>002开头</t>
  </si>
  <si>
    <t>中小民营企业</t>
  </si>
  <si>
    <t>创业板</t>
  </si>
  <si>
    <t>300开头</t>
  </si>
  <si>
    <t>注重企业创新能力及成长性</t>
  </si>
  <si>
    <t>打新股</t>
  </si>
  <si>
    <t>门槛</t>
  </si>
  <si>
    <r>
      <rPr>
        <sz val="12"/>
        <color theme="1"/>
        <rFont val="微软雅黑"/>
        <charset val="134"/>
      </rPr>
      <t>需在T-2日前持有申报相对应用股市的</t>
    </r>
    <r>
      <rPr>
        <sz val="18"/>
        <color rgb="FFFF0000"/>
        <rFont val="微软雅黑"/>
        <charset val="134"/>
      </rPr>
      <t>A股</t>
    </r>
    <r>
      <rPr>
        <sz val="12"/>
        <color theme="1"/>
        <rFont val="微软雅黑"/>
        <charset val="134"/>
      </rPr>
      <t>股票市值1万元以上，并保持20个交易日</t>
    </r>
  </si>
  <si>
    <t>查看中签</t>
  </si>
  <si>
    <t>申购两个交易日后可查看是否中签</t>
  </si>
  <si>
    <t>提高中签率</t>
  </si>
  <si>
    <t>手中持有市值越高，申报额度就越大，中签率也越高</t>
  </si>
  <si>
    <t>上市时间</t>
  </si>
  <si>
    <t>新股中签后，从申购日算起1-2周左右会上市</t>
  </si>
  <si>
    <t>卖出时间</t>
  </si>
  <si>
    <t>普通新股不再涨停那天卖出</t>
  </si>
  <si>
    <t>科创板新股上市首日卖出</t>
  </si>
  <si>
    <t>创业板新股不再涨停那天卖出，当上市首日不限涨跌幅后，上市首日卖出</t>
  </si>
  <si>
    <t>涨停板</t>
  </si>
  <si>
    <t>交易所规定的股价一天中涨（跌）最大幅度为前一日收盘价的某一百分数，不能超过此限。涨停板，就是指当天股价达到最高限度，价格停止上涨。
主板市场新股上市后，第1天的涨幅限制是44%， 之后大概率会出现连续几天的涨停板（也就是每天涨10%左右），这个时候建议你耐心持有
如果有一天你持有的股票价格低于涨停板价格，也就是说上涨幅度没到达最高限度，建议当天及时卖出。</t>
  </si>
  <si>
    <t>注意</t>
  </si>
  <si>
    <t>缺少成长性的超级大国企上市，不建议申购的。一是收益不会太高，二是风险较大。像中国石油上市价就基本上是几年间最高价了</t>
  </si>
  <si>
    <t>恒生指数平均
市盈率</t>
  </si>
  <si>
    <t>能否购买按照购买条件筛选</t>
  </si>
  <si>
    <r>
      <rPr>
        <b/>
        <sz val="12"/>
        <rFont val="微软雅黑"/>
        <charset val="134"/>
      </rPr>
      <t>维他奶国际</t>
    </r>
    <r>
      <rPr>
        <b/>
        <sz val="12"/>
        <color rgb="FFFF0000"/>
        <rFont val="微软雅黑"/>
        <charset val="134"/>
      </rPr>
      <t>00345</t>
    </r>
  </si>
  <si>
    <t>不</t>
  </si>
  <si>
    <t>1、腾讯控股00700</t>
  </si>
  <si>
    <t>企业课彩蛋荐股</t>
  </si>
  <si>
    <r>
      <rPr>
        <b/>
        <sz val="12"/>
        <rFont val="微软雅黑"/>
        <charset val="134"/>
      </rPr>
      <t>石药集团</t>
    </r>
    <r>
      <rPr>
        <b/>
        <sz val="12"/>
        <color rgb="FFFF0000"/>
        <rFont val="微软雅黑"/>
        <charset val="134"/>
      </rPr>
      <t>01093</t>
    </r>
  </si>
  <si>
    <t>必瘦站01830</t>
  </si>
  <si>
    <t>符合购买</t>
  </si>
  <si>
    <r>
      <rPr>
        <b/>
        <sz val="12"/>
        <rFont val="微软雅黑"/>
        <charset val="134"/>
      </rPr>
      <t>安踏体育</t>
    </r>
    <r>
      <rPr>
        <b/>
        <sz val="12"/>
        <color rgb="FFFF0000"/>
        <rFont val="微软雅黑"/>
        <charset val="134"/>
      </rPr>
      <t>02020</t>
    </r>
  </si>
  <si>
    <r>
      <rPr>
        <b/>
        <sz val="12"/>
        <rFont val="微软雅黑"/>
        <charset val="134"/>
      </rPr>
      <t>同仁堂国药</t>
    </r>
    <r>
      <rPr>
        <b/>
        <sz val="12"/>
        <color rgb="FFFF0000"/>
        <rFont val="微软雅黑"/>
        <charset val="134"/>
      </rPr>
      <t>03613</t>
    </r>
  </si>
  <si>
    <t>2、金沙中国</t>
  </si>
  <si>
    <t>3、港交所</t>
  </si>
  <si>
    <t>高科技</t>
  </si>
  <si>
    <t>阿里09988</t>
  </si>
  <si>
    <t>特点</t>
  </si>
  <si>
    <t>不融资、不融券
远离烂公司、造假嫌疑公司
不短期炒作，只长期投资
远离有合股、供股记录公司
远离大股东多次减持公司
远离不分红或少的公司
远离被做空机构质疑的公司
远离老千股
不申购新股</t>
  </si>
  <si>
    <t>股息率更高</t>
  </si>
  <si>
    <t>相对更便宜，投资价值更大</t>
  </si>
  <si>
    <t>被退市风险</t>
  </si>
  <si>
    <t>运行周期不同A股，
便于资产配置</t>
  </si>
  <si>
    <t>选日成交额过千万的股票</t>
  </si>
  <si>
    <t>增发和配股风险</t>
  </si>
  <si>
    <t>远离增发和配股记录的公司</t>
  </si>
  <si>
    <t>查看分红里供股及公开招股
（HK0273）</t>
  </si>
  <si>
    <t>私有化风险</t>
  </si>
  <si>
    <t>好价格买进</t>
  </si>
  <si>
    <t>老千股风险</t>
  </si>
  <si>
    <t>识别并远离</t>
  </si>
  <si>
    <t>HK1166</t>
  </si>
  <si>
    <r>
      <rPr>
        <b/>
        <sz val="12"/>
        <rFont val="微软雅黑"/>
        <charset val="134"/>
      </rPr>
      <t xml:space="preserve">输入选股条件
</t>
    </r>
    <r>
      <rPr>
        <b/>
        <sz val="12"/>
        <color rgb="FFFF0000"/>
        <rFont val="微软雅黑"/>
        <charset val="134"/>
      </rPr>
      <t>连续5年的ROE大于15%，连续5年的净利润现金含量大于80%，连续5年的毛利率大于40%，上市大于3年，平均连续5年净利润现金含量，连续5年的资产负债率，连续5年的股利支付率，行业</t>
    </r>
  </si>
  <si>
    <r>
      <rPr>
        <b/>
        <sz val="12"/>
        <rFont val="微软雅黑"/>
        <charset val="134"/>
      </rPr>
      <t xml:space="preserve">判断是否买进股票的条件：
 </t>
    </r>
    <r>
      <rPr>
        <b/>
        <sz val="12"/>
        <color rgb="FFFF0000"/>
        <rFont val="微软雅黑"/>
        <charset val="134"/>
      </rPr>
      <t>1、恒生指数市盈率小于10且好公司的TTM市盈率小于15；
 2、动态股息率大于10年期国债收益率。</t>
    </r>
    <r>
      <rPr>
        <b/>
        <sz val="12"/>
        <rFont val="微软雅黑"/>
        <charset val="134"/>
      </rPr>
      <t xml:space="preserve">
当同时满足这两个条件时，我们就可以买入股票</t>
    </r>
  </si>
  <si>
    <r>
      <rPr>
        <b/>
        <sz val="12"/>
        <rFont val="微软雅黑"/>
        <charset val="134"/>
      </rPr>
      <t>【乐股网】恒生指数市盈率网址：</t>
    </r>
    <r>
      <rPr>
        <b/>
        <sz val="12"/>
        <color rgb="FF7030A0"/>
        <rFont val="微软雅黑"/>
        <charset val="134"/>
      </rPr>
      <t>https://www.legulegu.com/stockdata/market/hsi</t>
    </r>
  </si>
  <si>
    <r>
      <rPr>
        <b/>
        <sz val="12"/>
        <rFont val="微软雅黑"/>
        <charset val="134"/>
      </rPr>
      <t>个股查询网址【雪球】</t>
    </r>
    <r>
      <rPr>
        <b/>
        <sz val="12"/>
        <color rgb="FF7030A0"/>
        <rFont val="微软雅黑"/>
        <charset val="134"/>
      </rPr>
      <t>：https://xueqiu.com/</t>
    </r>
    <r>
      <rPr>
        <b/>
        <sz val="12"/>
        <rFont val="微软雅黑"/>
        <charset val="134"/>
      </rPr>
      <t xml:space="preserve">
 查询股价、TTM市盈率、TTM股息</t>
    </r>
  </si>
  <si>
    <r>
      <rPr>
        <sz val="12"/>
        <rFont val="微软雅黑"/>
        <charset val="134"/>
      </rPr>
      <t>市盈率过高时，如所持股大于</t>
    </r>
    <r>
      <rPr>
        <sz val="12"/>
        <color rgb="FFFF0000"/>
        <rFont val="微软雅黑"/>
        <charset val="134"/>
      </rPr>
      <t>40</t>
    </r>
    <r>
      <rPr>
        <sz val="12"/>
        <rFont val="微软雅黑"/>
        <charset val="134"/>
      </rPr>
      <t>，若此时恒生指数的市盈率也在</t>
    </r>
    <r>
      <rPr>
        <sz val="12"/>
        <color rgb="FFFF0000"/>
        <rFont val="微软雅黑"/>
        <charset val="134"/>
      </rPr>
      <t>20</t>
    </r>
    <r>
      <rPr>
        <sz val="12"/>
        <rFont val="微软雅黑"/>
        <charset val="134"/>
      </rPr>
      <t>或以上，更是卖出的好时机</t>
    </r>
  </si>
  <si>
    <t>动态股息率过低时，小于十年期国债收益率的三分之一时</t>
  </si>
  <si>
    <t>好公司有变坏的迹象时</t>
  </si>
  <si>
    <t>港股开户</t>
  </si>
  <si>
    <t>券商</t>
  </si>
  <si>
    <t>银行</t>
  </si>
  <si>
    <t>客服电话</t>
  </si>
  <si>
    <t>优点</t>
  </si>
  <si>
    <t>缺点</t>
  </si>
  <si>
    <t>豁免账户管理费</t>
  </si>
  <si>
    <t>开户流程</t>
  </si>
  <si>
    <t>佣金介绍</t>
  </si>
  <si>
    <t>富途证券
【官方网站】https://www.futu5.com/
400-870-1818</t>
  </si>
  <si>
    <t>华美银行</t>
  </si>
  <si>
    <t>626-799-0228</t>
  </si>
  <si>
    <t>是目前在大陆开户门槛
最低的境外银行卡</t>
  </si>
  <si>
    <t>银行比较小且开立的是电子银行，
担心服务质量问题。</t>
  </si>
  <si>
    <t>日均2500美金存款
可以豁免账户管理费。</t>
  </si>
  <si>
    <t>https://help.futu5.com/faq/topic2249</t>
  </si>
  <si>
    <t>https://www.futu5.com/about/commissionnew/</t>
  </si>
  <si>
    <t>招商永隆银行</t>
  </si>
  <si>
    <t>400-882-2388</t>
  </si>
  <si>
    <t>1万港币存款即可开户，转账便捷
招行背景，安全性高</t>
  </si>
  <si>
    <t>需要本人到港办理</t>
  </si>
  <si>
    <t>参考经验贴 
https://zhuanlan.zhihu.com/p/84815570</t>
  </si>
  <si>
    <r>
      <rPr>
        <b/>
        <sz val="10.5"/>
        <color theme="1"/>
        <rFont val="微软雅黑"/>
        <charset val="134"/>
      </rPr>
      <t xml:space="preserve">雪盈证券
【官方网站】
</t>
    </r>
    <r>
      <rPr>
        <b/>
        <sz val="9"/>
        <color theme="1"/>
        <rFont val="微软雅黑"/>
        <charset val="134"/>
      </rPr>
      <t>https://www.snowballsecurities.com</t>
    </r>
    <r>
      <rPr>
        <b/>
        <sz val="10.5"/>
        <color theme="1"/>
        <rFont val="微软雅黑"/>
        <charset val="134"/>
      </rPr>
      <t xml:space="preserve">
400-118-8886</t>
    </r>
  </si>
  <si>
    <t>国泰银行</t>
  </si>
  <si>
    <t>800-922-8429</t>
  </si>
  <si>
    <t>开户门槛低</t>
  </si>
  <si>
    <t>开户时间较慢，排队时间1个月</t>
  </si>
  <si>
    <t>日均2000美金可豁免
15美金/月的管理费</t>
  </si>
  <si>
    <t>https://www.snowballsecurities.com/help/detail/open/m-stock</t>
  </si>
  <si>
    <t>https://www.snowballsecurities.com/help/detail/commission/hk</t>
  </si>
  <si>
    <t>民生银行</t>
  </si>
  <si>
    <t>服务稍好、网点较多</t>
  </si>
  <si>
    <t>开户门槛较高30万存款3个月</t>
  </si>
  <si>
    <t>日均资产10万，可豁免
50港币/每月的管理费</t>
  </si>
  <si>
    <t>恒生银行</t>
  </si>
  <si>
    <t>400-120-8288</t>
  </si>
  <si>
    <t>取现便捷</t>
  </si>
  <si>
    <t>开户门槛较高，30万存款或者理财
账户管理费较高</t>
  </si>
  <si>
    <t>日均资产10万，可豁免
中港两地账户180人民币
和340港币的每月管理费</t>
  </si>
  <si>
    <r>
      <rPr>
        <b/>
        <sz val="10.5"/>
        <color theme="1"/>
        <rFont val="微软雅黑"/>
        <charset val="134"/>
      </rPr>
      <t xml:space="preserve">老虎证券
</t>
    </r>
    <r>
      <rPr>
        <b/>
        <sz val="6"/>
        <color theme="1"/>
        <rFont val="微软雅黑"/>
        <charset val="134"/>
      </rPr>
      <t>https://www.itiger.com/</t>
    </r>
    <r>
      <rPr>
        <b/>
        <sz val="10.5"/>
        <color theme="1"/>
        <rFont val="微软雅黑"/>
        <charset val="134"/>
      </rPr>
      <t xml:space="preserve">
400-603-7555</t>
    </r>
  </si>
  <si>
    <t>支持境内银行卡
开户、出入金</t>
  </si>
  <si>
    <t>出入金有被银行
拒绝的风险</t>
  </si>
  <si>
    <t>https://www.itiger.com/help/detail/rhkh</t>
  </si>
  <si>
    <t>https://www.itiger.com/help/detail/hksf</t>
  </si>
  <si>
    <t>线上申请华美银行账户、出入金的资料</t>
  </si>
  <si>
    <t>https://shimo.im/docs/vwypcyqTpGqVpJkc/</t>
  </si>
  <si>
    <t>如何在线办理华美银行</t>
  </si>
  <si>
    <t>https://shimo.im/docs/Dwp6cJqcqHKx9cR9/</t>
  </si>
  <si>
    <t>华美银行 Velo 入金的流程</t>
  </si>
  <si>
    <t>https://shimo.im/docs/WdxtCPhxrQRJDGKY/</t>
  </si>
  <si>
    <t>美股（世界各地公司）</t>
  </si>
  <si>
    <t>TTM股息率</t>
  </si>
  <si>
    <t>美国10年国债
市盈率</t>
  </si>
  <si>
    <t>标普500
市盈率</t>
  </si>
  <si>
    <t>标普500
指数跌幅</t>
  </si>
  <si>
    <t>美联储利率</t>
  </si>
  <si>
    <r>
      <rPr>
        <b/>
        <sz val="12"/>
        <color theme="1"/>
        <rFont val="微软雅黑"/>
        <charset val="134"/>
      </rPr>
      <t>奥多比</t>
    </r>
    <r>
      <rPr>
        <b/>
        <sz val="12"/>
        <color rgb="FFFF0000"/>
        <rFont val="微软雅黑"/>
        <charset val="134"/>
      </rPr>
      <t>ADBE</t>
    </r>
  </si>
  <si>
    <t>1、脸谱网FB</t>
  </si>
  <si>
    <r>
      <rPr>
        <b/>
        <sz val="12"/>
        <color theme="1"/>
        <rFont val="微软雅黑"/>
        <charset val="134"/>
      </rPr>
      <t>德州仪器</t>
    </r>
    <r>
      <rPr>
        <b/>
        <sz val="12"/>
        <color rgb="FFFF0000"/>
        <rFont val="微软雅黑"/>
        <charset val="134"/>
      </rPr>
      <t>TXN</t>
    </r>
  </si>
  <si>
    <r>
      <rPr>
        <b/>
        <sz val="12"/>
        <color theme="1"/>
        <rFont val="微软雅黑"/>
        <charset val="134"/>
      </rPr>
      <t>台积电</t>
    </r>
    <r>
      <rPr>
        <b/>
        <sz val="12"/>
        <color rgb="FFFF0000"/>
        <rFont val="微软雅黑"/>
        <charset val="134"/>
      </rPr>
      <t>TSM</t>
    </r>
  </si>
  <si>
    <r>
      <rPr>
        <b/>
        <sz val="12"/>
        <color theme="1"/>
        <rFont val="微软雅黑"/>
        <charset val="134"/>
      </rPr>
      <t>诺和诺德</t>
    </r>
    <r>
      <rPr>
        <b/>
        <sz val="12"/>
        <color rgb="FFFF0000"/>
        <rFont val="微软雅黑"/>
        <charset val="134"/>
      </rPr>
      <t>NVO</t>
    </r>
  </si>
  <si>
    <t>百度BIDU</t>
  </si>
  <si>
    <t xml:space="preserve">不融资、不融券
远离烂公司、造假嫌疑公司
不短期炒作，只长期投资
远离大股东多次减持公司
远离不分红或少的公司
远离被做空机构质疑的公司
不申购新股
</t>
  </si>
  <si>
    <t>卷商破产风险</t>
  </si>
  <si>
    <t>只选择SIPC的美股</t>
  </si>
  <si>
    <t>选股条件为：</t>
  </si>
  <si>
    <t>近3年ROE＞15%，近5年现金流/净利＞80%，毛利率＞40%，上市＞3年，市值＞500亿，近5年负债率＜60%，2015区间分红总额/2015净利，2016区间分红总额/2016净利，2017区间分红总额/2017净利，2018区间分红总额/2018净利，2019区间分红总额/2019净利，行业</t>
  </si>
  <si>
    <t>买进股票的条件：</t>
  </si>
  <si>
    <t>1、 当美联储利率小于4%时，标普500指数的市盈率小于15且好公司的
TTM市盈率小于15且好公司的动态股息率大于美国10年期国债收益率；</t>
  </si>
  <si>
    <t>2、 当美联储利率大于4%时，标普500指数的市盈率小于10且好公司
的TTM市盈率小于15且好公司的动态股息率大于美国10年期国债收益率。</t>
  </si>
  <si>
    <t>3、 标普500指数跌幅大于50%且好公司的TTM市盈率小于15且好公司
的动态股息率大于美国10年期国债收益率。</t>
  </si>
  <si>
    <t>当以上三个条件符合一个时，我们就可以买进股票了。</t>
  </si>
  <si>
    <t>美联储现行利率【英为财情】：
https://cn.investing.com/economic-calendar/interest-rate-decision-168</t>
  </si>
  <si>
    <t>【乐股网】标普500市盈率网址：https://www.legulegu.com/stockdata/market/sandp</t>
  </si>
  <si>
    <t>美股标普500指数的跌幅
雪球APP——行情——市场——美股——标普500——周K——选择“不复权——查看最高点位——查看现在点位
计算涨跌幅=（现在的点位-最高的点位）÷最高的点位</t>
  </si>
  <si>
    <t>美国十年期国债收益率查询网址：英为财情APP
https://cn.investing.com/rates-bonds/china-10-year-bond-yield</t>
  </si>
  <si>
    <t>当市盈率和股息率符合买入标准时买进三分之一，之后当好公司的股价每下跌5%-10%时再买入三分之一，直到把所有资金买完为止</t>
  </si>
  <si>
    <t>市盈率过高时，如所持股大于40，若此时标普500指数的市盈率也在25或以上，
更是卖出的好时机</t>
  </si>
  <si>
    <t>港股REIST</t>
  </si>
  <si>
    <t>类型</t>
  </si>
  <si>
    <r>
      <rPr>
        <b/>
        <sz val="12"/>
        <color theme="1"/>
        <rFont val="黑体"/>
        <charset val="134"/>
      </rPr>
      <t>领展房产基金</t>
    </r>
    <r>
      <rPr>
        <b/>
        <sz val="12"/>
        <color rgb="FFFF0000"/>
        <rFont val="黑体"/>
        <charset val="134"/>
      </rPr>
      <t>00823</t>
    </r>
  </si>
  <si>
    <t xml:space="preserve">综合REITS </t>
  </si>
  <si>
    <r>
      <rPr>
        <b/>
        <sz val="12"/>
        <color theme="1"/>
        <rFont val="黑体"/>
        <charset val="134"/>
      </rPr>
      <t>置富产业信托</t>
    </r>
    <r>
      <rPr>
        <b/>
        <sz val="12"/>
        <color rgb="FFFF0000"/>
        <rFont val="黑体"/>
        <charset val="134"/>
      </rPr>
      <t>00778</t>
    </r>
  </si>
  <si>
    <t xml:space="preserve">零售REITS </t>
  </si>
  <si>
    <r>
      <rPr>
        <b/>
        <sz val="12"/>
        <color theme="1"/>
        <rFont val="黑体"/>
        <charset val="134"/>
      </rPr>
      <t>越秀房产信托基金</t>
    </r>
    <r>
      <rPr>
        <b/>
        <sz val="12"/>
        <color rgb="FFFF0000"/>
        <rFont val="黑体"/>
        <charset val="134"/>
      </rPr>
      <t>00405</t>
    </r>
  </si>
  <si>
    <t>定期强制分红（半年付）
投资门槛低(1000股起卖)
交易成本低 
流动性强
专业化管理
收益率相对较高</t>
  </si>
  <si>
    <t>利率风险</t>
  </si>
  <si>
    <t>不要加息初期买入</t>
  </si>
  <si>
    <t>社会风险</t>
  </si>
  <si>
    <t>选社会稳定的国家</t>
  </si>
  <si>
    <t>汇率风险</t>
  </si>
  <si>
    <t>选以国际储备货币计价的REITS</t>
  </si>
  <si>
    <t>经营管理风险</t>
  </si>
  <si>
    <t>选历史表现优秀的REITS</t>
  </si>
  <si>
    <t>债务风险</t>
  </si>
  <si>
    <t>选资产负债率小于40%</t>
  </si>
  <si>
    <t>增发风险</t>
  </si>
  <si>
    <t>海选：富途牛牛APP——点放大镜——输入BK1087——房地产信托——滑动找到市值——点旁边倒三角形排序
选出在于100亿的REITS</t>
  </si>
  <si>
    <t>v 香港REITS查询网址：http://app.finance.ifeng.com/data/hkstock/fundamental.php?symbol=00823&amp;type=Balance</t>
  </si>
  <si>
    <r>
      <rPr>
        <sz val="12"/>
        <color theme="1"/>
        <rFont val="黑体"/>
        <charset val="134"/>
      </rPr>
      <t>精选条件：1、每年分红且长期稳定增长
          2、地段要好，整体出租率大于90%
          3、资产负债率小于40%
点开网址输入代码查询派息记录：查询分红是否长期稳定增长；
                公司概况里查询物业组合出租</t>
    </r>
    <r>
      <rPr>
        <sz val="12"/>
        <rFont val="黑体"/>
        <charset val="134"/>
      </rPr>
      <t>率；
                资产负债表里查询总资产、总债项并计算资产负债率</t>
    </r>
    <r>
      <rPr>
        <sz val="12"/>
        <color rgb="FFFF0000"/>
        <rFont val="黑体"/>
        <charset val="134"/>
      </rPr>
      <t xml:space="preserve">
               （</t>
    </r>
    <r>
      <rPr>
        <b/>
        <sz val="12"/>
        <color rgb="FFFF0000"/>
        <rFont val="黑体"/>
        <charset val="134"/>
      </rPr>
      <t>资产负债率=总债项÷总资产×100%</t>
    </r>
    <r>
      <rPr>
        <sz val="12"/>
        <color rgb="FFFF0000"/>
        <rFont val="黑体"/>
        <charset val="134"/>
      </rPr>
      <t>）</t>
    </r>
  </si>
  <si>
    <t>任何一家行情软件都有
可能出错，最好通过其
它软件验证一下</t>
  </si>
  <si>
    <r>
      <rPr>
        <sz val="12"/>
        <color theme="1"/>
        <rFont val="黑体"/>
        <charset val="134"/>
      </rPr>
      <t>当动态分红率大于</t>
    </r>
    <r>
      <rPr>
        <sz val="16"/>
        <color rgb="FFFF0000"/>
        <rFont val="黑体"/>
        <charset val="134"/>
      </rPr>
      <t>10%</t>
    </r>
    <r>
      <rPr>
        <sz val="12"/>
        <color theme="1"/>
        <rFont val="黑体"/>
        <charset val="134"/>
      </rPr>
      <t xml:space="preserve">时就是好价格   </t>
    </r>
    <r>
      <rPr>
        <sz val="12"/>
        <color rgb="FFFF0000"/>
        <rFont val="黑体"/>
        <charset val="134"/>
      </rPr>
      <t xml:space="preserve"> 
</t>
    </r>
    <r>
      <rPr>
        <b/>
        <sz val="14"/>
        <color rgb="FFFF0000"/>
        <rFont val="Arial"/>
        <charset val="134"/>
      </rPr>
      <t>Ø </t>
    </r>
    <r>
      <rPr>
        <b/>
        <sz val="14"/>
        <color rgb="FFFF0000"/>
        <rFont val="黑体"/>
        <charset val="134"/>
      </rPr>
      <t xml:space="preserve"> 股息率(动态分红率)=TTM股息÷当前股价×100%   </t>
    </r>
    <r>
      <rPr>
        <b/>
        <sz val="14"/>
        <color theme="1"/>
        <rFont val="黑体"/>
        <charset val="134"/>
      </rPr>
      <t>（股价与股息用网址查询）</t>
    </r>
  </si>
  <si>
    <r>
      <rPr>
        <sz val="12"/>
        <color theme="1"/>
        <rFont val="黑体"/>
        <charset val="134"/>
      </rPr>
      <t>TTM是最近4个季度的意思
即</t>
    </r>
    <r>
      <rPr>
        <b/>
        <sz val="12"/>
        <color rgb="FFFF0000"/>
        <rFont val="黑体"/>
        <charset val="134"/>
      </rPr>
      <t>股息是上一年的分红相加</t>
    </r>
  </si>
  <si>
    <r>
      <rPr>
        <sz val="12"/>
        <color rgb="FFFF0000"/>
        <rFont val="黑体"/>
        <charset val="134"/>
      </rPr>
      <t>Ø</t>
    </r>
    <r>
      <rPr>
        <sz val="7"/>
        <color rgb="FFFF0000"/>
        <rFont val="黑体"/>
        <charset val="134"/>
      </rPr>
      <t xml:space="preserve">    </t>
    </r>
    <r>
      <rPr>
        <b/>
        <sz val="14"/>
        <color rgb="FFFF0000"/>
        <rFont val="黑体"/>
        <charset val="134"/>
      </rPr>
      <t xml:space="preserve">股息率法好价格=TTM股息÷10%     </t>
    </r>
  </si>
  <si>
    <t>港美股开户</t>
  </si>
  <si>
    <t>持有10年或30年以上</t>
  </si>
  <si>
    <r>
      <rPr>
        <sz val="12"/>
        <color theme="1"/>
        <rFont val="黑体"/>
        <charset val="134"/>
      </rPr>
      <t>当动态分红率小于</t>
    </r>
    <r>
      <rPr>
        <sz val="16"/>
        <color rgb="FFFF0000"/>
        <rFont val="黑体"/>
        <charset val="134"/>
      </rPr>
      <t>5%</t>
    </r>
    <r>
      <rPr>
        <sz val="12"/>
        <color theme="1"/>
        <rFont val="黑体"/>
        <charset val="134"/>
      </rPr>
      <t xml:space="preserve">时就是卖出的好价格 </t>
    </r>
  </si>
  <si>
    <r>
      <rPr>
        <sz val="12"/>
        <color theme="1"/>
        <rFont val="黑体"/>
        <charset val="134"/>
      </rPr>
      <t>当旗下的核心物业质量变差时（出租率下降</t>
    </r>
    <r>
      <rPr>
        <sz val="16"/>
        <color rgb="FFFF0000"/>
        <rFont val="黑体"/>
        <charset val="134"/>
      </rPr>
      <t>3%</t>
    </r>
    <r>
      <rPr>
        <sz val="12"/>
        <color theme="1"/>
        <rFont val="黑体"/>
        <charset val="134"/>
      </rPr>
      <t>以上时或分析原因或果断卖出）</t>
    </r>
  </si>
  <si>
    <t>本周重要操作工具和网址、计算公式统计</t>
  </si>
  <si>
    <t>富途牛牛APP</t>
  </si>
  <si>
    <t>Ø 港股REITS股息率法好价格 = TTM股息÷10%</t>
  </si>
  <si>
    <t>Ø 资产负债率=总债项÷总资产×100%</t>
  </si>
  <si>
    <t>Ø 股息率=TTM股息÷当前股价×100%</t>
  </si>
  <si>
    <t xml:space="preserve"> </t>
  </si>
  <si>
    <r>
      <rPr>
        <b/>
        <sz val="18"/>
        <color theme="1"/>
        <rFont val="黑体"/>
        <charset val="134"/>
      </rPr>
      <t>美股REITS</t>
    </r>
    <r>
      <rPr>
        <b/>
        <sz val="11"/>
        <color theme="1"/>
        <rFont val="黑体"/>
        <charset val="134"/>
      </rPr>
      <t>（权益型）</t>
    </r>
  </si>
  <si>
    <t>2020.10.24</t>
  </si>
  <si>
    <r>
      <rPr>
        <sz val="12"/>
        <color rgb="FF000000"/>
        <rFont val="微软雅黑"/>
        <charset val="134"/>
      </rPr>
      <t>杜克房地产</t>
    </r>
    <r>
      <rPr>
        <sz val="12"/>
        <color rgb="FFFF0000"/>
        <rFont val="微软雅黑"/>
        <charset val="134"/>
      </rPr>
      <t>DRE</t>
    </r>
  </si>
  <si>
    <r>
      <rPr>
        <sz val="12"/>
        <color rgb="FF000000"/>
        <rFont val="微软雅黑"/>
        <charset val="134"/>
      </rPr>
      <t>豪斯特酒店</t>
    </r>
    <r>
      <rPr>
        <sz val="12"/>
        <color rgb="FFFF0000"/>
        <rFont val="微软雅黑"/>
        <charset val="134"/>
      </rPr>
      <t>HST</t>
    </r>
  </si>
  <si>
    <r>
      <rPr>
        <sz val="12"/>
        <color rgb="FF000000"/>
        <rFont val="微软雅黑"/>
        <charset val="134"/>
      </rPr>
      <t>安博</t>
    </r>
    <r>
      <rPr>
        <sz val="12"/>
        <color rgb="FFFF0000"/>
        <rFont val="微软雅黑"/>
        <charset val="134"/>
      </rPr>
      <t>PLD</t>
    </r>
  </si>
  <si>
    <r>
      <rPr>
        <sz val="12"/>
        <color rgb="FF000000"/>
        <rFont val="微软雅黑"/>
        <charset val="134"/>
      </rPr>
      <t>大众仓储</t>
    </r>
    <r>
      <rPr>
        <sz val="12"/>
        <color rgb="FFFF0000"/>
        <rFont val="微软雅黑"/>
        <charset val="134"/>
      </rPr>
      <t>PSA</t>
    </r>
  </si>
  <si>
    <r>
      <rPr>
        <sz val="12"/>
        <color rgb="FF000000"/>
        <rFont val="微软雅黑"/>
        <charset val="134"/>
      </rPr>
      <t>雷克斯工业房地产</t>
    </r>
    <r>
      <rPr>
        <sz val="12"/>
        <color rgb="FFFF0000"/>
        <rFont val="微软雅黑"/>
        <charset val="134"/>
      </rPr>
      <t>REXR</t>
    </r>
  </si>
  <si>
    <t>定期强制分红
（90%季付）
投资门槛低(1股起卖)
交易成本低 
流动性强
专业化管理
收益率相对较高</t>
  </si>
  <si>
    <t>不要加息周期的初期买入</t>
  </si>
  <si>
    <t xml:space="preserve"> i问财选股： http://www.iwencai.com/?allow_redirect=false</t>
  </si>
  <si>
    <t>选股条件：股权房地产信托，市值大于50亿美元，近1年资产负债率小于40%，连续3年的资产负债率。</t>
  </si>
  <si>
    <t xml:space="preserve">精选条件：1、资产负债率小于40%；
          2、每年分红且长期稳定增长。
i问财输入选股条件，搜索出REITS,滑动查询资产负债率是否小于40%；
富途牛牛APP——放大镜——输入美股REITS代码——简况——分红派息 查询分红是否长期稳定增长。             </t>
  </si>
  <si>
    <r>
      <rPr>
        <sz val="12"/>
        <color theme="1"/>
        <rFont val="黑体"/>
        <charset val="134"/>
      </rPr>
      <t>当动态分红率大于</t>
    </r>
    <r>
      <rPr>
        <sz val="16"/>
        <color rgb="FFFF0000"/>
        <rFont val="黑体"/>
        <charset val="134"/>
      </rPr>
      <t>8%</t>
    </r>
    <r>
      <rPr>
        <sz val="12"/>
        <color theme="1"/>
        <rFont val="黑体"/>
        <charset val="134"/>
      </rPr>
      <t xml:space="preserve">时就是好价格  
</t>
    </r>
    <r>
      <rPr>
        <b/>
        <sz val="14"/>
        <color rgb="FFFF0000"/>
        <rFont val="Arial"/>
        <charset val="134"/>
      </rPr>
      <t>Ø </t>
    </r>
    <r>
      <rPr>
        <b/>
        <sz val="14"/>
        <color rgb="FFFF0000"/>
        <rFont val="黑体"/>
        <charset val="134"/>
      </rPr>
      <t xml:space="preserve"> 股息率(动态分红率)=TTM股息÷当前股价×100     </t>
    </r>
    <r>
      <rPr>
        <b/>
        <sz val="14"/>
        <color theme="1"/>
        <rFont val="黑体"/>
        <charset val="134"/>
      </rPr>
      <t>（股价与股息用富途牛牛查询）</t>
    </r>
  </si>
  <si>
    <r>
      <rPr>
        <sz val="12"/>
        <color theme="1"/>
        <rFont val="黑体"/>
        <charset val="134"/>
      </rPr>
      <t>TTM是最近4个季度的意思
即</t>
    </r>
    <r>
      <rPr>
        <sz val="12"/>
        <color rgb="FFFF0000"/>
        <rFont val="黑体"/>
        <charset val="134"/>
      </rPr>
      <t>股息是上一年的分红相加</t>
    </r>
  </si>
  <si>
    <r>
      <rPr>
        <b/>
        <sz val="12"/>
        <color theme="1"/>
        <rFont val="黑体"/>
        <charset val="134"/>
      </rPr>
      <t>中国人投资美股REITS实际到手的股息</t>
    </r>
    <r>
      <rPr>
        <b/>
        <sz val="12"/>
        <color rgb="FFFF0000"/>
        <rFont val="黑体"/>
        <charset val="134"/>
      </rPr>
      <t>=TTM股息×（1-10%）=TTM股息×90% 
Ø</t>
    </r>
    <r>
      <rPr>
        <b/>
        <sz val="7"/>
        <color rgb="FFFF0000"/>
        <rFont val="黑体"/>
        <charset val="134"/>
      </rPr>
      <t xml:space="preserve">    </t>
    </r>
    <r>
      <rPr>
        <b/>
        <sz val="14"/>
        <color rgb="FFFF0000"/>
        <rFont val="黑体"/>
        <charset val="134"/>
      </rPr>
      <t xml:space="preserve">股息率法好价格=TTM股息×90%÷8%  </t>
    </r>
  </si>
  <si>
    <t>扣除10%的红利税</t>
  </si>
  <si>
    <t>持有10年以上</t>
  </si>
  <si>
    <r>
      <rPr>
        <sz val="12"/>
        <color theme="1"/>
        <rFont val="黑体"/>
        <charset val="134"/>
      </rPr>
      <t>当动态分红率小于</t>
    </r>
    <r>
      <rPr>
        <sz val="18"/>
        <color rgb="FFFF0000"/>
        <rFont val="黑体"/>
        <charset val="134"/>
      </rPr>
      <t>4%</t>
    </r>
    <r>
      <rPr>
        <sz val="12"/>
        <color theme="1"/>
        <rFont val="黑体"/>
        <charset val="134"/>
      </rPr>
      <t xml:space="preserve">时就是卖出的好价格 </t>
    </r>
  </si>
  <si>
    <t>当旗下的核心物业质量变差时（出租率下降3%以上时或分析原因或果断卖出）</t>
  </si>
  <si>
    <r>
      <rPr>
        <sz val="14"/>
        <color theme="1"/>
        <rFont val="Wingdings"/>
        <charset val="2"/>
      </rPr>
      <t>v</t>
    </r>
    <r>
      <rPr>
        <sz val="7"/>
        <color theme="1"/>
        <rFont val="Times New Roman"/>
        <charset val="134"/>
      </rPr>
      <t xml:space="preserve">  </t>
    </r>
    <r>
      <rPr>
        <sz val="14"/>
        <color theme="1"/>
        <rFont val="微软雅黑"/>
        <charset val="134"/>
      </rPr>
      <t>富途牛牛APP</t>
    </r>
  </si>
  <si>
    <r>
      <rPr>
        <u/>
        <sz val="11"/>
        <color rgb="FF0000FF"/>
        <rFont val="宋体"/>
        <charset val="134"/>
      </rPr>
      <t>v</t>
    </r>
    <r>
      <rPr>
        <u/>
        <sz val="11"/>
        <color rgb="FF0000FF"/>
        <rFont val="宋体"/>
        <charset val="134"/>
      </rPr>
      <t>  i问财选股： http://www.iwencai.com/?allow_redirect=false</t>
    </r>
  </si>
  <si>
    <r>
      <rPr>
        <sz val="14"/>
        <color theme="1"/>
        <rFont val="Wingdings"/>
        <charset val="2"/>
      </rPr>
      <t>Ø</t>
    </r>
    <r>
      <rPr>
        <sz val="7"/>
        <color theme="1"/>
        <rFont val="Times New Roman"/>
        <charset val="134"/>
      </rPr>
      <t xml:space="preserve">  </t>
    </r>
    <r>
      <rPr>
        <b/>
        <sz val="14"/>
        <color theme="1"/>
        <rFont val="微软雅黑"/>
        <charset val="134"/>
      </rPr>
      <t>美股REITS股息率法好价格 = TTM股息×90%÷8%</t>
    </r>
  </si>
  <si>
    <r>
      <rPr>
        <sz val="14"/>
        <color theme="1"/>
        <rFont val="Wingdings"/>
        <charset val="2"/>
      </rPr>
      <t>Ø</t>
    </r>
    <r>
      <rPr>
        <sz val="7"/>
        <color theme="1"/>
        <rFont val="Times New Roman"/>
        <charset val="134"/>
      </rPr>
      <t xml:space="preserve">  </t>
    </r>
    <r>
      <rPr>
        <b/>
        <sz val="14"/>
        <color theme="1"/>
        <rFont val="微软雅黑"/>
        <charset val="134"/>
      </rPr>
      <t>股息率=TTM股息÷当前股价×100%</t>
    </r>
  </si>
  <si>
    <t xml:space="preserve"> 中国房地产（普通住宅70年产权）</t>
  </si>
  <si>
    <t>净租金收益法计算好价格</t>
  </si>
  <si>
    <t>年租金净额（元）</t>
  </si>
  <si>
    <t>初始投资现金总额（元）</t>
  </si>
  <si>
    <t>净租金收益率</t>
  </si>
  <si>
    <t>月租</t>
  </si>
  <si>
    <t>年租金
总金额</t>
  </si>
  <si>
    <t>其他费用</t>
  </si>
  <si>
    <t>月按揭贷款本息
（房贷计算器计算）</t>
  </si>
  <si>
    <t>年按揭
贷款本息</t>
  </si>
  <si>
    <t>小计</t>
  </si>
  <si>
    <t>房价</t>
  </si>
  <si>
    <t>首付</t>
  </si>
  <si>
    <t>中介</t>
  </si>
  <si>
    <t>费用</t>
  </si>
  <si>
    <t>净租金收益 率大于
10年期国债收效中位
数时可以买入房子</t>
  </si>
  <si>
    <t>与其他类型相比特点</t>
  </si>
  <si>
    <t>房地产好价格计算表</t>
  </si>
  <si>
    <t xml:space="preserve">好价格买进 </t>
  </si>
  <si>
    <t>投资金额大</t>
  </si>
  <si>
    <t>最容易出租、出售 
交易和持有税费最低
贷款比例最高
贷款利率最低</t>
  </si>
  <si>
    <r>
      <rPr>
        <b/>
        <sz val="16"/>
        <color rgb="FFFFFFFF"/>
        <rFont val="微软雅黑"/>
        <charset val="134"/>
      </rPr>
      <t xml:space="preserve">固定条件
</t>
    </r>
    <r>
      <rPr>
        <b/>
        <sz val="11"/>
        <color rgb="FFFFFF00"/>
        <rFont val="微软雅黑"/>
        <charset val="134"/>
      </rPr>
      <t>（根据实际情况可修改，修改参数仍然可以计算出好价格）</t>
    </r>
  </si>
  <si>
    <t>政策风险</t>
  </si>
  <si>
    <t>税费成本高</t>
  </si>
  <si>
    <t>序号</t>
  </si>
  <si>
    <t>名称</t>
  </si>
  <si>
    <t>默认值</t>
  </si>
  <si>
    <t>说明</t>
  </si>
  <si>
    <t>选社会稳定的地区</t>
  </si>
  <si>
    <t>投资期限长</t>
  </si>
  <si>
    <t>首付比例</t>
  </si>
  <si>
    <t>变现风险</t>
  </si>
  <si>
    <t>选择好房子</t>
  </si>
  <si>
    <t>融资能力强</t>
  </si>
  <si>
    <t>贷款比例</t>
  </si>
  <si>
    <t xml:space="preserve">利率风险
利率高致房价下跌 </t>
  </si>
  <si>
    <t>好价格</t>
  </si>
  <si>
    <t>交易流程复杂</t>
  </si>
  <si>
    <t>银行贷款利率</t>
  </si>
  <si>
    <t>默认中国的贷款利率</t>
  </si>
  <si>
    <t>选择货币发行有严格法律约束的国家</t>
  </si>
  <si>
    <t>贷款期限（年）</t>
  </si>
  <si>
    <t>默认最长的年限</t>
  </si>
  <si>
    <t>自然风险</t>
  </si>
  <si>
    <t>避免自然灾害高发地区</t>
  </si>
  <si>
    <t>其他费用占租金比例</t>
  </si>
  <si>
    <t>默认每年的物业费管理费等加起来的成本，占年租金的10%</t>
  </si>
  <si>
    <t>购房产生税费</t>
  </si>
  <si>
    <t>包含中介费、契税等</t>
  </si>
  <si>
    <t>十年期国债收益率中位值</t>
  </si>
  <si>
    <t>选择好城市</t>
  </si>
  <si>
    <t>北、上、广、深</t>
  </si>
  <si>
    <t>变动条件</t>
  </si>
  <si>
    <t>这个城市连续三年每年的人口净流入</t>
  </si>
  <si>
    <t>实际值</t>
  </si>
  <si>
    <t>国家统计局网站：happ://www.stats.gov.cn/
查询常住人口与常住外来人口</t>
  </si>
  <si>
    <t>房子目前价格(万元)</t>
  </si>
  <si>
    <t>手动输入，实际值</t>
  </si>
  <si>
    <t>选出好房子</t>
  </si>
  <si>
    <t>房子面积（平方）</t>
  </si>
  <si>
    <t>好地段</t>
  </si>
  <si>
    <t>好环境</t>
  </si>
  <si>
    <t>好物管</t>
  </si>
  <si>
    <t>好户型</t>
  </si>
  <si>
    <t>房龄小</t>
  </si>
  <si>
    <t>空置低</t>
  </si>
  <si>
    <t>单价(元/平方)</t>
  </si>
  <si>
    <t>自动计算得出</t>
  </si>
  <si>
    <t>交通便利（地铁步行小于10分钟）</t>
  </si>
  <si>
    <t>噪音污染</t>
  </si>
  <si>
    <t>老化程度</t>
  </si>
  <si>
    <t xml:space="preserve">二居室 </t>
  </si>
  <si>
    <t>自房屋竣工
交付之日不
超过10年，
至多15年</t>
  </si>
  <si>
    <t>小于10%为低</t>
  </si>
  <si>
    <t>月租金（元）</t>
  </si>
  <si>
    <t>吃饭便利（15分钟内有超市、餐厅）</t>
  </si>
  <si>
    <t>空气污染</t>
  </si>
  <si>
    <t>卫生情况</t>
  </si>
  <si>
    <r>
      <rPr>
        <sz val="12"/>
        <color theme="1"/>
        <rFont val="微软雅黑"/>
        <charset val="134"/>
      </rPr>
      <t>55-75m</t>
    </r>
    <r>
      <rPr>
        <vertAlign val="superscript"/>
        <sz val="12"/>
        <color theme="1"/>
        <rFont val="微软雅黑"/>
        <charset val="134"/>
      </rPr>
      <t>2</t>
    </r>
  </si>
  <si>
    <t>小于20%为合理</t>
  </si>
  <si>
    <t>等额本息每月还款（元）</t>
  </si>
  <si>
    <t>购物便利（半小时有大型商场）</t>
  </si>
  <si>
    <t>电磁污染</t>
  </si>
  <si>
    <t>绿化情况</t>
  </si>
  <si>
    <t>大于20%危险</t>
  </si>
  <si>
    <t>计算结果</t>
  </si>
  <si>
    <t>娱乐便利（半小时有娱乐设施）</t>
  </si>
  <si>
    <t>水污染</t>
  </si>
  <si>
    <t>车辆摆放情况</t>
  </si>
  <si>
    <t>（晚上九点多数灯）</t>
  </si>
  <si>
    <t>计算值</t>
  </si>
  <si>
    <t>上学便利（学区房）</t>
  </si>
  <si>
    <t>实际净租金收益率</t>
  </si>
  <si>
    <t>正为生钱资产，负为耗钱资产</t>
  </si>
  <si>
    <t>就医便利（五公里有医院）</t>
  </si>
  <si>
    <t>好价格总价（万元）</t>
  </si>
  <si>
    <t>哈里森周期：房地产周期为18年，前14年上涨，后4年下跌</t>
  </si>
  <si>
    <t>单价（元/平方）</t>
  </si>
  <si>
    <t>Ø 净租金收益率 = 年租金净额÷初始投资现金总额×100%</t>
  </si>
  <si>
    <t>售租比</t>
  </si>
  <si>
    <t>大于540代表存在泡沫</t>
  </si>
  <si>
    <t>Ø 年租金净额=年租金总额 - 其他费用 - 年按揭贷款本息</t>
  </si>
  <si>
    <t>具体计算过程</t>
  </si>
  <si>
    <t>Ø 初始投资现金总额 = 首付 + 购房产生的税费</t>
  </si>
  <si>
    <t>事项</t>
  </si>
  <si>
    <t>数值</t>
  </si>
  <si>
    <t>房贷计算器的网址：https://www.fangdaijisuanqi.com/</t>
  </si>
  <si>
    <t>条件</t>
  </si>
  <si>
    <t>目前市价</t>
  </si>
  <si>
    <r>
      <rPr>
        <u/>
        <sz val="11"/>
        <color rgb="FF0000FF"/>
        <rFont val="宋体"/>
        <charset val="134"/>
      </rPr>
      <t>v</t>
    </r>
    <r>
      <rPr>
        <u/>
        <sz val="11"/>
        <color rgb="FF0000FF"/>
        <rFont val="宋体"/>
        <charset val="134"/>
      </rPr>
      <t>  美国10年期国债收益率中位值网址：https://www.multpl.com/10-year-treasury-rate</t>
    </r>
  </si>
  <si>
    <t>贷款总额</t>
  </si>
  <si>
    <t>产权有问题不买（70年）</t>
  </si>
  <si>
    <t>等额本息每月还款</t>
  </si>
  <si>
    <t>房龄大于15年不买</t>
  </si>
  <si>
    <t>每年还本付息金额与贷款总额的比率</t>
  </si>
  <si>
    <t>不是精装修不买（精装修二手房为首选）</t>
  </si>
  <si>
    <t>年租金净额</t>
  </si>
  <si>
    <t>年租金总额</t>
  </si>
  <si>
    <t>贷款比例低于50%不买</t>
  </si>
  <si>
    <t>空置率大于20%不买</t>
  </si>
  <si>
    <t>年按揭贷款本息</t>
  </si>
  <si>
    <t>感觉不好不买</t>
  </si>
  <si>
    <t>初始投资现金总额</t>
  </si>
  <si>
    <t>购房的首付</t>
  </si>
  <si>
    <t>购房产生的税费</t>
  </si>
  <si>
    <t>租售比=月租金/房价低于1：300*1.8时说明中国房地产有泡沫，可以卖出</t>
  </si>
  <si>
    <t>对应的最终好价格总价</t>
  </si>
  <si>
    <t>好价格单位均价</t>
  </si>
  <si>
    <t>货基</t>
  </si>
  <si>
    <t>国债逆回购</t>
  </si>
  <si>
    <t xml:space="preserve">本质 </t>
  </si>
  <si>
    <t>到期期限小于一年的债券</t>
  </si>
  <si>
    <t>债券抵押贷款</t>
  </si>
  <si>
    <t>闲置大于一个月的资金</t>
  </si>
  <si>
    <t>闲置小于一个月的资金</t>
  </si>
  <si>
    <t>本金安全风险低</t>
  </si>
  <si>
    <t>无</t>
  </si>
  <si>
    <t>安全性高</t>
  </si>
  <si>
    <t>等同于银行存款</t>
  </si>
  <si>
    <t>流动性强</t>
  </si>
  <si>
    <t>等同银行活期</t>
  </si>
  <si>
    <t>收益率高</t>
  </si>
  <si>
    <t>3%-4%</t>
  </si>
  <si>
    <t>操作方便</t>
  </si>
  <si>
    <t>到期本息自动到帐</t>
  </si>
  <si>
    <t>交易成本低</t>
  </si>
  <si>
    <t>免各种费</t>
  </si>
  <si>
    <t>品种期限选择多</t>
  </si>
  <si>
    <t>9种</t>
  </si>
  <si>
    <t>投资门槛低</t>
  </si>
  <si>
    <t>10000元起投</t>
  </si>
  <si>
    <t>手续费低</t>
  </si>
  <si>
    <t>投资门槛</t>
  </si>
  <si>
    <t>上交所10万元起投
深交所1000元起投</t>
  </si>
  <si>
    <t>只做场内交易型和交易兼申赎型</t>
  </si>
  <si>
    <t>场内货基可以随时
转换成其它投资
工具</t>
  </si>
  <si>
    <t>收益从成交就已定，购买以
后就不用操作了，自动还款</t>
  </si>
  <si>
    <t>看“每万元收益”</t>
  </si>
  <si>
    <t>套利方法</t>
  </si>
  <si>
    <t>上交所计息算头不算尾</t>
  </si>
  <si>
    <t>节假前一个交易日不要参与国债逆回购</t>
  </si>
  <si>
    <t>深交所计息算尾不算头</t>
  </si>
  <si>
    <t>月末、季末、年末收益率高</t>
  </si>
  <si>
    <t>周五卖出深交所的货基，
获取周五至周日的三日收益 
同时用该资金在周五买入上交所的货基</t>
  </si>
  <si>
    <t>货币基金
+逆回购
的组合操作</t>
  </si>
  <si>
    <t>如：9月23日操作7天逆回购，获15息，
9月30日逆回购回来后买入货基，共获24天利息</t>
  </si>
  <si>
    <t>9月29日买入一天期国债逆回购，获9天收益，
9月30日买入场内基金可共获17天收益</t>
  </si>
  <si>
    <t>【查询货币基金】打开集思录网址 https://www.jisilu.cn/data/etf/#money 
→点击两次“规模”从大到小排序→选择规模大、收益高的基金</t>
  </si>
  <si>
    <t>建信添益511660
华宝添益
银华日利</t>
  </si>
  <si>
    <t>【交易时间】交易日的9:30-11:30、13:00-15:30</t>
  </si>
  <si>
    <t>可转债</t>
  </si>
  <si>
    <t>风险</t>
  </si>
  <si>
    <t>可以转股</t>
  </si>
  <si>
    <t>事先约定的价格转股</t>
  </si>
  <si>
    <t>(100/约定价)=
(整数股)+余数现金</t>
  </si>
  <si>
    <t>价格下跌的风险</t>
  </si>
  <si>
    <t>不在100元以上买入套利除外</t>
  </si>
  <si>
    <t>可下调转股价</t>
  </si>
  <si>
    <t>事先约定的条件调价</t>
  </si>
  <si>
    <t>可增加股份数量</t>
  </si>
  <si>
    <t>债务违约风险</t>
  </si>
  <si>
    <t>选财务状况合格的可转债</t>
  </si>
  <si>
    <t>可强制回售</t>
  </si>
  <si>
    <t>回售价不会低于100元</t>
  </si>
  <si>
    <t>回售期内买进低于100元
的可转债回售给公司套利</t>
  </si>
  <si>
    <t>被暂停或终止上市的风险</t>
  </si>
  <si>
    <t>不买连续亏损的公司可转债</t>
  </si>
  <si>
    <t>可强制赎回</t>
  </si>
  <si>
    <t>持有者可通过卖出或
者转股来避免被赎回</t>
  </si>
  <si>
    <t>套利机会</t>
  </si>
  <si>
    <r>
      <rPr>
        <sz val="12"/>
        <color rgb="FF7030A0"/>
        <rFont val="宋体"/>
        <charset val="134"/>
      </rPr>
      <t xml:space="preserve">转股数量=可转债面值100÷转股价*持有张数
转股价值=面值100元/转股价*正股价
</t>
    </r>
    <r>
      <rPr>
        <sz val="12"/>
        <color rgb="FFFF0000"/>
        <rFont val="宋体"/>
        <charset val="134"/>
      </rPr>
      <t>溢价率=可转债现价/转股价值-1</t>
    </r>
  </si>
  <si>
    <t>可持有到期</t>
  </si>
  <si>
    <t>收回本金和利息</t>
  </si>
  <si>
    <t>无风险的根本原因</t>
  </si>
  <si>
    <t>可T+0交易</t>
  </si>
  <si>
    <t>当天买进当天卖出
无数次</t>
  </si>
  <si>
    <t>可以套利
（方法一）</t>
  </si>
  <si>
    <t>在100元以下买入</t>
  </si>
  <si>
    <t>卖出时间：
1.上市公司发布强制赎回公告的第二天开盘
2.价格在100元以上，股票或其他工具出现好价格</t>
  </si>
  <si>
    <t>处于转股期内</t>
  </si>
  <si>
    <t>优质可转债</t>
  </si>
  <si>
    <t>普通上市公司为优质</t>
  </si>
  <si>
    <t>可转债查询【集思录】：https://www.jisilu.cn/data/cbnew/#cb</t>
  </si>
  <si>
    <t>集思录--实时数据 --可转债--勾选可转债、仅看已上市--点现价（让价格从低到高排列）</t>
  </si>
  <si>
    <r>
      <rPr>
        <sz val="16"/>
        <color rgb="FF7030A0"/>
        <rFont val="宋体"/>
        <charset val="134"/>
      </rPr>
      <t xml:space="preserve">东方财富网查询可转债上市时间网址：
http://data.eastmoney.com/kzz/default.html
</t>
    </r>
    <r>
      <rPr>
        <sz val="16"/>
        <rFont val="宋体"/>
        <charset val="134"/>
      </rPr>
      <t>对应的最后一列就是上市时间，其中“-”代表未公布。</t>
    </r>
  </si>
  <si>
    <t>停牌后如果想开盘立马卖出，需要你的委托价比涨停价格低0.5-1元，比如现在涨停价是138，
那么你现在委托137卖出，那么下午2:57就可很快成交。直接以涨停价委托基本上卖不出去。</t>
  </si>
  <si>
    <t>打新债的时候可以通过转股价值这个指标简单判断这只可转债的上市表现，一般转股价值越高，上市当天涨幅就越高</t>
  </si>
  <si>
    <t>可转债开头</t>
  </si>
  <si>
    <t>对应股票开头</t>
  </si>
  <si>
    <t>交易规则</t>
  </si>
  <si>
    <t>沪市600</t>
  </si>
  <si>
    <t>T+0交易；</t>
  </si>
  <si>
    <t>沪市601和603</t>
  </si>
  <si>
    <t>无涨跌幅度限制；</t>
  </si>
  <si>
    <t>深圳创业板300</t>
  </si>
  <si>
    <t>交易不收取印花税；</t>
  </si>
  <si>
    <t>深圳主板000</t>
  </si>
  <si>
    <t>交易佣金比股票低；</t>
  </si>
  <si>
    <t>深圳中小板以002</t>
  </si>
  <si>
    <t>沪市可转债交易单位为手
（1手=1000元）。</t>
  </si>
  <si>
    <t>沪市发行的可交债</t>
  </si>
  <si>
    <t>深市可转债交易单位为10张，
1手=10张=1000元</t>
  </si>
  <si>
    <t>深市发行的可交债</t>
  </si>
  <si>
    <t>保险（财务自由版）</t>
  </si>
  <si>
    <t>主要功能</t>
  </si>
  <si>
    <t>人身保险</t>
  </si>
  <si>
    <t>财产保险</t>
  </si>
  <si>
    <t>风险保障</t>
  </si>
  <si>
    <t>人寿保险</t>
  </si>
  <si>
    <t>定期寿险</t>
  </si>
  <si>
    <t>保费便宜</t>
  </si>
  <si>
    <t>20-30年定期够用</t>
  </si>
  <si>
    <t>普通家庭财产险</t>
  </si>
  <si>
    <t>灾害损失险</t>
  </si>
  <si>
    <t>投资理财</t>
  </si>
  <si>
    <t>终身寿险</t>
  </si>
  <si>
    <t>保费贵</t>
  </si>
  <si>
    <t>避税</t>
  </si>
  <si>
    <t>盗窃险</t>
  </si>
  <si>
    <t>资产保护</t>
  </si>
  <si>
    <t>养老保险</t>
  </si>
  <si>
    <t>不需要（投资红利指数基金足够）</t>
  </si>
  <si>
    <t>家庭财产两全险</t>
  </si>
  <si>
    <t>健康保险</t>
  </si>
  <si>
    <t>定期重大
疾病险</t>
  </si>
  <si>
    <t>保障期30年，
保额100-200万</t>
  </si>
  <si>
    <t>终生重大
疾病险</t>
  </si>
  <si>
    <t>25个病种够了</t>
  </si>
  <si>
    <t>医疗保险</t>
  </si>
  <si>
    <t>收入保障险</t>
  </si>
  <si>
    <t>意外保险</t>
  </si>
  <si>
    <t>保障期1年，
保额100-200万</t>
  </si>
  <si>
    <t>保险需求</t>
  </si>
  <si>
    <t>未成年期</t>
  </si>
  <si>
    <t>50万</t>
  </si>
  <si>
    <t>重大疾病险</t>
  </si>
  <si>
    <t>200万</t>
  </si>
  <si>
    <t>医疗险</t>
  </si>
  <si>
    <t>100-600万</t>
  </si>
  <si>
    <t>单身期</t>
  </si>
  <si>
    <t>50-100万</t>
  </si>
  <si>
    <t>已婚青年期</t>
  </si>
  <si>
    <t>300-500万</t>
  </si>
  <si>
    <t>已婚中年期</t>
  </si>
  <si>
    <t>养老险</t>
  </si>
  <si>
    <t>退休期</t>
  </si>
  <si>
    <t>家庭资产配置计划</t>
  </si>
  <si>
    <t>第一步：钱分五类</t>
  </si>
  <si>
    <t>生活保障金</t>
  </si>
  <si>
    <t>学习成长金</t>
  </si>
  <si>
    <t>风险保障金</t>
  </si>
  <si>
    <t>退休养老金</t>
  </si>
  <si>
    <t>财务自由资金</t>
  </si>
  <si>
    <t>1年的生活开销</t>
  </si>
  <si>
    <t>用于提升自己</t>
  </si>
  <si>
    <t>买红利指数基金</t>
  </si>
  <si>
    <t>1、指数基金占比20-30%
2、股票50-60%
3、现金类辅助工具10%</t>
  </si>
  <si>
    <t>可投资货基和
可转债套利</t>
  </si>
  <si>
    <t>购买保障型保险</t>
  </si>
  <si>
    <t>在好价格买入
终身持有</t>
  </si>
  <si>
    <t>占比50%的月工资</t>
  </si>
  <si>
    <t>占比5-10%</t>
  </si>
  <si>
    <t>2-4%</t>
  </si>
  <si>
    <t>第二步：选出当时最有投资价值的投资工具</t>
  </si>
  <si>
    <t>A股 港股 美股 人民币指数基金 港元指数基金 美元指数基金 香港Reits 美国Reits 可转债 货币基金 商品房</t>
  </si>
  <si>
    <t>第三步：将财务自由资金买入当时最有投资价值的投资工具</t>
  </si>
  <si>
    <t>股市中承担风险超低的人长期获得的收益越高</t>
  </si>
  <si>
    <t>投资最重要的事：先定一个合理的长期收益率</t>
  </si>
  <si>
    <t>能够长期赚钱的两种股票投资方法：好价格买极好公司+极好价格买入普通公司</t>
  </si>
  <si>
    <t>投资工具</t>
  </si>
  <si>
    <t>用途</t>
  </si>
  <si>
    <t>平台名称</t>
  </si>
  <si>
    <t>使用软件</t>
  </si>
  <si>
    <t>网址</t>
  </si>
  <si>
    <t>查指数市盈率</t>
  </si>
  <si>
    <t>雪球App</t>
  </si>
  <si>
    <t>查基金分红</t>
  </si>
  <si>
    <t>天天基金</t>
  </si>
  <si>
    <t>天天基金App</t>
  </si>
  <si>
    <t>https://fund.eastmoney.com/</t>
  </si>
  <si>
    <t>股票</t>
  </si>
  <si>
    <t>筛选股票</t>
  </si>
  <si>
    <t>i问财</t>
  </si>
  <si>
    <t>i问财App</t>
  </si>
  <si>
    <t>http://www.iwencai.com/</t>
  </si>
  <si>
    <t>现价、市盈率、股息、股息率、分红</t>
  </si>
  <si>
    <t>雪球</t>
  </si>
  <si>
    <t>https://xueqiu.com/</t>
  </si>
  <si>
    <t>A股</t>
  </si>
  <si>
    <t>中国十年期国债收益率</t>
  </si>
  <si>
    <t>英为财情</t>
  </si>
  <si>
    <t>https://cn.investing.com/rates-bonds/china-10-year-bond-yield</t>
  </si>
  <si>
    <t>深证A股市盈率</t>
  </si>
  <si>
    <t>乐股网</t>
  </si>
  <si>
    <t>https://www.legulegu.com/stockdata/shenzhenPE</t>
  </si>
  <si>
    <t>恒生指数市盈率</t>
  </si>
  <si>
    <t>https://www.legulegu.com/stockdata/market/his</t>
  </si>
  <si>
    <t>美股</t>
  </si>
  <si>
    <t>美国十年期国债收益率</t>
  </si>
  <si>
    <t>https://cn.investing.com/rates-bonds/u.s.-10-year-bond-yield</t>
  </si>
  <si>
    <t>标普500市盈率</t>
  </si>
  <si>
    <t>https://www.legulegu.com/stockdata/market/sandp</t>
  </si>
  <si>
    <t>美联储利率查询</t>
  </si>
  <si>
    <t>https://cn.investing.com/central-banks/</t>
  </si>
  <si>
    <t>REITs</t>
  </si>
  <si>
    <t>港股REITs</t>
  </si>
  <si>
    <t>按市值排序，查现价</t>
  </si>
  <si>
    <t>富途</t>
  </si>
  <si>
    <t>富途牛牛App或电脑版</t>
  </si>
  <si>
    <t>查出租率、资产负债率、派息</t>
  </si>
  <si>
    <t>凤凰网</t>
  </si>
  <si>
    <t>http://app.finance.ifeng.com/data/hkstock/fundamental.php?symbol=00823&amp;type=Balance</t>
  </si>
  <si>
    <t>美股REITs</t>
  </si>
  <si>
    <t>筛选美股REITs</t>
  </si>
  <si>
    <t>查现价，查派息</t>
  </si>
  <si>
    <t>A股交易账户</t>
  </si>
  <si>
    <t>打新、买卖交易</t>
  </si>
  <si>
    <t>华泰证券</t>
  </si>
  <si>
    <t>涨乐财富通App或华泰客户端</t>
  </si>
  <si>
    <t>（也可自由选择其他证券平台）</t>
  </si>
  <si>
    <t>家庭资产负债表（财务自由版）</t>
  </si>
  <si>
    <r>
      <rPr>
        <sz val="11"/>
        <color theme="1"/>
        <rFont val="宋体"/>
        <charset val="134"/>
      </rPr>
      <t>日期：</t>
    </r>
    <r>
      <rPr>
        <u/>
        <sz val="11"/>
        <color theme="1"/>
        <rFont val="宋体"/>
        <charset val="134"/>
      </rPr>
      <t xml:space="preserve">       </t>
    </r>
    <r>
      <rPr>
        <sz val="11"/>
        <color theme="1"/>
        <rFont val="宋体"/>
        <charset val="134"/>
      </rPr>
      <t>年</t>
    </r>
    <r>
      <rPr>
        <u/>
        <sz val="11"/>
        <color theme="1"/>
        <rFont val="宋体"/>
        <charset val="134"/>
      </rPr>
      <t xml:space="preserve">     </t>
    </r>
    <r>
      <rPr>
        <sz val="11"/>
        <color theme="1"/>
        <rFont val="宋体"/>
        <charset val="134"/>
      </rPr>
      <t>月</t>
    </r>
    <r>
      <rPr>
        <u/>
        <sz val="11"/>
        <color theme="1"/>
        <rFont val="宋体"/>
        <charset val="134"/>
      </rPr>
      <t xml:space="preserve">      </t>
    </r>
    <r>
      <rPr>
        <sz val="11"/>
        <color theme="1"/>
        <rFont val="宋体"/>
        <charset val="134"/>
      </rPr>
      <t>日</t>
    </r>
  </si>
  <si>
    <r>
      <rPr>
        <sz val="11"/>
        <color theme="1"/>
        <rFont val="宋体"/>
        <charset val="134"/>
      </rPr>
      <t>单位：</t>
    </r>
    <r>
      <rPr>
        <u/>
        <sz val="11"/>
        <color theme="1"/>
        <rFont val="宋体"/>
        <charset val="134"/>
      </rPr>
      <t xml:space="preserve"> 元  </t>
    </r>
  </si>
  <si>
    <t xml:space="preserve">姓名：               </t>
  </si>
  <si>
    <t>资              产</t>
  </si>
  <si>
    <t>资产分类</t>
  </si>
  <si>
    <t>资产名称</t>
  </si>
  <si>
    <t>年现金流净额</t>
  </si>
  <si>
    <t>原值</t>
  </si>
  <si>
    <t>现值</t>
  </si>
  <si>
    <t>生钱资产</t>
  </si>
  <si>
    <t>1、定期存款</t>
  </si>
  <si>
    <t>(1)</t>
  </si>
  <si>
    <t>(2)</t>
  </si>
  <si>
    <t>2、债券</t>
  </si>
  <si>
    <t>3、基金</t>
  </si>
  <si>
    <t>4、股票</t>
  </si>
  <si>
    <t>(3)</t>
  </si>
  <si>
    <t>5、REITs</t>
  </si>
  <si>
    <t>6、房地产</t>
  </si>
  <si>
    <t>(4)</t>
  </si>
  <si>
    <t>7、股权</t>
  </si>
  <si>
    <t>8、其它投资工具</t>
  </si>
  <si>
    <t>(5)</t>
  </si>
  <si>
    <t>该类资产总计：</t>
  </si>
  <si>
    <t>耗钱资产</t>
  </si>
  <si>
    <t>1、房地产</t>
  </si>
  <si>
    <t>2、汽车</t>
  </si>
  <si>
    <t>3、其它</t>
  </si>
  <si>
    <t>其他资产</t>
  </si>
  <si>
    <t>1、活期存款</t>
  </si>
  <si>
    <t>2、基金</t>
  </si>
  <si>
    <t>3、股票</t>
  </si>
  <si>
    <t>4.房地产</t>
  </si>
  <si>
    <t>5、股权</t>
  </si>
  <si>
    <t>6、其它</t>
  </si>
  <si>
    <t>资产总计：</t>
  </si>
  <si>
    <t>负            债</t>
  </si>
  <si>
    <t>负债分类</t>
  </si>
  <si>
    <t>负债名称</t>
  </si>
  <si>
    <t>年利息</t>
  </si>
  <si>
    <t>期限</t>
  </si>
  <si>
    <t>日常生活形成的负债</t>
  </si>
  <si>
    <t>1、信用卡</t>
  </si>
  <si>
    <t>2、消费贷</t>
  </si>
  <si>
    <t>3、其他</t>
  </si>
  <si>
    <t>该类负债总计：</t>
  </si>
  <si>
    <t>生钱资产形成的负债</t>
  </si>
  <si>
    <t>1、房贷</t>
  </si>
  <si>
    <t>2、其他</t>
  </si>
  <si>
    <t>该类负债总计:</t>
  </si>
  <si>
    <t>耗钱资产形成的负债</t>
  </si>
  <si>
    <t>2、车贷</t>
  </si>
  <si>
    <t xml:space="preserve">                                       该类负债总计：</t>
  </si>
  <si>
    <t>其他资产形成的负债</t>
  </si>
  <si>
    <t>负债总计：</t>
  </si>
  <si>
    <t xml:space="preserve"> （财务自由版）</t>
  </si>
  <si>
    <t>日期:   年  月  日 --   年  月  日</t>
  </si>
  <si>
    <t>单位：元</t>
  </si>
  <si>
    <t>姓名：______</t>
  </si>
  <si>
    <t>项目</t>
  </si>
  <si>
    <t>金额</t>
  </si>
  <si>
    <t>一、工作、生活产生的现金流量</t>
  </si>
  <si>
    <t>工资收入</t>
  </si>
  <si>
    <t>税后</t>
  </si>
  <si>
    <t>其他劳动收入</t>
  </si>
  <si>
    <t>劳动收入小计</t>
  </si>
  <si>
    <t>房租</t>
  </si>
  <si>
    <t>餐费</t>
  </si>
  <si>
    <t>交通费</t>
  </si>
  <si>
    <t>衣服、化妆品</t>
  </si>
  <si>
    <t>教育费</t>
  </si>
  <si>
    <t>休闲娱乐</t>
  </si>
  <si>
    <t>旅游</t>
  </si>
  <si>
    <t>保险费</t>
  </si>
  <si>
    <t>医疗费</t>
  </si>
  <si>
    <t>其他生活支出</t>
  </si>
  <si>
    <t>日常生活支出小计</t>
  </si>
  <si>
    <t>工作、生活产生的现金流量净额</t>
  </si>
  <si>
    <t>二、投资活动产生的现金流量</t>
  </si>
  <si>
    <t>银行存款利息收入</t>
  </si>
  <si>
    <t>逆回购利息收入</t>
  </si>
  <si>
    <t>扣除手续费后</t>
  </si>
  <si>
    <t>货币基金分红收入</t>
  </si>
  <si>
    <t>债券利息收入</t>
  </si>
  <si>
    <t>股息收入</t>
  </si>
  <si>
    <t>REITS分红收入</t>
  </si>
  <si>
    <t>基金分红收入</t>
  </si>
  <si>
    <t>房租收入</t>
  </si>
  <si>
    <t>股权分红收入</t>
  </si>
  <si>
    <t>版税收入</t>
  </si>
  <si>
    <t>其他经常性现金流入</t>
  </si>
  <si>
    <t>投资活动经常性现金流入小计</t>
  </si>
  <si>
    <t>确定性很强的投资收入</t>
  </si>
  <si>
    <t>逆回购到期回本</t>
  </si>
  <si>
    <t>卖出货币基金</t>
  </si>
  <si>
    <t>卖出债券</t>
  </si>
  <si>
    <t>卖出股票</t>
  </si>
  <si>
    <t>卖出REITS</t>
  </si>
  <si>
    <t>卖出基金</t>
  </si>
  <si>
    <t>卖出房地产</t>
  </si>
  <si>
    <t>卖出股权</t>
  </si>
  <si>
    <t>其他非经营性现金流入</t>
  </si>
  <si>
    <t>不确定性很强的投资收入</t>
  </si>
  <si>
    <t>投资活动非经常性现金流入小计</t>
  </si>
  <si>
    <t>投资活动现金流入小计</t>
  </si>
  <si>
    <t>因持有、出租房地产发生的税费</t>
  </si>
  <si>
    <t>不含房贷本息</t>
  </si>
  <si>
    <t>其他经常性现金流出</t>
  </si>
  <si>
    <t>投资活动经常性现金流出小计</t>
  </si>
  <si>
    <t>做逆回购</t>
  </si>
  <si>
    <t>买入货币基金</t>
  </si>
  <si>
    <t>买入债券</t>
  </si>
  <si>
    <t>买入股票</t>
  </si>
  <si>
    <t>买入REITS</t>
  </si>
  <si>
    <t>买入基金</t>
  </si>
  <si>
    <t>买入房地产</t>
  </si>
  <si>
    <t>投资股权</t>
  </si>
  <si>
    <t>因买卖投资工具发生的税费</t>
  </si>
  <si>
    <t>其他非经常性现金流出</t>
  </si>
  <si>
    <t>投资活动非经常性现金流出小计</t>
  </si>
  <si>
    <t>投资活动现金流出小计</t>
  </si>
  <si>
    <t>投资活动产生的现金流量净额</t>
  </si>
  <si>
    <t>三、筹资活动产生的现金流量</t>
  </si>
  <si>
    <t>房贷</t>
  </si>
  <si>
    <t>车贷</t>
  </si>
  <si>
    <t>其他借款</t>
  </si>
  <si>
    <t>筹资活动现金流入小计</t>
  </si>
  <si>
    <t>房贷按揭还款</t>
  </si>
  <si>
    <t>车贷按揭还款</t>
  </si>
  <si>
    <t>其他经常性还款</t>
  </si>
  <si>
    <t>筹资活动经常性现金流出小计</t>
  </si>
  <si>
    <t>偿还其他借款</t>
  </si>
  <si>
    <t>因筹资发生的费用</t>
  </si>
  <si>
    <t>筹资活动非经常性现金流出小计</t>
  </si>
  <si>
    <t>筹资活动现金流出小计</t>
  </si>
  <si>
    <t>筹资活动产生的现金流量净额</t>
  </si>
  <si>
    <t>四、本期家庭现金流量净额</t>
  </si>
  <si>
    <t>加：期初家庭现金余额</t>
  </si>
  <si>
    <t>五、期末家庭现金余额</t>
  </si>
</sst>
</file>

<file path=xl/styles.xml><?xml version="1.0" encoding="utf-8"?>
<styleSheet xmlns="http://schemas.openxmlformats.org/spreadsheetml/2006/main">
  <numFmts count="11">
    <numFmt numFmtId="176" formatCode="0.000%"/>
    <numFmt numFmtId="177" formatCode="0.000_ "/>
    <numFmt numFmtId="178" formatCode="0.0_ "/>
    <numFmt numFmtId="179" formatCode="0.0%"/>
    <numFmt numFmtId="180" formatCode="0.00_ "/>
    <numFmt numFmtId="181" formatCode="0.000_);[Red]\(0.000\)"/>
    <numFmt numFmtId="182" formatCode="0_ "/>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117">
    <font>
      <sz val="11"/>
      <color theme="1"/>
      <name val="宋体"/>
      <charset val="134"/>
      <scheme val="minor"/>
    </font>
    <font>
      <b/>
      <sz val="12"/>
      <color theme="1"/>
      <name val="微软雅黑"/>
      <charset val="134"/>
    </font>
    <font>
      <b/>
      <sz val="18"/>
      <color theme="1"/>
      <name val="宋体"/>
      <charset val="134"/>
      <scheme val="minor"/>
    </font>
    <font>
      <b/>
      <sz val="11"/>
      <color theme="1"/>
      <name val="宋体"/>
      <charset val="134"/>
      <scheme val="minor"/>
    </font>
    <font>
      <sz val="8"/>
      <color theme="1"/>
      <name val="宋体"/>
      <charset val="134"/>
      <scheme val="minor"/>
    </font>
    <font>
      <sz val="9"/>
      <color theme="1"/>
      <name val="宋体"/>
      <charset val="134"/>
      <scheme val="minor"/>
    </font>
    <font>
      <b/>
      <sz val="11"/>
      <name val="宋体"/>
      <charset val="134"/>
      <scheme val="minor"/>
    </font>
    <font>
      <b/>
      <sz val="9"/>
      <name val="宋体"/>
      <charset val="134"/>
      <scheme val="minor"/>
    </font>
    <font>
      <b/>
      <sz val="9"/>
      <color theme="1"/>
      <name val="宋体"/>
      <charset val="134"/>
      <scheme val="minor"/>
    </font>
    <font>
      <sz val="11"/>
      <name val="宋体"/>
      <charset val="134"/>
      <scheme val="minor"/>
    </font>
    <font>
      <sz val="9"/>
      <name val="宋体"/>
      <charset val="134"/>
      <scheme val="minor"/>
    </font>
    <font>
      <b/>
      <sz val="14"/>
      <color theme="1"/>
      <name val="宋体"/>
      <charset val="134"/>
      <scheme val="minor"/>
    </font>
    <font>
      <sz val="11"/>
      <color theme="1"/>
      <name val="宋体"/>
      <charset val="134"/>
    </font>
    <font>
      <u/>
      <sz val="11"/>
      <color theme="10"/>
      <name val="宋体"/>
      <charset val="134"/>
      <scheme val="minor"/>
    </font>
    <font>
      <u/>
      <sz val="11"/>
      <color rgb="FF800080"/>
      <name val="宋体"/>
      <charset val="134"/>
      <scheme val="minor"/>
    </font>
    <font>
      <sz val="12"/>
      <color theme="1"/>
      <name val="宋体"/>
      <charset val="134"/>
      <scheme val="minor"/>
    </font>
    <font>
      <sz val="12"/>
      <color rgb="FFFF0000"/>
      <name val="宋体"/>
      <charset val="134"/>
      <scheme val="minor"/>
    </font>
    <font>
      <b/>
      <sz val="12"/>
      <color theme="1"/>
      <name val="宋体"/>
      <charset val="134"/>
      <scheme val="minor"/>
    </font>
    <font>
      <sz val="16"/>
      <color rgb="FFFF0000"/>
      <name val="宋体"/>
      <charset val="134"/>
      <scheme val="minor"/>
    </font>
    <font>
      <b/>
      <sz val="12"/>
      <color rgb="FFFF0000"/>
      <name val="宋体"/>
      <charset val="134"/>
      <scheme val="minor"/>
    </font>
    <font>
      <b/>
      <sz val="16"/>
      <color theme="1"/>
      <name val="宋体"/>
      <charset val="134"/>
      <scheme val="minor"/>
    </font>
    <font>
      <sz val="12"/>
      <color rgb="FF7030A0"/>
      <name val="宋体"/>
      <charset val="134"/>
      <scheme val="minor"/>
    </font>
    <font>
      <sz val="12"/>
      <name val="宋体"/>
      <charset val="134"/>
      <scheme val="minor"/>
    </font>
    <font>
      <b/>
      <sz val="14"/>
      <color theme="1"/>
      <name val="仿宋"/>
      <charset val="134"/>
    </font>
    <font>
      <sz val="16"/>
      <color rgb="FF7030A0"/>
      <name val="宋体"/>
      <charset val="134"/>
      <scheme val="minor"/>
    </font>
    <font>
      <b/>
      <sz val="16"/>
      <color rgb="FFFF0000"/>
      <name val="仿宋"/>
      <charset val="134"/>
    </font>
    <font>
      <b/>
      <sz val="14"/>
      <color theme="1"/>
      <name val="方正粗黑宋简体"/>
      <charset val="134"/>
    </font>
    <font>
      <b/>
      <sz val="14"/>
      <color rgb="FFFF0000"/>
      <name val="仿宋"/>
      <charset val="134"/>
    </font>
    <font>
      <sz val="12"/>
      <color theme="1"/>
      <name val="方正粗黑宋简体"/>
      <charset val="134"/>
    </font>
    <font>
      <b/>
      <sz val="14"/>
      <color rgb="FF7030A0"/>
      <name val="仿宋"/>
      <charset val="134"/>
    </font>
    <font>
      <sz val="18"/>
      <color theme="1"/>
      <name val="宋体"/>
      <charset val="134"/>
      <scheme val="minor"/>
    </font>
    <font>
      <sz val="16"/>
      <color theme="1"/>
      <name val="宋体"/>
      <charset val="134"/>
      <scheme val="minor"/>
    </font>
    <font>
      <sz val="12"/>
      <color theme="1"/>
      <name val="微软雅黑"/>
      <charset val="134"/>
    </font>
    <font>
      <sz val="12"/>
      <color rgb="FF0000FF"/>
      <name val="微软雅黑"/>
      <charset val="134"/>
    </font>
    <font>
      <b/>
      <sz val="18"/>
      <color theme="1"/>
      <name val="微软雅黑"/>
      <charset val="134"/>
    </font>
    <font>
      <b/>
      <sz val="16"/>
      <color theme="1"/>
      <name val="微软雅黑"/>
      <charset val="134"/>
    </font>
    <font>
      <b/>
      <sz val="12"/>
      <color rgb="FF0C0C0C"/>
      <name val="微软雅黑"/>
      <charset val="134"/>
    </font>
    <font>
      <sz val="12"/>
      <color rgb="FF7030A0"/>
      <name val="微软雅黑"/>
      <charset val="134"/>
    </font>
    <font>
      <u/>
      <sz val="11"/>
      <color rgb="FF0000FF"/>
      <name val="宋体"/>
      <charset val="134"/>
      <scheme val="minor"/>
    </font>
    <font>
      <b/>
      <sz val="12"/>
      <color rgb="FF0000FF"/>
      <name val="微软雅黑"/>
      <charset val="134"/>
    </font>
    <font>
      <b/>
      <sz val="16"/>
      <color rgb="FFFFFFFF"/>
      <name val="微软雅黑"/>
      <charset val="134"/>
    </font>
    <font>
      <b/>
      <sz val="14"/>
      <color rgb="FFFFFFFF"/>
      <name val="微软雅黑"/>
      <charset val="134"/>
    </font>
    <font>
      <sz val="12"/>
      <color rgb="FF000000"/>
      <name val="微软雅黑"/>
      <charset val="134"/>
    </font>
    <font>
      <sz val="12"/>
      <color rgb="FFFF0000"/>
      <name val="微软雅黑"/>
      <charset val="134"/>
    </font>
    <font>
      <b/>
      <sz val="12"/>
      <color theme="1"/>
      <name val="黑体"/>
      <charset val="134"/>
    </font>
    <font>
      <sz val="12"/>
      <color theme="1"/>
      <name val="黑体"/>
      <charset val="134"/>
    </font>
    <font>
      <b/>
      <sz val="18"/>
      <color theme="1"/>
      <name val="黑体"/>
      <charset val="134"/>
    </font>
    <font>
      <sz val="18"/>
      <color theme="1"/>
      <name val="黑体"/>
      <charset val="134"/>
    </font>
    <font>
      <u/>
      <sz val="14"/>
      <color rgb="FF0000FF"/>
      <name val="宋体"/>
      <charset val="134"/>
      <scheme val="minor"/>
    </font>
    <font>
      <b/>
      <sz val="12"/>
      <color rgb="FFFF0000"/>
      <name val="微软雅黑"/>
      <charset val="134"/>
    </font>
    <font>
      <b/>
      <sz val="12"/>
      <color rgb="FFFF0000"/>
      <name val="黑体"/>
      <charset val="134"/>
    </font>
    <font>
      <b/>
      <sz val="14"/>
      <color theme="1"/>
      <name val="微软雅黑"/>
      <charset val="134"/>
    </font>
    <font>
      <sz val="14"/>
      <color theme="1"/>
      <name val="Wingdings"/>
      <charset val="2"/>
    </font>
    <font>
      <sz val="14"/>
      <color theme="1"/>
      <name val="黑体"/>
      <charset val="134"/>
    </font>
    <font>
      <b/>
      <sz val="14"/>
      <color theme="1"/>
      <name val="黑体"/>
      <charset val="134"/>
    </font>
    <font>
      <sz val="16"/>
      <color theme="1"/>
      <name val="黑体"/>
      <charset val="134"/>
    </font>
    <font>
      <sz val="12"/>
      <color rgb="FFFF0000"/>
      <name val="黑体"/>
      <charset val="134"/>
    </font>
    <font>
      <sz val="12"/>
      <color rgb="FF0000FF"/>
      <name val="黑体"/>
      <charset val="134"/>
    </font>
    <font>
      <b/>
      <sz val="12"/>
      <color rgb="FF00B050"/>
      <name val="微软雅黑"/>
      <charset val="134"/>
    </font>
    <font>
      <b/>
      <sz val="12"/>
      <name val="微软雅黑"/>
      <charset val="134"/>
    </font>
    <font>
      <sz val="12"/>
      <name val="微软雅黑"/>
      <charset val="134"/>
    </font>
    <font>
      <b/>
      <sz val="12"/>
      <color rgb="FF7030A0"/>
      <name val="微软雅黑"/>
      <charset val="134"/>
    </font>
    <font>
      <b/>
      <sz val="12"/>
      <color rgb="FF3F3F3F"/>
      <name val="微软雅黑"/>
      <charset val="134"/>
    </font>
    <font>
      <sz val="12"/>
      <color rgb="FF3F3F3F"/>
      <name val="微软雅黑"/>
      <charset val="134"/>
    </font>
    <font>
      <b/>
      <sz val="10.5"/>
      <color theme="1"/>
      <name val="微软雅黑"/>
      <charset val="134"/>
    </font>
    <font>
      <sz val="10.5"/>
      <color theme="1"/>
      <name val="微软雅黑"/>
      <charset val="134"/>
    </font>
    <font>
      <u/>
      <sz val="12"/>
      <color theme="1"/>
      <name val="微软雅黑"/>
      <charset val="134"/>
    </font>
    <font>
      <u/>
      <sz val="10.5"/>
      <color rgb="FF0563C1"/>
      <name val="宋体"/>
      <charset val="134"/>
    </font>
    <font>
      <b/>
      <sz val="12"/>
      <color rgb="FF800080"/>
      <name val="微软雅黑"/>
      <charset val="134"/>
    </font>
    <font>
      <sz val="12"/>
      <color rgb="FF3F3F3F"/>
      <name val="微软雅黑"/>
      <charset val="2"/>
    </font>
    <font>
      <sz val="18"/>
      <color theme="1"/>
      <name val="微软雅黑"/>
      <charset val="134"/>
    </font>
    <font>
      <sz val="12"/>
      <color theme="0"/>
      <name val="微软雅黑"/>
      <charset val="134"/>
    </font>
    <font>
      <sz val="12"/>
      <color rgb="FF00B0F0"/>
      <name val="微软雅黑"/>
      <charset val="134"/>
    </font>
    <font>
      <u/>
      <sz val="12"/>
      <color rgb="FF0000FF"/>
      <name val="微软雅黑"/>
      <charset val="134"/>
    </font>
    <font>
      <b/>
      <sz val="14"/>
      <color rgb="FF3F3F3F"/>
      <name val="微软雅黑"/>
      <charset val="134"/>
    </font>
    <font>
      <b/>
      <u/>
      <sz val="14"/>
      <color rgb="FF0000FF"/>
      <name val="微软雅黑"/>
      <charset val="134"/>
    </font>
    <font>
      <b/>
      <sz val="18"/>
      <color rgb="FF3F3F3F"/>
      <name val="微软雅黑"/>
      <charset val="134"/>
    </font>
    <font>
      <b/>
      <sz val="16"/>
      <color rgb="FF3F3F3F"/>
      <name val="微软雅黑"/>
      <charset val="134"/>
    </font>
    <font>
      <sz val="14"/>
      <color rgb="FF3F3F3F"/>
      <name val="微软雅黑"/>
      <charset val="2"/>
    </font>
    <font>
      <sz val="14"/>
      <color rgb="FF3F3F3F"/>
      <name val="微软雅黑"/>
      <charset val="134"/>
    </font>
    <font>
      <b/>
      <u/>
      <sz val="14"/>
      <color rgb="FF800080"/>
      <name val="微软雅黑"/>
      <charset val="134"/>
    </font>
    <font>
      <sz val="14"/>
      <color theme="1"/>
      <name val="微软雅黑"/>
      <charset val="134"/>
    </font>
    <font>
      <sz val="14"/>
      <color rgb="FF0070C0"/>
      <name val="微软雅黑"/>
      <charset val="134"/>
    </font>
    <font>
      <sz val="11"/>
      <color rgb="FFFA7D00"/>
      <name val="宋体"/>
      <charset val="0"/>
      <scheme val="minor"/>
    </font>
    <font>
      <b/>
      <sz val="11"/>
      <color theme="3"/>
      <name val="宋体"/>
      <charset val="134"/>
      <scheme val="minor"/>
    </font>
    <font>
      <sz val="11"/>
      <color theme="1"/>
      <name val="宋体"/>
      <charset val="0"/>
      <scheme val="minor"/>
    </font>
    <font>
      <b/>
      <sz val="13"/>
      <color theme="3"/>
      <name val="宋体"/>
      <charset val="134"/>
      <scheme val="minor"/>
    </font>
    <font>
      <sz val="11"/>
      <color theme="0"/>
      <name val="宋体"/>
      <charset val="0"/>
      <scheme val="minor"/>
    </font>
    <font>
      <b/>
      <sz val="11"/>
      <color rgb="FFFA7D00"/>
      <name val="宋体"/>
      <charset val="0"/>
      <scheme val="minor"/>
    </font>
    <font>
      <sz val="11"/>
      <color rgb="FFFF0000"/>
      <name val="宋体"/>
      <charset val="0"/>
      <scheme val="minor"/>
    </font>
    <font>
      <u/>
      <sz val="11"/>
      <color rgb="FF800080"/>
      <name val="宋体"/>
      <charset val="0"/>
      <scheme val="minor"/>
    </font>
    <font>
      <b/>
      <sz val="11"/>
      <color rgb="FF3F3F3F"/>
      <name val="宋体"/>
      <charset val="0"/>
      <scheme val="minor"/>
    </font>
    <font>
      <b/>
      <sz val="11"/>
      <color rgb="FFFFFFFF"/>
      <name val="宋体"/>
      <charset val="0"/>
      <scheme val="minor"/>
    </font>
    <font>
      <i/>
      <sz val="11"/>
      <color rgb="FF7F7F7F"/>
      <name val="宋体"/>
      <charset val="0"/>
      <scheme val="minor"/>
    </font>
    <font>
      <b/>
      <sz val="18"/>
      <color theme="3"/>
      <name val="宋体"/>
      <charset val="134"/>
      <scheme val="minor"/>
    </font>
    <font>
      <b/>
      <sz val="15"/>
      <color theme="3"/>
      <name val="宋体"/>
      <charset val="134"/>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rgb="FF9C0006"/>
      <name val="宋体"/>
      <charset val="0"/>
      <scheme val="minor"/>
    </font>
    <font>
      <sz val="11"/>
      <color rgb="FF3F3F76"/>
      <name val="宋体"/>
      <charset val="0"/>
      <scheme val="minor"/>
    </font>
    <font>
      <u/>
      <sz val="11"/>
      <color theme="1"/>
      <name val="宋体"/>
      <charset val="134"/>
    </font>
    <font>
      <sz val="16"/>
      <name val="宋体"/>
      <charset val="134"/>
      <scheme val="minor"/>
    </font>
    <font>
      <b/>
      <sz val="11"/>
      <color rgb="FFFFFF00"/>
      <name val="微软雅黑"/>
      <charset val="134"/>
    </font>
    <font>
      <vertAlign val="superscript"/>
      <sz val="12"/>
      <color theme="1"/>
      <name val="微软雅黑"/>
      <charset val="134"/>
    </font>
    <font>
      <b/>
      <sz val="11"/>
      <color theme="1"/>
      <name val="黑体"/>
      <charset val="134"/>
    </font>
    <font>
      <sz val="16"/>
      <color rgb="FFFF0000"/>
      <name val="黑体"/>
      <charset val="134"/>
    </font>
    <font>
      <b/>
      <sz val="14"/>
      <color rgb="FFFF0000"/>
      <name val="Arial"/>
      <charset val="134"/>
    </font>
    <font>
      <b/>
      <sz val="14"/>
      <color rgb="FFFF0000"/>
      <name val="黑体"/>
      <charset val="134"/>
    </font>
    <font>
      <b/>
      <sz val="7"/>
      <color rgb="FFFF0000"/>
      <name val="黑体"/>
      <charset val="134"/>
    </font>
    <font>
      <sz val="18"/>
      <color rgb="FFFF0000"/>
      <name val="黑体"/>
      <charset val="134"/>
    </font>
    <font>
      <sz val="7"/>
      <color theme="1"/>
      <name val="Times New Roman"/>
      <charset val="134"/>
    </font>
    <font>
      <sz val="12"/>
      <name val="黑体"/>
      <charset val="134"/>
    </font>
    <font>
      <sz val="7"/>
      <color rgb="FFFF0000"/>
      <name val="黑体"/>
      <charset val="134"/>
    </font>
    <font>
      <b/>
      <sz val="9"/>
      <color theme="1"/>
      <name val="微软雅黑"/>
      <charset val="134"/>
    </font>
    <font>
      <b/>
      <sz val="6"/>
      <color theme="1"/>
      <name val="微软雅黑"/>
      <charset val="134"/>
    </font>
    <font>
      <sz val="18"/>
      <color rgb="FFFF0000"/>
      <name val="微软雅黑"/>
      <charset val="134"/>
    </font>
  </fonts>
  <fills count="54">
    <fill>
      <patternFill patternType="none"/>
    </fill>
    <fill>
      <patternFill patternType="gray125"/>
    </fill>
    <fill>
      <patternFill patternType="solid">
        <fgColor rgb="FFFFFF00"/>
        <bgColor indexed="64"/>
      </patternFill>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00B0F0"/>
        <bgColor indexed="64"/>
      </patternFill>
    </fill>
    <fill>
      <patternFill patternType="solid">
        <fgColor theme="7" tint="0.4"/>
        <bgColor indexed="64"/>
      </patternFill>
    </fill>
    <fill>
      <patternFill patternType="solid">
        <fgColor theme="4" tint="0.799951170384838"/>
        <bgColor indexed="64"/>
      </patternFill>
    </fill>
    <fill>
      <patternFill patternType="solid">
        <fgColor theme="4" tint="0.8"/>
        <bgColor indexed="64"/>
      </patternFill>
    </fill>
    <fill>
      <patternFill patternType="solid">
        <fgColor theme="6" tint="0.8"/>
        <bgColor indexed="64"/>
      </patternFill>
    </fill>
    <fill>
      <patternFill patternType="solid">
        <fgColor theme="4" tint="0.4"/>
        <bgColor indexed="64"/>
      </patternFill>
    </fill>
    <fill>
      <patternFill patternType="solid">
        <fgColor theme="3" tint="0.4"/>
        <bgColor indexed="64"/>
      </patternFill>
    </fill>
    <fill>
      <patternFill patternType="solid">
        <fgColor theme="3" tint="0.8"/>
        <bgColor indexed="64"/>
      </patternFill>
    </fill>
    <fill>
      <patternFill patternType="solid">
        <fgColor theme="8" tint="0.8"/>
        <bgColor indexed="64"/>
      </patternFill>
    </fill>
    <fill>
      <patternFill patternType="solid">
        <fgColor theme="8" tint="0.4"/>
        <bgColor indexed="64"/>
      </patternFill>
    </fill>
    <fill>
      <patternFill patternType="solid">
        <fgColor theme="0" tint="-0.05"/>
        <bgColor indexed="64"/>
      </patternFill>
    </fill>
    <fill>
      <patternFill patternType="solid">
        <fgColor theme="7" tint="0.8"/>
        <bgColor indexed="64"/>
      </patternFill>
    </fill>
    <fill>
      <patternFill patternType="solid">
        <fgColor theme="9" tint="0.8"/>
        <bgColor indexed="64"/>
      </patternFill>
    </fill>
    <fill>
      <patternFill patternType="solid">
        <fgColor rgb="FF4472C4"/>
        <bgColor indexed="64"/>
      </patternFill>
    </fill>
    <fill>
      <patternFill patternType="solid">
        <fgColor rgb="FFCFD5EA"/>
        <bgColor indexed="64"/>
      </patternFill>
    </fill>
    <fill>
      <patternFill patternType="solid">
        <fgColor rgb="FFE9EBF5"/>
        <bgColor indexed="64"/>
      </patternFill>
    </fill>
    <fill>
      <patternFill patternType="solid">
        <fgColor theme="0"/>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8"/>
        <bgColor indexed="64"/>
      </patternFill>
    </fill>
    <fill>
      <patternFill patternType="solid">
        <fgColor rgb="FFF2F2F2"/>
        <bgColor indexed="64"/>
      </patternFill>
    </fill>
    <fill>
      <patternFill patternType="solid">
        <fgColor theme="8" tint="0.599993896298105"/>
        <bgColor indexed="64"/>
      </patternFill>
    </fill>
    <fill>
      <patternFill patternType="solid">
        <fgColor rgb="FFFFFFCC"/>
        <bgColor indexed="64"/>
      </patternFill>
    </fill>
    <fill>
      <patternFill patternType="solid">
        <fgColor theme="6" tint="0.399975585192419"/>
        <bgColor indexed="64"/>
      </patternFill>
    </fill>
    <fill>
      <patternFill patternType="solid">
        <fgColor theme="6"/>
        <bgColor indexed="64"/>
      </patternFill>
    </fill>
    <fill>
      <patternFill patternType="solid">
        <fgColor theme="9" tint="0.599993896298105"/>
        <bgColor indexed="64"/>
      </patternFill>
    </fill>
    <fill>
      <patternFill patternType="solid">
        <fgColor rgb="FFA5A5A5"/>
        <bgColor indexed="64"/>
      </patternFill>
    </fill>
    <fill>
      <patternFill patternType="solid">
        <fgColor theme="5" tint="0.799981688894314"/>
        <bgColor indexed="64"/>
      </patternFill>
    </fill>
    <fill>
      <patternFill patternType="solid">
        <fgColor theme="9"/>
        <bgColor indexed="64"/>
      </patternFill>
    </fill>
    <fill>
      <patternFill patternType="solid">
        <fgColor theme="8" tint="0.399975585192419"/>
        <bgColor indexed="64"/>
      </patternFill>
    </fill>
    <fill>
      <patternFill patternType="solid">
        <fgColor rgb="FFC6EFCE"/>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4"/>
        <bgColor indexed="64"/>
      </patternFill>
    </fill>
    <fill>
      <patternFill patternType="solid">
        <fgColor theme="5"/>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rgb="FFFFC7CE"/>
        <bgColor indexed="64"/>
      </patternFill>
    </fill>
    <fill>
      <patternFill patternType="solid">
        <fgColor theme="6" tint="0.599993896298105"/>
        <bgColor indexed="64"/>
      </patternFill>
    </fill>
    <fill>
      <patternFill patternType="solid">
        <fgColor rgb="FFFFCC99"/>
        <bgColor indexed="64"/>
      </patternFill>
    </fill>
    <fill>
      <patternFill patternType="solid">
        <fgColor theme="9"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theme="5" tint="0.399975585192419"/>
        <bgColor indexed="64"/>
      </patternFill>
    </fill>
  </fills>
  <borders count="6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bottom/>
      <diagonal/>
    </border>
    <border>
      <left/>
      <right style="thin">
        <color auto="1"/>
      </right>
      <top/>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thin">
        <color auto="1"/>
      </bottom>
      <diagonal/>
    </border>
    <border>
      <left/>
      <right style="medium">
        <color auto="1"/>
      </right>
      <top style="thin">
        <color auto="1"/>
      </top>
      <bottom style="thin">
        <color auto="1"/>
      </bottom>
      <diagonal/>
    </border>
    <border>
      <left style="thin">
        <color auto="1"/>
      </left>
      <right style="thin">
        <color auto="1"/>
      </right>
      <top style="thin">
        <color auto="1"/>
      </top>
      <bottom style="medium">
        <color auto="1"/>
      </bottom>
      <diagonal/>
    </border>
    <border>
      <left style="medium">
        <color rgb="FFFFFFFF"/>
      </left>
      <right style="medium">
        <color rgb="FFFFFFFF"/>
      </right>
      <top style="medium">
        <color rgb="FFFFFFFF"/>
      </top>
      <bottom style="medium">
        <color rgb="FFFFFFFF"/>
      </bottom>
      <diagonal/>
    </border>
    <border>
      <left style="medium">
        <color rgb="FFFFFFFF"/>
      </left>
      <right/>
      <top style="medium">
        <color rgb="FFFFFFFF"/>
      </top>
      <bottom style="medium">
        <color rgb="FFFFFFFF"/>
      </bottom>
      <diagonal/>
    </border>
    <border>
      <left style="medium">
        <color rgb="FFFFFFFF"/>
      </left>
      <right style="medium">
        <color rgb="FFFFFFFF"/>
      </right>
      <top style="medium">
        <color rgb="FFFFFFFF"/>
      </top>
      <bottom/>
      <diagonal/>
    </border>
    <border>
      <left style="medium">
        <color rgb="FFFFFFFF"/>
      </left>
      <right style="medium">
        <color rgb="FFFFFFFF"/>
      </right>
      <top/>
      <bottom/>
      <diagonal/>
    </border>
    <border>
      <left style="medium">
        <color rgb="FFFFFFFF"/>
      </left>
      <right style="medium">
        <color rgb="FFFFFFFF"/>
      </right>
      <top/>
      <bottom style="medium">
        <color rgb="FFFFFFFF"/>
      </bottom>
      <diagonal/>
    </border>
    <border>
      <left style="thick">
        <color rgb="FFFF0000"/>
      </left>
      <right style="thick">
        <color rgb="FFFF0000"/>
      </right>
      <top style="thick">
        <color rgb="FFFF0000"/>
      </top>
      <bottom style="medium">
        <color rgb="FFFFFFFF"/>
      </bottom>
      <diagonal/>
    </border>
    <border>
      <left/>
      <right style="medium">
        <color rgb="FFFFFFFF"/>
      </right>
      <top style="medium">
        <color rgb="FFFFFFFF"/>
      </top>
      <bottom style="medium">
        <color rgb="FFFFFFFF"/>
      </bottom>
      <diagonal/>
    </border>
    <border>
      <left style="thick">
        <color rgb="FFFF0000"/>
      </left>
      <right style="thick">
        <color rgb="FFFF0000"/>
      </right>
      <top style="medium">
        <color rgb="FFFFFFFF"/>
      </top>
      <bottom style="thick">
        <color rgb="FFFF0000"/>
      </bottom>
      <diagonal/>
    </border>
    <border>
      <left style="thick">
        <color rgb="FFFF0000"/>
      </left>
      <right style="thick">
        <color rgb="FFFF0000"/>
      </right>
      <top style="thick">
        <color rgb="FFFF0000"/>
      </top>
      <bottom style="thick">
        <color rgb="FFFF0000"/>
      </bottom>
      <diagonal/>
    </border>
    <border>
      <left style="thick">
        <color rgb="FF0000FF"/>
      </left>
      <right style="thick">
        <color rgb="FF0000FF"/>
      </right>
      <top style="thick">
        <color rgb="FF0000FF"/>
      </top>
      <bottom style="medium">
        <color rgb="FFFFFFFF"/>
      </bottom>
      <diagonal/>
    </border>
    <border>
      <left style="thick">
        <color rgb="FF0000FF"/>
      </left>
      <right style="thick">
        <color rgb="FF0000FF"/>
      </right>
      <top style="medium">
        <color rgb="FFFFFFFF"/>
      </top>
      <bottom style="medium">
        <color rgb="FFFFFFFF"/>
      </bottom>
      <diagonal/>
    </border>
    <border>
      <left style="thick">
        <color rgb="FF0000FF"/>
      </left>
      <right/>
      <top/>
      <bottom/>
      <diagonal/>
    </border>
    <border>
      <left style="thick">
        <color rgb="FF0000FF"/>
      </left>
      <right style="medium">
        <color rgb="FFFFFFFF"/>
      </right>
      <top style="medium">
        <color rgb="FFFFFFFF"/>
      </top>
      <bottom style="medium">
        <color rgb="FFFFFFFF"/>
      </bottom>
      <diagonal/>
    </border>
    <border>
      <left style="medium">
        <color auto="1"/>
      </left>
      <right/>
      <top style="medium">
        <color auto="1"/>
      </top>
      <bottom style="thin">
        <color auto="1"/>
      </bottom>
      <diagonal/>
    </border>
    <border>
      <left/>
      <right/>
      <top style="medium">
        <color auto="1"/>
      </top>
      <bottom style="thin">
        <color auto="1"/>
      </bottom>
      <diagonal/>
    </border>
    <border>
      <left style="medium">
        <color auto="1"/>
      </left>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top/>
      <bottom style="medium">
        <color auto="1"/>
      </bottom>
      <diagonal/>
    </border>
    <border>
      <left/>
      <right style="thin">
        <color auto="1"/>
      </right>
      <top/>
      <bottom style="medium">
        <color auto="1"/>
      </bottom>
      <diagonal/>
    </border>
    <border>
      <left style="thin">
        <color auto="1"/>
      </left>
      <right/>
      <top style="medium">
        <color auto="1"/>
      </top>
      <bottom style="thin">
        <color auto="1"/>
      </bottom>
      <diagonal/>
    </border>
    <border>
      <left style="thin">
        <color auto="1"/>
      </left>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thin">
        <color auto="1"/>
      </right>
      <top style="medium">
        <color auto="1"/>
      </top>
      <bottom/>
      <diagonal/>
    </border>
    <border>
      <left style="medium">
        <color auto="1"/>
      </left>
      <right style="thin">
        <color auto="1"/>
      </right>
      <top/>
      <bottom/>
      <diagonal/>
    </border>
    <border>
      <left style="medium">
        <color auto="1"/>
      </left>
      <right/>
      <top style="thin">
        <color auto="1"/>
      </top>
      <bottom/>
      <diagonal/>
    </border>
    <border>
      <left style="medium">
        <color auto="1"/>
      </left>
      <right/>
      <top/>
      <bottom/>
      <diagonal/>
    </border>
    <border>
      <left style="medium">
        <color auto="1"/>
      </left>
      <right style="thin">
        <color auto="1"/>
      </right>
      <top/>
      <bottom style="medium">
        <color auto="1"/>
      </bottom>
      <diagonal/>
    </border>
    <border>
      <left style="medium">
        <color auto="1"/>
      </left>
      <right style="thin">
        <color auto="1"/>
      </right>
      <top style="thin">
        <color auto="1"/>
      </top>
      <bottom/>
      <diagonal/>
    </border>
    <border>
      <left style="thin">
        <color auto="1"/>
      </left>
      <right style="medium">
        <color auto="1"/>
      </right>
      <top style="thin">
        <color auto="1"/>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0" fontId="87" fillId="50" borderId="0" applyNumberFormat="0" applyBorder="0" applyAlignment="0" applyProtection="0">
      <alignment vertical="center"/>
    </xf>
    <xf numFmtId="0" fontId="85" fillId="46" borderId="0" applyNumberFormat="0" applyBorder="0" applyAlignment="0" applyProtection="0">
      <alignment vertical="center"/>
    </xf>
    <xf numFmtId="0" fontId="87" fillId="51" borderId="0" applyNumberFormat="0" applyBorder="0" applyAlignment="0" applyProtection="0">
      <alignment vertical="center"/>
    </xf>
    <xf numFmtId="0" fontId="100" fillId="49" borderId="64" applyNumberFormat="0" applyAlignment="0" applyProtection="0">
      <alignment vertical="center"/>
    </xf>
    <xf numFmtId="0" fontId="85" fillId="48" borderId="0" applyNumberFormat="0" applyBorder="0" applyAlignment="0" applyProtection="0">
      <alignment vertical="center"/>
    </xf>
    <xf numFmtId="0" fontId="85" fillId="42" borderId="0" applyNumberFormat="0" applyBorder="0" applyAlignment="0" applyProtection="0">
      <alignment vertical="center"/>
    </xf>
    <xf numFmtId="44" fontId="0" fillId="0" borderId="0" applyFont="0" applyFill="0" applyBorder="0" applyAlignment="0" applyProtection="0">
      <alignment vertical="center"/>
    </xf>
    <xf numFmtId="0" fontId="87" fillId="30" borderId="0" applyNumberFormat="0" applyBorder="0" applyAlignment="0" applyProtection="0">
      <alignment vertical="center"/>
    </xf>
    <xf numFmtId="9" fontId="0" fillId="0" borderId="0" applyFont="0" applyFill="0" applyBorder="0" applyAlignment="0" applyProtection="0">
      <alignment vertical="center"/>
    </xf>
    <xf numFmtId="0" fontId="87" fillId="53" borderId="0" applyNumberFormat="0" applyBorder="0" applyAlignment="0" applyProtection="0">
      <alignment vertical="center"/>
    </xf>
    <xf numFmtId="0" fontId="87" fillId="35" borderId="0" applyNumberFormat="0" applyBorder="0" applyAlignment="0" applyProtection="0">
      <alignment vertical="center"/>
    </xf>
    <xf numFmtId="0" fontId="87" fillId="44" borderId="0" applyNumberFormat="0" applyBorder="0" applyAlignment="0" applyProtection="0">
      <alignment vertical="center"/>
    </xf>
    <xf numFmtId="0" fontId="87" fillId="24" borderId="0" applyNumberFormat="0" applyBorder="0" applyAlignment="0" applyProtection="0">
      <alignment vertical="center"/>
    </xf>
    <xf numFmtId="0" fontId="87" fillId="40" borderId="0" applyNumberFormat="0" applyBorder="0" applyAlignment="0" applyProtection="0">
      <alignment vertical="center"/>
    </xf>
    <xf numFmtId="0" fontId="88" fillId="26" borderId="64" applyNumberFormat="0" applyAlignment="0" applyProtection="0">
      <alignment vertical="center"/>
    </xf>
    <xf numFmtId="0" fontId="87" fillId="43" borderId="0" applyNumberFormat="0" applyBorder="0" applyAlignment="0" applyProtection="0">
      <alignment vertical="center"/>
    </xf>
    <xf numFmtId="0" fontId="98" fillId="39" borderId="0" applyNumberFormat="0" applyBorder="0" applyAlignment="0" applyProtection="0">
      <alignment vertical="center"/>
    </xf>
    <xf numFmtId="0" fontId="85" fillId="38" borderId="0" applyNumberFormat="0" applyBorder="0" applyAlignment="0" applyProtection="0">
      <alignment vertical="center"/>
    </xf>
    <xf numFmtId="0" fontId="97" fillId="36" borderId="0" applyNumberFormat="0" applyBorder="0" applyAlignment="0" applyProtection="0">
      <alignment vertical="center"/>
    </xf>
    <xf numFmtId="0" fontId="85" fillId="37" borderId="0" applyNumberFormat="0" applyBorder="0" applyAlignment="0" applyProtection="0">
      <alignment vertical="center"/>
    </xf>
    <xf numFmtId="0" fontId="96" fillId="0" borderId="68" applyNumberFormat="0" applyFill="0" applyAlignment="0" applyProtection="0">
      <alignment vertical="center"/>
    </xf>
    <xf numFmtId="0" fontId="99" fillId="47" borderId="0" applyNumberFormat="0" applyBorder="0" applyAlignment="0" applyProtection="0">
      <alignment vertical="center"/>
    </xf>
    <xf numFmtId="0" fontId="92" fillId="32" borderId="67" applyNumberFormat="0" applyAlignment="0" applyProtection="0">
      <alignment vertical="center"/>
    </xf>
    <xf numFmtId="0" fontId="91" fillId="26" borderId="66" applyNumberFormat="0" applyAlignment="0" applyProtection="0">
      <alignment vertical="center"/>
    </xf>
    <xf numFmtId="0" fontId="95" fillId="0" borderId="63" applyNumberFormat="0" applyFill="0" applyAlignment="0" applyProtection="0">
      <alignment vertical="center"/>
    </xf>
    <xf numFmtId="0" fontId="93" fillId="0" borderId="0" applyNumberFormat="0" applyFill="0" applyBorder="0" applyAlignment="0" applyProtection="0">
      <alignment vertical="center"/>
    </xf>
    <xf numFmtId="0" fontId="85" fillId="33" borderId="0" applyNumberFormat="0" applyBorder="0" applyAlignment="0" applyProtection="0">
      <alignment vertical="center"/>
    </xf>
    <xf numFmtId="0" fontId="84" fillId="0" borderId="0" applyNumberFormat="0" applyFill="0" applyBorder="0" applyAlignment="0" applyProtection="0">
      <alignment vertical="center"/>
    </xf>
    <xf numFmtId="42" fontId="0" fillId="0" borderId="0" applyFont="0" applyFill="0" applyBorder="0" applyAlignment="0" applyProtection="0">
      <alignment vertical="center"/>
    </xf>
    <xf numFmtId="0" fontId="85" fillId="23" borderId="0" applyNumberFormat="0" applyBorder="0" applyAlignment="0" applyProtection="0">
      <alignment vertical="center"/>
    </xf>
    <xf numFmtId="43" fontId="0" fillId="0" borderId="0" applyFont="0" applyFill="0" applyBorder="0" applyAlignment="0" applyProtection="0">
      <alignment vertical="center"/>
    </xf>
    <xf numFmtId="0" fontId="90"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85" fillId="52" borderId="0" applyNumberFormat="0" applyBorder="0" applyAlignment="0" applyProtection="0">
      <alignment vertical="center"/>
    </xf>
    <xf numFmtId="0" fontId="89" fillId="0" borderId="0" applyNumberFormat="0" applyFill="0" applyBorder="0" applyAlignment="0" applyProtection="0">
      <alignment vertical="center"/>
    </xf>
    <xf numFmtId="0" fontId="87" fillId="29" borderId="0" applyNumberFormat="0" applyBorder="0" applyAlignment="0" applyProtection="0">
      <alignment vertical="center"/>
    </xf>
    <xf numFmtId="0" fontId="0" fillId="28" borderId="65" applyNumberFormat="0" applyFont="0" applyAlignment="0" applyProtection="0">
      <alignment vertical="center"/>
    </xf>
    <xf numFmtId="0" fontId="85" fillId="45" borderId="0" applyNumberFormat="0" applyBorder="0" applyAlignment="0" applyProtection="0">
      <alignment vertical="center"/>
    </xf>
    <xf numFmtId="0" fontId="87" fillId="25" borderId="0" applyNumberFormat="0" applyBorder="0" applyAlignment="0" applyProtection="0">
      <alignment vertical="center"/>
    </xf>
    <xf numFmtId="0" fontId="85" fillId="31" borderId="0" applyNumberFormat="0" applyBorder="0" applyAlignment="0" applyProtection="0">
      <alignment vertical="center"/>
    </xf>
    <xf numFmtId="0" fontId="38" fillId="0" borderId="0" applyNumberFormat="0" applyFill="0" applyBorder="0" applyAlignment="0" applyProtection="0">
      <alignment vertical="center"/>
    </xf>
    <xf numFmtId="41" fontId="0" fillId="0" borderId="0" applyFont="0" applyFill="0" applyBorder="0" applyAlignment="0" applyProtection="0">
      <alignment vertical="center"/>
    </xf>
    <xf numFmtId="0" fontId="86" fillId="0" borderId="63" applyNumberFormat="0" applyFill="0" applyAlignment="0" applyProtection="0">
      <alignment vertical="center"/>
    </xf>
    <xf numFmtId="0" fontId="85" fillId="27" borderId="0" applyNumberFormat="0" applyBorder="0" applyAlignment="0" applyProtection="0">
      <alignment vertical="center"/>
    </xf>
    <xf numFmtId="0" fontId="84" fillId="0" borderId="62" applyNumberFormat="0" applyFill="0" applyAlignment="0" applyProtection="0">
      <alignment vertical="center"/>
    </xf>
    <xf numFmtId="0" fontId="87" fillId="34" borderId="0" applyNumberFormat="0" applyBorder="0" applyAlignment="0" applyProtection="0">
      <alignment vertical="center"/>
    </xf>
    <xf numFmtId="0" fontId="85" fillId="41" borderId="0" applyNumberFormat="0" applyBorder="0" applyAlignment="0" applyProtection="0">
      <alignment vertical="center"/>
    </xf>
    <xf numFmtId="0" fontId="83" fillId="0" borderId="61" applyNumberFormat="0" applyFill="0" applyAlignment="0" applyProtection="0">
      <alignment vertical="center"/>
    </xf>
  </cellStyleXfs>
  <cellXfs count="778">
    <xf numFmtId="0" fontId="0" fillId="0" borderId="0" xfId="0">
      <alignment vertical="center"/>
    </xf>
    <xf numFmtId="0" fontId="1" fillId="0" borderId="0" xfId="0" applyFont="1">
      <alignment vertical="center"/>
    </xf>
    <xf numFmtId="0" fontId="1" fillId="2" borderId="0" xfId="0" applyFont="1" applyFill="1" applyAlignment="1">
      <alignment horizontal="left" vertical="center"/>
    </xf>
    <xf numFmtId="0" fontId="1" fillId="2" borderId="0" xfId="0" applyFont="1" applyFill="1">
      <alignment vertical="center"/>
    </xf>
    <xf numFmtId="0" fontId="1" fillId="3" borderId="0" xfId="0" applyFont="1" applyFill="1">
      <alignment vertical="center"/>
    </xf>
    <xf numFmtId="0" fontId="2" fillId="0" borderId="0" xfId="0" applyFont="1" applyAlignment="1">
      <alignment horizontal="center" vertical="center"/>
    </xf>
    <xf numFmtId="0" fontId="0" fillId="0" borderId="0" xfId="0" applyAlignment="1">
      <alignment horizontal="center" vertical="center"/>
    </xf>
    <xf numFmtId="43" fontId="0" fillId="0" borderId="0" xfId="31" applyAlignment="1">
      <alignment horizontal="center" vertical="center"/>
    </xf>
    <xf numFmtId="43" fontId="0" fillId="0" borderId="0" xfId="31">
      <alignment vertical="center"/>
    </xf>
    <xf numFmtId="0" fontId="0" fillId="0" borderId="1" xfId="0" applyBorder="1">
      <alignment vertical="center"/>
    </xf>
    <xf numFmtId="0" fontId="0" fillId="0" borderId="1" xfId="0" applyBorder="1" applyAlignment="1">
      <alignment horizontal="center" vertical="center"/>
    </xf>
    <xf numFmtId="43" fontId="0" fillId="0" borderId="1" xfId="31" applyBorder="1">
      <alignment vertical="center"/>
    </xf>
    <xf numFmtId="0" fontId="3" fillId="0" borderId="1" xfId="0" applyFont="1" applyBorder="1">
      <alignment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6" fillId="4" borderId="1" xfId="0" applyFont="1" applyFill="1" applyBorder="1">
      <alignment vertical="center"/>
    </xf>
    <xf numFmtId="0" fontId="7" fillId="4" borderId="1" xfId="0" applyFont="1" applyFill="1" applyBorder="1" applyAlignment="1">
      <alignment horizontal="center" vertical="center"/>
    </xf>
    <xf numFmtId="43" fontId="6" fillId="4" borderId="1" xfId="31" applyFont="1" applyFill="1" applyBorder="1">
      <alignment vertical="center"/>
    </xf>
    <xf numFmtId="0" fontId="6" fillId="5" borderId="1" xfId="0" applyFont="1" applyFill="1" applyBorder="1">
      <alignment vertical="center"/>
    </xf>
    <xf numFmtId="0" fontId="7" fillId="5" borderId="1" xfId="0" applyFont="1" applyFill="1" applyBorder="1" applyAlignment="1">
      <alignment horizontal="center" vertical="center"/>
    </xf>
    <xf numFmtId="43" fontId="6" fillId="5" borderId="1" xfId="31" applyFont="1" applyFill="1" applyBorder="1">
      <alignment vertical="center"/>
    </xf>
    <xf numFmtId="0" fontId="6" fillId="2" borderId="1" xfId="0" applyFont="1" applyFill="1" applyBorder="1">
      <alignment vertical="center"/>
    </xf>
    <xf numFmtId="0" fontId="7" fillId="2" borderId="1" xfId="0" applyFont="1" applyFill="1" applyBorder="1" applyAlignment="1">
      <alignment horizontal="center" vertical="center"/>
    </xf>
    <xf numFmtId="43" fontId="6" fillId="2" borderId="1" xfId="31" applyFont="1" applyFill="1" applyBorder="1">
      <alignment vertical="center"/>
    </xf>
    <xf numFmtId="0" fontId="8" fillId="0" borderId="1" xfId="0" applyFont="1" applyBorder="1" applyAlignment="1">
      <alignment horizontal="center" vertical="center"/>
    </xf>
    <xf numFmtId="43" fontId="3" fillId="0" borderId="1" xfId="31" applyFont="1" applyBorder="1">
      <alignment vertical="center"/>
    </xf>
    <xf numFmtId="0" fontId="9" fillId="4" borderId="1" xfId="0" applyFont="1" applyFill="1" applyBorder="1">
      <alignment vertical="center"/>
    </xf>
    <xf numFmtId="0" fontId="10" fillId="4" borderId="1" xfId="0" applyFont="1" applyFill="1" applyBorder="1" applyAlignment="1">
      <alignment horizontal="center" vertical="center"/>
    </xf>
    <xf numFmtId="43" fontId="9" fillId="4" borderId="1" xfId="31" applyFont="1" applyFill="1" applyBorder="1">
      <alignment vertical="center"/>
    </xf>
    <xf numFmtId="0" fontId="9" fillId="5" borderId="1" xfId="0" applyFont="1" applyFill="1" applyBorder="1">
      <alignment vertical="center"/>
    </xf>
    <xf numFmtId="0" fontId="10" fillId="5" borderId="1" xfId="0" applyFont="1" applyFill="1" applyBorder="1" applyAlignment="1">
      <alignment horizontal="center" vertical="center"/>
    </xf>
    <xf numFmtId="43" fontId="9" fillId="5" borderId="1" xfId="31" applyFont="1" applyFill="1" applyBorder="1">
      <alignment vertical="center"/>
    </xf>
    <xf numFmtId="0" fontId="5" fillId="5" borderId="1" xfId="0" applyFont="1" applyFill="1" applyBorder="1" applyAlignment="1">
      <alignment horizontal="center" vertical="center"/>
    </xf>
    <xf numFmtId="43" fontId="0" fillId="5" borderId="1" xfId="31" applyFill="1" applyBorder="1">
      <alignment vertical="center"/>
    </xf>
    <xf numFmtId="0" fontId="6" fillId="0" borderId="1" xfId="0" applyFont="1" applyBorder="1">
      <alignment vertical="center"/>
    </xf>
    <xf numFmtId="0" fontId="7" fillId="0" borderId="1" xfId="0" applyFont="1" applyBorder="1" applyAlignment="1">
      <alignment horizontal="center" vertical="center"/>
    </xf>
    <xf numFmtId="43" fontId="6" fillId="0" borderId="1" xfId="31" applyFont="1" applyBorder="1">
      <alignment vertical="center"/>
    </xf>
    <xf numFmtId="0" fontId="0" fillId="0" borderId="1" xfId="0" applyFont="1" applyBorder="1">
      <alignment vertical="center"/>
    </xf>
    <xf numFmtId="0" fontId="11" fillId="0" borderId="0" xfId="0" applyNumberFormat="1" applyFont="1" applyAlignment="1">
      <alignment horizontal="center" vertical="center"/>
    </xf>
    <xf numFmtId="0" fontId="0" fillId="0" borderId="0" xfId="0" applyNumberFormat="1" applyAlignment="1">
      <alignment horizontal="center" vertical="center"/>
    </xf>
    <xf numFmtId="49" fontId="0" fillId="0" borderId="0" xfId="0" applyNumberFormat="1" applyAlignment="1">
      <alignment horizontal="center" vertical="center"/>
    </xf>
    <xf numFmtId="0" fontId="0" fillId="0" borderId="0" xfId="0" applyNumberFormat="1" applyFont="1" applyAlignment="1">
      <alignment vertical="center"/>
    </xf>
    <xf numFmtId="0" fontId="11" fillId="0" borderId="1" xfId="0" applyNumberFormat="1" applyFont="1" applyBorder="1" applyAlignment="1">
      <alignment horizontal="center" vertical="center"/>
    </xf>
    <xf numFmtId="0" fontId="0" fillId="0" borderId="1" xfId="0" applyNumberFormat="1" applyBorder="1" applyAlignment="1">
      <alignment horizontal="center" vertical="center"/>
    </xf>
    <xf numFmtId="49" fontId="0" fillId="0" borderId="1" xfId="0" applyNumberFormat="1" applyBorder="1" applyAlignment="1">
      <alignment horizontal="center" vertical="center"/>
    </xf>
    <xf numFmtId="0" fontId="3" fillId="6" borderId="1" xfId="0" applyNumberFormat="1" applyFont="1" applyFill="1" applyBorder="1" applyAlignment="1">
      <alignment horizontal="center" vertical="center" wrapText="1"/>
    </xf>
    <xf numFmtId="0" fontId="3" fillId="6" borderId="2" xfId="0" applyNumberFormat="1" applyFont="1" applyFill="1" applyBorder="1" applyAlignment="1">
      <alignment horizontal="center" vertical="center" wrapText="1"/>
    </xf>
    <xf numFmtId="0" fontId="3" fillId="6" borderId="3" xfId="0" applyNumberFormat="1" applyFont="1" applyFill="1" applyBorder="1" applyAlignment="1">
      <alignment horizontal="center" vertical="center" wrapText="1"/>
    </xf>
    <xf numFmtId="0" fontId="3" fillId="6" borderId="1" xfId="0" applyNumberFormat="1" applyFont="1" applyFill="1" applyBorder="1" applyAlignment="1">
      <alignment horizontal="center" vertical="center"/>
    </xf>
    <xf numFmtId="0" fontId="9" fillId="4" borderId="1" xfId="0" applyNumberFormat="1" applyFont="1" applyFill="1" applyBorder="1" applyAlignment="1">
      <alignment vertical="center"/>
    </xf>
    <xf numFmtId="0" fontId="0" fillId="0" borderId="1" xfId="0" applyNumberFormat="1" applyBorder="1" applyAlignment="1">
      <alignment horizontal="left" vertical="center"/>
    </xf>
    <xf numFmtId="49" fontId="0" fillId="0" borderId="1" xfId="0" applyNumberFormat="1" applyBorder="1" applyAlignment="1">
      <alignment horizontal="left" vertical="center"/>
    </xf>
    <xf numFmtId="0" fontId="0" fillId="0" borderId="4" xfId="0" applyNumberFormat="1" applyBorder="1" applyAlignment="1">
      <alignment horizontal="left" vertical="center" wrapText="1"/>
    </xf>
    <xf numFmtId="0" fontId="0" fillId="0" borderId="5" xfId="0" applyNumberFormat="1" applyBorder="1" applyAlignment="1">
      <alignment horizontal="left" vertical="center"/>
    </xf>
    <xf numFmtId="0" fontId="0" fillId="0" borderId="6" xfId="0" applyNumberFormat="1" applyBorder="1" applyAlignment="1">
      <alignment horizontal="left" vertical="center"/>
    </xf>
    <xf numFmtId="0" fontId="3" fillId="4" borderId="2" xfId="0" applyNumberFormat="1" applyFont="1" applyFill="1" applyBorder="1" applyAlignment="1">
      <alignment horizontal="center" vertical="center"/>
    </xf>
    <xf numFmtId="0" fontId="3" fillId="4" borderId="7" xfId="0" applyNumberFormat="1" applyFont="1" applyFill="1" applyBorder="1" applyAlignment="1">
      <alignment horizontal="center" vertical="center"/>
    </xf>
    <xf numFmtId="0" fontId="9" fillId="5" borderId="1" xfId="0" applyNumberFormat="1" applyFont="1" applyFill="1" applyBorder="1" applyAlignment="1">
      <alignment vertical="center"/>
    </xf>
    <xf numFmtId="0" fontId="3" fillId="5" borderId="2" xfId="0" applyNumberFormat="1" applyFont="1" applyFill="1" applyBorder="1" applyAlignment="1">
      <alignment horizontal="center" vertical="center"/>
    </xf>
    <xf numFmtId="0" fontId="3" fillId="5" borderId="7" xfId="0" applyNumberFormat="1" applyFont="1" applyFill="1" applyBorder="1" applyAlignment="1">
      <alignment horizontal="center" vertical="center"/>
    </xf>
    <xf numFmtId="0" fontId="0" fillId="2" borderId="1" xfId="0" applyNumberFormat="1" applyFill="1" applyBorder="1" applyAlignment="1">
      <alignment vertical="center"/>
    </xf>
    <xf numFmtId="0" fontId="0" fillId="2" borderId="4" xfId="0" applyNumberFormat="1" applyFill="1" applyBorder="1" applyAlignment="1">
      <alignment vertical="center"/>
    </xf>
    <xf numFmtId="0" fontId="3" fillId="2" borderId="8" xfId="0" applyNumberFormat="1" applyFont="1" applyFill="1" applyBorder="1" applyAlignment="1">
      <alignment horizontal="center" vertical="center"/>
    </xf>
    <xf numFmtId="0" fontId="3" fillId="2" borderId="9" xfId="0" applyNumberFormat="1" applyFont="1" applyFill="1" applyBorder="1" applyAlignment="1">
      <alignment horizontal="center" vertical="center"/>
    </xf>
    <xf numFmtId="0" fontId="6" fillId="6" borderId="1" xfId="0" applyNumberFormat="1" applyFont="1" applyFill="1" applyBorder="1" applyAlignment="1">
      <alignment horizontal="center" vertical="center"/>
    </xf>
    <xf numFmtId="0" fontId="11" fillId="0" borderId="2" xfId="0" applyNumberFormat="1" applyFont="1" applyBorder="1" applyAlignment="1">
      <alignment horizontal="center" vertical="center"/>
    </xf>
    <xf numFmtId="0" fontId="11" fillId="0" borderId="7" xfId="0" applyNumberFormat="1" applyFont="1" applyBorder="1" applyAlignment="1">
      <alignment horizontal="center" vertical="center"/>
    </xf>
    <xf numFmtId="0" fontId="0" fillId="7" borderId="1" xfId="0" applyNumberFormat="1" applyFill="1" applyBorder="1" applyAlignment="1">
      <alignment horizontal="center" vertical="center" wrapText="1"/>
    </xf>
    <xf numFmtId="0" fontId="0" fillId="7" borderId="2" xfId="0" applyNumberFormat="1" applyFill="1" applyBorder="1" applyAlignment="1">
      <alignment horizontal="center" vertical="center"/>
    </xf>
    <xf numFmtId="0" fontId="0" fillId="7" borderId="3" xfId="0" applyNumberFormat="1" applyFill="1" applyBorder="1" applyAlignment="1">
      <alignment horizontal="center" vertical="center"/>
    </xf>
    <xf numFmtId="0" fontId="0" fillId="7" borderId="1" xfId="0" applyNumberFormat="1" applyFill="1" applyBorder="1" applyAlignment="1">
      <alignment horizontal="center" vertical="center"/>
    </xf>
    <xf numFmtId="0" fontId="9" fillId="5" borderId="1" xfId="0" applyNumberFormat="1" applyFont="1" applyFill="1" applyBorder="1" applyAlignment="1">
      <alignment horizontal="center" vertical="center" wrapText="1"/>
    </xf>
    <xf numFmtId="0" fontId="12" fillId="0" borderId="0" xfId="0" applyNumberFormat="1" applyFont="1" applyAlignment="1">
      <alignment vertical="center"/>
    </xf>
    <xf numFmtId="0" fontId="12" fillId="0" borderId="0" xfId="0" applyNumberFormat="1" applyFont="1" applyAlignment="1">
      <alignment horizontal="left" vertical="center"/>
    </xf>
    <xf numFmtId="0" fontId="0" fillId="0" borderId="0" xfId="0" applyNumberFormat="1" applyAlignment="1">
      <alignment horizontal="left" vertical="center"/>
    </xf>
    <xf numFmtId="43" fontId="0" fillId="4" borderId="1" xfId="31" applyFill="1" applyBorder="1" applyAlignment="1">
      <alignment horizontal="center" vertical="center"/>
    </xf>
    <xf numFmtId="0" fontId="0" fillId="0" borderId="3" xfId="0" applyNumberFormat="1" applyBorder="1" applyAlignment="1">
      <alignment horizontal="center" vertical="center"/>
    </xf>
    <xf numFmtId="43" fontId="0" fillId="5" borderId="1" xfId="31" applyFill="1" applyBorder="1" applyAlignment="1">
      <alignment horizontal="center" vertical="center"/>
    </xf>
    <xf numFmtId="43" fontId="0" fillId="2" borderId="1" xfId="31" applyFill="1" applyBorder="1" applyAlignment="1">
      <alignment horizontal="center" vertical="center"/>
    </xf>
    <xf numFmtId="43" fontId="0" fillId="2" borderId="4" xfId="31" applyFill="1" applyBorder="1" applyAlignment="1">
      <alignment horizontal="center" vertical="center"/>
    </xf>
    <xf numFmtId="43" fontId="9" fillId="6" borderId="1" xfId="31" applyFont="1" applyFill="1" applyBorder="1" applyAlignment="1">
      <alignment horizontal="center" vertical="center"/>
    </xf>
    <xf numFmtId="0" fontId="11" fillId="0" borderId="3" xfId="0" applyNumberFormat="1" applyFont="1" applyBorder="1" applyAlignment="1">
      <alignment horizontal="center" vertical="center"/>
    </xf>
    <xf numFmtId="0" fontId="9" fillId="4" borderId="1" xfId="0" applyNumberFormat="1" applyFont="1" applyFill="1" applyBorder="1" applyAlignment="1">
      <alignment horizontal="center" vertical="center" wrapText="1"/>
    </xf>
    <xf numFmtId="49" fontId="3" fillId="4" borderId="2" xfId="0" applyNumberFormat="1" applyFont="1" applyFill="1" applyBorder="1" applyAlignment="1">
      <alignment horizontal="center" vertical="center"/>
    </xf>
    <xf numFmtId="49" fontId="3" fillId="4" borderId="7" xfId="0" applyNumberFormat="1" applyFont="1" applyFill="1" applyBorder="1" applyAlignment="1">
      <alignment horizontal="center" vertical="center"/>
    </xf>
    <xf numFmtId="49" fontId="0" fillId="5" borderId="7" xfId="0" applyNumberFormat="1" applyFill="1" applyBorder="1" applyAlignment="1">
      <alignment horizontal="center" vertical="center"/>
    </xf>
    <xf numFmtId="0" fontId="0" fillId="5" borderId="7" xfId="0" applyNumberFormat="1" applyFill="1" applyBorder="1" applyAlignment="1">
      <alignment horizontal="center" vertical="center"/>
    </xf>
    <xf numFmtId="0" fontId="6" fillId="7" borderId="1" xfId="0" applyNumberFormat="1" applyFont="1" applyFill="1" applyBorder="1" applyAlignment="1">
      <alignment horizontal="center" vertical="center"/>
    </xf>
    <xf numFmtId="43" fontId="0" fillId="5" borderId="3" xfId="31" applyFill="1" applyBorder="1" applyAlignment="1">
      <alignment horizontal="center" vertical="center"/>
    </xf>
    <xf numFmtId="0" fontId="0" fillId="0" borderId="7" xfId="0" applyNumberFormat="1" applyBorder="1" applyAlignment="1">
      <alignment horizontal="center" vertical="center"/>
    </xf>
    <xf numFmtId="0" fontId="0" fillId="5" borderId="1" xfId="0" applyNumberFormat="1" applyFill="1" applyBorder="1" applyAlignment="1">
      <alignment horizontal="center" vertical="center"/>
    </xf>
    <xf numFmtId="43" fontId="9" fillId="7" borderId="1" xfId="31" applyFont="1" applyFill="1" applyBorder="1" applyAlignment="1">
      <alignment horizontal="center" vertical="center"/>
    </xf>
    <xf numFmtId="0" fontId="3" fillId="8" borderId="2" xfId="0" applyFont="1" applyFill="1" applyBorder="1" applyAlignment="1">
      <alignment horizontal="center" vertical="center"/>
    </xf>
    <xf numFmtId="0" fontId="3" fillId="8" borderId="3" xfId="0" applyFont="1" applyFill="1" applyBorder="1" applyAlignment="1">
      <alignment horizontal="center" vertical="center"/>
    </xf>
    <xf numFmtId="0" fontId="3" fillId="8" borderId="1" xfId="0" applyFont="1" applyFill="1" applyBorder="1" applyAlignment="1">
      <alignment horizontal="center" vertical="center"/>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xf>
    <xf numFmtId="0" fontId="0" fillId="0" borderId="7" xfId="0" applyBorder="1" applyAlignment="1">
      <alignment horizontal="center" vertical="center"/>
    </xf>
    <xf numFmtId="0" fontId="0" fillId="0" borderId="3" xfId="0" applyBorder="1" applyAlignment="1">
      <alignment horizontal="center" vertical="center"/>
    </xf>
    <xf numFmtId="0" fontId="13" fillId="0" borderId="1" xfId="41" applyFont="1" applyBorder="1" applyAlignment="1">
      <alignment horizontal="left" vertical="center"/>
    </xf>
    <xf numFmtId="0" fontId="14" fillId="0" borderId="1" xfId="41" applyFont="1" applyBorder="1" applyAlignment="1">
      <alignment horizontal="left" vertical="center"/>
    </xf>
    <xf numFmtId="0" fontId="0" fillId="0" borderId="1" xfId="0" applyBorder="1" applyAlignment="1">
      <alignment horizontal="left" vertical="center"/>
    </xf>
    <xf numFmtId="0" fontId="15" fillId="0" borderId="0" xfId="0" applyFont="1" applyAlignment="1">
      <alignment horizontal="left" vertical="center"/>
    </xf>
    <xf numFmtId="0" fontId="16" fillId="0" borderId="0" xfId="0" applyFont="1" applyAlignment="1">
      <alignment horizontal="center" vertical="center"/>
    </xf>
    <xf numFmtId="0" fontId="15" fillId="0" borderId="0" xfId="0" applyFont="1" applyAlignment="1">
      <alignment horizontal="center" vertical="center"/>
    </xf>
    <xf numFmtId="0" fontId="2" fillId="0" borderId="2" xfId="0" applyFont="1" applyBorder="1" applyAlignment="1">
      <alignment horizontal="center" vertical="center"/>
    </xf>
    <xf numFmtId="0" fontId="2" fillId="0" borderId="7" xfId="0" applyFont="1" applyBorder="1" applyAlignment="1">
      <alignment horizontal="center" vertical="center"/>
    </xf>
    <xf numFmtId="0" fontId="17" fillId="0" borderId="2" xfId="0" applyFont="1" applyBorder="1" applyAlignment="1">
      <alignment horizontal="center" vertical="center"/>
    </xf>
    <xf numFmtId="0" fontId="17" fillId="0" borderId="7" xfId="0" applyFont="1" applyBorder="1" applyAlignment="1">
      <alignment horizontal="center" vertical="center"/>
    </xf>
    <xf numFmtId="0" fontId="17" fillId="0" borderId="1" xfId="0" applyFont="1" applyBorder="1" applyAlignment="1">
      <alignment horizontal="center" vertical="center"/>
    </xf>
    <xf numFmtId="0" fontId="15" fillId="0" borderId="1" xfId="0" applyFont="1" applyBorder="1" applyAlignment="1">
      <alignment horizontal="center" vertical="center"/>
    </xf>
    <xf numFmtId="0" fontId="15" fillId="0" borderId="1" xfId="0" applyFont="1" applyBorder="1" applyAlignment="1">
      <alignment horizontal="center" vertical="center" wrapText="1"/>
    </xf>
    <xf numFmtId="0" fontId="17" fillId="0" borderId="1" xfId="0" applyFont="1" applyBorder="1" applyAlignment="1">
      <alignment horizontal="left" vertical="center"/>
    </xf>
    <xf numFmtId="0" fontId="15" fillId="0" borderId="1" xfId="0" applyFont="1" applyBorder="1" applyAlignment="1">
      <alignment horizontal="left" vertical="center"/>
    </xf>
    <xf numFmtId="0" fontId="18" fillId="0" borderId="1" xfId="0" applyFont="1" applyBorder="1" applyAlignment="1">
      <alignment horizontal="left" vertical="center"/>
    </xf>
    <xf numFmtId="0" fontId="2" fillId="0" borderId="3" xfId="0" applyFont="1" applyBorder="1" applyAlignment="1">
      <alignment horizontal="center" vertical="center"/>
    </xf>
    <xf numFmtId="0" fontId="17" fillId="0" borderId="3" xfId="0" applyFont="1" applyBorder="1" applyAlignment="1">
      <alignment horizontal="center" vertical="center"/>
    </xf>
    <xf numFmtId="0" fontId="19" fillId="0" borderId="1" xfId="0" applyFont="1" applyBorder="1" applyAlignment="1">
      <alignment horizontal="center" vertical="center"/>
    </xf>
    <xf numFmtId="0" fontId="15" fillId="0" borderId="4" xfId="0" applyFont="1" applyBorder="1" applyAlignment="1">
      <alignment horizontal="left" vertical="center" wrapText="1"/>
    </xf>
    <xf numFmtId="0" fontId="15" fillId="0" borderId="6" xfId="0" applyFont="1" applyBorder="1" applyAlignment="1">
      <alignment horizontal="left" vertical="center"/>
    </xf>
    <xf numFmtId="9" fontId="15" fillId="0" borderId="1" xfId="0" applyNumberFormat="1" applyFont="1" applyBorder="1" applyAlignment="1">
      <alignment horizontal="center" vertical="center"/>
    </xf>
    <xf numFmtId="0" fontId="17" fillId="0" borderId="0" xfId="0" applyFont="1" applyAlignment="1">
      <alignment horizontal="center" vertical="center"/>
    </xf>
    <xf numFmtId="0" fontId="16" fillId="0" borderId="1" xfId="0" applyFont="1" applyBorder="1" applyAlignment="1">
      <alignment horizontal="center" vertical="center"/>
    </xf>
    <xf numFmtId="0" fontId="15" fillId="6" borderId="1" xfId="0" applyFont="1" applyFill="1" applyBorder="1" applyAlignment="1">
      <alignment horizontal="center" vertical="center"/>
    </xf>
    <xf numFmtId="0" fontId="16" fillId="6" borderId="1" xfId="0" applyFont="1" applyFill="1" applyBorder="1" applyAlignment="1">
      <alignment horizontal="center" vertical="center"/>
    </xf>
    <xf numFmtId="0" fontId="15" fillId="9" borderId="1" xfId="0" applyFont="1" applyFill="1" applyBorder="1" applyAlignment="1">
      <alignment horizontal="center" vertical="center"/>
    </xf>
    <xf numFmtId="0" fontId="16" fillId="9" borderId="1" xfId="0" applyFont="1" applyFill="1" applyBorder="1" applyAlignment="1">
      <alignment horizontal="center" vertical="center" wrapText="1"/>
    </xf>
    <xf numFmtId="0" fontId="15" fillId="9" borderId="1" xfId="0" applyFont="1" applyFill="1" applyBorder="1" applyAlignment="1">
      <alignment horizontal="center" vertical="center" wrapText="1"/>
    </xf>
    <xf numFmtId="0" fontId="16" fillId="9" borderId="1" xfId="0" applyFont="1" applyFill="1" applyBorder="1" applyAlignment="1">
      <alignment horizontal="center" vertical="center"/>
    </xf>
    <xf numFmtId="0" fontId="16" fillId="10" borderId="1" xfId="0" applyFont="1" applyFill="1" applyBorder="1" applyAlignment="1">
      <alignment horizontal="center" vertical="center"/>
    </xf>
    <xf numFmtId="0" fontId="15" fillId="10" borderId="1" xfId="0" applyFont="1" applyFill="1" applyBorder="1" applyAlignment="1">
      <alignment horizontal="center" vertical="center"/>
    </xf>
    <xf numFmtId="0" fontId="15" fillId="0" borderId="0" xfId="0" applyFont="1" applyFill="1" applyAlignment="1">
      <alignment horizontal="center" vertical="center"/>
    </xf>
    <xf numFmtId="0" fontId="20" fillId="0" borderId="2" xfId="0" applyFont="1" applyFill="1" applyBorder="1" applyAlignment="1">
      <alignment horizontal="center" vertical="center"/>
    </xf>
    <xf numFmtId="0" fontId="20" fillId="0" borderId="7" xfId="0" applyFont="1" applyFill="1" applyBorder="1" applyAlignment="1">
      <alignment horizontal="center" vertical="center"/>
    </xf>
    <xf numFmtId="0" fontId="15" fillId="0" borderId="1" xfId="0" applyFont="1" applyFill="1" applyBorder="1" applyAlignment="1">
      <alignment horizontal="center" vertical="center"/>
    </xf>
    <xf numFmtId="0" fontId="16" fillId="0" borderId="1" xfId="0" applyFont="1" applyFill="1" applyBorder="1" applyAlignment="1">
      <alignment horizontal="center" vertical="center"/>
    </xf>
    <xf numFmtId="0" fontId="19" fillId="0" borderId="13" xfId="0" applyFont="1" applyBorder="1" applyAlignment="1">
      <alignment horizontal="center" vertical="center"/>
    </xf>
    <xf numFmtId="0" fontId="19" fillId="0" borderId="0" xfId="0" applyFont="1" applyAlignment="1">
      <alignment horizontal="center" vertical="center"/>
    </xf>
    <xf numFmtId="0" fontId="17" fillId="0" borderId="1" xfId="0" applyFont="1" applyBorder="1" applyAlignment="1">
      <alignment horizontal="center" vertical="center" wrapText="1"/>
    </xf>
    <xf numFmtId="0" fontId="21" fillId="0" borderId="1" xfId="0" applyFont="1" applyBorder="1" applyAlignment="1">
      <alignment horizontal="center" vertical="center"/>
    </xf>
    <xf numFmtId="0" fontId="22" fillId="0" borderId="1" xfId="0" applyFont="1" applyBorder="1" applyAlignment="1">
      <alignment horizontal="center" vertical="center"/>
    </xf>
    <xf numFmtId="0" fontId="15" fillId="10" borderId="1" xfId="0" applyFont="1" applyFill="1" applyBorder="1" applyAlignment="1">
      <alignment horizontal="center" vertical="center" wrapText="1"/>
    </xf>
    <xf numFmtId="0" fontId="20" fillId="0" borderId="3" xfId="0" applyFont="1" applyFill="1" applyBorder="1" applyAlignment="1">
      <alignment horizontal="center" vertical="center"/>
    </xf>
    <xf numFmtId="0" fontId="15" fillId="0" borderId="1" xfId="0" applyFont="1" applyBorder="1" applyAlignment="1">
      <alignment horizontal="left" vertical="center" wrapText="1"/>
    </xf>
    <xf numFmtId="0" fontId="15" fillId="0" borderId="0" xfId="0" applyFont="1" applyBorder="1" applyAlignment="1">
      <alignment horizontal="center" vertical="center"/>
    </xf>
    <xf numFmtId="0" fontId="23" fillId="0" borderId="0" xfId="0" applyFont="1" applyAlignment="1">
      <alignment horizontal="center" vertical="center"/>
    </xf>
    <xf numFmtId="0" fontId="15" fillId="0" borderId="0" xfId="0" applyFont="1">
      <alignment vertical="center"/>
    </xf>
    <xf numFmtId="0" fontId="2" fillId="0" borderId="1" xfId="0" applyFont="1" applyBorder="1" applyAlignment="1">
      <alignment horizontal="center" vertical="center"/>
    </xf>
    <xf numFmtId="0" fontId="2" fillId="0" borderId="1" xfId="0" applyFont="1" applyBorder="1" applyAlignment="1">
      <alignment vertical="center"/>
    </xf>
    <xf numFmtId="0" fontId="15" fillId="2" borderId="1" xfId="0" applyFont="1" applyFill="1" applyBorder="1" applyAlignment="1">
      <alignment horizontal="center" vertical="center"/>
    </xf>
    <xf numFmtId="0" fontId="15" fillId="2" borderId="1" xfId="0" applyFont="1" applyFill="1" applyBorder="1" applyAlignment="1">
      <alignment vertical="center"/>
    </xf>
    <xf numFmtId="0" fontId="15" fillId="2" borderId="1" xfId="0" applyFont="1" applyFill="1" applyBorder="1" applyAlignment="1">
      <alignment horizontal="center" vertical="center" wrapText="1"/>
    </xf>
    <xf numFmtId="0" fontId="15" fillId="2" borderId="4" xfId="0" applyFont="1" applyFill="1" applyBorder="1" applyAlignment="1">
      <alignment horizontal="center" vertical="center"/>
    </xf>
    <xf numFmtId="0" fontId="15" fillId="2" borderId="4" xfId="0" applyFont="1" applyFill="1" applyBorder="1" applyAlignment="1">
      <alignment horizontal="center" vertical="center" wrapText="1"/>
    </xf>
    <xf numFmtId="0" fontId="15" fillId="2" borderId="4" xfId="0" applyFont="1" applyFill="1" applyBorder="1" applyAlignment="1">
      <alignment vertical="center" wrapText="1"/>
    </xf>
    <xf numFmtId="0" fontId="15" fillId="11" borderId="1" xfId="0" applyFont="1" applyFill="1" applyBorder="1" applyAlignment="1">
      <alignment horizontal="center" vertical="center"/>
    </xf>
    <xf numFmtId="0" fontId="15" fillId="11" borderId="1" xfId="0" applyFont="1" applyFill="1" applyBorder="1" applyAlignment="1">
      <alignment vertical="center"/>
    </xf>
    <xf numFmtId="0" fontId="15" fillId="12" borderId="1" xfId="0" applyFont="1" applyFill="1" applyBorder="1" applyAlignment="1">
      <alignment horizontal="center" vertical="center" wrapText="1"/>
    </xf>
    <xf numFmtId="0" fontId="23" fillId="12" borderId="1" xfId="0" applyFont="1" applyFill="1" applyBorder="1" applyAlignment="1">
      <alignment horizontal="center" vertical="center"/>
    </xf>
    <xf numFmtId="0" fontId="23" fillId="12" borderId="1" xfId="0" applyFont="1" applyFill="1" applyBorder="1" applyAlignment="1">
      <alignment horizontal="left" vertical="center" wrapText="1"/>
    </xf>
    <xf numFmtId="0" fontId="23" fillId="12" borderId="1" xfId="0" applyFont="1" applyFill="1" applyBorder="1" applyAlignment="1">
      <alignment horizontal="center" vertical="center" wrapText="1"/>
    </xf>
    <xf numFmtId="0" fontId="24" fillId="0" borderId="1" xfId="0" applyFont="1" applyBorder="1" applyAlignment="1">
      <alignment horizontal="left" vertical="center"/>
    </xf>
    <xf numFmtId="0" fontId="24" fillId="0" borderId="1" xfId="0" applyFont="1" applyBorder="1" applyAlignment="1">
      <alignment horizontal="left" vertical="center" wrapText="1"/>
    </xf>
    <xf numFmtId="0" fontId="15" fillId="0" borderId="13" xfId="0" applyFont="1" applyBorder="1" applyAlignment="1">
      <alignment horizontal="center" vertical="center"/>
    </xf>
    <xf numFmtId="0" fontId="15" fillId="0" borderId="13" xfId="0" applyFont="1" applyBorder="1" applyAlignment="1">
      <alignment horizontal="left" vertical="center"/>
    </xf>
    <xf numFmtId="0" fontId="18" fillId="0" borderId="1" xfId="0" applyFont="1" applyBorder="1" applyAlignment="1">
      <alignment horizontal="left" vertical="center" wrapText="1"/>
    </xf>
    <xf numFmtId="0" fontId="25" fillId="0" borderId="1" xfId="0" applyFont="1" applyBorder="1" applyAlignment="1">
      <alignment horizontal="center" vertical="center"/>
    </xf>
    <xf numFmtId="0" fontId="23" fillId="0" borderId="13" xfId="0" applyFont="1" applyBorder="1" applyAlignment="1">
      <alignment horizontal="center" vertical="center"/>
    </xf>
    <xf numFmtId="0" fontId="17" fillId="13" borderId="6" xfId="0" applyFont="1" applyFill="1" applyBorder="1" applyAlignment="1">
      <alignment horizontal="center" vertical="center"/>
    </xf>
    <xf numFmtId="0" fontId="26" fillId="0" borderId="0" xfId="0" applyFont="1" applyAlignment="1">
      <alignment horizontal="center" vertical="center"/>
    </xf>
    <xf numFmtId="0" fontId="23" fillId="13" borderId="1" xfId="0" applyFont="1" applyFill="1" applyBorder="1" applyAlignment="1">
      <alignment horizontal="center" vertical="center"/>
    </xf>
    <xf numFmtId="0" fontId="27" fillId="13" borderId="1" xfId="0" applyFont="1" applyFill="1" applyBorder="1" applyAlignment="1">
      <alignment horizontal="center" vertical="center"/>
    </xf>
    <xf numFmtId="0" fontId="17" fillId="13" borderId="1" xfId="0" applyFont="1" applyFill="1" applyBorder="1" applyAlignment="1">
      <alignment horizontal="center" vertical="center"/>
    </xf>
    <xf numFmtId="0" fontId="23" fillId="0" borderId="0" xfId="0" applyFont="1" applyAlignment="1">
      <alignment horizontal="center" vertical="center" wrapText="1"/>
    </xf>
    <xf numFmtId="0" fontId="28" fillId="0" borderId="0" xfId="0" applyFont="1" applyAlignment="1">
      <alignment horizontal="center" vertical="center" wrapText="1"/>
    </xf>
    <xf numFmtId="0" fontId="28" fillId="0" borderId="0" xfId="0" applyFont="1" applyAlignment="1">
      <alignment horizontal="center" vertical="center"/>
    </xf>
    <xf numFmtId="0" fontId="17" fillId="13" borderId="0" xfId="0" applyFont="1" applyFill="1" applyAlignment="1">
      <alignment horizontal="center" vertical="center"/>
    </xf>
    <xf numFmtId="0" fontId="23" fillId="13" borderId="0" xfId="0" applyFont="1" applyFill="1" applyAlignment="1">
      <alignment vertical="center"/>
    </xf>
    <xf numFmtId="0" fontId="21" fillId="0" borderId="1" xfId="0" applyFont="1" applyBorder="1" applyAlignment="1">
      <alignment horizontal="center" vertical="center" wrapText="1"/>
    </xf>
    <xf numFmtId="0" fontId="21" fillId="0" borderId="4" xfId="0" applyFont="1" applyBorder="1" applyAlignment="1">
      <alignment horizontal="center" vertical="center"/>
    </xf>
    <xf numFmtId="0" fontId="16" fillId="0" borderId="1" xfId="0" applyFont="1" applyBorder="1" applyAlignment="1">
      <alignment horizontal="left" vertical="center" wrapText="1"/>
    </xf>
    <xf numFmtId="0" fontId="16" fillId="0" borderId="1" xfId="0" applyFont="1" applyBorder="1" applyAlignment="1">
      <alignment horizontal="left" vertical="center"/>
    </xf>
    <xf numFmtId="0" fontId="29" fillId="12" borderId="1" xfId="0" applyFont="1" applyFill="1" applyBorder="1" applyAlignment="1">
      <alignment horizontal="left" vertical="center" wrapText="1"/>
    </xf>
    <xf numFmtId="0" fontId="29" fillId="12" borderId="1" xfId="0" applyFont="1" applyFill="1" applyBorder="1" applyAlignment="1">
      <alignment horizontal="left" vertical="center"/>
    </xf>
    <xf numFmtId="0" fontId="15" fillId="12" borderId="8" xfId="0" applyFont="1" applyFill="1" applyBorder="1" applyAlignment="1">
      <alignment horizontal="center" vertical="center" wrapText="1"/>
    </xf>
    <xf numFmtId="0" fontId="15" fillId="12" borderId="10" xfId="0" applyFont="1" applyFill="1" applyBorder="1" applyAlignment="1">
      <alignment horizontal="center" vertical="center"/>
    </xf>
    <xf numFmtId="0" fontId="23" fillId="0" borderId="14" xfId="0" applyFont="1" applyFill="1" applyBorder="1" applyAlignment="1">
      <alignment horizontal="center" vertical="center"/>
    </xf>
    <xf numFmtId="0" fontId="15" fillId="0" borderId="0" xfId="0" applyFont="1" applyBorder="1">
      <alignment vertical="center"/>
    </xf>
    <xf numFmtId="0" fontId="23" fillId="0" borderId="0" xfId="0" applyFont="1" applyAlignment="1">
      <alignment vertical="center"/>
    </xf>
    <xf numFmtId="0" fontId="30" fillId="0" borderId="0" xfId="0" applyFont="1" applyBorder="1" applyAlignment="1">
      <alignment horizontal="center" vertical="center"/>
    </xf>
    <xf numFmtId="0" fontId="15" fillId="0" borderId="0" xfId="0" applyFont="1" applyAlignment="1">
      <alignment vertical="center"/>
    </xf>
    <xf numFmtId="0" fontId="15" fillId="13" borderId="15" xfId="0" applyFont="1" applyFill="1" applyBorder="1" applyAlignment="1">
      <alignment horizontal="center" vertical="center"/>
    </xf>
    <xf numFmtId="0" fontId="15" fillId="13" borderId="16" xfId="0" applyFont="1" applyFill="1" applyBorder="1" applyAlignment="1">
      <alignment horizontal="center" vertical="center"/>
    </xf>
    <xf numFmtId="0" fontId="15" fillId="14" borderId="15" xfId="0" applyFont="1" applyFill="1" applyBorder="1" applyAlignment="1">
      <alignment horizontal="center" vertical="center"/>
    </xf>
    <xf numFmtId="0" fontId="15" fillId="13" borderId="17" xfId="0" applyFont="1" applyFill="1" applyBorder="1" applyAlignment="1">
      <alignment horizontal="center" vertical="center"/>
    </xf>
    <xf numFmtId="0" fontId="15" fillId="13" borderId="18" xfId="0" applyFont="1" applyFill="1" applyBorder="1" applyAlignment="1">
      <alignment horizontal="center" vertical="center"/>
    </xf>
    <xf numFmtId="0" fontId="15" fillId="14" borderId="17" xfId="0" applyFont="1" applyFill="1" applyBorder="1" applyAlignment="1">
      <alignment horizontal="center" vertical="center"/>
    </xf>
    <xf numFmtId="0" fontId="15" fillId="13" borderId="17" xfId="0" applyFont="1" applyFill="1" applyBorder="1" applyAlignment="1">
      <alignment horizontal="center" vertical="center" wrapText="1"/>
    </xf>
    <xf numFmtId="0" fontId="15" fillId="0" borderId="11" xfId="0" applyFont="1" applyBorder="1" applyAlignment="1">
      <alignment horizontal="center" vertical="center"/>
    </xf>
    <xf numFmtId="0" fontId="15" fillId="13" borderId="19" xfId="0" applyFont="1" applyFill="1" applyBorder="1" applyAlignment="1">
      <alignment vertical="center" wrapText="1"/>
    </xf>
    <xf numFmtId="0" fontId="15" fillId="13" borderId="20" xfId="0" applyFont="1" applyFill="1" applyBorder="1" applyAlignment="1">
      <alignment vertical="center" wrapText="1"/>
    </xf>
    <xf numFmtId="0" fontId="15" fillId="14" borderId="19" xfId="0" applyFont="1" applyFill="1" applyBorder="1" applyAlignment="1">
      <alignment horizontal="center" vertical="center"/>
    </xf>
    <xf numFmtId="0" fontId="15" fillId="0" borderId="4" xfId="0" applyFont="1" applyBorder="1" applyAlignment="1">
      <alignment horizontal="center" vertical="center"/>
    </xf>
    <xf numFmtId="0" fontId="15" fillId="15" borderId="6" xfId="0" applyFont="1" applyFill="1" applyBorder="1" applyAlignment="1">
      <alignment horizontal="center" vertical="center" wrapText="1"/>
    </xf>
    <xf numFmtId="0" fontId="16" fillId="16" borderId="13" xfId="0" applyFont="1" applyFill="1" applyBorder="1" applyAlignment="1">
      <alignment horizontal="center" vertical="center" wrapText="1"/>
    </xf>
    <xf numFmtId="0" fontId="15" fillId="17" borderId="0" xfId="0" applyFont="1" applyFill="1" applyAlignment="1">
      <alignment horizontal="center" vertical="center" wrapText="1"/>
    </xf>
    <xf numFmtId="0" fontId="15" fillId="0" borderId="6" xfId="0" applyFont="1" applyBorder="1" applyAlignment="1">
      <alignment horizontal="center" vertical="center"/>
    </xf>
    <xf numFmtId="0" fontId="15" fillId="18" borderId="1" xfId="0" applyFont="1" applyFill="1" applyBorder="1" applyAlignment="1">
      <alignment horizontal="center" vertical="center"/>
    </xf>
    <xf numFmtId="0" fontId="16" fillId="16" borderId="11" xfId="0" applyFont="1" applyFill="1" applyBorder="1" applyAlignment="1">
      <alignment horizontal="center" vertical="center" wrapText="1"/>
    </xf>
    <xf numFmtId="0" fontId="15" fillId="4" borderId="7" xfId="0" applyFont="1" applyFill="1" applyBorder="1" applyAlignment="1">
      <alignment horizontal="center" vertical="center"/>
    </xf>
    <xf numFmtId="0" fontId="15" fillId="4" borderId="3" xfId="0" applyFont="1" applyFill="1" applyBorder="1" applyAlignment="1">
      <alignment horizontal="center" vertical="center"/>
    </xf>
    <xf numFmtId="0" fontId="15" fillId="0" borderId="21" xfId="0" applyFont="1" applyBorder="1" applyAlignment="1">
      <alignment horizontal="center" vertical="center"/>
    </xf>
    <xf numFmtId="0" fontId="15" fillId="4" borderId="7" xfId="0" applyFont="1" applyFill="1" applyBorder="1" applyAlignment="1">
      <alignment horizontal="center" vertical="center" wrapText="1"/>
    </xf>
    <xf numFmtId="0" fontId="15" fillId="4" borderId="3" xfId="0" applyFont="1" applyFill="1" applyBorder="1" applyAlignment="1">
      <alignment horizontal="center" vertical="center" wrapText="1"/>
    </xf>
    <xf numFmtId="0" fontId="15" fillId="0" borderId="9" xfId="0" applyFont="1" applyBorder="1" applyAlignment="1">
      <alignment horizontal="center" vertical="center" wrapText="1"/>
    </xf>
    <xf numFmtId="0" fontId="15" fillId="6" borderId="7" xfId="0" applyFont="1" applyFill="1" applyBorder="1" applyAlignment="1">
      <alignment horizontal="center" vertical="center" wrapText="1"/>
    </xf>
    <xf numFmtId="0" fontId="15" fillId="0" borderId="0" xfId="0" applyFont="1" applyAlignment="1">
      <alignment horizontal="center" vertical="center" wrapText="1"/>
    </xf>
    <xf numFmtId="0" fontId="15" fillId="6" borderId="0" xfId="0" applyFont="1" applyFill="1" applyAlignment="1">
      <alignment horizontal="center" vertical="center" wrapText="1"/>
    </xf>
    <xf numFmtId="0" fontId="21" fillId="0" borderId="2" xfId="0" applyFont="1" applyBorder="1" applyAlignment="1">
      <alignment horizontal="left" vertical="center" wrapText="1"/>
    </xf>
    <xf numFmtId="0" fontId="21" fillId="0" borderId="7" xfId="0" applyFont="1" applyBorder="1" applyAlignment="1">
      <alignment horizontal="left" vertical="center" wrapText="1"/>
    </xf>
    <xf numFmtId="0" fontId="21" fillId="0" borderId="3" xfId="0" applyFont="1" applyBorder="1" applyAlignment="1">
      <alignment horizontal="left" vertical="center" wrapText="1"/>
    </xf>
    <xf numFmtId="0" fontId="31" fillId="0" borderId="1" xfId="0" applyFont="1" applyBorder="1" applyAlignment="1">
      <alignment horizontal="left" vertical="center"/>
    </xf>
    <xf numFmtId="0" fontId="30" fillId="0" borderId="9" xfId="0" applyFont="1" applyBorder="1" applyAlignment="1">
      <alignment horizontal="center" vertical="center"/>
    </xf>
    <xf numFmtId="0" fontId="15" fillId="14" borderId="6" xfId="0" applyFont="1" applyFill="1" applyBorder="1" applyAlignment="1">
      <alignment horizontal="centerContinuous" vertical="center"/>
    </xf>
    <xf numFmtId="0" fontId="15" fillId="14" borderId="16" xfId="0" applyFont="1" applyFill="1" applyBorder="1" applyAlignment="1">
      <alignment horizontal="centerContinuous" vertical="center"/>
    </xf>
    <xf numFmtId="0" fontId="15" fillId="14" borderId="1" xfId="0" applyFont="1" applyFill="1" applyBorder="1" applyAlignment="1">
      <alignment horizontal="centerContinuous" vertical="center"/>
    </xf>
    <xf numFmtId="0" fontId="15" fillId="14" borderId="18" xfId="0" applyFont="1" applyFill="1" applyBorder="1" applyAlignment="1">
      <alignment horizontal="centerContinuous" vertical="center"/>
    </xf>
    <xf numFmtId="0" fontId="15" fillId="14" borderId="2" xfId="0" applyFont="1" applyFill="1" applyBorder="1" applyAlignment="1">
      <alignment horizontal="center" vertical="center"/>
    </xf>
    <xf numFmtId="0" fontId="15" fillId="14" borderId="22" xfId="0" applyFont="1" applyFill="1" applyBorder="1" applyAlignment="1">
      <alignment horizontal="center" vertical="center"/>
    </xf>
    <xf numFmtId="0" fontId="15" fillId="14" borderId="23" xfId="0" applyFont="1" applyFill="1" applyBorder="1" applyAlignment="1">
      <alignment horizontal="centerContinuous" vertical="center" wrapText="1"/>
    </xf>
    <xf numFmtId="0" fontId="15" fillId="14" borderId="20" xfId="0" applyFont="1" applyFill="1" applyBorder="1" applyAlignment="1">
      <alignment horizontal="centerContinuous" vertical="center" wrapText="1"/>
    </xf>
    <xf numFmtId="0" fontId="15" fillId="17" borderId="14" xfId="0" applyFont="1" applyFill="1" applyBorder="1" applyAlignment="1">
      <alignment horizontal="center" vertical="center" wrapText="1"/>
    </xf>
    <xf numFmtId="0" fontId="15" fillId="0" borderId="14" xfId="0" applyFont="1" applyBorder="1" applyAlignment="1">
      <alignment horizontal="center" vertical="center"/>
    </xf>
    <xf numFmtId="0" fontId="15" fillId="0" borderId="12" xfId="0" applyFont="1" applyBorder="1" applyAlignment="1">
      <alignment horizontal="center" vertical="center"/>
    </xf>
    <xf numFmtId="0" fontId="15" fillId="6" borderId="3" xfId="0" applyFont="1" applyFill="1" applyBorder="1" applyAlignment="1">
      <alignment horizontal="center" vertical="center" wrapText="1"/>
    </xf>
    <xf numFmtId="0" fontId="21" fillId="0" borderId="2" xfId="0" applyFont="1" applyBorder="1" applyAlignment="1">
      <alignment horizontal="center" vertical="center" wrapText="1"/>
    </xf>
    <xf numFmtId="0" fontId="21" fillId="0" borderId="3" xfId="0" applyFont="1" applyBorder="1" applyAlignment="1">
      <alignment horizontal="center" vertical="center" wrapText="1"/>
    </xf>
    <xf numFmtId="0" fontId="30" fillId="0" borderId="0" xfId="0" applyFont="1" applyBorder="1" applyAlignment="1">
      <alignment horizontal="left" vertical="center"/>
    </xf>
    <xf numFmtId="0" fontId="0" fillId="0" borderId="0" xfId="0" applyAlignment="1">
      <alignment horizontal="left" vertical="center"/>
    </xf>
    <xf numFmtId="0" fontId="1" fillId="0" borderId="0" xfId="0" applyFont="1" applyAlignment="1">
      <alignment horizontal="center" vertical="center"/>
    </xf>
    <xf numFmtId="0" fontId="1" fillId="0" borderId="0" xfId="0" applyFont="1" applyBorder="1" applyAlignment="1">
      <alignment horizontal="center" vertical="center"/>
    </xf>
    <xf numFmtId="0" fontId="32" fillId="0" borderId="0" xfId="0" applyFont="1" applyBorder="1" applyAlignment="1">
      <alignment horizontal="center" vertical="center" wrapText="1"/>
    </xf>
    <xf numFmtId="0" fontId="33" fillId="0" borderId="0" xfId="0" applyFont="1" applyAlignment="1">
      <alignment horizontal="center" vertical="center"/>
    </xf>
    <xf numFmtId="0" fontId="32" fillId="0" borderId="0" xfId="0" applyFont="1" applyAlignment="1">
      <alignment horizontal="center" vertical="center"/>
    </xf>
    <xf numFmtId="181" fontId="32" fillId="0" borderId="0" xfId="0" applyNumberFormat="1" applyFont="1" applyAlignment="1">
      <alignment horizontal="center" vertical="center"/>
    </xf>
    <xf numFmtId="0" fontId="32" fillId="0" borderId="0" xfId="0" applyNumberFormat="1" applyFont="1" applyAlignment="1">
      <alignment horizontal="center" vertical="center"/>
    </xf>
    <xf numFmtId="10" fontId="32" fillId="0" borderId="0" xfId="0" applyNumberFormat="1" applyFont="1" applyAlignment="1">
      <alignment horizontal="center" vertical="center"/>
    </xf>
    <xf numFmtId="0" fontId="34" fillId="0" borderId="21" xfId="0" applyFont="1" applyBorder="1" applyAlignment="1">
      <alignment horizontal="center" vertical="center"/>
    </xf>
    <xf numFmtId="0" fontId="35" fillId="0" borderId="2" xfId="0" applyFont="1" applyBorder="1" applyAlignment="1">
      <alignment horizontal="center" vertical="center"/>
    </xf>
    <xf numFmtId="0" fontId="35" fillId="0" borderId="7" xfId="0" applyFont="1" applyBorder="1" applyAlignment="1">
      <alignment horizontal="center" vertical="center"/>
    </xf>
    <xf numFmtId="14" fontId="35" fillId="0" borderId="1" xfId="0" applyNumberFormat="1"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181" fontId="1" fillId="0" borderId="1" xfId="0" applyNumberFormat="1" applyFont="1" applyBorder="1" applyAlignment="1">
      <alignment horizontal="center" vertical="center" wrapText="1"/>
    </xf>
    <xf numFmtId="0" fontId="32" fillId="0" borderId="1" xfId="0" applyFont="1" applyBorder="1" applyAlignment="1">
      <alignment horizontal="center" vertical="center"/>
    </xf>
    <xf numFmtId="181" fontId="32" fillId="0" borderId="1" xfId="0" applyNumberFormat="1" applyFont="1" applyBorder="1" applyAlignment="1">
      <alignment horizontal="center" vertical="center"/>
    </xf>
    <xf numFmtId="0" fontId="1" fillId="0" borderId="2" xfId="0" applyFont="1" applyBorder="1" applyAlignment="1">
      <alignment horizontal="center" vertical="center"/>
    </xf>
    <xf numFmtId="0" fontId="1" fillId="0" borderId="7" xfId="0" applyFont="1" applyBorder="1" applyAlignment="1">
      <alignment horizontal="center" vertical="center"/>
    </xf>
    <xf numFmtId="0" fontId="1" fillId="0" borderId="3" xfId="0" applyFont="1" applyBorder="1" applyAlignment="1">
      <alignment horizontal="center" vertical="center"/>
    </xf>
    <xf numFmtId="0" fontId="1" fillId="0" borderId="1" xfId="0" applyFont="1" applyFill="1" applyBorder="1" applyAlignment="1">
      <alignment horizontal="center" vertical="center" wrapText="1"/>
    </xf>
    <xf numFmtId="14" fontId="32" fillId="0" borderId="2" xfId="0" applyNumberFormat="1" applyFont="1" applyFill="1" applyBorder="1" applyAlignment="1">
      <alignment horizontal="center" vertical="center" wrapText="1"/>
    </xf>
    <xf numFmtId="14" fontId="32" fillId="0" borderId="7" xfId="0" applyNumberFormat="1" applyFont="1" applyFill="1" applyBorder="1" applyAlignment="1">
      <alignment horizontal="center" vertical="center" wrapText="1"/>
    </xf>
    <xf numFmtId="14" fontId="32" fillId="0" borderId="3" xfId="0" applyNumberFormat="1" applyFont="1" applyFill="1" applyBorder="1" applyAlignment="1">
      <alignment horizontal="center" vertical="center" wrapText="1"/>
    </xf>
    <xf numFmtId="0" fontId="32" fillId="0" borderId="1" xfId="0" applyFont="1" applyFill="1" applyBorder="1" applyAlignment="1">
      <alignment horizontal="center" vertical="center" wrapText="1"/>
    </xf>
    <xf numFmtId="0" fontId="32" fillId="0" borderId="2" xfId="0" applyFont="1" applyBorder="1" applyAlignment="1">
      <alignment horizontal="center" vertical="center"/>
    </xf>
    <xf numFmtId="0" fontId="32" fillId="0" borderId="7" xfId="0" applyFont="1" applyBorder="1" applyAlignment="1">
      <alignment horizontal="center" vertical="center"/>
    </xf>
    <xf numFmtId="0" fontId="32" fillId="0" borderId="3" xfId="0" applyFont="1" applyBorder="1" applyAlignment="1">
      <alignment horizontal="center" vertical="center"/>
    </xf>
    <xf numFmtId="0" fontId="32" fillId="0" borderId="2" xfId="0" applyFont="1" applyFill="1" applyBorder="1" applyAlignment="1">
      <alignment horizontal="center" vertical="center"/>
    </xf>
    <xf numFmtId="0" fontId="32" fillId="0" borderId="7" xfId="0" applyFont="1" applyFill="1" applyBorder="1" applyAlignment="1">
      <alignment horizontal="center" vertical="center"/>
    </xf>
    <xf numFmtId="0" fontId="32" fillId="0" borderId="3" xfId="0" applyFont="1" applyFill="1" applyBorder="1" applyAlignment="1">
      <alignment horizontal="center" vertical="center"/>
    </xf>
    <xf numFmtId="0" fontId="32" fillId="0" borderId="1" xfId="0" applyFont="1" applyFill="1" applyBorder="1" applyAlignment="1">
      <alignment horizontal="center" vertical="center"/>
    </xf>
    <xf numFmtId="0" fontId="32" fillId="0" borderId="2" xfId="0" applyFont="1" applyFill="1" applyBorder="1" applyAlignment="1">
      <alignment horizontal="center" vertical="center" wrapText="1"/>
    </xf>
    <xf numFmtId="0" fontId="32" fillId="0" borderId="7" xfId="0" applyFont="1" applyFill="1" applyBorder="1" applyAlignment="1">
      <alignment horizontal="center" vertical="center" wrapText="1"/>
    </xf>
    <xf numFmtId="0" fontId="32" fillId="0" borderId="3" xfId="0" applyFont="1" applyFill="1" applyBorder="1" applyAlignment="1">
      <alignment horizontal="center" vertical="center" wrapText="1"/>
    </xf>
    <xf numFmtId="14" fontId="1" fillId="0" borderId="1" xfId="0" applyNumberFormat="1" applyFont="1" applyFill="1" applyBorder="1" applyAlignment="1">
      <alignment horizontal="center" vertical="center" wrapText="1"/>
    </xf>
    <xf numFmtId="14" fontId="1" fillId="0" borderId="1" xfId="0" applyNumberFormat="1" applyFont="1" applyFill="1" applyBorder="1" applyAlignment="1">
      <alignment horizontal="left" vertical="center" wrapText="1"/>
    </xf>
    <xf numFmtId="14" fontId="1" fillId="0" borderId="1" xfId="0" applyNumberFormat="1" applyFont="1" applyBorder="1" applyAlignment="1">
      <alignment horizontal="center" vertical="center" wrapText="1"/>
    </xf>
    <xf numFmtId="0" fontId="32" fillId="0" borderId="1" xfId="0" applyFont="1" applyBorder="1" applyAlignment="1">
      <alignment horizontal="center" vertical="center" wrapText="1"/>
    </xf>
    <xf numFmtId="0" fontId="32" fillId="0" borderId="1" xfId="0" applyFont="1" applyBorder="1" applyAlignment="1">
      <alignment vertical="center" wrapText="1"/>
    </xf>
    <xf numFmtId="0" fontId="32" fillId="0" borderId="1" xfId="0" applyFont="1" applyBorder="1" applyAlignment="1">
      <alignment horizontal="left" vertical="center" wrapText="1"/>
    </xf>
    <xf numFmtId="0" fontId="1" fillId="0" borderId="1" xfId="0" applyFont="1" applyBorder="1" applyAlignment="1">
      <alignment horizontal="left" vertical="center"/>
    </xf>
    <xf numFmtId="0" fontId="36" fillId="0" borderId="1" xfId="0" applyFont="1" applyBorder="1" applyAlignment="1">
      <alignment horizontal="left" vertical="center"/>
    </xf>
    <xf numFmtId="0" fontId="37" fillId="0" borderId="1" xfId="0" applyFont="1" applyBorder="1" applyAlignment="1">
      <alignment horizontal="left" vertical="center"/>
    </xf>
    <xf numFmtId="0" fontId="38" fillId="0" borderId="1" xfId="41" applyBorder="1" applyAlignment="1">
      <alignment horizontal="left" vertical="center" indent="1"/>
    </xf>
    <xf numFmtId="14" fontId="32" fillId="0" borderId="1" xfId="0" applyNumberFormat="1" applyFont="1" applyBorder="1" applyAlignment="1">
      <alignment horizontal="center" vertical="center" wrapText="1"/>
    </xf>
    <xf numFmtId="180" fontId="35" fillId="0" borderId="1" xfId="0" applyNumberFormat="1" applyFont="1" applyBorder="1" applyAlignment="1">
      <alignment horizontal="center" vertical="center" wrapText="1"/>
    </xf>
    <xf numFmtId="0" fontId="1" fillId="0" borderId="1" xfId="0" applyNumberFormat="1" applyFont="1" applyBorder="1" applyAlignment="1">
      <alignment horizontal="center" vertical="center"/>
    </xf>
    <xf numFmtId="0" fontId="32" fillId="0" borderId="1" xfId="0" applyNumberFormat="1" applyFont="1" applyBorder="1" applyAlignment="1">
      <alignment horizontal="center" vertical="center"/>
    </xf>
    <xf numFmtId="0" fontId="32" fillId="0" borderId="8" xfId="0" applyFont="1" applyBorder="1" applyAlignment="1">
      <alignment horizontal="center" vertical="top" wrapText="1"/>
    </xf>
    <xf numFmtId="0" fontId="32" fillId="0" borderId="13" xfId="0" applyFont="1" applyBorder="1" applyAlignment="1">
      <alignment horizontal="center" vertical="top" wrapText="1"/>
    </xf>
    <xf numFmtId="0" fontId="32" fillId="0" borderId="10" xfId="0" applyFont="1" applyBorder="1" applyAlignment="1">
      <alignment horizontal="center" vertical="top" wrapText="1"/>
    </xf>
    <xf numFmtId="0" fontId="32" fillId="0" borderId="11" xfId="0" applyFont="1" applyBorder="1" applyAlignment="1">
      <alignment horizontal="center" vertical="top" wrapText="1"/>
    </xf>
    <xf numFmtId="0" fontId="32" fillId="0" borderId="12" xfId="0" applyFont="1" applyBorder="1" applyAlignment="1">
      <alignment horizontal="center" vertical="top" wrapText="1"/>
    </xf>
    <xf numFmtId="0" fontId="32" fillId="0" borderId="1" xfId="0" applyNumberFormat="1" applyFont="1" applyBorder="1" applyAlignment="1">
      <alignment vertical="center" wrapText="1"/>
    </xf>
    <xf numFmtId="10" fontId="35" fillId="0" borderId="1" xfId="0" applyNumberFormat="1" applyFont="1" applyBorder="1" applyAlignment="1">
      <alignment horizontal="center" vertical="center"/>
    </xf>
    <xf numFmtId="180" fontId="1" fillId="0" borderId="1" xfId="0" applyNumberFormat="1" applyFont="1" applyBorder="1" applyAlignment="1">
      <alignment horizontal="center" vertical="center" wrapText="1"/>
    </xf>
    <xf numFmtId="10" fontId="1" fillId="0" borderId="1" xfId="0" applyNumberFormat="1" applyFont="1" applyBorder="1" applyAlignment="1">
      <alignment horizontal="center" vertical="center"/>
    </xf>
    <xf numFmtId="9" fontId="32" fillId="0" borderId="1" xfId="0" applyNumberFormat="1" applyFont="1" applyBorder="1" applyAlignment="1">
      <alignment horizontal="center" vertical="center"/>
    </xf>
    <xf numFmtId="10" fontId="32" fillId="0" borderId="1" xfId="0" applyNumberFormat="1" applyFont="1" applyBorder="1" applyAlignment="1">
      <alignment horizontal="center" vertical="center"/>
    </xf>
    <xf numFmtId="10" fontId="1" fillId="0" borderId="0" xfId="0" applyNumberFormat="1" applyFont="1" applyAlignment="1">
      <alignment horizontal="center" vertical="center"/>
    </xf>
    <xf numFmtId="0" fontId="39" fillId="0" borderId="0" xfId="0" applyFont="1" applyAlignment="1">
      <alignment horizontal="center" vertical="center"/>
    </xf>
    <xf numFmtId="0" fontId="32" fillId="0" borderId="9" xfId="0" applyFont="1" applyBorder="1" applyAlignment="1">
      <alignment horizontal="center" vertical="top" wrapText="1"/>
    </xf>
    <xf numFmtId="0" fontId="40" fillId="19" borderId="1" xfId="0" applyFont="1" applyFill="1" applyBorder="1" applyAlignment="1">
      <alignment horizontal="center" vertical="center" wrapText="1"/>
    </xf>
    <xf numFmtId="0" fontId="32" fillId="0" borderId="0" xfId="0" applyFont="1" applyBorder="1" applyAlignment="1">
      <alignment horizontal="center" vertical="top" wrapText="1"/>
    </xf>
    <xf numFmtId="0" fontId="41" fillId="19" borderId="24" xfId="0" applyFont="1" applyFill="1" applyBorder="1" applyAlignment="1">
      <alignment horizontal="center" vertical="center" wrapText="1"/>
    </xf>
    <xf numFmtId="0" fontId="42" fillId="20" borderId="24" xfId="0" applyFont="1" applyFill="1" applyBorder="1" applyAlignment="1">
      <alignment horizontal="center" vertical="center" wrapText="1"/>
    </xf>
    <xf numFmtId="0" fontId="42" fillId="21" borderId="24" xfId="0" applyFont="1" applyFill="1" applyBorder="1" applyAlignment="1">
      <alignment horizontal="center" vertical="center" wrapText="1"/>
    </xf>
    <xf numFmtId="0" fontId="42" fillId="21" borderId="25" xfId="0" applyFont="1" applyFill="1" applyBorder="1" applyAlignment="1">
      <alignment horizontal="center" vertical="center" wrapText="1"/>
    </xf>
    <xf numFmtId="0" fontId="42" fillId="20" borderId="25" xfId="0" applyFont="1" applyFill="1" applyBorder="1" applyAlignment="1">
      <alignment horizontal="center" vertical="center" wrapText="1"/>
    </xf>
    <xf numFmtId="0" fontId="32" fillId="0" borderId="1" xfId="0" applyFont="1" applyBorder="1" applyAlignment="1">
      <alignment vertical="center"/>
    </xf>
    <xf numFmtId="0" fontId="42" fillId="21" borderId="26" xfId="0" applyFont="1" applyFill="1" applyBorder="1" applyAlignment="1">
      <alignment horizontal="center" vertical="center" wrapText="1"/>
    </xf>
    <xf numFmtId="0" fontId="42" fillId="21" borderId="27" xfId="0" applyFont="1" applyFill="1" applyBorder="1" applyAlignment="1">
      <alignment horizontal="center" vertical="center" wrapText="1"/>
    </xf>
    <xf numFmtId="0" fontId="42" fillId="21" borderId="28" xfId="0" applyFont="1" applyFill="1" applyBorder="1" applyAlignment="1">
      <alignment horizontal="center" vertical="center" wrapText="1"/>
    </xf>
    <xf numFmtId="0" fontId="42" fillId="20" borderId="26" xfId="0" applyFont="1" applyFill="1" applyBorder="1" applyAlignment="1">
      <alignment horizontal="center" vertical="center" wrapText="1"/>
    </xf>
    <xf numFmtId="0" fontId="42" fillId="20" borderId="27" xfId="0" applyFont="1" applyFill="1" applyBorder="1" applyAlignment="1">
      <alignment horizontal="center" vertical="center" wrapText="1"/>
    </xf>
    <xf numFmtId="0" fontId="42" fillId="20" borderId="28" xfId="0" applyFont="1" applyFill="1" applyBorder="1" applyAlignment="1">
      <alignment horizontal="center" vertical="center" wrapText="1"/>
    </xf>
    <xf numFmtId="179" fontId="42" fillId="20" borderId="24" xfId="0" applyNumberFormat="1" applyFont="1" applyFill="1" applyBorder="1" applyAlignment="1">
      <alignment horizontal="center" vertical="center" wrapText="1"/>
    </xf>
    <xf numFmtId="0" fontId="35" fillId="0" borderId="3" xfId="0" applyFont="1" applyBorder="1" applyAlignment="1">
      <alignment horizontal="center" vertical="center"/>
    </xf>
    <xf numFmtId="9" fontId="42" fillId="20" borderId="24" xfId="0" applyNumberFormat="1" applyFont="1" applyFill="1" applyBorder="1" applyAlignment="1">
      <alignment horizontal="center" vertical="center" wrapText="1"/>
    </xf>
    <xf numFmtId="9" fontId="42" fillId="21" borderId="24" xfId="0" applyNumberFormat="1" applyFont="1" applyFill="1" applyBorder="1" applyAlignment="1">
      <alignment horizontal="center" vertical="center" wrapText="1"/>
    </xf>
    <xf numFmtId="0" fontId="41" fillId="19" borderId="26" xfId="0" applyFont="1" applyFill="1" applyBorder="1" applyAlignment="1">
      <alignment horizontal="center" vertical="center" wrapText="1"/>
    </xf>
    <xf numFmtId="0" fontId="43" fillId="21" borderId="29" xfId="0" applyFont="1" applyFill="1" applyBorder="1" applyAlignment="1">
      <alignment horizontal="center" vertical="center" wrapText="1"/>
    </xf>
    <xf numFmtId="0" fontId="42" fillId="21" borderId="30" xfId="0" applyFont="1" applyFill="1" applyBorder="1" applyAlignment="1">
      <alignment horizontal="center" vertical="center" wrapText="1"/>
    </xf>
    <xf numFmtId="0" fontId="43" fillId="20" borderId="31" xfId="0" applyFont="1" applyFill="1" applyBorder="1" applyAlignment="1">
      <alignment horizontal="center" vertical="center" wrapText="1"/>
    </xf>
    <xf numFmtId="0" fontId="42" fillId="20" borderId="30" xfId="0" applyFont="1" applyFill="1" applyBorder="1" applyAlignment="1">
      <alignment horizontal="center" vertical="center" wrapText="1"/>
    </xf>
    <xf numFmtId="182" fontId="42" fillId="21" borderId="27" xfId="0" applyNumberFormat="1" applyFont="1" applyFill="1" applyBorder="1" applyAlignment="1">
      <alignment horizontal="center" vertical="center" wrapText="1"/>
    </xf>
    <xf numFmtId="0" fontId="43" fillId="20" borderId="32" xfId="0" applyFont="1" applyFill="1" applyBorder="1" applyAlignment="1">
      <alignment horizontal="center" vertical="center" wrapText="1"/>
    </xf>
    <xf numFmtId="178" fontId="42" fillId="21" borderId="28" xfId="0" applyNumberFormat="1" applyFont="1" applyFill="1" applyBorder="1" applyAlignment="1">
      <alignment horizontal="center" vertical="center" wrapText="1"/>
    </xf>
    <xf numFmtId="179" fontId="33" fillId="21" borderId="33" xfId="0" applyNumberFormat="1" applyFont="1" applyFill="1" applyBorder="1" applyAlignment="1">
      <alignment horizontal="center" vertical="center" wrapText="1"/>
    </xf>
    <xf numFmtId="180" fontId="33" fillId="20" borderId="34" xfId="0" applyNumberFormat="1" applyFont="1" applyFill="1" applyBorder="1" applyAlignment="1">
      <alignment horizontal="center" vertical="center" wrapText="1"/>
    </xf>
    <xf numFmtId="182" fontId="33" fillId="21" borderId="35" xfId="0" applyNumberFormat="1" applyFont="1" applyFill="1" applyBorder="1" applyAlignment="1">
      <alignment horizontal="center" vertical="center" wrapText="1"/>
    </xf>
    <xf numFmtId="0" fontId="42" fillId="21" borderId="36" xfId="0" applyFont="1" applyFill="1" applyBorder="1" applyAlignment="1">
      <alignment horizontal="center" vertical="center" wrapText="1"/>
    </xf>
    <xf numFmtId="182" fontId="33" fillId="20" borderId="34" xfId="0" applyNumberFormat="1" applyFont="1" applyFill="1" applyBorder="1" applyAlignment="1">
      <alignment horizontal="center" vertical="center" wrapText="1"/>
    </xf>
    <xf numFmtId="0" fontId="40" fillId="19" borderId="6" xfId="0" applyFont="1" applyFill="1" applyBorder="1" applyAlignment="1">
      <alignment horizontal="center" vertical="center" wrapText="1"/>
    </xf>
    <xf numFmtId="178" fontId="42" fillId="21" borderId="24" xfId="0" applyNumberFormat="1" applyFont="1" applyFill="1" applyBorder="1" applyAlignment="1">
      <alignment horizontal="center" vertical="center" wrapText="1"/>
    </xf>
    <xf numFmtId="10" fontId="42" fillId="20" borderId="24" xfId="0" applyNumberFormat="1" applyFont="1" applyFill="1" applyBorder="1" applyAlignment="1">
      <alignment horizontal="center" vertical="center" wrapText="1"/>
    </xf>
    <xf numFmtId="182" fontId="42" fillId="21" borderId="24" xfId="0" applyNumberFormat="1" applyFont="1" applyFill="1" applyBorder="1" applyAlignment="1">
      <alignment horizontal="center" vertical="center" wrapText="1"/>
    </xf>
    <xf numFmtId="179" fontId="42" fillId="21" borderId="24" xfId="0" applyNumberFormat="1" applyFont="1" applyFill="1" applyBorder="1" applyAlignment="1">
      <alignment horizontal="center" vertical="center" wrapText="1"/>
    </xf>
    <xf numFmtId="182" fontId="42" fillId="20" borderId="24" xfId="0" applyNumberFormat="1" applyFont="1" applyFill="1" applyBorder="1" applyAlignment="1">
      <alignment horizontal="center" vertical="center" wrapText="1"/>
    </xf>
    <xf numFmtId="0" fontId="44" fillId="0" borderId="0" xfId="0" applyFont="1" applyAlignment="1">
      <alignment horizontal="center" vertical="center"/>
    </xf>
    <xf numFmtId="0" fontId="44" fillId="0" borderId="0" xfId="0" applyFont="1" applyBorder="1" applyAlignment="1">
      <alignment horizontal="center" vertical="center"/>
    </xf>
    <xf numFmtId="0" fontId="45" fillId="0" borderId="0" xfId="0" applyFont="1" applyBorder="1" applyAlignment="1">
      <alignment horizontal="center" vertical="center" wrapText="1"/>
    </xf>
    <xf numFmtId="10" fontId="45" fillId="0" borderId="0" xfId="0" applyNumberFormat="1" applyFont="1" applyAlignment="1">
      <alignment horizontal="center" vertical="center"/>
    </xf>
    <xf numFmtId="0" fontId="45" fillId="0" borderId="0" xfId="0" applyFont="1" applyAlignment="1">
      <alignment horizontal="center" vertical="center"/>
    </xf>
    <xf numFmtId="181" fontId="45" fillId="0" borderId="0" xfId="0" applyNumberFormat="1" applyFont="1" applyAlignment="1">
      <alignment horizontal="center" vertical="center"/>
    </xf>
    <xf numFmtId="0" fontId="46" fillId="0" borderId="21" xfId="0" applyFont="1" applyBorder="1" applyAlignment="1">
      <alignment horizontal="center" vertical="center"/>
    </xf>
    <xf numFmtId="14" fontId="44" fillId="0" borderId="1" xfId="0" applyNumberFormat="1" applyFont="1" applyBorder="1" applyAlignment="1">
      <alignment horizontal="center" vertical="center" wrapText="1"/>
    </xf>
    <xf numFmtId="0" fontId="44" fillId="0" borderId="1" xfId="0" applyFont="1" applyBorder="1" applyAlignment="1">
      <alignment horizontal="center" vertical="center" wrapText="1"/>
    </xf>
    <xf numFmtId="181" fontId="44" fillId="0" borderId="1" xfId="0" applyNumberFormat="1" applyFont="1" applyBorder="1" applyAlignment="1">
      <alignment horizontal="center" vertical="center" wrapText="1"/>
    </xf>
    <xf numFmtId="180" fontId="44" fillId="0" borderId="1" xfId="0" applyNumberFormat="1" applyFont="1" applyBorder="1" applyAlignment="1">
      <alignment horizontal="center" vertical="center" wrapText="1"/>
    </xf>
    <xf numFmtId="0" fontId="45" fillId="0" borderId="1" xfId="0" applyFont="1" applyBorder="1" applyAlignment="1">
      <alignment horizontal="center" vertical="center"/>
    </xf>
    <xf numFmtId="0" fontId="42" fillId="0" borderId="1" xfId="0" applyFont="1" applyBorder="1" applyAlignment="1">
      <alignment horizontal="center" vertical="center"/>
    </xf>
    <xf numFmtId="181" fontId="44" fillId="0" borderId="1" xfId="0" applyNumberFormat="1" applyFont="1" applyBorder="1" applyAlignment="1">
      <alignment horizontal="center" vertical="center"/>
    </xf>
    <xf numFmtId="0" fontId="44" fillId="0" borderId="1" xfId="0" applyFont="1" applyBorder="1" applyAlignment="1">
      <alignment horizontal="center" vertical="center"/>
    </xf>
    <xf numFmtId="180" fontId="44" fillId="0" borderId="1" xfId="0" applyNumberFormat="1" applyFont="1" applyBorder="1" applyAlignment="1">
      <alignment horizontal="center" vertical="center"/>
    </xf>
    <xf numFmtId="0" fontId="45" fillId="0" borderId="2" xfId="0" applyFont="1" applyFill="1" applyBorder="1" applyAlignment="1">
      <alignment horizontal="center" vertical="center" wrapText="1"/>
    </xf>
    <xf numFmtId="0" fontId="45" fillId="0" borderId="3" xfId="0" applyFont="1" applyFill="1" applyBorder="1" applyAlignment="1">
      <alignment horizontal="center" vertical="center" wrapText="1"/>
    </xf>
    <xf numFmtId="0" fontId="45" fillId="0" borderId="2" xfId="0" applyFont="1" applyBorder="1" applyAlignment="1">
      <alignment horizontal="center" vertical="center"/>
    </xf>
    <xf numFmtId="14" fontId="45" fillId="0" borderId="1" xfId="0" applyNumberFormat="1" applyFont="1" applyFill="1" applyBorder="1" applyAlignment="1">
      <alignment horizontal="center" vertical="center" wrapText="1"/>
    </xf>
    <xf numFmtId="0" fontId="47" fillId="0" borderId="8" xfId="0" applyFont="1" applyBorder="1" applyAlignment="1">
      <alignment horizontal="center" vertical="top" wrapText="1"/>
    </xf>
    <xf numFmtId="0" fontId="45" fillId="0" borderId="3" xfId="0" applyFont="1" applyBorder="1" applyAlignment="1">
      <alignment horizontal="center" vertical="center"/>
    </xf>
    <xf numFmtId="0" fontId="47" fillId="0" borderId="13" xfId="0" applyFont="1" applyBorder="1" applyAlignment="1">
      <alignment horizontal="center" vertical="top" wrapText="1"/>
    </xf>
    <xf numFmtId="0" fontId="45" fillId="0" borderId="1" xfId="0" applyFont="1" applyFill="1" applyBorder="1" applyAlignment="1">
      <alignment horizontal="center" vertical="center"/>
    </xf>
    <xf numFmtId="0" fontId="45" fillId="0" borderId="2" xfId="0" applyFont="1" applyFill="1" applyBorder="1" applyAlignment="1">
      <alignment horizontal="center" vertical="center"/>
    </xf>
    <xf numFmtId="0" fontId="45" fillId="0" borderId="3" xfId="0" applyFont="1" applyFill="1" applyBorder="1" applyAlignment="1">
      <alignment horizontal="center" vertical="center"/>
    </xf>
    <xf numFmtId="0" fontId="47" fillId="0" borderId="11" xfId="0" applyFont="1" applyBorder="1" applyAlignment="1">
      <alignment horizontal="center" vertical="top" wrapText="1"/>
    </xf>
    <xf numFmtId="14" fontId="47" fillId="0" borderId="2" xfId="0" applyNumberFormat="1" applyFont="1" applyFill="1" applyBorder="1" applyAlignment="1">
      <alignment horizontal="center" vertical="center" wrapText="1"/>
    </xf>
    <xf numFmtId="14" fontId="47" fillId="0" borderId="7" xfId="0" applyNumberFormat="1" applyFont="1" applyFill="1" applyBorder="1" applyAlignment="1">
      <alignment horizontal="center" vertical="center" wrapText="1"/>
    </xf>
    <xf numFmtId="14" fontId="45" fillId="0" borderId="4" xfId="0" applyNumberFormat="1" applyFont="1" applyBorder="1" applyAlignment="1">
      <alignment horizontal="center" vertical="center" wrapText="1"/>
    </xf>
    <xf numFmtId="0" fontId="48" fillId="0" borderId="2" xfId="41" applyFont="1" applyBorder="1" applyAlignment="1">
      <alignment horizontal="left" vertical="center"/>
    </xf>
    <xf numFmtId="0" fontId="48" fillId="0" borderId="7" xfId="41" applyFont="1" applyBorder="1" applyAlignment="1">
      <alignment horizontal="left" vertical="center"/>
    </xf>
    <xf numFmtId="14" fontId="45" fillId="0" borderId="5" xfId="0" applyNumberFormat="1" applyFont="1" applyBorder="1" applyAlignment="1">
      <alignment horizontal="center" vertical="center" wrapText="1"/>
    </xf>
    <xf numFmtId="0" fontId="49" fillId="0" borderId="2" xfId="0" applyFont="1" applyBorder="1" applyAlignment="1">
      <alignment horizontal="left" vertical="center"/>
    </xf>
    <xf numFmtId="0" fontId="49" fillId="0" borderId="7" xfId="0" applyFont="1" applyBorder="1" applyAlignment="1">
      <alignment horizontal="left" vertical="center"/>
    </xf>
    <xf numFmtId="14" fontId="45" fillId="0" borderId="6" xfId="0" applyNumberFormat="1" applyFont="1" applyBorder="1" applyAlignment="1">
      <alignment horizontal="center" vertical="center" wrapText="1"/>
    </xf>
    <xf numFmtId="0" fontId="45" fillId="0" borderId="2" xfId="0" applyFont="1" applyBorder="1" applyAlignment="1">
      <alignment horizontal="left" vertical="center" wrapText="1"/>
    </xf>
    <xf numFmtId="0" fontId="45" fillId="0" borderId="7" xfId="0" applyFont="1" applyBorder="1" applyAlignment="1">
      <alignment horizontal="left" vertical="center" wrapText="1"/>
    </xf>
    <xf numFmtId="0" fontId="50" fillId="0" borderId="2" xfId="0" applyFont="1" applyBorder="1" applyAlignment="1">
      <alignment horizontal="left" vertical="center" wrapText="1"/>
    </xf>
    <xf numFmtId="0" fontId="50" fillId="0" borderId="7" xfId="0" applyFont="1" applyBorder="1" applyAlignment="1">
      <alignment horizontal="left" vertical="center" wrapText="1"/>
    </xf>
    <xf numFmtId="0" fontId="45" fillId="0" borderId="2" xfId="0" applyFont="1" applyBorder="1" applyAlignment="1">
      <alignment horizontal="center" vertical="center" wrapText="1"/>
    </xf>
    <xf numFmtId="0" fontId="45" fillId="0" borderId="7" xfId="0" applyFont="1" applyBorder="1" applyAlignment="1">
      <alignment horizontal="center" vertical="center" wrapText="1"/>
    </xf>
    <xf numFmtId="14" fontId="45" fillId="0" borderId="1" xfId="0" applyNumberFormat="1" applyFont="1" applyBorder="1" applyAlignment="1">
      <alignment horizontal="center" vertical="center" wrapText="1"/>
    </xf>
    <xf numFmtId="0" fontId="51" fillId="0" borderId="37" xfId="0" applyFont="1" applyBorder="1" applyAlignment="1">
      <alignment horizontal="center" vertical="center"/>
    </xf>
    <xf numFmtId="0" fontId="51" fillId="0" borderId="38" xfId="0" applyFont="1" applyBorder="1" applyAlignment="1">
      <alignment horizontal="center" vertical="center"/>
    </xf>
    <xf numFmtId="0" fontId="52" fillId="0" borderId="39" xfId="0" applyFont="1" applyBorder="1" applyAlignment="1">
      <alignment horizontal="left" vertical="center" indent="1"/>
    </xf>
    <xf numFmtId="0" fontId="52" fillId="0" borderId="7" xfId="0" applyFont="1" applyBorder="1" applyAlignment="1">
      <alignment horizontal="left" vertical="center" indent="1"/>
    </xf>
    <xf numFmtId="0" fontId="38" fillId="0" borderId="39" xfId="41" applyBorder="1" applyAlignment="1">
      <alignment horizontal="left" vertical="center" indent="1"/>
    </xf>
    <xf numFmtId="0" fontId="38" fillId="0" borderId="7" xfId="41" applyBorder="1" applyAlignment="1">
      <alignment horizontal="left" vertical="center" indent="1"/>
    </xf>
    <xf numFmtId="0" fontId="52" fillId="0" borderId="40" xfId="0" applyFont="1" applyBorder="1" applyAlignment="1">
      <alignment horizontal="left" vertical="center" indent="1"/>
    </xf>
    <xf numFmtId="0" fontId="52" fillId="0" borderId="41" xfId="0" applyFont="1" applyBorder="1" applyAlignment="1">
      <alignment horizontal="left" vertical="center" indent="1"/>
    </xf>
    <xf numFmtId="181" fontId="45" fillId="0" borderId="0" xfId="0" applyNumberFormat="1" applyFont="1" applyFill="1" applyBorder="1" applyAlignment="1">
      <alignment horizontal="center" vertical="center"/>
    </xf>
    <xf numFmtId="0" fontId="45" fillId="0" borderId="0" xfId="0" applyFont="1" applyFill="1" applyBorder="1" applyAlignment="1">
      <alignment horizontal="center" vertical="center"/>
    </xf>
    <xf numFmtId="10" fontId="44" fillId="0" borderId="1" xfId="0" applyNumberFormat="1" applyFont="1" applyBorder="1" applyAlignment="1">
      <alignment horizontal="center" vertical="center"/>
    </xf>
    <xf numFmtId="177" fontId="44" fillId="0" borderId="1" xfId="0" applyNumberFormat="1" applyFont="1" applyBorder="1" applyAlignment="1">
      <alignment horizontal="center" vertical="center" wrapText="1"/>
    </xf>
    <xf numFmtId="10" fontId="45" fillId="0" borderId="1" xfId="0" applyNumberFormat="1" applyFont="1" applyBorder="1" applyAlignment="1">
      <alignment horizontal="center" vertical="center"/>
    </xf>
    <xf numFmtId="177" fontId="44" fillId="0" borderId="1" xfId="0" applyNumberFormat="1" applyFont="1" applyBorder="1" applyAlignment="1">
      <alignment horizontal="center" vertical="center"/>
    </xf>
    <xf numFmtId="0" fontId="45" fillId="22" borderId="1" xfId="0" applyFont="1" applyFill="1" applyBorder="1" applyAlignment="1">
      <alignment horizontal="center" vertical="center"/>
    </xf>
    <xf numFmtId="0" fontId="47" fillId="0" borderId="10" xfId="0" applyFont="1" applyBorder="1" applyAlignment="1">
      <alignment horizontal="center" vertical="top" wrapText="1"/>
    </xf>
    <xf numFmtId="0" fontId="47" fillId="0" borderId="14" xfId="0" applyFont="1" applyBorder="1" applyAlignment="1">
      <alignment horizontal="center" vertical="top" wrapText="1"/>
    </xf>
    <xf numFmtId="0" fontId="47" fillId="0" borderId="12" xfId="0" applyFont="1" applyBorder="1" applyAlignment="1">
      <alignment horizontal="center" vertical="top" wrapText="1"/>
    </xf>
    <xf numFmtId="14" fontId="47" fillId="0" borderId="3" xfId="0" applyNumberFormat="1" applyFont="1" applyFill="1" applyBorder="1" applyAlignment="1">
      <alignment horizontal="center" vertical="center" wrapText="1"/>
    </xf>
    <xf numFmtId="0" fontId="48" fillId="0" borderId="3" xfId="41" applyFont="1" applyBorder="1" applyAlignment="1">
      <alignment horizontal="left" vertical="center"/>
    </xf>
    <xf numFmtId="0" fontId="49" fillId="0" borderId="3" xfId="0" applyFont="1" applyBorder="1" applyAlignment="1">
      <alignment horizontal="left" vertical="center"/>
    </xf>
    <xf numFmtId="0" fontId="45" fillId="0" borderId="3" xfId="0" applyFont="1" applyBorder="1" applyAlignment="1">
      <alignment horizontal="left" vertical="center" wrapText="1"/>
    </xf>
    <xf numFmtId="0" fontId="50" fillId="0" borderId="3" xfId="0" applyFont="1" applyBorder="1" applyAlignment="1">
      <alignment horizontal="left" vertical="center" wrapText="1"/>
    </xf>
    <xf numFmtId="0" fontId="45" fillId="0" borderId="3" xfId="0" applyFont="1" applyBorder="1" applyAlignment="1">
      <alignment horizontal="center" vertical="center" wrapText="1"/>
    </xf>
    <xf numFmtId="0" fontId="51" fillId="0" borderId="42" xfId="0" applyFont="1" applyBorder="1" applyAlignment="1">
      <alignment horizontal="center" vertical="center"/>
    </xf>
    <xf numFmtId="0" fontId="52" fillId="0" borderId="22" xfId="0" applyFont="1" applyBorder="1" applyAlignment="1">
      <alignment horizontal="left" vertical="center" indent="1"/>
    </xf>
    <xf numFmtId="0" fontId="38" fillId="0" borderId="22" xfId="41" applyBorder="1" applyAlignment="1">
      <alignment horizontal="left" vertical="center" indent="1"/>
    </xf>
    <xf numFmtId="0" fontId="52" fillId="0" borderId="43" xfId="0" applyFont="1" applyBorder="1" applyAlignment="1">
      <alignment horizontal="left" vertical="center" indent="1"/>
    </xf>
    <xf numFmtId="0" fontId="45" fillId="0" borderId="0" xfId="0" applyFont="1" applyBorder="1" applyAlignment="1">
      <alignment horizontal="center" vertical="center"/>
    </xf>
    <xf numFmtId="180" fontId="44" fillId="0" borderId="0" xfId="0" applyNumberFormat="1" applyFont="1" applyBorder="1" applyAlignment="1">
      <alignment horizontal="center" vertical="center" wrapText="1"/>
    </xf>
    <xf numFmtId="0" fontId="44" fillId="0" borderId="0" xfId="0" applyFont="1" applyBorder="1" applyAlignment="1">
      <alignment horizontal="center" vertical="center" wrapText="1"/>
    </xf>
    <xf numFmtId="0" fontId="45" fillId="0" borderId="1" xfId="0" applyFont="1" applyBorder="1" applyAlignment="1">
      <alignment horizontal="center" vertical="center" wrapText="1"/>
    </xf>
    <xf numFmtId="0" fontId="53" fillId="0" borderId="0" xfId="0" applyFont="1" applyBorder="1" applyAlignment="1">
      <alignment horizontal="center" vertical="center" wrapText="1"/>
    </xf>
    <xf numFmtId="0" fontId="54" fillId="0" borderId="0" xfId="0" applyFont="1" applyAlignment="1">
      <alignment horizontal="center" vertical="center"/>
    </xf>
    <xf numFmtId="0" fontId="53" fillId="0" borderId="0" xfId="0" applyFont="1" applyAlignment="1">
      <alignment horizontal="center" vertical="center"/>
    </xf>
    <xf numFmtId="0" fontId="46" fillId="0" borderId="0" xfId="0" applyFont="1" applyBorder="1" applyAlignment="1">
      <alignment horizontal="center" vertical="center"/>
    </xf>
    <xf numFmtId="14" fontId="44" fillId="0" borderId="44" xfId="0" applyNumberFormat="1" applyFont="1" applyBorder="1" applyAlignment="1">
      <alignment horizontal="center" vertical="center" wrapText="1"/>
    </xf>
    <xf numFmtId="0" fontId="44" fillId="0" borderId="45" xfId="0" applyFont="1" applyBorder="1" applyAlignment="1">
      <alignment horizontal="center" vertical="center" wrapText="1"/>
    </xf>
    <xf numFmtId="181" fontId="44" fillId="0" borderId="45" xfId="0" applyNumberFormat="1" applyFont="1" applyBorder="1" applyAlignment="1">
      <alignment horizontal="center" vertical="center" wrapText="1"/>
    </xf>
    <xf numFmtId="180" fontId="44" fillId="0" borderId="45" xfId="0" applyNumberFormat="1" applyFont="1" applyBorder="1" applyAlignment="1">
      <alignment horizontal="center" vertical="center" wrapText="1"/>
    </xf>
    <xf numFmtId="0" fontId="45" fillId="0" borderId="17" xfId="0" applyFont="1" applyBorder="1" applyAlignment="1">
      <alignment horizontal="center" vertical="center"/>
    </xf>
    <xf numFmtId="0" fontId="45" fillId="0" borderId="19" xfId="0" applyFont="1" applyBorder="1" applyAlignment="1">
      <alignment horizontal="center" vertical="center"/>
    </xf>
    <xf numFmtId="0" fontId="44" fillId="0" borderId="23" xfId="0" applyFont="1" applyBorder="1" applyAlignment="1">
      <alignment horizontal="center" vertical="center"/>
    </xf>
    <xf numFmtId="181" fontId="44" fillId="0" borderId="23" xfId="0" applyNumberFormat="1" applyFont="1" applyBorder="1" applyAlignment="1">
      <alignment horizontal="center" vertical="center"/>
    </xf>
    <xf numFmtId="0" fontId="44" fillId="0" borderId="1" xfId="0" applyFont="1" applyFill="1" applyBorder="1" applyAlignment="1">
      <alignment horizontal="center" vertical="center" wrapText="1"/>
    </xf>
    <xf numFmtId="0" fontId="45" fillId="0" borderId="1" xfId="0" applyFont="1" applyFill="1" applyBorder="1" applyAlignment="1">
      <alignment horizontal="center" vertical="center" wrapText="1"/>
    </xf>
    <xf numFmtId="0" fontId="55" fillId="0" borderId="1" xfId="0" applyFont="1" applyBorder="1" applyAlignment="1">
      <alignment horizontal="center" vertical="top" wrapText="1"/>
    </xf>
    <xf numFmtId="14" fontId="46" fillId="0" borderId="1" xfId="0" applyNumberFormat="1" applyFont="1" applyFill="1" applyBorder="1" applyAlignment="1">
      <alignment horizontal="center" vertical="center" wrapText="1"/>
    </xf>
    <xf numFmtId="0" fontId="45" fillId="0" borderId="1" xfId="0" applyFont="1" applyBorder="1" applyAlignment="1">
      <alignment horizontal="left" vertical="center" wrapText="1"/>
    </xf>
    <xf numFmtId="0" fontId="48" fillId="0" borderId="2" xfId="41" applyFont="1" applyBorder="1" applyAlignment="1">
      <alignment horizontal="center" vertical="center"/>
    </xf>
    <xf numFmtId="0" fontId="48" fillId="0" borderId="7" xfId="41" applyFont="1" applyBorder="1" applyAlignment="1">
      <alignment horizontal="center" vertical="center"/>
    </xf>
    <xf numFmtId="0" fontId="56" fillId="0" borderId="1" xfId="0" applyFont="1" applyBorder="1" applyAlignment="1">
      <alignment horizontal="left" vertical="center"/>
    </xf>
    <xf numFmtId="0" fontId="45" fillId="0" borderId="1" xfId="0" applyFont="1" applyBorder="1" applyAlignment="1">
      <alignment horizontal="left" vertical="center"/>
    </xf>
    <xf numFmtId="0" fontId="54" fillId="0" borderId="37" xfId="0" applyFont="1" applyBorder="1" applyAlignment="1">
      <alignment horizontal="center" vertical="center" wrapText="1"/>
    </xf>
    <xf numFmtId="0" fontId="54" fillId="0" borderId="38" xfId="0" applyFont="1" applyBorder="1" applyAlignment="1">
      <alignment horizontal="center" vertical="center" wrapText="1"/>
    </xf>
    <xf numFmtId="0" fontId="54" fillId="0" borderId="17" xfId="0" applyFont="1" applyBorder="1" applyAlignment="1">
      <alignment horizontal="left" vertical="center"/>
    </xf>
    <xf numFmtId="0" fontId="54" fillId="0" borderId="1" xfId="0" applyFont="1" applyBorder="1" applyAlignment="1">
      <alignment horizontal="left" vertical="center"/>
    </xf>
    <xf numFmtId="0" fontId="54" fillId="0" borderId="19" xfId="0" applyFont="1" applyBorder="1" applyAlignment="1">
      <alignment horizontal="left" vertical="center"/>
    </xf>
    <xf numFmtId="0" fontId="54" fillId="0" borderId="23" xfId="0" applyFont="1" applyBorder="1" applyAlignment="1">
      <alignment horizontal="left" vertical="center"/>
    </xf>
    <xf numFmtId="0" fontId="57" fillId="0" borderId="0" xfId="0" applyFont="1" applyAlignment="1">
      <alignment horizontal="center" vertical="center"/>
    </xf>
    <xf numFmtId="0" fontId="57" fillId="0" borderId="0" xfId="0" applyFont="1" applyAlignment="1">
      <alignment vertical="center"/>
    </xf>
    <xf numFmtId="181" fontId="57" fillId="0" borderId="0" xfId="0" applyNumberFormat="1" applyFont="1" applyAlignment="1">
      <alignment vertical="center"/>
    </xf>
    <xf numFmtId="10" fontId="44" fillId="0" borderId="45" xfId="0" applyNumberFormat="1" applyFont="1" applyBorder="1" applyAlignment="1">
      <alignment horizontal="center" vertical="center"/>
    </xf>
    <xf numFmtId="177" fontId="44" fillId="0" borderId="45" xfId="0" applyNumberFormat="1" applyFont="1" applyBorder="1" applyAlignment="1">
      <alignment horizontal="center" vertical="center" wrapText="1"/>
    </xf>
    <xf numFmtId="0" fontId="44" fillId="0" borderId="46" xfId="0" applyFont="1" applyBorder="1" applyAlignment="1">
      <alignment horizontal="center" vertical="center"/>
    </xf>
    <xf numFmtId="0" fontId="45" fillId="0" borderId="18" xfId="0" applyFont="1" applyBorder="1" applyAlignment="1">
      <alignment horizontal="center" vertical="center"/>
    </xf>
    <xf numFmtId="10" fontId="45" fillId="0" borderId="23" xfId="0" applyNumberFormat="1" applyFont="1" applyBorder="1" applyAlignment="1">
      <alignment horizontal="center" vertical="center"/>
    </xf>
    <xf numFmtId="0" fontId="45" fillId="0" borderId="23" xfId="0" applyFont="1" applyBorder="1" applyAlignment="1">
      <alignment horizontal="center" vertical="center"/>
    </xf>
    <xf numFmtId="0" fontId="45" fillId="0" borderId="20" xfId="0" applyFont="1" applyBorder="1" applyAlignment="1">
      <alignment horizontal="center" vertical="center"/>
    </xf>
    <xf numFmtId="0" fontId="48" fillId="0" borderId="3" xfId="41" applyFont="1" applyBorder="1" applyAlignment="1">
      <alignment horizontal="center" vertical="center"/>
    </xf>
    <xf numFmtId="0" fontId="54" fillId="0" borderId="42" xfId="0" applyFont="1" applyBorder="1" applyAlignment="1">
      <alignment horizontal="center" vertical="center" wrapText="1"/>
    </xf>
    <xf numFmtId="0" fontId="48" fillId="0" borderId="22" xfId="41" applyFont="1" applyBorder="1" applyAlignment="1">
      <alignment horizontal="center" vertical="center"/>
    </xf>
    <xf numFmtId="0" fontId="54" fillId="0" borderId="18" xfId="0" applyFont="1" applyBorder="1" applyAlignment="1">
      <alignment horizontal="left" vertical="center"/>
    </xf>
    <xf numFmtId="0" fontId="54" fillId="0" borderId="20" xfId="0" applyFont="1" applyBorder="1" applyAlignment="1">
      <alignment horizontal="left" vertical="center"/>
    </xf>
    <xf numFmtId="0" fontId="45" fillId="0" borderId="4" xfId="0" applyFont="1" applyBorder="1" applyAlignment="1">
      <alignment horizontal="center" vertical="center" wrapText="1"/>
    </xf>
    <xf numFmtId="0" fontId="45" fillId="0" borderId="6" xfId="0" applyFont="1" applyBorder="1" applyAlignment="1">
      <alignment horizontal="center" vertical="center"/>
    </xf>
    <xf numFmtId="0" fontId="32" fillId="0" borderId="0" xfId="0" applyFont="1" applyFill="1" applyAlignment="1">
      <alignment horizontal="center" vertical="center"/>
    </xf>
    <xf numFmtId="14" fontId="32" fillId="0" borderId="0" xfId="0" applyNumberFormat="1" applyFont="1" applyFill="1" applyAlignment="1">
      <alignment horizontal="center" vertical="center" wrapText="1"/>
    </xf>
    <xf numFmtId="0" fontId="32" fillId="0" borderId="0" xfId="0" applyFont="1" applyFill="1" applyBorder="1" applyAlignment="1">
      <alignment horizontal="center" vertical="center"/>
    </xf>
    <xf numFmtId="14" fontId="32" fillId="0" borderId="21" xfId="0" applyNumberFormat="1" applyFont="1" applyFill="1" applyBorder="1" applyAlignment="1">
      <alignment horizontal="center" vertical="center" wrapText="1"/>
    </xf>
    <xf numFmtId="14" fontId="32" fillId="0" borderId="1" xfId="0" applyNumberFormat="1" applyFont="1" applyFill="1" applyBorder="1" applyAlignment="1">
      <alignment horizontal="center" vertical="center" wrapText="1"/>
    </xf>
    <xf numFmtId="180" fontId="32" fillId="0" borderId="1" xfId="0" applyNumberFormat="1" applyFont="1" applyFill="1" applyBorder="1" applyAlignment="1">
      <alignment horizontal="center" vertical="center" wrapText="1"/>
    </xf>
    <xf numFmtId="180" fontId="58" fillId="0" borderId="1" xfId="0" applyNumberFormat="1" applyFont="1" applyFill="1" applyBorder="1" applyAlignment="1">
      <alignment horizontal="center" vertical="center" wrapText="1"/>
    </xf>
    <xf numFmtId="0" fontId="49" fillId="0" borderId="1" xfId="0" applyFont="1" applyFill="1" applyBorder="1" applyAlignment="1">
      <alignment horizontal="center" vertical="center" wrapText="1"/>
    </xf>
    <xf numFmtId="0" fontId="59" fillId="0" borderId="1" xfId="0" applyFont="1" applyFill="1" applyBorder="1" applyAlignment="1">
      <alignment horizontal="center" vertical="center" wrapText="1"/>
    </xf>
    <xf numFmtId="180" fontId="1" fillId="0" borderId="2" xfId="0" applyNumberFormat="1" applyFont="1" applyFill="1" applyBorder="1" applyAlignment="1">
      <alignment horizontal="center" vertical="center" wrapText="1"/>
    </xf>
    <xf numFmtId="180" fontId="1" fillId="0" borderId="7" xfId="0" applyNumberFormat="1" applyFont="1" applyFill="1" applyBorder="1" applyAlignment="1">
      <alignment horizontal="center" vertical="center" wrapText="1"/>
    </xf>
    <xf numFmtId="0" fontId="60" fillId="0" borderId="1" xfId="0" applyFont="1" applyFill="1" applyBorder="1" applyAlignment="1">
      <alignment horizontal="center" vertical="center" wrapText="1"/>
    </xf>
    <xf numFmtId="180" fontId="1" fillId="0" borderId="8" xfId="0" applyNumberFormat="1" applyFont="1" applyFill="1" applyBorder="1" applyAlignment="1">
      <alignment horizontal="center" vertical="center" wrapText="1"/>
    </xf>
    <xf numFmtId="180" fontId="1" fillId="0" borderId="9" xfId="0" applyNumberFormat="1" applyFont="1" applyFill="1" applyBorder="1" applyAlignment="1">
      <alignment horizontal="center" vertical="center" wrapText="1"/>
    </xf>
    <xf numFmtId="180" fontId="1" fillId="0" borderId="13" xfId="0" applyNumberFormat="1" applyFont="1" applyFill="1" applyBorder="1" applyAlignment="1">
      <alignment horizontal="center" vertical="center" wrapText="1"/>
    </xf>
    <xf numFmtId="180" fontId="1" fillId="0" borderId="0" xfId="0" applyNumberFormat="1" applyFont="1" applyFill="1" applyAlignment="1">
      <alignment horizontal="center" vertical="center" wrapText="1"/>
    </xf>
    <xf numFmtId="180" fontId="59" fillId="0" borderId="1" xfId="0" applyNumberFormat="1" applyFont="1" applyFill="1" applyBorder="1" applyAlignment="1">
      <alignment horizontal="center" vertical="center" wrapText="1"/>
    </xf>
    <xf numFmtId="0" fontId="61" fillId="0" borderId="1" xfId="0" applyFont="1" applyBorder="1" applyAlignment="1">
      <alignment horizontal="left" vertical="center" wrapText="1"/>
    </xf>
    <xf numFmtId="0" fontId="59" fillId="0" borderId="1" xfId="0" applyFont="1" applyBorder="1" applyAlignment="1">
      <alignment horizontal="left" vertical="center" wrapText="1"/>
    </xf>
    <xf numFmtId="0" fontId="1" fillId="0" borderId="1" xfId="0" applyFont="1" applyBorder="1" applyAlignment="1">
      <alignment horizontal="left" vertical="center" wrapText="1"/>
    </xf>
    <xf numFmtId="0" fontId="49" fillId="0" borderId="1" xfId="0" applyFont="1" applyBorder="1" applyAlignment="1">
      <alignment horizontal="left" vertical="center" wrapText="1"/>
    </xf>
    <xf numFmtId="0" fontId="62" fillId="0" borderId="1" xfId="0" applyFont="1" applyBorder="1" applyAlignment="1">
      <alignment horizontal="left" vertical="center"/>
    </xf>
    <xf numFmtId="0" fontId="37" fillId="0" borderId="1" xfId="0" applyFont="1" applyBorder="1" applyAlignment="1">
      <alignment horizontal="left" vertical="center" wrapText="1"/>
    </xf>
    <xf numFmtId="0" fontId="63" fillId="0" borderId="1" xfId="0" applyFont="1" applyBorder="1" applyAlignment="1">
      <alignment horizontal="left" vertical="center" wrapText="1"/>
    </xf>
    <xf numFmtId="0" fontId="63" fillId="0" borderId="1" xfId="0" applyFont="1" applyBorder="1" applyAlignment="1">
      <alignment horizontal="left" vertical="center"/>
    </xf>
    <xf numFmtId="0" fontId="1" fillId="0" borderId="1" xfId="0" applyFont="1" applyFill="1" applyBorder="1" applyAlignment="1">
      <alignment horizontal="left" vertical="center" wrapText="1"/>
    </xf>
    <xf numFmtId="14" fontId="1" fillId="0" borderId="4" xfId="0" applyNumberFormat="1" applyFont="1" applyBorder="1" applyAlignment="1">
      <alignment horizontal="center" vertical="center" wrapText="1"/>
    </xf>
    <xf numFmtId="0" fontId="60" fillId="0" borderId="1" xfId="0" applyFont="1" applyBorder="1" applyAlignment="1">
      <alignment horizontal="left" vertical="center" wrapText="1"/>
    </xf>
    <xf numFmtId="0" fontId="60" fillId="0" borderId="1" xfId="0" applyFont="1" applyBorder="1" applyAlignment="1">
      <alignment horizontal="left" vertical="center"/>
    </xf>
    <xf numFmtId="14" fontId="1" fillId="0" borderId="5" xfId="0" applyNumberFormat="1" applyFont="1" applyBorder="1" applyAlignment="1">
      <alignment horizontal="center" vertical="center" wrapText="1"/>
    </xf>
    <xf numFmtId="14" fontId="1" fillId="0" borderId="6" xfId="0" applyNumberFormat="1" applyFont="1" applyBorder="1" applyAlignment="1">
      <alignment horizontal="center" vertical="center" wrapText="1"/>
    </xf>
    <xf numFmtId="0" fontId="63" fillId="0" borderId="0" xfId="0" applyFont="1" applyFill="1" applyAlignment="1">
      <alignment horizontal="center" vertical="center"/>
    </xf>
    <xf numFmtId="10" fontId="32" fillId="0" borderId="1" xfId="0" applyNumberFormat="1" applyFont="1" applyFill="1" applyBorder="1" applyAlignment="1">
      <alignment horizontal="center" vertical="center" wrapText="1"/>
    </xf>
    <xf numFmtId="176" fontId="32" fillId="0" borderId="1" xfId="0" applyNumberFormat="1" applyFont="1" applyFill="1" applyBorder="1" applyAlignment="1">
      <alignment horizontal="center" vertical="center" wrapText="1"/>
    </xf>
    <xf numFmtId="180" fontId="32" fillId="2" borderId="1" xfId="0" applyNumberFormat="1" applyFont="1" applyFill="1" applyBorder="1" applyAlignment="1">
      <alignment horizontal="center" vertical="center" wrapText="1"/>
    </xf>
    <xf numFmtId="180" fontId="1" fillId="0" borderId="3" xfId="0" applyNumberFormat="1" applyFont="1" applyFill="1" applyBorder="1" applyAlignment="1">
      <alignment horizontal="center" vertical="center" wrapText="1"/>
    </xf>
    <xf numFmtId="0" fontId="1" fillId="0" borderId="1" xfId="0" applyNumberFormat="1" applyFont="1" applyFill="1" applyBorder="1" applyAlignment="1">
      <alignment horizontal="center" vertical="center" wrapText="1"/>
    </xf>
    <xf numFmtId="180" fontId="1" fillId="0" borderId="10" xfId="0" applyNumberFormat="1" applyFont="1" applyFill="1" applyBorder="1" applyAlignment="1">
      <alignment horizontal="center" vertical="center" wrapText="1"/>
    </xf>
    <xf numFmtId="0" fontId="32" fillId="0" borderId="1" xfId="0" applyNumberFormat="1" applyFont="1" applyFill="1" applyBorder="1" applyAlignment="1">
      <alignment horizontal="center" vertical="center" wrapText="1"/>
    </xf>
    <xf numFmtId="180" fontId="1" fillId="0" borderId="14" xfId="0" applyNumberFormat="1" applyFont="1" applyFill="1" applyBorder="1" applyAlignment="1">
      <alignment horizontal="center" vertical="center" wrapText="1"/>
    </xf>
    <xf numFmtId="0" fontId="1" fillId="0" borderId="1" xfId="0" applyNumberFormat="1" applyFont="1" applyBorder="1" applyAlignment="1">
      <alignment horizontal="left" vertical="center" wrapText="1"/>
    </xf>
    <xf numFmtId="176" fontId="1" fillId="0" borderId="1" xfId="0" applyNumberFormat="1" applyFont="1" applyFill="1" applyBorder="1" applyAlignment="1">
      <alignment horizontal="left" vertical="center" wrapText="1"/>
    </xf>
    <xf numFmtId="176" fontId="32" fillId="0" borderId="8" xfId="0" applyNumberFormat="1" applyFont="1" applyFill="1" applyBorder="1" applyAlignment="1">
      <alignment horizontal="center" vertical="center" wrapText="1"/>
    </xf>
    <xf numFmtId="176" fontId="32" fillId="0" borderId="9" xfId="0" applyNumberFormat="1" applyFont="1" applyFill="1" applyBorder="1" applyAlignment="1">
      <alignment horizontal="center" vertical="center" wrapText="1"/>
    </xf>
    <xf numFmtId="176" fontId="32" fillId="0" borderId="11" xfId="0" applyNumberFormat="1" applyFont="1" applyFill="1" applyBorder="1" applyAlignment="1">
      <alignment horizontal="center" vertical="center" wrapText="1"/>
    </xf>
    <xf numFmtId="176" fontId="32" fillId="0" borderId="21" xfId="0" applyNumberFormat="1" applyFont="1" applyFill="1" applyBorder="1" applyAlignment="1">
      <alignment horizontal="center" vertical="center" wrapText="1"/>
    </xf>
    <xf numFmtId="176" fontId="32" fillId="0" borderId="2" xfId="0" applyNumberFormat="1" applyFont="1" applyFill="1" applyBorder="1" applyAlignment="1">
      <alignment horizontal="center" vertical="center" wrapText="1"/>
    </xf>
    <xf numFmtId="176" fontId="32" fillId="0" borderId="7" xfId="0" applyNumberFormat="1" applyFont="1" applyFill="1" applyBorder="1" applyAlignment="1">
      <alignment horizontal="center" vertical="center" wrapText="1"/>
    </xf>
    <xf numFmtId="176" fontId="1" fillId="0" borderId="2" xfId="0" applyNumberFormat="1" applyFont="1" applyFill="1" applyBorder="1" applyAlignment="1">
      <alignment horizontal="left" vertical="center" wrapText="1"/>
    </xf>
    <xf numFmtId="176" fontId="1" fillId="0" borderId="7" xfId="0" applyNumberFormat="1" applyFont="1" applyFill="1" applyBorder="1" applyAlignment="1">
      <alignment horizontal="left" vertical="center" wrapText="1"/>
    </xf>
    <xf numFmtId="0" fontId="32" fillId="0" borderId="2" xfId="0" applyFont="1" applyFill="1" applyBorder="1" applyAlignment="1">
      <alignment horizontal="left" vertical="center" wrapText="1"/>
    </xf>
    <xf numFmtId="0" fontId="32" fillId="0" borderId="7" xfId="0" applyFont="1" applyFill="1" applyBorder="1" applyAlignment="1">
      <alignment horizontal="left" vertical="center" wrapText="1"/>
    </xf>
    <xf numFmtId="0" fontId="1" fillId="0" borderId="2"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32" fillId="0" borderId="1" xfId="0" applyNumberFormat="1" applyFont="1" applyBorder="1" applyAlignment="1">
      <alignment horizontal="left" vertical="center" wrapText="1"/>
    </xf>
    <xf numFmtId="177" fontId="32" fillId="0" borderId="2" xfId="0" applyNumberFormat="1" applyFont="1" applyBorder="1" applyAlignment="1">
      <alignment horizontal="left" vertical="center" wrapText="1"/>
    </xf>
    <xf numFmtId="177" fontId="32" fillId="0" borderId="7" xfId="0" applyNumberFormat="1" applyFont="1" applyBorder="1" applyAlignment="1">
      <alignment horizontal="left" vertical="center" wrapText="1"/>
    </xf>
    <xf numFmtId="10" fontId="49" fillId="0" borderId="1" xfId="0" applyNumberFormat="1" applyFont="1" applyFill="1" applyBorder="1" applyAlignment="1">
      <alignment horizontal="center" vertical="center" wrapText="1"/>
    </xf>
    <xf numFmtId="180" fontId="49" fillId="0" borderId="1" xfId="0" applyNumberFormat="1" applyFont="1" applyFill="1" applyBorder="1" applyAlignment="1">
      <alignment horizontal="center" vertical="center" wrapText="1"/>
    </xf>
    <xf numFmtId="180" fontId="32" fillId="0" borderId="0" xfId="0" applyNumberFormat="1" applyFont="1" applyFill="1" applyAlignment="1">
      <alignment horizontal="center" vertical="center" wrapText="1"/>
    </xf>
    <xf numFmtId="10" fontId="32" fillId="0" borderId="0" xfId="0" applyNumberFormat="1" applyFont="1" applyFill="1" applyBorder="1" applyAlignment="1">
      <alignment horizontal="center" vertical="center" wrapText="1"/>
    </xf>
    <xf numFmtId="180" fontId="32" fillId="0" borderId="0" xfId="0" applyNumberFormat="1" applyFont="1" applyFill="1" applyBorder="1" applyAlignment="1">
      <alignment horizontal="center" vertical="center" wrapText="1"/>
    </xf>
    <xf numFmtId="180" fontId="32" fillId="0" borderId="0" xfId="0" applyNumberFormat="1" applyFont="1" applyFill="1" applyBorder="1" applyAlignment="1">
      <alignment horizontal="left" vertical="center" wrapText="1"/>
    </xf>
    <xf numFmtId="176" fontId="32" fillId="0" borderId="10" xfId="0" applyNumberFormat="1" applyFont="1" applyFill="1" applyBorder="1" applyAlignment="1">
      <alignment horizontal="center" vertical="center" wrapText="1"/>
    </xf>
    <xf numFmtId="176" fontId="32" fillId="0" borderId="12" xfId="0" applyNumberFormat="1" applyFont="1" applyFill="1" applyBorder="1" applyAlignment="1">
      <alignment horizontal="center" vertical="center" wrapText="1"/>
    </xf>
    <xf numFmtId="176" fontId="32" fillId="0" borderId="3" xfId="0" applyNumberFormat="1" applyFont="1" applyFill="1" applyBorder="1" applyAlignment="1">
      <alignment horizontal="center" vertical="center" wrapText="1"/>
    </xf>
    <xf numFmtId="176" fontId="1" fillId="0" borderId="3" xfId="0" applyNumberFormat="1" applyFont="1" applyFill="1" applyBorder="1" applyAlignment="1">
      <alignment horizontal="left" vertical="center" wrapText="1"/>
    </xf>
    <xf numFmtId="0" fontId="32" fillId="0" borderId="3" xfId="0" applyFont="1" applyFill="1" applyBorder="1" applyAlignment="1">
      <alignment horizontal="left" vertical="center" wrapText="1"/>
    </xf>
    <xf numFmtId="0" fontId="1" fillId="0" borderId="0" xfId="0" applyFont="1" applyFill="1" applyAlignment="1">
      <alignment vertical="center" wrapText="1"/>
    </xf>
    <xf numFmtId="0" fontId="1" fillId="0" borderId="3" xfId="0" applyFont="1" applyFill="1" applyBorder="1" applyAlignment="1">
      <alignment horizontal="center" vertical="center" wrapText="1"/>
    </xf>
    <xf numFmtId="177" fontId="32" fillId="0" borderId="3" xfId="0" applyNumberFormat="1" applyFont="1" applyBorder="1" applyAlignment="1">
      <alignment horizontal="left" vertical="center" wrapText="1"/>
    </xf>
    <xf numFmtId="0" fontId="32" fillId="0" borderId="0" xfId="0" applyFont="1" applyFill="1" applyAlignment="1">
      <alignment horizontal="center" vertical="center" wrapText="1"/>
    </xf>
    <xf numFmtId="0" fontId="32" fillId="0" borderId="0" xfId="0" applyFont="1" applyFill="1" applyBorder="1" applyAlignment="1">
      <alignment horizontal="center" vertical="center" wrapText="1"/>
    </xf>
    <xf numFmtId="0" fontId="32" fillId="0" borderId="0" xfId="0" applyFont="1">
      <alignment vertical="center"/>
    </xf>
    <xf numFmtId="14" fontId="32" fillId="0" borderId="0" xfId="0" applyNumberFormat="1" applyFont="1" applyAlignment="1">
      <alignment horizontal="center" vertical="center" wrapText="1"/>
    </xf>
    <xf numFmtId="0" fontId="60" fillId="0" borderId="0" xfId="0" applyFont="1" applyAlignment="1">
      <alignment horizontal="center" vertical="center" wrapText="1"/>
    </xf>
    <xf numFmtId="180" fontId="32" fillId="0" borderId="0" xfId="0" applyNumberFormat="1" applyFont="1" applyAlignment="1">
      <alignment horizontal="center" vertical="center" wrapText="1"/>
    </xf>
    <xf numFmtId="10" fontId="32" fillId="0" borderId="0" xfId="0" applyNumberFormat="1" applyFont="1" applyAlignment="1">
      <alignment horizontal="center" vertical="center" wrapText="1"/>
    </xf>
    <xf numFmtId="0" fontId="32" fillId="0" borderId="0" xfId="0" applyNumberFormat="1" applyFont="1" applyAlignment="1">
      <alignment horizontal="center" vertical="center" wrapText="1"/>
    </xf>
    <xf numFmtId="180" fontId="32" fillId="0" borderId="0" xfId="0" applyNumberFormat="1" applyFont="1" applyFill="1" applyAlignment="1">
      <alignment horizontal="center" vertical="center"/>
    </xf>
    <xf numFmtId="180" fontId="32" fillId="0" borderId="0" xfId="0" applyNumberFormat="1" applyFont="1" applyAlignment="1">
      <alignment horizontal="center" vertical="center"/>
    </xf>
    <xf numFmtId="0" fontId="32" fillId="0" borderId="0" xfId="0" applyFont="1" applyAlignment="1">
      <alignment horizontal="center" vertical="center" wrapText="1"/>
    </xf>
    <xf numFmtId="14" fontId="34" fillId="0" borderId="0" xfId="0" applyNumberFormat="1" applyFont="1" applyAlignment="1">
      <alignment horizontal="center" vertical="center" wrapText="1"/>
    </xf>
    <xf numFmtId="0" fontId="59" fillId="0" borderId="6" xfId="0" applyFont="1" applyBorder="1" applyAlignment="1">
      <alignment horizontal="center" vertical="center" wrapText="1"/>
    </xf>
    <xf numFmtId="180" fontId="1" fillId="0" borderId="6" xfId="0" applyNumberFormat="1" applyFont="1" applyBorder="1" applyAlignment="1">
      <alignment horizontal="center" vertical="center" wrapText="1"/>
    </xf>
    <xf numFmtId="0" fontId="59" fillId="0" borderId="1" xfId="0" applyFont="1" applyBorder="1" applyAlignment="1">
      <alignment horizontal="center" vertical="center"/>
    </xf>
    <xf numFmtId="180" fontId="58" fillId="0" borderId="1" xfId="0" applyNumberFormat="1" applyFont="1" applyBorder="1" applyAlignment="1">
      <alignment horizontal="center" vertical="center" wrapText="1"/>
    </xf>
    <xf numFmtId="180" fontId="32" fillId="0" borderId="1" xfId="0" applyNumberFormat="1" applyFont="1" applyBorder="1" applyAlignment="1">
      <alignment horizontal="center" vertical="center" wrapText="1"/>
    </xf>
    <xf numFmtId="0" fontId="49" fillId="0" borderId="1" xfId="0" applyFont="1" applyBorder="1" applyAlignment="1">
      <alignment horizontal="center" vertical="center"/>
    </xf>
    <xf numFmtId="0" fontId="49" fillId="0" borderId="1" xfId="0" applyFont="1" applyBorder="1" applyAlignment="1">
      <alignment horizontal="center" vertical="center" wrapText="1"/>
    </xf>
    <xf numFmtId="0" fontId="59" fillId="0" borderId="1" xfId="0" applyFont="1" applyBorder="1" applyAlignment="1">
      <alignment horizontal="center" vertical="center" wrapText="1"/>
    </xf>
    <xf numFmtId="180" fontId="1" fillId="0" borderId="1" xfId="0" applyNumberFormat="1" applyFont="1" applyFill="1" applyBorder="1" applyAlignment="1">
      <alignment horizontal="center" vertical="center" wrapText="1"/>
    </xf>
    <xf numFmtId="14" fontId="32" fillId="0" borderId="13" xfId="0" applyNumberFormat="1" applyFont="1" applyFill="1" applyBorder="1" applyAlignment="1">
      <alignment horizontal="center" vertical="center" wrapText="1"/>
    </xf>
    <xf numFmtId="0" fontId="61" fillId="0" borderId="2" xfId="0" applyFont="1" applyBorder="1" applyAlignment="1">
      <alignment horizontal="left" vertical="center" wrapText="1"/>
    </xf>
    <xf numFmtId="0" fontId="59" fillId="0" borderId="7" xfId="0" applyFont="1" applyBorder="1" applyAlignment="1">
      <alignment horizontal="left" vertical="center" wrapText="1"/>
    </xf>
    <xf numFmtId="0" fontId="59" fillId="0" borderId="2" xfId="0" applyFont="1" applyBorder="1" applyAlignment="1">
      <alignment horizontal="left" vertical="center" wrapText="1"/>
    </xf>
    <xf numFmtId="0" fontId="59" fillId="0" borderId="7" xfId="0" applyFont="1" applyBorder="1" applyAlignment="1">
      <alignment horizontal="left" vertical="center"/>
    </xf>
    <xf numFmtId="0" fontId="61" fillId="0" borderId="7" xfId="0" applyFont="1" applyBorder="1" applyAlignment="1">
      <alignment horizontal="left" vertical="center" wrapText="1"/>
    </xf>
    <xf numFmtId="0" fontId="60" fillId="0" borderId="2" xfId="0" applyFont="1" applyBorder="1" applyAlignment="1">
      <alignment horizontal="left" vertical="center" wrapText="1"/>
    </xf>
    <xf numFmtId="0" fontId="60" fillId="0" borderId="7" xfId="0" applyFont="1" applyBorder="1" applyAlignment="1">
      <alignment horizontal="left" vertical="center" wrapText="1"/>
    </xf>
    <xf numFmtId="0" fontId="60" fillId="0" borderId="2" xfId="0" applyFont="1" applyBorder="1" applyAlignment="1">
      <alignment horizontal="left" vertical="center"/>
    </xf>
    <xf numFmtId="0" fontId="60" fillId="0" borderId="7" xfId="0" applyFont="1" applyBorder="1" applyAlignment="1">
      <alignment horizontal="left" vertical="center"/>
    </xf>
    <xf numFmtId="14" fontId="34" fillId="0" borderId="1" xfId="0" applyNumberFormat="1" applyFont="1" applyBorder="1" applyAlignment="1">
      <alignment horizontal="center" vertical="center" wrapText="1"/>
    </xf>
    <xf numFmtId="14" fontId="1" fillId="0" borderId="0" xfId="0" applyNumberFormat="1" applyFont="1" applyAlignment="1">
      <alignment horizontal="center" vertical="center" wrapText="1"/>
    </xf>
    <xf numFmtId="0" fontId="64" fillId="0" borderId="1" xfId="0" applyFont="1" applyBorder="1" applyAlignment="1">
      <alignment horizontal="center" vertical="center"/>
    </xf>
    <xf numFmtId="0" fontId="64" fillId="0" borderId="4" xfId="0" applyFont="1" applyBorder="1" applyAlignment="1">
      <alignment horizontal="center" vertical="center" wrapText="1"/>
    </xf>
    <xf numFmtId="0" fontId="65" fillId="0" borderId="1" xfId="0" applyFont="1" applyBorder="1" applyAlignment="1">
      <alignment horizontal="center" vertical="center"/>
    </xf>
    <xf numFmtId="0" fontId="65" fillId="0" borderId="1" xfId="0" applyFont="1" applyBorder="1" applyAlignment="1">
      <alignment horizontal="center" vertical="center" wrapText="1"/>
    </xf>
    <xf numFmtId="0" fontId="64" fillId="0" borderId="6" xfId="0" applyFont="1" applyBorder="1" applyAlignment="1">
      <alignment horizontal="center" vertical="center" wrapText="1"/>
    </xf>
    <xf numFmtId="0" fontId="64" fillId="0" borderId="1" xfId="0" applyFont="1" applyBorder="1" applyAlignment="1">
      <alignment horizontal="center" vertical="center" wrapText="1"/>
    </xf>
    <xf numFmtId="0" fontId="60" fillId="0" borderId="1" xfId="0" applyFont="1" applyBorder="1" applyAlignment="1">
      <alignment horizontal="center" vertical="center" wrapText="1"/>
    </xf>
    <xf numFmtId="0" fontId="64" fillId="0" borderId="2" xfId="0" applyFont="1" applyBorder="1" applyAlignment="1">
      <alignment horizontal="left" vertical="center"/>
    </xf>
    <xf numFmtId="0" fontId="64" fillId="0" borderId="7" xfId="0" applyFont="1" applyBorder="1" applyAlignment="1">
      <alignment horizontal="left" vertical="center"/>
    </xf>
    <xf numFmtId="0" fontId="65" fillId="0" borderId="1" xfId="0" applyFont="1" applyBorder="1" applyAlignment="1">
      <alignment horizontal="left" vertical="center"/>
    </xf>
    <xf numFmtId="0" fontId="64" fillId="0" borderId="1" xfId="0" applyFont="1" applyBorder="1" applyAlignment="1">
      <alignment horizontal="left" vertical="center"/>
    </xf>
    <xf numFmtId="180" fontId="32" fillId="0" borderId="1" xfId="0" applyNumberFormat="1" applyFont="1" applyBorder="1" applyAlignment="1">
      <alignment horizontal="left" vertical="center" wrapText="1"/>
    </xf>
    <xf numFmtId="0" fontId="1" fillId="0" borderId="6" xfId="0" applyFont="1" applyBorder="1" applyAlignment="1">
      <alignment horizontal="center" vertical="center"/>
    </xf>
    <xf numFmtId="0" fontId="1" fillId="0" borderId="6" xfId="0" applyNumberFormat="1" applyFont="1" applyBorder="1" applyAlignment="1">
      <alignment horizontal="center" vertical="center" wrapText="1"/>
    </xf>
    <xf numFmtId="180" fontId="1" fillId="0" borderId="6" xfId="0" applyNumberFormat="1" applyFont="1" applyFill="1" applyBorder="1" applyAlignment="1">
      <alignment horizontal="center" vertical="center" wrapText="1"/>
    </xf>
    <xf numFmtId="10" fontId="32" fillId="0" borderId="1" xfId="0" applyNumberFormat="1" applyFont="1" applyBorder="1" applyAlignment="1">
      <alignment horizontal="center" vertical="center" wrapText="1"/>
    </xf>
    <xf numFmtId="177" fontId="32" fillId="0" borderId="1" xfId="0" applyNumberFormat="1" applyFont="1" applyBorder="1" applyAlignment="1">
      <alignment horizontal="center" vertical="center" wrapText="1"/>
    </xf>
    <xf numFmtId="180" fontId="32" fillId="2" borderId="1" xfId="0" applyNumberFormat="1" applyFont="1" applyFill="1" applyBorder="1" applyAlignment="1">
      <alignment horizontal="center" vertical="center"/>
    </xf>
    <xf numFmtId="0" fontId="1" fillId="0" borderId="1" xfId="0" applyNumberFormat="1" applyFont="1" applyFill="1" applyBorder="1" applyAlignment="1">
      <alignment horizontal="left" vertical="center" wrapText="1"/>
    </xf>
    <xf numFmtId="0" fontId="59" fillId="0" borderId="3" xfId="0" applyFont="1" applyBorder="1" applyAlignment="1">
      <alignment horizontal="left" vertical="center" wrapText="1"/>
    </xf>
    <xf numFmtId="177" fontId="1" fillId="0" borderId="1" xfId="0" applyNumberFormat="1" applyFont="1" applyBorder="1" applyAlignment="1">
      <alignment horizontal="left" vertical="center" wrapText="1"/>
    </xf>
    <xf numFmtId="0" fontId="59" fillId="0" borderId="3" xfId="0" applyFont="1" applyBorder="1" applyAlignment="1">
      <alignment horizontal="left" vertical="center"/>
    </xf>
    <xf numFmtId="0" fontId="66" fillId="0" borderId="1" xfId="0" applyNumberFormat="1" applyFont="1" applyBorder="1" applyAlignment="1">
      <alignment horizontal="left" vertical="center" wrapText="1"/>
    </xf>
    <xf numFmtId="0" fontId="61" fillId="0" borderId="3" xfId="0" applyFont="1" applyBorder="1" applyAlignment="1">
      <alignment horizontal="left" vertical="center" wrapText="1"/>
    </xf>
    <xf numFmtId="0" fontId="60" fillId="0" borderId="3" xfId="0" applyFont="1" applyBorder="1" applyAlignment="1">
      <alignment horizontal="left" vertical="center" wrapText="1"/>
    </xf>
    <xf numFmtId="0" fontId="60" fillId="0" borderId="3" xfId="0" applyFont="1" applyBorder="1" applyAlignment="1">
      <alignment horizontal="left" vertical="center"/>
    </xf>
    <xf numFmtId="177" fontId="32" fillId="0" borderId="1" xfId="0" applyNumberFormat="1" applyFont="1" applyBorder="1" applyAlignment="1">
      <alignment horizontal="left" vertical="center" wrapText="1"/>
    </xf>
    <xf numFmtId="0" fontId="32" fillId="0" borderId="1" xfId="0" applyNumberFormat="1" applyFont="1" applyBorder="1" applyAlignment="1">
      <alignment horizontal="center" vertical="center" wrapText="1"/>
    </xf>
    <xf numFmtId="180" fontId="32" fillId="0" borderId="2" xfId="0" applyNumberFormat="1" applyFont="1" applyFill="1" applyBorder="1" applyAlignment="1">
      <alignment horizontal="center" vertical="center"/>
    </xf>
    <xf numFmtId="180" fontId="49" fillId="0" borderId="6" xfId="0" applyNumberFormat="1" applyFont="1" applyBorder="1" applyAlignment="1">
      <alignment horizontal="center" vertical="center" wrapText="1"/>
    </xf>
    <xf numFmtId="0" fontId="1" fillId="0" borderId="6" xfId="0" applyFont="1" applyBorder="1" applyAlignment="1">
      <alignment horizontal="center" vertical="center" wrapText="1"/>
    </xf>
    <xf numFmtId="180" fontId="49" fillId="0" borderId="1" xfId="0" applyNumberFormat="1" applyFont="1" applyFill="1" applyBorder="1" applyAlignment="1">
      <alignment horizontal="center" vertical="center"/>
    </xf>
    <xf numFmtId="180" fontId="49" fillId="0" borderId="1" xfId="0" applyNumberFormat="1" applyFont="1" applyBorder="1" applyAlignment="1">
      <alignment horizontal="center" vertical="center"/>
    </xf>
    <xf numFmtId="180" fontId="1" fillId="0" borderId="0" xfId="0" applyNumberFormat="1" applyFont="1" applyAlignment="1">
      <alignment horizontal="center" vertical="center"/>
    </xf>
    <xf numFmtId="0" fontId="1" fillId="0" borderId="0" xfId="0" applyFont="1" applyAlignment="1">
      <alignment horizontal="center" vertical="center" wrapText="1"/>
    </xf>
    <xf numFmtId="0" fontId="67" fillId="0" borderId="1" xfId="0" applyFont="1" applyBorder="1" applyAlignment="1">
      <alignment horizontal="center" vertical="center"/>
    </xf>
    <xf numFmtId="0" fontId="65" fillId="0" borderId="1" xfId="0" applyFont="1" applyBorder="1" applyAlignment="1">
      <alignment horizontal="left" vertical="center" wrapText="1"/>
    </xf>
    <xf numFmtId="180" fontId="32" fillId="0" borderId="3" xfId="0" applyNumberFormat="1" applyFont="1" applyFill="1" applyBorder="1" applyAlignment="1">
      <alignment horizontal="center" vertical="center"/>
    </xf>
    <xf numFmtId="0" fontId="67" fillId="0" borderId="1" xfId="0" applyFont="1" applyBorder="1" applyAlignment="1">
      <alignment horizontal="justify" vertical="center"/>
    </xf>
    <xf numFmtId="177" fontId="32" fillId="0" borderId="0" xfId="0" applyNumberFormat="1" applyFont="1" applyAlignment="1">
      <alignment horizontal="center" vertical="center" wrapText="1"/>
    </xf>
    <xf numFmtId="180" fontId="58" fillId="5" borderId="1" xfId="0" applyNumberFormat="1" applyFont="1" applyFill="1" applyBorder="1" applyAlignment="1">
      <alignment horizontal="center" vertical="center" wrapText="1"/>
    </xf>
    <xf numFmtId="180" fontId="58" fillId="0" borderId="1" xfId="0" applyNumberFormat="1" applyFont="1" applyFill="1" applyBorder="1" applyAlignment="1">
      <alignment horizontal="center" vertical="center"/>
    </xf>
    <xf numFmtId="0" fontId="58" fillId="0" borderId="1" xfId="0" applyFont="1" applyFill="1" applyBorder="1" applyAlignment="1">
      <alignment horizontal="center" vertical="center"/>
    </xf>
    <xf numFmtId="14" fontId="32" fillId="0" borderId="2" xfId="0" applyNumberFormat="1" applyFont="1" applyBorder="1" applyAlignment="1">
      <alignment horizontal="center" vertical="center" wrapText="1"/>
    </xf>
    <xf numFmtId="14" fontId="32" fillId="0" borderId="8" xfId="0" applyNumberFormat="1" applyFont="1" applyBorder="1" applyAlignment="1">
      <alignment horizontal="center" vertical="center" wrapText="1"/>
    </xf>
    <xf numFmtId="14" fontId="32" fillId="0" borderId="13" xfId="0" applyNumberFormat="1" applyFont="1" applyBorder="1" applyAlignment="1">
      <alignment horizontal="center" vertical="center" wrapText="1"/>
    </xf>
    <xf numFmtId="0" fontId="68" fillId="0" borderId="1" xfId="0" applyFont="1" applyBorder="1" applyAlignment="1">
      <alignment horizontal="left" vertical="center" wrapText="1"/>
    </xf>
    <xf numFmtId="14" fontId="32" fillId="0" borderId="11" xfId="0" applyNumberFormat="1" applyFont="1" applyBorder="1" applyAlignment="1">
      <alignment horizontal="center" vertical="center" wrapText="1"/>
    </xf>
    <xf numFmtId="0" fontId="32" fillId="0" borderId="1" xfId="0" applyFont="1" applyBorder="1" applyAlignment="1">
      <alignment horizontal="left" vertical="center"/>
    </xf>
    <xf numFmtId="0" fontId="69" fillId="0" borderId="1" xfId="0" applyFont="1" applyBorder="1" applyAlignment="1">
      <alignment horizontal="left" vertical="center" wrapText="1"/>
    </xf>
    <xf numFmtId="180" fontId="63" fillId="0" borderId="1" xfId="0" applyNumberFormat="1" applyFont="1" applyBorder="1" applyAlignment="1">
      <alignment horizontal="center" vertical="center" wrapText="1"/>
    </xf>
    <xf numFmtId="177" fontId="1" fillId="0" borderId="1" xfId="0" applyNumberFormat="1" applyFont="1" applyBorder="1" applyAlignment="1">
      <alignment horizontal="center" vertical="center" wrapText="1"/>
    </xf>
    <xf numFmtId="177" fontId="1" fillId="0" borderId="0" xfId="0" applyNumberFormat="1" applyFont="1" applyAlignment="1">
      <alignment horizontal="center" vertical="center" wrapText="1"/>
    </xf>
    <xf numFmtId="180" fontId="1" fillId="0" borderId="0" xfId="0" applyNumberFormat="1" applyFont="1" applyFill="1" applyAlignment="1">
      <alignment horizontal="center" vertical="center"/>
    </xf>
    <xf numFmtId="0" fontId="68" fillId="0" borderId="1" xfId="0" applyFont="1" applyBorder="1" applyAlignment="1">
      <alignment horizontal="center" vertical="center" wrapText="1"/>
    </xf>
    <xf numFmtId="177" fontId="66" fillId="0" borderId="1" xfId="0" applyNumberFormat="1" applyFont="1" applyBorder="1" applyAlignment="1">
      <alignment horizontal="center" vertical="center" wrapText="1"/>
    </xf>
    <xf numFmtId="0" fontId="61" fillId="0" borderId="1" xfId="0" applyFont="1" applyBorder="1" applyAlignment="1">
      <alignment horizontal="center" vertical="center" wrapText="1"/>
    </xf>
    <xf numFmtId="177" fontId="1" fillId="0" borderId="2" xfId="0" applyNumberFormat="1" applyFont="1" applyBorder="1" applyAlignment="1">
      <alignment horizontal="left" vertical="center" wrapText="1"/>
    </xf>
    <xf numFmtId="177" fontId="1" fillId="0" borderId="7" xfId="0" applyNumberFormat="1" applyFont="1" applyBorder="1" applyAlignment="1">
      <alignment horizontal="center" vertical="center" wrapText="1"/>
    </xf>
    <xf numFmtId="10" fontId="32" fillId="0" borderId="1" xfId="0" applyNumberFormat="1" applyFont="1" applyBorder="1" applyAlignment="1">
      <alignment horizontal="left" vertical="center" wrapText="1"/>
    </xf>
    <xf numFmtId="180" fontId="49" fillId="0" borderId="1" xfId="0" applyNumberFormat="1" applyFont="1" applyBorder="1" applyAlignment="1">
      <alignment horizontal="center" vertical="center" wrapText="1"/>
    </xf>
    <xf numFmtId="177" fontId="1" fillId="0" borderId="7" xfId="0" applyNumberFormat="1" applyFont="1" applyBorder="1" applyAlignment="1">
      <alignment horizontal="left" vertical="center" wrapText="1"/>
    </xf>
    <xf numFmtId="0" fontId="32" fillId="22" borderId="0" xfId="0" applyFont="1" applyFill="1">
      <alignment vertical="center"/>
    </xf>
    <xf numFmtId="49" fontId="32" fillId="0" borderId="0" xfId="0" applyNumberFormat="1" applyFont="1">
      <alignment vertical="center"/>
    </xf>
    <xf numFmtId="0" fontId="32" fillId="0" borderId="0" xfId="0" applyFont="1" applyAlignment="1">
      <alignment vertical="center" wrapText="1"/>
    </xf>
    <xf numFmtId="0" fontId="70" fillId="0" borderId="0" xfId="0" applyFont="1" applyAlignment="1">
      <alignment horizontal="center" vertical="center"/>
    </xf>
    <xf numFmtId="14" fontId="1" fillId="0" borderId="44" xfId="0" applyNumberFormat="1" applyFont="1" applyBorder="1" applyAlignment="1">
      <alignment horizontal="center" vertical="center" wrapText="1"/>
    </xf>
    <xf numFmtId="180" fontId="1" fillId="0" borderId="45" xfId="0" applyNumberFormat="1" applyFont="1" applyFill="1" applyBorder="1" applyAlignment="1">
      <alignment horizontal="center" vertical="center" wrapText="1"/>
    </xf>
    <xf numFmtId="0" fontId="1" fillId="0" borderId="45" xfId="0" applyFont="1" applyBorder="1" applyAlignment="1">
      <alignment horizontal="center" vertical="center"/>
    </xf>
    <xf numFmtId="14" fontId="32" fillId="0" borderId="17" xfId="0" applyNumberFormat="1" applyFont="1" applyBorder="1" applyAlignment="1">
      <alignment horizontal="center" vertical="center" wrapText="1"/>
    </xf>
    <xf numFmtId="180" fontId="32" fillId="22" borderId="1" xfId="0" applyNumberFormat="1" applyFont="1" applyFill="1" applyBorder="1" applyAlignment="1">
      <alignment horizontal="center" vertical="center" wrapText="1"/>
    </xf>
    <xf numFmtId="180" fontId="71" fillId="5" borderId="1" xfId="0" applyNumberFormat="1" applyFont="1" applyFill="1" applyBorder="1" applyAlignment="1">
      <alignment horizontal="center" vertical="center" wrapText="1"/>
    </xf>
    <xf numFmtId="14" fontId="32" fillId="0" borderId="19" xfId="0" applyNumberFormat="1" applyFont="1" applyBorder="1" applyAlignment="1">
      <alignment horizontal="center" vertical="center" wrapText="1"/>
    </xf>
    <xf numFmtId="180" fontId="32" fillId="22" borderId="23" xfId="0" applyNumberFormat="1" applyFont="1" applyFill="1" applyBorder="1" applyAlignment="1">
      <alignment horizontal="center" vertical="center" wrapText="1"/>
    </xf>
    <xf numFmtId="180" fontId="32" fillId="0" borderId="23" xfId="0" applyNumberFormat="1" applyFont="1" applyFill="1" applyBorder="1" applyAlignment="1">
      <alignment horizontal="center" vertical="center" wrapText="1"/>
    </xf>
    <xf numFmtId="0" fontId="32" fillId="0" borderId="23" xfId="0" applyFont="1" applyBorder="1" applyAlignment="1">
      <alignment horizontal="center" vertical="center"/>
    </xf>
    <xf numFmtId="0" fontId="32" fillId="0" borderId="0" xfId="0" applyFont="1" applyBorder="1" applyAlignment="1">
      <alignment horizontal="center" vertical="center"/>
    </xf>
    <xf numFmtId="0" fontId="1" fillId="0" borderId="44" xfId="0" applyFont="1" applyBorder="1" applyAlignment="1">
      <alignment horizontal="center" vertical="center"/>
    </xf>
    <xf numFmtId="0" fontId="1" fillId="0" borderId="45" xfId="0" applyFont="1" applyFill="1" applyBorder="1" applyAlignment="1">
      <alignment horizontal="center" vertical="center" wrapText="1"/>
    </xf>
    <xf numFmtId="14" fontId="32" fillId="0" borderId="17" xfId="0" applyNumberFormat="1" applyFont="1" applyFill="1" applyBorder="1" applyAlignment="1">
      <alignment horizontal="center" vertical="center" wrapText="1"/>
    </xf>
    <xf numFmtId="0" fontId="32" fillId="0" borderId="17" xfId="0" applyFont="1" applyBorder="1" applyAlignment="1">
      <alignment horizontal="center" vertical="center"/>
    </xf>
    <xf numFmtId="0" fontId="32" fillId="0" borderId="8" xfId="0" applyFont="1" applyBorder="1" applyAlignment="1">
      <alignment horizontal="center" vertical="center"/>
    </xf>
    <xf numFmtId="0" fontId="32" fillId="0" borderId="10" xfId="0" applyFont="1" applyBorder="1" applyAlignment="1">
      <alignment horizontal="center" vertical="center"/>
    </xf>
    <xf numFmtId="0" fontId="32" fillId="0" borderId="19" xfId="0" applyFont="1" applyBorder="1" applyAlignment="1">
      <alignment horizontal="center" vertical="center"/>
    </xf>
    <xf numFmtId="0" fontId="32" fillId="0" borderId="47" xfId="0" applyFont="1" applyBorder="1" applyAlignment="1">
      <alignment horizontal="center" vertical="center"/>
    </xf>
    <xf numFmtId="0" fontId="32" fillId="0" borderId="48" xfId="0" applyFont="1" applyBorder="1" applyAlignment="1">
      <alignment horizontal="center" vertical="center"/>
    </xf>
    <xf numFmtId="0" fontId="32" fillId="0" borderId="47" xfId="0" applyFont="1" applyBorder="1" applyAlignment="1">
      <alignment horizontal="center" vertical="top" wrapText="1"/>
    </xf>
    <xf numFmtId="0" fontId="62" fillId="0" borderId="1" xfId="0" applyFont="1" applyBorder="1" applyAlignment="1">
      <alignment horizontal="center" vertical="center"/>
    </xf>
    <xf numFmtId="0" fontId="62" fillId="0" borderId="1" xfId="0" applyFont="1" applyBorder="1" applyAlignment="1">
      <alignment vertical="center"/>
    </xf>
    <xf numFmtId="0" fontId="72" fillId="0" borderId="1" xfId="0" applyFont="1" applyBorder="1" applyAlignment="1">
      <alignment horizontal="left" vertical="center"/>
    </xf>
    <xf numFmtId="0" fontId="72" fillId="0" borderId="1" xfId="0" applyFont="1" applyBorder="1" applyAlignment="1">
      <alignment vertical="center"/>
    </xf>
    <xf numFmtId="14" fontId="32" fillId="0" borderId="4" xfId="0" applyNumberFormat="1" applyFont="1" applyBorder="1" applyAlignment="1">
      <alignment horizontal="center" vertical="center" wrapText="1"/>
    </xf>
    <xf numFmtId="0" fontId="62" fillId="0" borderId="1" xfId="0" applyFont="1" applyBorder="1" applyAlignment="1">
      <alignment horizontal="left" vertical="center" wrapText="1"/>
    </xf>
    <xf numFmtId="14" fontId="32" fillId="0" borderId="5" xfId="0" applyNumberFormat="1" applyFont="1" applyBorder="1" applyAlignment="1">
      <alignment horizontal="center" vertical="center" wrapText="1"/>
    </xf>
    <xf numFmtId="0" fontId="32" fillId="0" borderId="8" xfId="0" applyFont="1" applyBorder="1" applyAlignment="1">
      <alignment horizontal="left" vertical="center" wrapText="1"/>
    </xf>
    <xf numFmtId="0" fontId="32" fillId="0" borderId="9" xfId="0" applyFont="1" applyBorder="1" applyAlignment="1">
      <alignment horizontal="left" vertical="center"/>
    </xf>
    <xf numFmtId="0" fontId="32" fillId="0" borderId="11" xfId="0" applyFont="1" applyBorder="1" applyAlignment="1">
      <alignment horizontal="left" vertical="center"/>
    </xf>
    <xf numFmtId="0" fontId="32" fillId="0" borderId="21" xfId="0" applyFont="1" applyBorder="1" applyAlignment="1">
      <alignment horizontal="left" vertical="center"/>
    </xf>
    <xf numFmtId="0" fontId="32" fillId="0" borderId="11" xfId="0" applyFont="1" applyBorder="1" applyAlignment="1">
      <alignment horizontal="left" vertical="center" wrapText="1"/>
    </xf>
    <xf numFmtId="0" fontId="49" fillId="0" borderId="2" xfId="0" applyFont="1" applyBorder="1" applyAlignment="1">
      <alignment horizontal="center" vertical="center"/>
    </xf>
    <xf numFmtId="0" fontId="49" fillId="0" borderId="7" xfId="0" applyFont="1" applyBorder="1" applyAlignment="1">
      <alignment horizontal="center" vertical="center"/>
    </xf>
    <xf numFmtId="0" fontId="32" fillId="0" borderId="1" xfId="0" applyFont="1" applyBorder="1">
      <alignment vertical="center"/>
    </xf>
    <xf numFmtId="0" fontId="72" fillId="0" borderId="1" xfId="0" applyFont="1" applyBorder="1" applyAlignment="1">
      <alignment horizontal="center" vertical="center" wrapText="1"/>
    </xf>
    <xf numFmtId="0" fontId="62" fillId="0" borderId="0" xfId="0" applyFont="1" applyAlignment="1">
      <alignment horizontal="left" vertical="center" wrapText="1"/>
    </xf>
    <xf numFmtId="0" fontId="73" fillId="0" borderId="0" xfId="41" applyFont="1" applyAlignment="1">
      <alignment horizontal="justify" vertical="center" wrapText="1"/>
    </xf>
    <xf numFmtId="0" fontId="32" fillId="0" borderId="0" xfId="0" applyFont="1" applyAlignment="1">
      <alignment horizontal="left" vertical="center"/>
    </xf>
    <xf numFmtId="49" fontId="1" fillId="0" borderId="45" xfId="0" applyNumberFormat="1" applyFont="1" applyFill="1" applyBorder="1" applyAlignment="1">
      <alignment horizontal="center" vertical="center" wrapText="1"/>
    </xf>
    <xf numFmtId="0" fontId="1" fillId="0" borderId="45" xfId="0" applyFont="1" applyBorder="1" applyAlignment="1">
      <alignment horizontal="center" vertical="center" wrapText="1"/>
    </xf>
    <xf numFmtId="0" fontId="1" fillId="0" borderId="46" xfId="0" applyFont="1" applyBorder="1" applyAlignment="1">
      <alignment horizontal="center" vertical="center"/>
    </xf>
    <xf numFmtId="180" fontId="32" fillId="0" borderId="1" xfId="0" applyNumberFormat="1" applyFont="1" applyFill="1" applyBorder="1" applyAlignment="1">
      <alignment horizontal="left" vertical="center" wrapText="1"/>
    </xf>
    <xf numFmtId="49" fontId="32" fillId="0" borderId="1" xfId="0" applyNumberFormat="1" applyFont="1" applyFill="1" applyBorder="1" applyAlignment="1">
      <alignment horizontal="center" vertical="center"/>
    </xf>
    <xf numFmtId="0" fontId="32" fillId="0" borderId="18" xfId="0" applyFont="1" applyBorder="1" applyAlignment="1">
      <alignment horizontal="center" vertical="center"/>
    </xf>
    <xf numFmtId="0" fontId="32" fillId="22" borderId="1" xfId="0" applyFont="1" applyFill="1" applyBorder="1" applyAlignment="1">
      <alignment horizontal="center" vertical="center" wrapText="1"/>
    </xf>
    <xf numFmtId="49" fontId="32" fillId="0" borderId="1" xfId="0" applyNumberFormat="1" applyFont="1" applyBorder="1">
      <alignment vertical="center"/>
    </xf>
    <xf numFmtId="180" fontId="32" fillId="0" borderId="23" xfId="0" applyNumberFormat="1" applyFont="1" applyFill="1" applyBorder="1" applyAlignment="1">
      <alignment horizontal="left" vertical="center" wrapText="1"/>
    </xf>
    <xf numFmtId="0" fontId="32" fillId="0" borderId="23" xfId="0" applyFont="1" applyBorder="1">
      <alignment vertical="center"/>
    </xf>
    <xf numFmtId="49" fontId="32" fillId="0" borderId="23" xfId="0" applyNumberFormat="1" applyFont="1" applyFill="1" applyBorder="1" applyAlignment="1">
      <alignment horizontal="center" vertical="center"/>
    </xf>
    <xf numFmtId="0" fontId="32" fillId="0" borderId="20" xfId="0" applyFont="1" applyBorder="1">
      <alignment vertical="center"/>
    </xf>
    <xf numFmtId="49" fontId="1" fillId="0" borderId="45" xfId="0" applyNumberFormat="1" applyFont="1" applyBorder="1" applyAlignment="1">
      <alignment horizontal="center" vertical="center"/>
    </xf>
    <xf numFmtId="0" fontId="62" fillId="0" borderId="49" xfId="0" applyFont="1" applyBorder="1" applyAlignment="1">
      <alignment horizontal="center" vertical="center"/>
    </xf>
    <xf numFmtId="49" fontId="32" fillId="0" borderId="1" xfId="0" applyNumberFormat="1" applyFont="1" applyBorder="1" applyAlignment="1">
      <alignment horizontal="center" vertical="center"/>
    </xf>
    <xf numFmtId="0" fontId="63" fillId="0" borderId="2" xfId="0" applyFont="1" applyBorder="1" applyAlignment="1">
      <alignment horizontal="center" vertical="center"/>
    </xf>
    <xf numFmtId="0" fontId="32" fillId="0" borderId="14" xfId="0" applyFont="1" applyBorder="1" applyAlignment="1">
      <alignment horizontal="center" vertical="top" wrapText="1"/>
    </xf>
    <xf numFmtId="0" fontId="63" fillId="0" borderId="2" xfId="0" applyFont="1" applyBorder="1" applyAlignment="1">
      <alignment horizontal="center" vertical="center" wrapText="1"/>
    </xf>
    <xf numFmtId="0" fontId="32" fillId="0" borderId="48" xfId="0" applyFont="1" applyBorder="1" applyAlignment="1">
      <alignment horizontal="center" vertical="top" wrapText="1"/>
    </xf>
    <xf numFmtId="0" fontId="63" fillId="0" borderId="50" xfId="0" applyFont="1" applyBorder="1" applyAlignment="1">
      <alignment horizontal="center" vertical="center" wrapText="1"/>
    </xf>
    <xf numFmtId="0" fontId="32" fillId="0" borderId="8" xfId="0" applyFont="1" applyBorder="1" applyAlignment="1">
      <alignment horizontal="center" vertical="top"/>
    </xf>
    <xf numFmtId="0" fontId="32" fillId="0" borderId="13" xfId="0" applyFont="1" applyBorder="1" applyAlignment="1">
      <alignment horizontal="center" vertical="top"/>
    </xf>
    <xf numFmtId="49" fontId="32" fillId="0" borderId="1" xfId="0" applyNumberFormat="1" applyFont="1" applyBorder="1" applyAlignment="1">
      <alignment horizontal="left" vertical="center" wrapText="1"/>
    </xf>
    <xf numFmtId="49" fontId="43" fillId="0" borderId="1" xfId="0" applyNumberFormat="1" applyFont="1" applyBorder="1" applyAlignment="1">
      <alignment horizontal="center" vertical="center"/>
    </xf>
    <xf numFmtId="0" fontId="32" fillId="0" borderId="10" xfId="0" applyFont="1" applyBorder="1" applyAlignment="1">
      <alignment horizontal="left" vertical="center"/>
    </xf>
    <xf numFmtId="0" fontId="32" fillId="0" borderId="12" xfId="0" applyFont="1" applyBorder="1" applyAlignment="1">
      <alignment horizontal="left" vertical="center"/>
    </xf>
    <xf numFmtId="0" fontId="49" fillId="0" borderId="3" xfId="0" applyFont="1" applyBorder="1" applyAlignment="1">
      <alignment horizontal="center" vertical="center"/>
    </xf>
    <xf numFmtId="0" fontId="32" fillId="0" borderId="11" xfId="0" applyFont="1" applyBorder="1" applyAlignment="1">
      <alignment horizontal="center" vertical="top"/>
    </xf>
    <xf numFmtId="0" fontId="1" fillId="0" borderId="0" xfId="0" applyFont="1" applyAlignment="1">
      <alignment vertical="center" wrapText="1"/>
    </xf>
    <xf numFmtId="0" fontId="32" fillId="0" borderId="51" xfId="0" applyFont="1" applyBorder="1" applyAlignment="1">
      <alignment horizontal="center" vertical="center"/>
    </xf>
    <xf numFmtId="0" fontId="32" fillId="0" borderId="52" xfId="0" applyFont="1" applyBorder="1" applyAlignment="1">
      <alignment horizontal="center" vertical="center" wrapText="1"/>
    </xf>
    <xf numFmtId="0" fontId="32" fillId="0" borderId="52" xfId="0" applyFont="1" applyBorder="1" applyAlignment="1">
      <alignment horizontal="center" vertical="center"/>
    </xf>
    <xf numFmtId="0" fontId="32" fillId="0" borderId="53" xfId="0" applyFont="1" applyBorder="1" applyAlignment="1">
      <alignment horizontal="center" vertical="center"/>
    </xf>
    <xf numFmtId="0" fontId="32" fillId="0" borderId="9" xfId="0" applyFont="1" applyBorder="1" applyAlignment="1">
      <alignment horizontal="center" vertical="top"/>
    </xf>
    <xf numFmtId="0" fontId="32" fillId="0" borderId="10" xfId="0" applyFont="1" applyBorder="1" applyAlignment="1">
      <alignment horizontal="center" vertical="top"/>
    </xf>
    <xf numFmtId="0" fontId="32" fillId="0" borderId="0" xfId="0" applyFont="1" applyAlignment="1">
      <alignment horizontal="center" vertical="top"/>
    </xf>
    <xf numFmtId="0" fontId="32" fillId="0" borderId="14" xfId="0" applyFont="1" applyBorder="1" applyAlignment="1">
      <alignment horizontal="center" vertical="top"/>
    </xf>
    <xf numFmtId="0" fontId="32" fillId="0" borderId="21" xfId="0" applyFont="1" applyBorder="1" applyAlignment="1">
      <alignment horizontal="center" vertical="top"/>
    </xf>
    <xf numFmtId="0" fontId="32" fillId="0" borderId="12" xfId="0" applyFont="1" applyBorder="1" applyAlignment="1">
      <alignment horizontal="center" vertical="top"/>
    </xf>
    <xf numFmtId="0" fontId="63" fillId="0" borderId="13" xfId="0" applyFont="1" applyBorder="1" applyAlignment="1">
      <alignment horizontal="center" vertical="center" wrapText="1"/>
    </xf>
    <xf numFmtId="0" fontId="74" fillId="0" borderId="0" xfId="0" applyFont="1" applyAlignment="1">
      <alignment horizontal="center" vertical="center" wrapText="1"/>
    </xf>
    <xf numFmtId="0" fontId="75" fillId="0" borderId="0" xfId="41" applyFont="1" applyBorder="1" applyAlignment="1">
      <alignment horizontal="center" vertical="center" wrapText="1"/>
    </xf>
    <xf numFmtId="0" fontId="1" fillId="0" borderId="0" xfId="0" applyFont="1" applyAlignment="1">
      <alignment horizontal="left" vertical="center"/>
    </xf>
    <xf numFmtId="0" fontId="76" fillId="0" borderId="44" xfId="0" applyFont="1" applyBorder="1" applyAlignment="1">
      <alignment vertical="center" wrapText="1"/>
    </xf>
    <xf numFmtId="0" fontId="76" fillId="0" borderId="45" xfId="0" applyFont="1" applyBorder="1" applyAlignment="1">
      <alignment vertical="center" wrapText="1"/>
    </xf>
    <xf numFmtId="0" fontId="76" fillId="0" borderId="46" xfId="0" applyFont="1" applyBorder="1" applyAlignment="1">
      <alignment vertical="center" wrapText="1"/>
    </xf>
    <xf numFmtId="0" fontId="32" fillId="0" borderId="19" xfId="0" applyFont="1" applyBorder="1" applyAlignment="1">
      <alignment vertical="center" wrapText="1"/>
    </xf>
    <xf numFmtId="0" fontId="32" fillId="0" borderId="23" xfId="0" applyFont="1" applyBorder="1" applyAlignment="1">
      <alignment vertical="center" wrapText="1"/>
    </xf>
    <xf numFmtId="0" fontId="32" fillId="0" borderId="20" xfId="0" applyFont="1" applyBorder="1" applyAlignment="1">
      <alignment vertical="center" wrapText="1"/>
    </xf>
    <xf numFmtId="0" fontId="77" fillId="0" borderId="44" xfId="0" applyFont="1" applyBorder="1" applyAlignment="1">
      <alignment horizontal="left" vertical="center" wrapText="1"/>
    </xf>
    <xf numFmtId="0" fontId="77" fillId="0" borderId="45" xfId="0" applyFont="1" applyBorder="1" applyAlignment="1">
      <alignment horizontal="left" vertical="center" wrapText="1"/>
    </xf>
    <xf numFmtId="0" fontId="35" fillId="0" borderId="46" xfId="0" applyFont="1" applyBorder="1">
      <alignment vertical="center"/>
    </xf>
    <xf numFmtId="0" fontId="63" fillId="0" borderId="17" xfId="0" applyFont="1" applyBorder="1" applyAlignment="1">
      <alignment horizontal="left" vertical="center" wrapText="1"/>
    </xf>
    <xf numFmtId="0" fontId="32" fillId="0" borderId="18" xfId="0" applyFont="1" applyBorder="1">
      <alignment vertical="center"/>
    </xf>
    <xf numFmtId="0" fontId="32" fillId="0" borderId="18" xfId="0" applyFont="1" applyBorder="1" applyAlignment="1">
      <alignment vertical="center" wrapText="1"/>
    </xf>
    <xf numFmtId="0" fontId="63" fillId="0" borderId="19" xfId="0" applyFont="1" applyBorder="1" applyAlignment="1">
      <alignment horizontal="left" vertical="center" wrapText="1"/>
    </xf>
    <xf numFmtId="0" fontId="63" fillId="0" borderId="23" xfId="0" applyFont="1" applyBorder="1" applyAlignment="1">
      <alignment horizontal="left" vertical="center" wrapText="1"/>
    </xf>
    <xf numFmtId="0" fontId="63" fillId="0" borderId="0" xfId="0" applyFont="1" applyBorder="1" applyAlignment="1">
      <alignment horizontal="center" vertical="center" wrapText="1"/>
    </xf>
    <xf numFmtId="0" fontId="35" fillId="0" borderId="54" xfId="0" applyFont="1" applyBorder="1" applyAlignment="1">
      <alignment horizontal="center" vertical="center"/>
    </xf>
    <xf numFmtId="0" fontId="32" fillId="0" borderId="49" xfId="0" applyFont="1" applyBorder="1" applyAlignment="1">
      <alignment horizontal="left" vertical="center"/>
    </xf>
    <xf numFmtId="0" fontId="32" fillId="0" borderId="38" xfId="0" applyFont="1" applyBorder="1" applyAlignment="1">
      <alignment horizontal="left" vertical="center"/>
    </xf>
    <xf numFmtId="0" fontId="35" fillId="0" borderId="55" xfId="0" applyFont="1" applyBorder="1" applyAlignment="1">
      <alignment horizontal="center" vertical="center"/>
    </xf>
    <xf numFmtId="0" fontId="35" fillId="0" borderId="15" xfId="0" applyFont="1" applyBorder="1" applyAlignment="1">
      <alignment horizontal="center" vertical="center"/>
    </xf>
    <xf numFmtId="0" fontId="35" fillId="0" borderId="17" xfId="0" applyFont="1" applyBorder="1" applyAlignment="1">
      <alignment horizontal="center" vertical="center"/>
    </xf>
    <xf numFmtId="0" fontId="77" fillId="0" borderId="56" xfId="0" applyFont="1" applyBorder="1" applyAlignment="1">
      <alignment horizontal="center" vertical="center" wrapText="1"/>
    </xf>
    <xf numFmtId="0" fontId="77" fillId="0" borderId="57" xfId="0" applyFont="1" applyBorder="1" applyAlignment="1">
      <alignment horizontal="center" vertical="center" wrapText="1"/>
    </xf>
    <xf numFmtId="0" fontId="35" fillId="0" borderId="55" xfId="0" applyFont="1" applyBorder="1" applyAlignment="1">
      <alignment horizontal="center" vertical="center" wrapText="1"/>
    </xf>
    <xf numFmtId="0" fontId="32" fillId="0" borderId="2" xfId="0" applyFont="1" applyBorder="1" applyAlignment="1">
      <alignment horizontal="left" vertical="center"/>
    </xf>
    <xf numFmtId="0" fontId="32" fillId="0" borderId="7" xfId="0" applyFont="1" applyBorder="1" applyAlignment="1">
      <alignment horizontal="left" vertical="center"/>
    </xf>
    <xf numFmtId="0" fontId="35" fillId="0" borderId="58" xfId="0" applyFont="1" applyBorder="1" applyAlignment="1">
      <alignment horizontal="center" vertical="center" wrapText="1"/>
    </xf>
    <xf numFmtId="0" fontId="63" fillId="0" borderId="23" xfId="0" applyFont="1" applyBorder="1" applyAlignment="1">
      <alignment horizontal="center" vertical="center"/>
    </xf>
    <xf numFmtId="0" fontId="76" fillId="0" borderId="44" xfId="0" applyFont="1" applyBorder="1" applyAlignment="1">
      <alignment horizontal="left" vertical="center" wrapText="1"/>
    </xf>
    <xf numFmtId="0" fontId="76" fillId="0" borderId="45" xfId="0" applyFont="1" applyBorder="1" applyAlignment="1">
      <alignment horizontal="left" vertical="center" wrapText="1"/>
    </xf>
    <xf numFmtId="0" fontId="76" fillId="0" borderId="46" xfId="0" applyFont="1" applyBorder="1" applyAlignment="1">
      <alignment horizontal="left" vertical="center" wrapText="1"/>
    </xf>
    <xf numFmtId="0" fontId="78" fillId="0" borderId="17" xfId="0" applyFont="1" applyBorder="1" applyAlignment="1">
      <alignment horizontal="left" vertical="center" wrapText="1" indent="1"/>
    </xf>
    <xf numFmtId="0" fontId="78" fillId="0" borderId="1" xfId="0" applyFont="1" applyBorder="1" applyAlignment="1">
      <alignment horizontal="left" vertical="center" wrapText="1" indent="1"/>
    </xf>
    <xf numFmtId="0" fontId="78" fillId="0" borderId="18" xfId="0" applyFont="1" applyBorder="1" applyAlignment="1">
      <alignment horizontal="left" vertical="center" wrapText="1" indent="1"/>
    </xf>
    <xf numFmtId="0" fontId="78" fillId="0" borderId="59" xfId="0" applyFont="1" applyBorder="1" applyAlignment="1">
      <alignment horizontal="left" vertical="center" wrapText="1" indent="1"/>
    </xf>
    <xf numFmtId="0" fontId="78" fillId="0" borderId="4" xfId="0" applyFont="1" applyBorder="1" applyAlignment="1">
      <alignment horizontal="left" vertical="center" wrapText="1" indent="1"/>
    </xf>
    <xf numFmtId="0" fontId="78" fillId="0" borderId="60" xfId="0" applyFont="1" applyBorder="1" applyAlignment="1">
      <alignment horizontal="left" vertical="center" wrapText="1" indent="1"/>
    </xf>
    <xf numFmtId="0" fontId="79" fillId="0" borderId="19" xfId="0" applyFont="1" applyBorder="1" applyAlignment="1">
      <alignment horizontal="left" vertical="center" wrapText="1"/>
    </xf>
    <xf numFmtId="0" fontId="79" fillId="0" borderId="23" xfId="0" applyFont="1" applyBorder="1" applyAlignment="1">
      <alignment horizontal="left" vertical="center" wrapText="1"/>
    </xf>
    <xf numFmtId="0" fontId="79" fillId="0" borderId="20" xfId="0" applyFont="1" applyBorder="1" applyAlignment="1">
      <alignment horizontal="left" vertical="center" wrapText="1"/>
    </xf>
    <xf numFmtId="0" fontId="74" fillId="0" borderId="57" xfId="0" applyFont="1" applyBorder="1" applyAlignment="1">
      <alignment horizontal="center" vertical="center" wrapText="1"/>
    </xf>
    <xf numFmtId="0" fontId="77" fillId="0" borderId="46" xfId="0" applyFont="1" applyBorder="1" applyAlignment="1">
      <alignment horizontal="left" vertical="center" wrapText="1"/>
    </xf>
    <xf numFmtId="0" fontId="75" fillId="0" borderId="17" xfId="41" applyFont="1" applyBorder="1" applyAlignment="1">
      <alignment horizontal="left" vertical="center" wrapText="1" indent="1"/>
    </xf>
    <xf numFmtId="0" fontId="75" fillId="0" borderId="1" xfId="41" applyFont="1" applyBorder="1" applyAlignment="1">
      <alignment horizontal="left" vertical="center" wrapText="1" indent="1"/>
    </xf>
    <xf numFmtId="0" fontId="75" fillId="0" borderId="18" xfId="41" applyFont="1" applyBorder="1" applyAlignment="1">
      <alignment horizontal="left" vertical="center" wrapText="1" indent="1"/>
    </xf>
    <xf numFmtId="0" fontId="80" fillId="0" borderId="19" xfId="41" applyFont="1" applyBorder="1" applyAlignment="1">
      <alignment horizontal="left" vertical="center" wrapText="1" indent="1"/>
    </xf>
    <xf numFmtId="0" fontId="75" fillId="0" borderId="23" xfId="41" applyFont="1" applyBorder="1" applyAlignment="1">
      <alignment horizontal="left" vertical="center" wrapText="1" indent="1"/>
    </xf>
    <xf numFmtId="0" fontId="75" fillId="0" borderId="20" xfId="41" applyFont="1" applyBorder="1" applyAlignment="1">
      <alignment horizontal="left" vertical="center" wrapText="1" indent="1"/>
    </xf>
    <xf numFmtId="0" fontId="51" fillId="0" borderId="44" xfId="0" applyFont="1" applyBorder="1" applyAlignment="1">
      <alignment horizontal="left" vertical="center"/>
    </xf>
    <xf numFmtId="0" fontId="51" fillId="0" borderId="46" xfId="0" applyFont="1" applyBorder="1" applyAlignment="1">
      <alignment horizontal="left" vertical="center"/>
    </xf>
    <xf numFmtId="0" fontId="1" fillId="0" borderId="0" xfId="0" applyFont="1" applyBorder="1">
      <alignment vertical="center"/>
    </xf>
    <xf numFmtId="0" fontId="81" fillId="0" borderId="17" xfId="0" applyFont="1" applyBorder="1" applyAlignment="1">
      <alignment horizontal="left" vertical="center"/>
    </xf>
    <xf numFmtId="0" fontId="81" fillId="0" borderId="18" xfId="0" applyFont="1" applyBorder="1" applyAlignment="1">
      <alignment horizontal="left" vertical="center"/>
    </xf>
    <xf numFmtId="0" fontId="38" fillId="0" borderId="19" xfId="41" applyBorder="1" applyAlignment="1">
      <alignment horizontal="left" vertical="center"/>
    </xf>
    <xf numFmtId="0" fontId="82" fillId="0" borderId="20" xfId="0" applyFont="1" applyBorder="1" applyAlignment="1">
      <alignment horizontal="left" vertical="center"/>
    </xf>
    <xf numFmtId="0" fontId="32" fillId="0" borderId="42" xfId="0" applyFont="1" applyBorder="1" applyAlignment="1">
      <alignment horizontal="left" vertical="center"/>
    </xf>
    <xf numFmtId="0" fontId="63" fillId="0" borderId="18" xfId="0" applyFont="1" applyBorder="1" applyAlignment="1">
      <alignment horizontal="left" vertical="center" wrapText="1"/>
    </xf>
    <xf numFmtId="0" fontId="32" fillId="0" borderId="18" xfId="0" applyFont="1" applyBorder="1" applyAlignment="1">
      <alignment horizontal="left" vertical="center"/>
    </xf>
    <xf numFmtId="0" fontId="32" fillId="0" borderId="22" xfId="0" applyFont="1" applyBorder="1" applyAlignment="1">
      <alignment horizontal="left" vertical="center"/>
    </xf>
    <xf numFmtId="0" fontId="63" fillId="0" borderId="20" xfId="0" applyFont="1" applyBorder="1" applyAlignment="1">
      <alignment horizontal="center"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dxfs count="2">
    <dxf>
      <fill>
        <patternFill patternType="solid">
          <bgColor rgb="FFFFFF00"/>
        </patternFill>
      </fill>
    </dxf>
    <dxf>
      <fill>
        <patternFill patternType="solid">
          <bgColor rgb="FF00B050"/>
        </patternFill>
      </fill>
    </dxf>
  </dxfs>
  <tableStyles count="0" defaultTableStyle="TableStyleMedium9" defaultPivotStyle="PivotStyleLight16"/>
  <colors>
    <mruColors>
      <color rgb="00F86C06"/>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8" Type="http://schemas.openxmlformats.org/officeDocument/2006/relationships/sharedStrings" Target="sharedStrings.xml"/><Relationship Id="rId17" Type="http://schemas.openxmlformats.org/officeDocument/2006/relationships/styles" Target="styles.xml"/><Relationship Id="rId16" Type="http://schemas.openxmlformats.org/officeDocument/2006/relationships/theme" Target="theme/theme1.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7</xdr:col>
      <xdr:colOff>212090</xdr:colOff>
      <xdr:row>15</xdr:row>
      <xdr:rowOff>271780</xdr:rowOff>
    </xdr:from>
    <xdr:to>
      <xdr:col>10</xdr:col>
      <xdr:colOff>1379855</xdr:colOff>
      <xdr:row>31</xdr:row>
      <xdr:rowOff>87630</xdr:rowOff>
    </xdr:to>
    <xdr:pic>
      <xdr:nvPicPr>
        <xdr:cNvPr id="2" name="Picture 1"/>
        <xdr:cNvPicPr>
          <a:picLocks noChangeAspect="1" noChangeArrowheads="1"/>
        </xdr:cNvPicPr>
      </xdr:nvPicPr>
      <xdr:blipFill>
        <a:blip r:embed="rId1" cstate="print"/>
        <a:srcRect/>
        <a:stretch>
          <a:fillRect/>
        </a:stretch>
      </xdr:blipFill>
      <xdr:spPr>
        <a:xfrm>
          <a:off x="11596370" y="7515860"/>
          <a:ext cx="5349875" cy="7870190"/>
        </a:xfrm>
        <a:prstGeom prst="rect">
          <a:avLst/>
        </a:prstGeom>
        <a:noFill/>
        <a:ln w="1">
          <a:noFill/>
          <a:miter lim="800000"/>
          <a:headEnd/>
          <a:tailEnd type="none" w="med" len="med"/>
        </a:ln>
        <a:effectLst/>
      </xdr:spPr>
    </xdr:pic>
    <xdr:clientData/>
  </xdr:twoCellAnchor>
  <xdr:twoCellAnchor editAs="oneCell">
    <xdr:from>
      <xdr:col>1</xdr:col>
      <xdr:colOff>250116</xdr:colOff>
      <xdr:row>17</xdr:row>
      <xdr:rowOff>20170</xdr:rowOff>
    </xdr:from>
    <xdr:to>
      <xdr:col>5</xdr:col>
      <xdr:colOff>1954790</xdr:colOff>
      <xdr:row>17</xdr:row>
      <xdr:rowOff>2097741</xdr:rowOff>
    </xdr:to>
    <xdr:pic>
      <xdr:nvPicPr>
        <xdr:cNvPr id="3" name="图片 2"/>
        <xdr:cNvPicPr>
          <a:picLocks noChangeAspect="1"/>
        </xdr:cNvPicPr>
      </xdr:nvPicPr>
      <xdr:blipFill>
        <a:blip r:embed="rId2"/>
        <a:srcRect t="3929" b="2719"/>
        <a:stretch>
          <a:fillRect/>
        </a:stretch>
      </xdr:blipFill>
      <xdr:spPr>
        <a:xfrm>
          <a:off x="1460500" y="8025765"/>
          <a:ext cx="7663180" cy="2077720"/>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152400</xdr:colOff>
      <xdr:row>29</xdr:row>
      <xdr:rowOff>95250</xdr:rowOff>
    </xdr:from>
    <xdr:to>
      <xdr:col>3</xdr:col>
      <xdr:colOff>1317625</xdr:colOff>
      <xdr:row>29</xdr:row>
      <xdr:rowOff>1293495</xdr:rowOff>
    </xdr:to>
    <xdr:pic>
      <xdr:nvPicPr>
        <xdr:cNvPr id="5" name="Picture 3" descr="image.png"/>
        <xdr:cNvPicPr>
          <a:picLocks noChangeAspect="1" noChangeArrowheads="1"/>
        </xdr:cNvPicPr>
      </xdr:nvPicPr>
      <xdr:blipFill>
        <a:blip r:embed="rId1" cstate="print"/>
        <a:srcRect/>
        <a:stretch>
          <a:fillRect/>
        </a:stretch>
      </xdr:blipFill>
      <xdr:spPr>
        <a:xfrm>
          <a:off x="1766570" y="16022320"/>
          <a:ext cx="4393565" cy="1198245"/>
        </a:xfrm>
        <a:prstGeom prst="rect">
          <a:avLst/>
        </a:prstGeom>
        <a:noFill/>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s://m.weimiao.cn/#/myinfo/counter" TargetMode="External"/><Relationship Id="rId3" Type="http://schemas.openxmlformats.org/officeDocument/2006/relationships/hyperlink" Target="http://www.iwencai.com/?allow_redirect=false" TargetMode="External"/><Relationship Id="rId2" Type="http://schemas.openxmlformats.org/officeDocument/2006/relationships/hyperlink" Target="https://oss-class.weimiaocaishang.com/Site/calculator.html" TargetMode="External"/><Relationship Id="rId1" Type="http://schemas.openxmlformats.org/officeDocument/2006/relationships/hyperlink" Target="https://xueqiu.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4" Type="http://schemas.openxmlformats.org/officeDocument/2006/relationships/hyperlink" Target="https://cn.investing.com/rates-bonds/china-10-year-bond-yield" TargetMode="External"/><Relationship Id="rId3" Type="http://schemas.openxmlformats.org/officeDocument/2006/relationships/hyperlink" Target="https://xueqiu.com/" TargetMode="External"/><Relationship Id="rId2" Type="http://schemas.openxmlformats.org/officeDocument/2006/relationships/hyperlink" Target="https://www.legulegu.com/stockdata/shenzhenPE" TargetMode="External"/><Relationship Id="rId1" Type="http://schemas.openxmlformats.org/officeDocument/2006/relationships/hyperlink" Target="http://www.iwencai.com/?allow_redirect=false" TargetMode="External"/></Relationships>
</file>

<file path=xl/worksheets/_rels/sheet4.xml.rels><?xml version="1.0" encoding="UTF-8" standalone="yes"?>
<Relationships xmlns="http://schemas.openxmlformats.org/package/2006/relationships"><Relationship Id="rId9" Type="http://schemas.openxmlformats.org/officeDocument/2006/relationships/hyperlink" Target="https://www.itiger.com/help/detail/hksf" TargetMode="External"/><Relationship Id="rId8" Type="http://schemas.openxmlformats.org/officeDocument/2006/relationships/hyperlink" Target="https://www.snowballsecurities.com/help/detail/commission/hk" TargetMode="External"/><Relationship Id="rId7" Type="http://schemas.openxmlformats.org/officeDocument/2006/relationships/hyperlink" Target="https://www.futu5.com/about/commissionnew" TargetMode="External"/><Relationship Id="rId6" Type="http://schemas.openxmlformats.org/officeDocument/2006/relationships/hyperlink" Target="https://www.itiger.com/help/detail/rhkh" TargetMode="External"/><Relationship Id="rId5" Type="http://schemas.openxmlformats.org/officeDocument/2006/relationships/hyperlink" Target="https://www.snowballsecurities.com/help/detail/open/m-stock" TargetMode="External"/><Relationship Id="rId4" Type="http://schemas.openxmlformats.org/officeDocument/2006/relationships/hyperlink" Target="https://help.futu5.com/faq/topic2249" TargetMode="External"/><Relationship Id="rId3" Type="http://schemas.openxmlformats.org/officeDocument/2006/relationships/hyperlink" Target="http://www.iwencai.com/?allow_redirect=false" TargetMode="External"/><Relationship Id="rId2" Type="http://schemas.openxmlformats.org/officeDocument/2006/relationships/hyperlink" Target="https://xueqiu.com/" TargetMode="External"/><Relationship Id="rId1" Type="http://schemas.openxmlformats.org/officeDocument/2006/relationships/hyperlink" Target="https://cn.investing.com/rates-bonds/china-10-year-bond-yield" TargetMode="External"/></Relationships>
</file>

<file path=xl/worksheets/_rels/sheet5.xml.rels><?xml version="1.0" encoding="UTF-8" standalone="yes"?>
<Relationships xmlns="http://schemas.openxmlformats.org/package/2006/relationships"><Relationship Id="rId6" Type="http://schemas.openxmlformats.org/officeDocument/2006/relationships/hyperlink" Target="https://cn.investing.com/rates-bonds/china-10-year-bond-yield" TargetMode="External"/><Relationship Id="rId5" Type="http://schemas.openxmlformats.org/officeDocument/2006/relationships/hyperlink" Target="https://xueqiu.com/" TargetMode="External"/><Relationship Id="rId4" Type="http://schemas.openxmlformats.org/officeDocument/2006/relationships/hyperlink" Target="https://www.legulegu.com/stockdata/market/sandp" TargetMode="External"/><Relationship Id="rId3" Type="http://schemas.openxmlformats.org/officeDocument/2006/relationships/hyperlink" Target="https://cn.investing.com/economic-calendar/interest-rate-decision-168" TargetMode="External"/><Relationship Id="rId2" Type="http://schemas.openxmlformats.org/officeDocument/2006/relationships/hyperlink" Target="http://www.iwencai.com/?allow_redirect=false" TargetMode="External"/><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hyperlink" Target="http://app.finance.ifeng.com/data/hkstock/fundamental.php?symbol=00823&amp;type=Balance"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www.iwencai.com/?allow_redirect=false"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s://www.multpl.com/10-year-treasury-rate" TargetMode="External"/><Relationship Id="rId1" Type="http://schemas.openxmlformats.org/officeDocument/2006/relationships/hyperlink" Target="https://www.fangdaijisuanqi.com/" TargetMode="External"/></Relationships>
</file>

<file path=xl/worksheets/_rels/sheet13.xml.rels><?xml version="1.0" encoding="UTF-8" standalone="yes"?>
<Relationships xmlns="http://schemas.openxmlformats.org/package/2006/relationships"><Relationship Id="rId9" Type="http://schemas.openxmlformats.org/officeDocument/2006/relationships/hyperlink" Target="https://cn.investing.com/central-banks/" TargetMode="External"/><Relationship Id="rId8" Type="http://schemas.openxmlformats.org/officeDocument/2006/relationships/hyperlink" Target="https://www.legulegu.com/stockdata/market/sandp" TargetMode="External"/><Relationship Id="rId7" Type="http://schemas.openxmlformats.org/officeDocument/2006/relationships/hyperlink" Target="https://www.legulegu.com/stockdata/market/his" TargetMode="External"/><Relationship Id="rId6" Type="http://schemas.openxmlformats.org/officeDocument/2006/relationships/hyperlink" Target="https://cn.investing.com/rates-bonds/u.s.-10-year-bond-yield" TargetMode="External"/><Relationship Id="rId5" Type="http://schemas.openxmlformats.org/officeDocument/2006/relationships/hyperlink" Target="https://www.legulegu.com/stockdata/shenzhenPE" TargetMode="External"/><Relationship Id="rId4" Type="http://schemas.openxmlformats.org/officeDocument/2006/relationships/hyperlink" Target="https://cn.investing.com/rates-bonds/china-10-year-bond-yield" TargetMode="External"/><Relationship Id="rId3" Type="http://schemas.openxmlformats.org/officeDocument/2006/relationships/hyperlink" Target="https://fund.eastmoney.com/" TargetMode="External"/><Relationship Id="rId2" Type="http://schemas.openxmlformats.org/officeDocument/2006/relationships/hyperlink" Target="https://danjuanfunds.com/djmodule/value-center?channel=1300100141" TargetMode="External"/><Relationship Id="rId11" Type="http://schemas.openxmlformats.org/officeDocument/2006/relationships/hyperlink" Target="https://xueqiu.com/" TargetMode="External"/><Relationship Id="rId10" Type="http://schemas.openxmlformats.org/officeDocument/2006/relationships/hyperlink" Target="http://app.finance.ifeng.com/data/hkstock/fundamental.php?symbol=00823&amp;type=Balance" TargetMode="External"/><Relationship Id="rId1" Type="http://schemas.openxmlformats.org/officeDocument/2006/relationships/hyperlink" Target="http://www.iwencai.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theme="1"/>
  </sheetPr>
  <dimension ref="A1:XFD44"/>
  <sheetViews>
    <sheetView tabSelected="1" zoomScale="80" zoomScaleNormal="80" workbookViewId="0">
      <selection activeCell="A4" sqref="$A4:$XFD4"/>
    </sheetView>
  </sheetViews>
  <sheetFormatPr defaultColWidth="9" defaultRowHeight="36" customHeight="1"/>
  <cols>
    <col min="1" max="1" width="22.6442307692308" style="717" customWidth="1"/>
    <col min="2" max="2" width="31.0384615384615" style="717" customWidth="1"/>
    <col min="3" max="3" width="51.4711538461538" style="1" customWidth="1"/>
    <col min="4" max="4" width="15.2211538461538" style="1" customWidth="1"/>
    <col min="5" max="16384" width="9" style="1"/>
  </cols>
  <sheetData>
    <row r="1" customHeight="1" spans="1:3">
      <c r="A1" s="2" t="s">
        <v>0</v>
      </c>
      <c r="B1" s="2"/>
      <c r="C1" s="3"/>
    </row>
    <row r="2" s="1" customFormat="1" customHeight="1" spans="1:3">
      <c r="A2" s="718" t="s">
        <v>1</v>
      </c>
      <c r="B2" s="719"/>
      <c r="C2" s="720"/>
    </row>
    <row r="3" ht="120.6" customHeight="1" spans="1:3">
      <c r="A3" s="721" t="s">
        <v>2</v>
      </c>
      <c r="B3" s="722"/>
      <c r="C3" s="723"/>
    </row>
    <row r="4" s="603" customFormat="1" ht="51" customHeight="1"/>
    <row r="5" s="1" customFormat="1" customHeight="1" spans="1:3">
      <c r="A5" s="724" t="s">
        <v>3</v>
      </c>
      <c r="B5" s="725"/>
      <c r="C5" s="726" t="s">
        <v>4</v>
      </c>
    </row>
    <row r="6" s="538" customFormat="1" customHeight="1" spans="1:3">
      <c r="A6" s="727" t="s">
        <v>5</v>
      </c>
      <c r="B6" s="488"/>
      <c r="C6" s="728" t="s">
        <v>6</v>
      </c>
    </row>
    <row r="7" s="538" customFormat="1" customHeight="1" spans="1:3">
      <c r="A7" s="727" t="s">
        <v>7</v>
      </c>
      <c r="B7" s="488"/>
      <c r="C7" s="728" t="s">
        <v>8</v>
      </c>
    </row>
    <row r="8" s="538" customFormat="1" ht="71" customHeight="1" spans="1:3">
      <c r="A8" s="727" t="s">
        <v>9</v>
      </c>
      <c r="B8" s="488"/>
      <c r="C8" s="729" t="s">
        <v>10</v>
      </c>
    </row>
    <row r="9" s="538" customFormat="1" ht="45" customHeight="1" spans="1:3">
      <c r="A9" s="727" t="s">
        <v>11</v>
      </c>
      <c r="B9" s="488"/>
      <c r="C9" s="728" t="s">
        <v>12</v>
      </c>
    </row>
    <row r="10" s="538" customFormat="1" ht="38" customHeight="1" spans="1:3">
      <c r="A10" s="727" t="s">
        <v>13</v>
      </c>
      <c r="B10" s="488"/>
      <c r="C10" s="728" t="s">
        <v>14</v>
      </c>
    </row>
    <row r="11" s="538" customFormat="1" customHeight="1" spans="1:3">
      <c r="A11" s="727" t="s">
        <v>15</v>
      </c>
      <c r="B11" s="488"/>
      <c r="C11" s="728" t="s">
        <v>16</v>
      </c>
    </row>
    <row r="12" s="538" customFormat="1" ht="39" customHeight="1" spans="1:3">
      <c r="A12" s="730" t="s">
        <v>17</v>
      </c>
      <c r="B12" s="731"/>
      <c r="C12" s="686" t="s">
        <v>18</v>
      </c>
    </row>
    <row r="13" s="714" customFormat="1" customHeight="1" spans="1:5">
      <c r="A13" s="732"/>
      <c r="B13" s="732"/>
      <c r="C13" s="732"/>
      <c r="D13" s="732"/>
      <c r="E13" s="732"/>
    </row>
    <row r="14" s="714" customFormat="1" ht="45.6" customHeight="1" spans="1:5">
      <c r="A14" s="732"/>
      <c r="B14" s="732"/>
      <c r="C14" s="732"/>
      <c r="D14" s="732"/>
      <c r="E14" s="732"/>
    </row>
    <row r="15" customHeight="1" spans="1:5">
      <c r="A15" s="733" t="s">
        <v>19</v>
      </c>
      <c r="B15" s="734" t="s">
        <v>20</v>
      </c>
      <c r="C15" s="735"/>
      <c r="D15" s="735"/>
      <c r="E15" s="773"/>
    </row>
    <row r="16" customHeight="1" spans="1:5">
      <c r="A16" s="736"/>
      <c r="B16" s="488" t="s">
        <v>21</v>
      </c>
      <c r="C16" s="488"/>
      <c r="D16" s="488"/>
      <c r="E16" s="774"/>
    </row>
    <row r="17" customHeight="1" spans="1:5">
      <c r="A17" s="737"/>
      <c r="B17" s="617" t="s">
        <v>22</v>
      </c>
      <c r="C17" s="617"/>
      <c r="D17" s="617"/>
      <c r="E17" s="775"/>
    </row>
    <row r="18" customHeight="1" spans="1:5">
      <c r="A18" s="738" t="s">
        <v>23</v>
      </c>
      <c r="B18" s="617" t="s">
        <v>24</v>
      </c>
      <c r="C18" s="617"/>
      <c r="D18" s="617"/>
      <c r="E18" s="775"/>
    </row>
    <row r="19" customHeight="1" spans="1:5">
      <c r="A19" s="738"/>
      <c r="B19" s="617" t="s">
        <v>25</v>
      </c>
      <c r="C19" s="617"/>
      <c r="D19" s="617"/>
      <c r="E19" s="775"/>
    </row>
    <row r="20" customHeight="1" spans="1:5">
      <c r="A20" s="739" t="s">
        <v>26</v>
      </c>
      <c r="B20" s="488" t="s">
        <v>27</v>
      </c>
      <c r="C20" s="488"/>
      <c r="D20" s="488"/>
      <c r="E20" s="774"/>
    </row>
    <row r="21" ht="34.8" customHeight="1" spans="1:5">
      <c r="A21" s="740"/>
      <c r="B21" s="670" t="s">
        <v>28</v>
      </c>
      <c r="C21" s="670"/>
      <c r="D21" s="670"/>
      <c r="E21" s="728"/>
    </row>
    <row r="22" ht="34.8" customHeight="1" spans="1:5">
      <c r="A22" s="741" t="s">
        <v>29</v>
      </c>
      <c r="B22" s="742" t="s">
        <v>30</v>
      </c>
      <c r="C22" s="743"/>
      <c r="D22" s="743"/>
      <c r="E22" s="776"/>
    </row>
    <row r="23" customHeight="1" spans="1:5">
      <c r="A23" s="741"/>
      <c r="B23" s="617" t="s">
        <v>31</v>
      </c>
      <c r="C23" s="617"/>
      <c r="D23" s="617"/>
      <c r="E23" s="775"/>
    </row>
    <row r="24" customHeight="1" spans="1:5">
      <c r="A24" s="744"/>
      <c r="B24" s="745" t="s">
        <v>32</v>
      </c>
      <c r="C24" s="745"/>
      <c r="D24" s="745"/>
      <c r="E24" s="777"/>
    </row>
    <row r="25" s="246" customFormat="1" ht="83.4" customHeight="1"/>
    <row r="26" customHeight="1" spans="1:3">
      <c r="A26" s="746" t="s">
        <v>33</v>
      </c>
      <c r="B26" s="747"/>
      <c r="C26" s="748"/>
    </row>
    <row r="27" customHeight="1" spans="1:3">
      <c r="A27" s="749" t="s">
        <v>34</v>
      </c>
      <c r="B27" s="750"/>
      <c r="C27" s="751"/>
    </row>
    <row r="28" customHeight="1" spans="1:3">
      <c r="A28" s="749" t="s">
        <v>35</v>
      </c>
      <c r="B28" s="750"/>
      <c r="C28" s="751"/>
    </row>
    <row r="29" customHeight="1" spans="1:3">
      <c r="A29" s="752" t="s">
        <v>36</v>
      </c>
      <c r="B29" s="753"/>
      <c r="C29" s="754"/>
    </row>
    <row r="30" customHeight="1" spans="1:3">
      <c r="A30" s="755" t="s">
        <v>37</v>
      </c>
      <c r="B30" s="756"/>
      <c r="C30" s="757"/>
    </row>
    <row r="31" s="715" customFormat="1" customHeight="1" spans="1:1">
      <c r="A31" s="758"/>
    </row>
    <row r="32" ht="45.6" customHeight="1" spans="1:3">
      <c r="A32" s="724" t="s">
        <v>38</v>
      </c>
      <c r="B32" s="725"/>
      <c r="C32" s="759"/>
    </row>
    <row r="33" ht="45.6" customHeight="1" spans="1:3">
      <c r="A33" s="760" t="s">
        <v>39</v>
      </c>
      <c r="B33" s="761"/>
      <c r="C33" s="762"/>
    </row>
    <row r="34" ht="45.6" customHeight="1" spans="1:3">
      <c r="A34" s="760" t="s">
        <v>40</v>
      </c>
      <c r="B34" s="761"/>
      <c r="C34" s="762"/>
    </row>
    <row r="35" ht="45.6" customHeight="1" spans="1:3">
      <c r="A35" s="763" t="s">
        <v>41</v>
      </c>
      <c r="B35" s="764"/>
      <c r="C35" s="765"/>
    </row>
    <row r="36" s="716" customFormat="1" ht="45.6" customHeight="1"/>
    <row r="37" customHeight="1" spans="1:3">
      <c r="A37" s="766" t="s">
        <v>42</v>
      </c>
      <c r="B37" s="767"/>
      <c r="C37" s="768"/>
    </row>
    <row r="38" customHeight="1" spans="1:3">
      <c r="A38" s="769" t="s">
        <v>43</v>
      </c>
      <c r="B38" s="770"/>
      <c r="C38" s="768"/>
    </row>
    <row r="39" customHeight="1" spans="1:3">
      <c r="A39" s="769" t="s">
        <v>44</v>
      </c>
      <c r="B39" s="770"/>
      <c r="C39" s="768"/>
    </row>
    <row r="40" customHeight="1" spans="1:3">
      <c r="A40" s="769" t="s">
        <v>45</v>
      </c>
      <c r="B40" s="770"/>
      <c r="C40" s="768"/>
    </row>
    <row r="41" customHeight="1" spans="1:2">
      <c r="A41" s="769" t="s">
        <v>46</v>
      </c>
      <c r="B41" s="770"/>
    </row>
    <row r="42" customHeight="1" spans="1:2">
      <c r="A42" s="769" t="s">
        <v>47</v>
      </c>
      <c r="B42" s="770"/>
    </row>
    <row r="43" customHeight="1" spans="1:2">
      <c r="A43" s="769" t="s">
        <v>48</v>
      </c>
      <c r="B43" s="770"/>
    </row>
    <row r="44" customHeight="1" spans="1:2">
      <c r="A44" s="771" t="s">
        <v>49</v>
      </c>
      <c r="B44" s="772"/>
    </row>
  </sheetData>
  <mergeCells count="46">
    <mergeCell ref="A2:C2"/>
    <mergeCell ref="A3:C3"/>
    <mergeCell ref="A4:XFD4"/>
    <mergeCell ref="A5:B5"/>
    <mergeCell ref="A6:B6"/>
    <mergeCell ref="A7:B7"/>
    <mergeCell ref="A8:B8"/>
    <mergeCell ref="A9:B9"/>
    <mergeCell ref="A10:B10"/>
    <mergeCell ref="A11:B11"/>
    <mergeCell ref="A12:B12"/>
    <mergeCell ref="B15:E15"/>
    <mergeCell ref="B16:E16"/>
    <mergeCell ref="B17:E17"/>
    <mergeCell ref="B18:E18"/>
    <mergeCell ref="B19:E19"/>
    <mergeCell ref="B20:E20"/>
    <mergeCell ref="B21:E21"/>
    <mergeCell ref="B22:E22"/>
    <mergeCell ref="B23:E23"/>
    <mergeCell ref="B24:E24"/>
    <mergeCell ref="A25:XFD25"/>
    <mergeCell ref="A26:C26"/>
    <mergeCell ref="A27:C27"/>
    <mergeCell ref="A28:C28"/>
    <mergeCell ref="A29:C29"/>
    <mergeCell ref="A30:C30"/>
    <mergeCell ref="A31:XFD31"/>
    <mergeCell ref="A32:C32"/>
    <mergeCell ref="A33:C33"/>
    <mergeCell ref="A34:C34"/>
    <mergeCell ref="A35:C35"/>
    <mergeCell ref="A36:XFD36"/>
    <mergeCell ref="A37:B37"/>
    <mergeCell ref="A38:B38"/>
    <mergeCell ref="A39:B39"/>
    <mergeCell ref="A40:B40"/>
    <mergeCell ref="A41:B41"/>
    <mergeCell ref="A42:B42"/>
    <mergeCell ref="A43:B43"/>
    <mergeCell ref="A44:B44"/>
    <mergeCell ref="A15:A17"/>
    <mergeCell ref="A18:A19"/>
    <mergeCell ref="A20:A21"/>
    <mergeCell ref="A22:A24"/>
    <mergeCell ref="A13:XFD14"/>
  </mergeCells>
  <hyperlinks>
    <hyperlink ref="A34" r:id="rId1" display="v 雪球网址：https://xueqiu.com/"/>
    <hyperlink ref="A35" r:id="rId2" display="v 微淼计算器网址：https://oss-class.weimiaocaishang.com/Site/calculator.html"/>
    <hyperlink ref="A33" r:id="rId3" display="v i问财网址：http://www.iwencai.com/?allow_redirect=false"/>
    <hyperlink ref="A44" r:id="rId4" display="https://m.weimiao.cn/#/myinfo/counter"/>
  </hyperlinks>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theme="9"/>
  </sheetPr>
  <dimension ref="A1:XFD39"/>
  <sheetViews>
    <sheetView zoomScale="70" zoomScaleNormal="70" workbookViewId="0">
      <selection activeCell="F8" sqref="F8"/>
    </sheetView>
  </sheetViews>
  <sheetFormatPr defaultColWidth="9" defaultRowHeight="30" customHeight="1"/>
  <cols>
    <col min="1" max="1" width="18.3365384615385" style="538" customWidth="1"/>
    <col min="2" max="2" width="24.4423076923077" style="538" customWidth="1"/>
    <col min="3" max="3" width="14.7788461538462" style="538" customWidth="1"/>
    <col min="4" max="4" width="18.5576923076923" style="538" customWidth="1"/>
    <col min="5" max="5" width="32.4423076923077" style="538" customWidth="1"/>
    <col min="6" max="6" width="33.7211538461538" style="538" customWidth="1"/>
    <col min="7" max="7" width="30.1057692307692" style="632" customWidth="1"/>
    <col min="8" max="8" width="38.2211538461538" style="250" customWidth="1"/>
    <col min="9" max="9" width="16.1057692307692" style="538" customWidth="1"/>
    <col min="10" max="10" width="9" style="538"/>
    <col min="11" max="11" width="21.7403846153846" style="538" customWidth="1"/>
    <col min="12" max="12" width="26.4423076923077" style="633" customWidth="1"/>
    <col min="13" max="13" width="17.6634615384615" style="538" customWidth="1"/>
    <col min="14" max="14" width="9" style="633"/>
    <col min="15" max="16384" width="9" style="538"/>
  </cols>
  <sheetData>
    <row r="1" s="1" customFormat="1" ht="46" customHeight="1" spans="1:5">
      <c r="A1" s="2" t="s">
        <v>0</v>
      </c>
      <c r="B1" s="2"/>
      <c r="C1" s="3"/>
      <c r="D1" s="4"/>
      <c r="E1" s="4"/>
    </row>
    <row r="2" ht="44.4" customHeight="1" spans="1:8">
      <c r="A2" s="634" t="s">
        <v>50</v>
      </c>
      <c r="B2" s="634"/>
      <c r="C2" s="634"/>
      <c r="D2" s="634"/>
      <c r="E2" s="634"/>
      <c r="F2" s="634"/>
      <c r="G2" s="634"/>
      <c r="H2" s="634"/>
    </row>
    <row r="3" s="1" customFormat="1" ht="39.6" customHeight="1" spans="1:14">
      <c r="A3" s="635" t="s">
        <v>51</v>
      </c>
      <c r="B3" s="636" t="s">
        <v>50</v>
      </c>
      <c r="C3" s="636" t="s">
        <v>52</v>
      </c>
      <c r="D3" s="637" t="s">
        <v>53</v>
      </c>
      <c r="E3" s="636" t="s">
        <v>54</v>
      </c>
      <c r="F3" s="675" t="s">
        <v>55</v>
      </c>
      <c r="G3" s="676" t="s">
        <v>56</v>
      </c>
      <c r="H3" s="677" t="s">
        <v>57</v>
      </c>
      <c r="L3" s="703"/>
      <c r="N3" s="703"/>
    </row>
    <row r="4" ht="39.6" customHeight="1" spans="1:8">
      <c r="A4" s="638" t="s">
        <v>58</v>
      </c>
      <c r="B4" s="639" t="s">
        <v>59</v>
      </c>
      <c r="C4" s="470">
        <v>15</v>
      </c>
      <c r="D4" s="261" t="s">
        <v>60</v>
      </c>
      <c r="E4" s="678"/>
      <c r="F4" s="679" t="s">
        <v>61</v>
      </c>
      <c r="G4" s="270" t="s">
        <v>62</v>
      </c>
      <c r="H4" s="680"/>
    </row>
    <row r="5" ht="39.6" customHeight="1" spans="1:8">
      <c r="A5" s="638">
        <v>44117</v>
      </c>
      <c r="B5" s="640" t="s">
        <v>63</v>
      </c>
      <c r="C5" s="470">
        <v>7.14</v>
      </c>
      <c r="D5" s="261" t="s">
        <v>64</v>
      </c>
      <c r="E5" s="678"/>
      <c r="F5" s="679" t="s">
        <v>65</v>
      </c>
      <c r="G5" s="681" t="s">
        <v>66</v>
      </c>
      <c r="H5" s="680" t="s">
        <v>67</v>
      </c>
    </row>
    <row r="6" ht="39.6" customHeight="1" spans="1:8">
      <c r="A6" s="638">
        <v>44117</v>
      </c>
      <c r="B6" s="639" t="s">
        <v>68</v>
      </c>
      <c r="C6" s="470">
        <v>14.84</v>
      </c>
      <c r="D6" s="261" t="s">
        <v>69</v>
      </c>
      <c r="E6" s="678"/>
      <c r="F6" s="679" t="s">
        <v>70</v>
      </c>
      <c r="G6" s="682"/>
      <c r="H6" s="680" t="s">
        <v>71</v>
      </c>
    </row>
    <row r="7" ht="39.6" customHeight="1" spans="1:8">
      <c r="A7" s="638">
        <v>44117</v>
      </c>
      <c r="B7" s="639" t="s">
        <v>72</v>
      </c>
      <c r="C7" s="470">
        <v>36.72</v>
      </c>
      <c r="D7" s="261" t="s">
        <v>73</v>
      </c>
      <c r="E7" s="678"/>
      <c r="F7" s="679" t="s">
        <v>74</v>
      </c>
      <c r="G7" s="682"/>
      <c r="H7" s="680" t="s">
        <v>75</v>
      </c>
    </row>
    <row r="8" ht="41.4" customHeight="1" spans="1:8">
      <c r="A8" s="641">
        <v>44117</v>
      </c>
      <c r="B8" s="642" t="s">
        <v>76</v>
      </c>
      <c r="C8" s="643">
        <v>34.62</v>
      </c>
      <c r="D8" s="644" t="s">
        <v>77</v>
      </c>
      <c r="E8" s="683"/>
      <c r="F8" s="684"/>
      <c r="G8" s="685"/>
      <c r="H8" s="686"/>
    </row>
    <row r="9" ht="60.6" customHeight="1" spans="2:7">
      <c r="B9" s="250"/>
      <c r="C9" s="645"/>
      <c r="D9" s="645"/>
      <c r="E9" s="645"/>
      <c r="F9" s="645"/>
      <c r="G9" s="645"/>
    </row>
    <row r="10" customHeight="1" spans="1:9">
      <c r="A10" s="646" t="s">
        <v>78</v>
      </c>
      <c r="B10" s="647" t="s">
        <v>79</v>
      </c>
      <c r="C10" s="647"/>
      <c r="D10" s="637" t="s">
        <v>80</v>
      </c>
      <c r="E10" s="637"/>
      <c r="F10" s="637" t="s">
        <v>81</v>
      </c>
      <c r="G10" s="687" t="s">
        <v>82</v>
      </c>
      <c r="H10" s="688" t="s">
        <v>83</v>
      </c>
      <c r="I10" s="704" t="s">
        <v>57</v>
      </c>
    </row>
    <row r="11" customHeight="1" spans="1:9">
      <c r="A11" s="648" t="s">
        <v>84</v>
      </c>
      <c r="B11" s="270" t="s">
        <v>85</v>
      </c>
      <c r="C11" s="270"/>
      <c r="D11" s="295" t="s">
        <v>86</v>
      </c>
      <c r="E11" s="297"/>
      <c r="F11" s="261" t="s">
        <v>87</v>
      </c>
      <c r="G11" s="689" t="s">
        <v>88</v>
      </c>
      <c r="H11" s="690" t="s">
        <v>89</v>
      </c>
      <c r="I11" s="705"/>
    </row>
    <row r="12" customHeight="1" spans="1:9">
      <c r="A12" s="648"/>
      <c r="B12" s="270"/>
      <c r="C12" s="270"/>
      <c r="D12" s="296" t="s">
        <v>90</v>
      </c>
      <c r="E12" s="691"/>
      <c r="F12" s="261" t="s">
        <v>91</v>
      </c>
      <c r="G12" s="689" t="s">
        <v>92</v>
      </c>
      <c r="H12" s="692" t="s">
        <v>93</v>
      </c>
      <c r="I12" s="706"/>
    </row>
    <row r="13" customHeight="1" spans="1:9">
      <c r="A13" s="649" t="s">
        <v>94</v>
      </c>
      <c r="B13" s="650" t="s">
        <v>95</v>
      </c>
      <c r="C13" s="651"/>
      <c r="D13" s="296" t="s">
        <v>96</v>
      </c>
      <c r="E13" s="691"/>
      <c r="F13" s="261" t="s">
        <v>97</v>
      </c>
      <c r="G13" s="689" t="s">
        <v>98</v>
      </c>
      <c r="H13" s="692" t="s">
        <v>99</v>
      </c>
      <c r="I13" s="706"/>
    </row>
    <row r="14" customHeight="1" spans="1:9">
      <c r="A14" s="652"/>
      <c r="B14" s="653"/>
      <c r="C14" s="654"/>
      <c r="D14" s="655" t="s">
        <v>100</v>
      </c>
      <c r="E14" s="693"/>
      <c r="F14" s="644" t="s">
        <v>101</v>
      </c>
      <c r="G14" s="685" t="s">
        <v>102</v>
      </c>
      <c r="H14" s="694" t="s">
        <v>103</v>
      </c>
      <c r="I14" s="707"/>
    </row>
    <row r="15" s="250" customFormat="1" customHeight="1"/>
    <row r="16" customHeight="1" spans="1:11">
      <c r="A16" s="261" t="s">
        <v>104</v>
      </c>
      <c r="B16" s="261" t="s">
        <v>105</v>
      </c>
      <c r="C16" s="261"/>
      <c r="D16" s="261"/>
      <c r="E16" s="261"/>
      <c r="F16" s="670"/>
      <c r="G16" s="261" t="s">
        <v>57</v>
      </c>
      <c r="H16" s="695" t="s">
        <v>106</v>
      </c>
      <c r="I16" s="708"/>
      <c r="J16" s="708"/>
      <c r="K16" s="709"/>
    </row>
    <row r="17" customHeight="1" spans="1:11">
      <c r="A17" s="291" t="s">
        <v>107</v>
      </c>
      <c r="B17" s="617" t="s">
        <v>108</v>
      </c>
      <c r="C17" s="617"/>
      <c r="D17" s="617"/>
      <c r="E17" s="617"/>
      <c r="F17" s="617"/>
      <c r="G17" s="261" t="s">
        <v>109</v>
      </c>
      <c r="H17" s="696"/>
      <c r="I17" s="710"/>
      <c r="J17" s="710"/>
      <c r="K17" s="711"/>
    </row>
    <row r="18" ht="169.2" customHeight="1" spans="1:11">
      <c r="A18" s="291"/>
      <c r="B18" s="617"/>
      <c r="C18" s="617"/>
      <c r="D18" s="617"/>
      <c r="E18" s="617"/>
      <c r="F18" s="617"/>
      <c r="G18" s="697" t="s">
        <v>110</v>
      </c>
      <c r="H18" s="696"/>
      <c r="I18" s="710"/>
      <c r="J18" s="710"/>
      <c r="K18" s="711"/>
    </row>
    <row r="19" customHeight="1" spans="1:11">
      <c r="A19" s="291" t="s">
        <v>111</v>
      </c>
      <c r="B19" s="656" t="s">
        <v>112</v>
      </c>
      <c r="C19" s="657" t="s">
        <v>113</v>
      </c>
      <c r="D19" s="657"/>
      <c r="E19" s="657"/>
      <c r="F19" s="670"/>
      <c r="G19" s="261" t="s">
        <v>114</v>
      </c>
      <c r="H19" s="696"/>
      <c r="I19" s="710"/>
      <c r="J19" s="710"/>
      <c r="K19" s="711"/>
    </row>
    <row r="20" customHeight="1" spans="1:11">
      <c r="A20" s="291"/>
      <c r="B20" s="656"/>
      <c r="C20" s="658" t="s">
        <v>115</v>
      </c>
      <c r="D20" s="658"/>
      <c r="E20" s="658"/>
      <c r="F20" s="658"/>
      <c r="G20" s="689" t="s">
        <v>116</v>
      </c>
      <c r="H20" s="696"/>
      <c r="I20" s="710"/>
      <c r="J20" s="710"/>
      <c r="K20" s="711"/>
    </row>
    <row r="21" customHeight="1" spans="1:11">
      <c r="A21" s="291"/>
      <c r="B21" s="656"/>
      <c r="C21" s="659" t="s">
        <v>117</v>
      </c>
      <c r="D21" s="659"/>
      <c r="E21" s="659"/>
      <c r="F21" s="659"/>
      <c r="G21" s="689" t="s">
        <v>116</v>
      </c>
      <c r="H21" s="696"/>
      <c r="I21" s="710"/>
      <c r="J21" s="710"/>
      <c r="K21" s="711"/>
    </row>
    <row r="22" customHeight="1" spans="1:11">
      <c r="A22" s="291"/>
      <c r="B22" s="656"/>
      <c r="C22" s="659" t="s">
        <v>118</v>
      </c>
      <c r="D22" s="659"/>
      <c r="E22" s="659"/>
      <c r="F22" s="659"/>
      <c r="G22" s="689" t="s">
        <v>116</v>
      </c>
      <c r="H22" s="696"/>
      <c r="I22" s="710"/>
      <c r="J22" s="710"/>
      <c r="K22" s="711"/>
    </row>
    <row r="23" ht="45" customHeight="1" spans="1:11">
      <c r="A23" s="660" t="s">
        <v>119</v>
      </c>
      <c r="B23" s="661" t="s">
        <v>120</v>
      </c>
      <c r="C23" s="486"/>
      <c r="D23" s="486"/>
      <c r="E23" s="486"/>
      <c r="F23" s="486"/>
      <c r="G23" s="698" t="s">
        <v>121</v>
      </c>
      <c r="H23" s="696"/>
      <c r="I23" s="710"/>
      <c r="J23" s="710"/>
      <c r="K23" s="711"/>
    </row>
    <row r="24" customHeight="1" spans="1:11">
      <c r="A24" s="662"/>
      <c r="B24" s="489" t="s">
        <v>122</v>
      </c>
      <c r="C24" s="489"/>
      <c r="D24" s="489"/>
      <c r="E24" s="489"/>
      <c r="F24" s="489"/>
      <c r="G24" s="689" t="s">
        <v>123</v>
      </c>
      <c r="H24" s="696"/>
      <c r="I24" s="710"/>
      <c r="J24" s="710"/>
      <c r="K24" s="711"/>
    </row>
    <row r="25" customHeight="1" spans="1:11">
      <c r="A25" s="662"/>
      <c r="B25" s="663" t="s">
        <v>124</v>
      </c>
      <c r="C25" s="664"/>
      <c r="D25" s="664"/>
      <c r="E25" s="664"/>
      <c r="F25" s="699"/>
      <c r="G25" s="689"/>
      <c r="H25" s="696"/>
      <c r="I25" s="710"/>
      <c r="J25" s="710"/>
      <c r="K25" s="711"/>
    </row>
    <row r="26" ht="39" customHeight="1" spans="1:11">
      <c r="A26" s="662"/>
      <c r="B26" s="665"/>
      <c r="C26" s="666"/>
      <c r="D26" s="666"/>
      <c r="E26" s="666"/>
      <c r="F26" s="700"/>
      <c r="G26" s="689"/>
      <c r="H26" s="696"/>
      <c r="I26" s="710"/>
      <c r="J26" s="710"/>
      <c r="K26" s="711"/>
    </row>
    <row r="27" ht="21" customHeight="1" spans="1:11">
      <c r="A27" s="662"/>
      <c r="B27" s="667" t="s">
        <v>125</v>
      </c>
      <c r="C27" s="666"/>
      <c r="D27" s="666"/>
      <c r="E27" s="666"/>
      <c r="F27" s="700"/>
      <c r="G27" s="689"/>
      <c r="H27" s="696"/>
      <c r="I27" s="710"/>
      <c r="J27" s="710"/>
      <c r="K27" s="711"/>
    </row>
    <row r="28" customHeight="1" spans="1:11">
      <c r="A28" s="291" t="s">
        <v>126</v>
      </c>
      <c r="B28" s="668" t="s">
        <v>127</v>
      </c>
      <c r="C28" s="669"/>
      <c r="D28" s="669"/>
      <c r="E28" s="669"/>
      <c r="F28" s="701"/>
      <c r="G28" s="689" t="s">
        <v>128</v>
      </c>
      <c r="H28" s="696"/>
      <c r="I28" s="710"/>
      <c r="J28" s="710"/>
      <c r="K28" s="711"/>
    </row>
    <row r="29" customHeight="1" spans="1:11">
      <c r="A29" s="291" t="s">
        <v>129</v>
      </c>
      <c r="B29" s="617" t="s">
        <v>87</v>
      </c>
      <c r="C29" s="670" t="s">
        <v>130</v>
      </c>
      <c r="D29" s="670"/>
      <c r="E29" s="670"/>
      <c r="F29" s="670"/>
      <c r="G29" s="682"/>
      <c r="H29" s="696"/>
      <c r="I29" s="710"/>
      <c r="J29" s="710"/>
      <c r="K29" s="711"/>
    </row>
    <row r="30" customHeight="1" spans="1:11">
      <c r="A30" s="291"/>
      <c r="B30" s="617" t="s">
        <v>91</v>
      </c>
      <c r="C30" s="670" t="s">
        <v>131</v>
      </c>
      <c r="D30" s="670"/>
      <c r="E30" s="670"/>
      <c r="F30" s="670"/>
      <c r="G30" s="682"/>
      <c r="H30" s="696"/>
      <c r="I30" s="710"/>
      <c r="J30" s="710"/>
      <c r="K30" s="711"/>
    </row>
    <row r="31" customHeight="1" spans="1:11">
      <c r="A31" s="291"/>
      <c r="B31" s="617" t="s">
        <v>97</v>
      </c>
      <c r="C31" s="670" t="s">
        <v>132</v>
      </c>
      <c r="D31" s="670"/>
      <c r="E31" s="670"/>
      <c r="F31" s="670"/>
      <c r="G31" s="682"/>
      <c r="H31" s="696"/>
      <c r="I31" s="710"/>
      <c r="J31" s="710"/>
      <c r="K31" s="711"/>
    </row>
    <row r="32" customHeight="1" spans="1:11">
      <c r="A32" s="291"/>
      <c r="B32" s="617" t="s">
        <v>101</v>
      </c>
      <c r="C32" s="670" t="s">
        <v>133</v>
      </c>
      <c r="D32" s="670"/>
      <c r="E32" s="670"/>
      <c r="F32" s="670"/>
      <c r="G32" s="682"/>
      <c r="H32" s="702"/>
      <c r="I32" s="712"/>
      <c r="J32" s="712"/>
      <c r="K32" s="713"/>
    </row>
    <row r="33" s="250" customFormat="1" ht="63.6" customHeight="1"/>
    <row r="34" customHeight="1" spans="1:6">
      <c r="A34" s="261" t="s">
        <v>134</v>
      </c>
      <c r="B34" s="261"/>
      <c r="C34" s="261"/>
      <c r="D34" s="261"/>
      <c r="E34" s="261"/>
      <c r="F34" s="261"/>
    </row>
    <row r="35" ht="58" customHeight="1" spans="1:6">
      <c r="A35" s="671" t="s">
        <v>135</v>
      </c>
      <c r="B35" s="671"/>
      <c r="C35" s="671"/>
      <c r="D35" s="671"/>
      <c r="E35" s="671"/>
      <c r="F35" s="671"/>
    </row>
    <row r="36" customHeight="1" spans="1:6">
      <c r="A36" s="261" t="s">
        <v>136</v>
      </c>
      <c r="B36" s="261"/>
      <c r="C36" s="261"/>
      <c r="D36" s="261"/>
      <c r="E36" s="261"/>
      <c r="F36" s="261"/>
    </row>
    <row r="37" ht="242" customHeight="1" spans="1:6">
      <c r="A37" s="672" t="s">
        <v>137</v>
      </c>
      <c r="B37" s="672"/>
      <c r="C37" s="672"/>
      <c r="D37" s="672"/>
      <c r="E37" s="672"/>
      <c r="F37" s="672"/>
    </row>
    <row r="39" customHeight="1" spans="1:2">
      <c r="A39" s="673"/>
      <c r="B39" s="674"/>
    </row>
  </sheetData>
  <mergeCells count="38">
    <mergeCell ref="A2:H2"/>
    <mergeCell ref="B9:G9"/>
    <mergeCell ref="B10:C10"/>
    <mergeCell ref="D10:E10"/>
    <mergeCell ref="D11:E11"/>
    <mergeCell ref="D12:E12"/>
    <mergeCell ref="D13:E13"/>
    <mergeCell ref="D14:E14"/>
    <mergeCell ref="A15:XFD15"/>
    <mergeCell ref="B16:E16"/>
    <mergeCell ref="B17:F17"/>
    <mergeCell ref="B18:F18"/>
    <mergeCell ref="C20:F20"/>
    <mergeCell ref="B23:F23"/>
    <mergeCell ref="B24:F24"/>
    <mergeCell ref="B27:F27"/>
    <mergeCell ref="B28:F28"/>
    <mergeCell ref="C29:F29"/>
    <mergeCell ref="C30:F30"/>
    <mergeCell ref="C31:F31"/>
    <mergeCell ref="C32:F32"/>
    <mergeCell ref="A33:XFD33"/>
    <mergeCell ref="A34:F34"/>
    <mergeCell ref="A35:F35"/>
    <mergeCell ref="A36:F36"/>
    <mergeCell ref="A37:F37"/>
    <mergeCell ref="A11:A12"/>
    <mergeCell ref="A13:A14"/>
    <mergeCell ref="A17:A18"/>
    <mergeCell ref="A19:A22"/>
    <mergeCell ref="A23:A27"/>
    <mergeCell ref="A29:A32"/>
    <mergeCell ref="B19:B22"/>
    <mergeCell ref="I11:I14"/>
    <mergeCell ref="B11:C12"/>
    <mergeCell ref="B13:C14"/>
    <mergeCell ref="B25:F26"/>
    <mergeCell ref="H16:K32"/>
  </mergeCells>
  <pageMargins left="0.75" right="0.75" top="1" bottom="1" header="0.5" footer="0.5"/>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theme="1" tint="0.5"/>
  </sheetPr>
  <dimension ref="A1:XFB62"/>
  <sheetViews>
    <sheetView zoomScale="85" zoomScaleNormal="85" workbookViewId="0">
      <selection activeCell="A1" sqref="$A1:$XFD1"/>
    </sheetView>
  </sheetViews>
  <sheetFormatPr defaultColWidth="9" defaultRowHeight="37.95" customHeight="1"/>
  <cols>
    <col min="1" max="1" width="20.5865384615385" style="539" customWidth="1"/>
    <col min="2" max="2" width="24.4423076923077" style="546" customWidth="1"/>
    <col min="3" max="3" width="16.3365384615385" style="541" customWidth="1"/>
    <col min="4" max="4" width="14.7788461538462" style="541" customWidth="1"/>
    <col min="5" max="5" width="13.5576923076923" style="541" customWidth="1"/>
    <col min="6" max="6" width="21.4423076923077" style="542" customWidth="1"/>
    <col min="7" max="7" width="16.6634615384615" style="608" customWidth="1"/>
    <col min="8" max="8" width="24.3365384615385" style="544" customWidth="1"/>
    <col min="9" max="9" width="14.3365384615385" style="545" customWidth="1"/>
    <col min="10" max="10" width="17.2211538461538" style="545" customWidth="1"/>
    <col min="11" max="16384" width="9" style="250"/>
  </cols>
  <sheetData>
    <row r="1" s="1" customFormat="1" ht="36" customHeight="1" spans="1:6">
      <c r="A1" s="2" t="s">
        <v>0</v>
      </c>
      <c r="B1" s="2"/>
      <c r="C1" s="3"/>
      <c r="D1" s="4"/>
      <c r="E1" s="4"/>
      <c r="F1" s="3"/>
    </row>
    <row r="2" ht="63" customHeight="1" spans="1:10">
      <c r="A2" s="547" t="s">
        <v>138</v>
      </c>
      <c r="B2" s="547"/>
      <c r="C2" s="547"/>
      <c r="D2" s="547"/>
      <c r="E2" s="547"/>
      <c r="F2" s="547"/>
      <c r="G2" s="547"/>
      <c r="H2" s="547"/>
      <c r="I2" s="547"/>
      <c r="J2" s="547"/>
    </row>
    <row r="3" s="246" customFormat="1" ht="53" customHeight="1" spans="1:10">
      <c r="A3" s="283" t="s">
        <v>139</v>
      </c>
      <c r="B3" s="259" t="s">
        <v>140</v>
      </c>
      <c r="C3" s="551" t="s">
        <v>141</v>
      </c>
      <c r="D3" s="551" t="s">
        <v>142</v>
      </c>
      <c r="E3" s="551" t="s">
        <v>143</v>
      </c>
      <c r="F3" s="553" t="s">
        <v>144</v>
      </c>
      <c r="G3" s="620" t="s">
        <v>145</v>
      </c>
      <c r="H3" s="556" t="s">
        <v>146</v>
      </c>
      <c r="I3" s="629" t="s">
        <v>147</v>
      </c>
      <c r="J3" s="629" t="s">
        <v>148</v>
      </c>
    </row>
    <row r="4" customHeight="1" spans="1:11">
      <c r="A4" s="291">
        <v>44169</v>
      </c>
      <c r="B4" s="554" t="s">
        <v>149</v>
      </c>
      <c r="C4" s="551">
        <v>1793.11</v>
      </c>
      <c r="D4" s="551">
        <v>50.53</v>
      </c>
      <c r="E4" s="551">
        <v>17.02</v>
      </c>
      <c r="F4" s="584">
        <f t="shared" ref="F4:F25" si="0">E4/C4</f>
        <v>0.00949188839502317</v>
      </c>
      <c r="G4" s="585">
        <v>3.323</v>
      </c>
      <c r="H4" s="117">
        <v>33.89</v>
      </c>
      <c r="I4" s="600">
        <f t="shared" ref="I4:I25" si="1">15*(C4/D4)</f>
        <v>532.290718385118</v>
      </c>
      <c r="J4" s="600">
        <f t="shared" ref="J4:J25" si="2">E4/G4*100</f>
        <v>512.187782124586</v>
      </c>
      <c r="K4" s="539"/>
    </row>
    <row r="5" customHeight="1" spans="1:10">
      <c r="A5" s="291">
        <v>44169</v>
      </c>
      <c r="B5" s="554" t="s">
        <v>150</v>
      </c>
      <c r="C5" s="551">
        <v>181.95</v>
      </c>
      <c r="D5" s="551">
        <v>96.82</v>
      </c>
      <c r="E5" s="551">
        <v>0.9</v>
      </c>
      <c r="F5" s="584">
        <f t="shared" si="0"/>
        <v>0.00494641384995878</v>
      </c>
      <c r="G5" s="585">
        <v>3.323</v>
      </c>
      <c r="H5" s="117">
        <v>33.89</v>
      </c>
      <c r="I5" s="600">
        <f t="shared" si="1"/>
        <v>28.1889072505681</v>
      </c>
      <c r="J5" s="600">
        <f t="shared" si="2"/>
        <v>27.0839602768583</v>
      </c>
    </row>
    <row r="6" customHeight="1" spans="1:10">
      <c r="A6" s="291">
        <v>44169</v>
      </c>
      <c r="B6" s="259" t="s">
        <v>151</v>
      </c>
      <c r="C6" s="551">
        <v>20</v>
      </c>
      <c r="D6" s="551">
        <v>30.69</v>
      </c>
      <c r="E6" s="551">
        <v>0.5</v>
      </c>
      <c r="F6" s="584">
        <f t="shared" si="0"/>
        <v>0.025</v>
      </c>
      <c r="G6" s="585">
        <v>3.323</v>
      </c>
      <c r="H6" s="117">
        <v>33.89</v>
      </c>
      <c r="I6" s="600">
        <f t="shared" si="1"/>
        <v>9.77517106549365</v>
      </c>
      <c r="J6" s="600">
        <f t="shared" si="2"/>
        <v>15.0466445982546</v>
      </c>
    </row>
    <row r="7" customHeight="1" spans="1:10">
      <c r="A7" s="291">
        <v>44169</v>
      </c>
      <c r="B7" s="259" t="s">
        <v>152</v>
      </c>
      <c r="C7" s="551">
        <v>41.57</v>
      </c>
      <c r="D7" s="551">
        <v>24.25</v>
      </c>
      <c r="E7" s="551">
        <v>0.5</v>
      </c>
      <c r="F7" s="584">
        <f t="shared" si="0"/>
        <v>0.0120279047389945</v>
      </c>
      <c r="G7" s="585">
        <v>3.323</v>
      </c>
      <c r="H7" s="117">
        <v>33.89</v>
      </c>
      <c r="I7" s="600">
        <f t="shared" si="1"/>
        <v>25.7134020618557</v>
      </c>
      <c r="J7" s="600">
        <f t="shared" si="2"/>
        <v>15.0466445982546</v>
      </c>
    </row>
    <row r="8" customHeight="1" spans="1:10">
      <c r="A8" s="291">
        <v>44169</v>
      </c>
      <c r="B8" s="259" t="s">
        <v>153</v>
      </c>
      <c r="C8" s="551">
        <v>196.88</v>
      </c>
      <c r="D8" s="551">
        <v>39.97</v>
      </c>
      <c r="E8" s="551">
        <v>3</v>
      </c>
      <c r="F8" s="584">
        <f t="shared" si="0"/>
        <v>0.0152377082486794</v>
      </c>
      <c r="G8" s="585">
        <v>3.323</v>
      </c>
      <c r="H8" s="117">
        <v>33.89</v>
      </c>
      <c r="I8" s="600">
        <f t="shared" si="1"/>
        <v>73.8854140605454</v>
      </c>
      <c r="J8" s="600">
        <f t="shared" si="2"/>
        <v>90.2798675895275</v>
      </c>
    </row>
    <row r="9" customHeight="1" spans="1:10">
      <c r="A9" s="291">
        <v>44169</v>
      </c>
      <c r="B9" s="259" t="s">
        <v>154</v>
      </c>
      <c r="C9" s="609">
        <v>22.14</v>
      </c>
      <c r="D9" s="610">
        <v>15.4</v>
      </c>
      <c r="E9" s="551">
        <v>1.13</v>
      </c>
      <c r="F9" s="584">
        <f t="shared" si="0"/>
        <v>0.0510388437217705</v>
      </c>
      <c r="G9" s="585">
        <v>3.323</v>
      </c>
      <c r="H9" s="117">
        <v>33.89</v>
      </c>
      <c r="I9" s="600">
        <f t="shared" si="1"/>
        <v>21.5649350649351</v>
      </c>
      <c r="J9" s="600">
        <f t="shared" si="2"/>
        <v>34.0054167920554</v>
      </c>
    </row>
    <row r="10" s="538" customFormat="1" customHeight="1" spans="1:10">
      <c r="A10" s="284" t="s">
        <v>155</v>
      </c>
      <c r="B10" s="284" t="s">
        <v>156</v>
      </c>
      <c r="C10" s="551">
        <v>45.78</v>
      </c>
      <c r="D10" s="611">
        <v>12.52</v>
      </c>
      <c r="E10" s="551">
        <v>1.2</v>
      </c>
      <c r="F10" s="584">
        <f t="shared" si="0"/>
        <v>0.0262123197903014</v>
      </c>
      <c r="G10" s="585">
        <v>3.323</v>
      </c>
      <c r="H10" s="117">
        <v>33.89</v>
      </c>
      <c r="I10" s="600">
        <f t="shared" si="1"/>
        <v>54.8482428115016</v>
      </c>
      <c r="J10" s="600">
        <f t="shared" si="2"/>
        <v>36.111947035811</v>
      </c>
    </row>
    <row r="11" s="538" customFormat="1" customHeight="1" spans="1:10">
      <c r="A11" s="284" t="s">
        <v>155</v>
      </c>
      <c r="B11" s="261" t="s">
        <v>157</v>
      </c>
      <c r="C11" s="551">
        <v>92.19</v>
      </c>
      <c r="D11" s="611">
        <v>13.72</v>
      </c>
      <c r="E11" s="551">
        <v>2.1</v>
      </c>
      <c r="F11" s="584">
        <f t="shared" si="0"/>
        <v>0.0227790432801822</v>
      </c>
      <c r="G11" s="585">
        <v>3.323</v>
      </c>
      <c r="H11" s="117">
        <v>33.89</v>
      </c>
      <c r="I11" s="600">
        <f t="shared" si="1"/>
        <v>100.790816326531</v>
      </c>
      <c r="J11" s="600">
        <f t="shared" si="2"/>
        <v>63.1959073126693</v>
      </c>
    </row>
    <row r="12" s="538" customFormat="1" customHeight="1" spans="1:10">
      <c r="A12" s="284" t="s">
        <v>155</v>
      </c>
      <c r="B12" s="261" t="s">
        <v>158</v>
      </c>
      <c r="C12" s="609">
        <v>27.55</v>
      </c>
      <c r="D12" s="611">
        <v>6.96</v>
      </c>
      <c r="E12" s="551">
        <v>1.17</v>
      </c>
      <c r="F12" s="584">
        <f t="shared" si="0"/>
        <v>0.0424682395644283</v>
      </c>
      <c r="G12" s="585">
        <v>3.323</v>
      </c>
      <c r="H12" s="117">
        <v>33.89</v>
      </c>
      <c r="I12" s="600">
        <f t="shared" si="1"/>
        <v>59.375</v>
      </c>
      <c r="J12" s="600">
        <f t="shared" si="2"/>
        <v>35.2091483599157</v>
      </c>
    </row>
    <row r="13" s="538" customFormat="1" customHeight="1" spans="1:10">
      <c r="A13" s="284"/>
      <c r="B13" s="261" t="s">
        <v>159</v>
      </c>
      <c r="C13" s="551">
        <v>48.08</v>
      </c>
      <c r="D13" s="610">
        <v>25.9</v>
      </c>
      <c r="E13" s="551">
        <v>1.6</v>
      </c>
      <c r="F13" s="584">
        <f t="shared" si="0"/>
        <v>0.0332778702163062</v>
      </c>
      <c r="G13" s="585">
        <v>3.323</v>
      </c>
      <c r="H13" s="117">
        <v>33.89</v>
      </c>
      <c r="I13" s="600">
        <f t="shared" si="1"/>
        <v>27.8455598455598</v>
      </c>
      <c r="J13" s="600">
        <f t="shared" si="2"/>
        <v>48.1492627144147</v>
      </c>
    </row>
    <row r="14" s="538" customFormat="1" customHeight="1" spans="1:10">
      <c r="A14" s="284"/>
      <c r="B14" s="261" t="s">
        <v>160</v>
      </c>
      <c r="C14" s="551">
        <v>72.17</v>
      </c>
      <c r="D14" s="611">
        <v>33.82</v>
      </c>
      <c r="E14" s="551">
        <v>1.33</v>
      </c>
      <c r="F14" s="584">
        <f t="shared" si="0"/>
        <v>0.0184287099903007</v>
      </c>
      <c r="G14" s="585">
        <v>3.323</v>
      </c>
      <c r="H14" s="117">
        <v>33.89</v>
      </c>
      <c r="I14" s="600">
        <f t="shared" si="1"/>
        <v>32.0091661738616</v>
      </c>
      <c r="J14" s="600">
        <f t="shared" si="2"/>
        <v>40.0240746313572</v>
      </c>
    </row>
    <row r="15" s="538" customFormat="1" customHeight="1" spans="1:12">
      <c r="A15" s="284"/>
      <c r="B15" s="261" t="s">
        <v>161</v>
      </c>
      <c r="C15" s="551">
        <v>88.36</v>
      </c>
      <c r="D15" s="611">
        <v>24.92</v>
      </c>
      <c r="E15" s="551">
        <v>1.59</v>
      </c>
      <c r="F15" s="584">
        <f t="shared" si="0"/>
        <v>0.0179945676776822</v>
      </c>
      <c r="G15" s="585">
        <v>3.323</v>
      </c>
      <c r="H15" s="117">
        <v>33.89</v>
      </c>
      <c r="I15" s="600">
        <f t="shared" si="1"/>
        <v>53.1861958266453</v>
      </c>
      <c r="J15" s="600">
        <f t="shared" si="2"/>
        <v>47.8483298224496</v>
      </c>
      <c r="L15"/>
    </row>
    <row r="16" s="538" customFormat="1" customHeight="1" spans="1:10">
      <c r="A16" s="284"/>
      <c r="B16" s="261" t="s">
        <v>162</v>
      </c>
      <c r="C16" s="551">
        <v>39.79</v>
      </c>
      <c r="D16" s="611">
        <v>33.03</v>
      </c>
      <c r="E16" s="551">
        <v>0.81</v>
      </c>
      <c r="F16" s="584">
        <f t="shared" si="0"/>
        <v>0.0203568735863282</v>
      </c>
      <c r="G16" s="585">
        <v>3.323</v>
      </c>
      <c r="H16" s="117">
        <v>33.89</v>
      </c>
      <c r="I16" s="600">
        <f t="shared" si="1"/>
        <v>18.0699364214351</v>
      </c>
      <c r="J16" s="600">
        <f t="shared" si="2"/>
        <v>24.3755642491724</v>
      </c>
    </row>
    <row r="17" s="538" customFormat="1" customHeight="1" spans="1:10">
      <c r="A17" s="284"/>
      <c r="B17" s="261" t="s">
        <v>163</v>
      </c>
      <c r="C17" s="551">
        <v>18.05</v>
      </c>
      <c r="D17" s="611">
        <v>21.73</v>
      </c>
      <c r="E17" s="551">
        <v>0.16</v>
      </c>
      <c r="F17" s="584">
        <f t="shared" si="0"/>
        <v>0.00886426592797784</v>
      </c>
      <c r="G17" s="585">
        <v>3.323</v>
      </c>
      <c r="H17" s="117">
        <v>33.89</v>
      </c>
      <c r="I17" s="600">
        <f t="shared" si="1"/>
        <v>12.4597330878969</v>
      </c>
      <c r="J17" s="600">
        <f t="shared" si="2"/>
        <v>4.81492627144147</v>
      </c>
    </row>
    <row r="18" s="538" customFormat="1" customHeight="1" spans="1:14">
      <c r="A18" s="284"/>
      <c r="B18" s="261" t="s">
        <v>164</v>
      </c>
      <c r="C18" s="551">
        <v>28.8</v>
      </c>
      <c r="D18" s="611">
        <v>24.92</v>
      </c>
      <c r="E18" s="551">
        <v>0.55</v>
      </c>
      <c r="F18" s="584">
        <f t="shared" si="0"/>
        <v>0.0190972222222222</v>
      </c>
      <c r="G18" s="585">
        <v>3.323</v>
      </c>
      <c r="H18" s="117">
        <v>33.89</v>
      </c>
      <c r="I18" s="600">
        <f t="shared" si="1"/>
        <v>17.3354735152488</v>
      </c>
      <c r="J18" s="600">
        <f t="shared" si="2"/>
        <v>16.5513090580801</v>
      </c>
      <c r="N18" s="631"/>
    </row>
    <row r="19" s="538" customFormat="1" customHeight="1" spans="1:10">
      <c r="A19" s="284"/>
      <c r="B19" s="261" t="s">
        <v>165</v>
      </c>
      <c r="C19" s="551">
        <v>80.34</v>
      </c>
      <c r="D19" s="611">
        <v>63.62</v>
      </c>
      <c r="E19" s="551">
        <v>0.4</v>
      </c>
      <c r="F19" s="584">
        <f t="shared" si="0"/>
        <v>0.00497883993029624</v>
      </c>
      <c r="G19" s="585">
        <v>3.323</v>
      </c>
      <c r="H19" s="117">
        <v>33.89</v>
      </c>
      <c r="I19" s="600">
        <f t="shared" si="1"/>
        <v>18.9421565545426</v>
      </c>
      <c r="J19" s="600">
        <f t="shared" si="2"/>
        <v>12.0373156786037</v>
      </c>
    </row>
    <row r="20" s="538" customFormat="1" customHeight="1" spans="1:10">
      <c r="A20" s="284" t="s">
        <v>166</v>
      </c>
      <c r="B20" s="261" t="s">
        <v>167</v>
      </c>
      <c r="C20" s="609">
        <v>55.87</v>
      </c>
      <c r="D20" s="611">
        <v>8.58</v>
      </c>
      <c r="E20" s="551">
        <v>2</v>
      </c>
      <c r="F20" s="584">
        <f t="shared" si="0"/>
        <v>0.0357973867907643</v>
      </c>
      <c r="G20" s="585">
        <v>3.323</v>
      </c>
      <c r="H20" s="117">
        <v>33.89</v>
      </c>
      <c r="I20" s="600">
        <f t="shared" si="1"/>
        <v>97.6748251748252</v>
      </c>
      <c r="J20" s="600">
        <f t="shared" si="2"/>
        <v>60.1865783930184</v>
      </c>
    </row>
    <row r="21" s="538" customFormat="1" customHeight="1" spans="1:10">
      <c r="A21" s="284" t="s">
        <v>166</v>
      </c>
      <c r="B21" s="261" t="s">
        <v>168</v>
      </c>
      <c r="C21" s="551">
        <v>39.07</v>
      </c>
      <c r="D21" s="611">
        <v>43.09</v>
      </c>
      <c r="E21" s="551">
        <v>0.75</v>
      </c>
      <c r="F21" s="584">
        <f t="shared" si="0"/>
        <v>0.0191963143076529</v>
      </c>
      <c r="G21" s="585">
        <v>3.323</v>
      </c>
      <c r="H21" s="117">
        <v>33.89</v>
      </c>
      <c r="I21" s="600">
        <f t="shared" si="1"/>
        <v>13.6006033882571</v>
      </c>
      <c r="J21" s="600">
        <f t="shared" si="2"/>
        <v>22.5699668973819</v>
      </c>
    </row>
    <row r="22" s="538" customFormat="1" customHeight="1" spans="1:10">
      <c r="A22" s="284" t="s">
        <v>166</v>
      </c>
      <c r="B22" s="261" t="s">
        <v>169</v>
      </c>
      <c r="C22" s="551">
        <v>27.22</v>
      </c>
      <c r="D22" s="611">
        <v>25.98</v>
      </c>
      <c r="E22" s="551">
        <v>0.38</v>
      </c>
      <c r="F22" s="584">
        <f t="shared" si="0"/>
        <v>0.0139603232916973</v>
      </c>
      <c r="G22" s="585">
        <v>3.323</v>
      </c>
      <c r="H22" s="117">
        <v>33.89</v>
      </c>
      <c r="I22" s="600">
        <f t="shared" si="1"/>
        <v>15.715935334873</v>
      </c>
      <c r="J22" s="600">
        <f t="shared" si="2"/>
        <v>11.4354498946735</v>
      </c>
    </row>
    <row r="23" s="538" customFormat="1" customHeight="1" spans="1:10">
      <c r="A23" s="284" t="s">
        <v>166</v>
      </c>
      <c r="B23" s="261" t="s">
        <v>170</v>
      </c>
      <c r="C23" s="609">
        <v>6.71</v>
      </c>
      <c r="D23" s="611">
        <v>15.38</v>
      </c>
      <c r="E23" s="551">
        <v>0.29</v>
      </c>
      <c r="F23" s="584">
        <f t="shared" si="0"/>
        <v>0.0432190760059612</v>
      </c>
      <c r="G23" s="585">
        <v>3.323</v>
      </c>
      <c r="H23" s="117">
        <v>33.89</v>
      </c>
      <c r="I23" s="600">
        <f t="shared" si="1"/>
        <v>6.54421326397919</v>
      </c>
      <c r="J23" s="600">
        <f t="shared" si="2"/>
        <v>8.72705386698766</v>
      </c>
    </row>
    <row r="24" s="538" customFormat="1" customHeight="1" spans="1:10">
      <c r="A24" s="284" t="s">
        <v>166</v>
      </c>
      <c r="B24" s="261" t="s">
        <v>171</v>
      </c>
      <c r="C24" s="551">
        <v>101.15</v>
      </c>
      <c r="D24" s="610">
        <v>26.4</v>
      </c>
      <c r="E24" s="551">
        <v>3</v>
      </c>
      <c r="F24" s="584">
        <f t="shared" si="0"/>
        <v>0.0296589223924864</v>
      </c>
      <c r="G24" s="585">
        <v>3.323</v>
      </c>
      <c r="H24" s="117">
        <v>33.89</v>
      </c>
      <c r="I24" s="600">
        <f t="shared" si="1"/>
        <v>57.4715909090909</v>
      </c>
      <c r="J24" s="600">
        <f t="shared" si="2"/>
        <v>90.2798675895275</v>
      </c>
    </row>
    <row r="25" s="538" customFormat="1" customHeight="1" spans="1:10">
      <c r="A25" s="284" t="s">
        <v>166</v>
      </c>
      <c r="B25" s="261" t="s">
        <v>172</v>
      </c>
      <c r="C25" s="551">
        <v>20.12</v>
      </c>
      <c r="D25" s="610">
        <v>19.1</v>
      </c>
      <c r="E25" s="551">
        <v>0.66</v>
      </c>
      <c r="F25" s="584">
        <f t="shared" si="0"/>
        <v>0.0328031809145129</v>
      </c>
      <c r="G25" s="585">
        <v>3.323</v>
      </c>
      <c r="H25" s="117">
        <v>33.89</v>
      </c>
      <c r="I25" s="600">
        <f t="shared" si="1"/>
        <v>15.8010471204188</v>
      </c>
      <c r="J25" s="600">
        <f t="shared" si="2"/>
        <v>19.8615708696961</v>
      </c>
    </row>
    <row r="26" s="539" customFormat="1" ht="52.8" customHeight="1"/>
    <row r="27" s="246" customFormat="1" customHeight="1" spans="1:10">
      <c r="A27" s="281" t="s">
        <v>78</v>
      </c>
      <c r="B27" s="266" t="s">
        <v>79</v>
      </c>
      <c r="C27" s="556" t="s">
        <v>80</v>
      </c>
      <c r="D27" s="556"/>
      <c r="E27" s="556" t="s">
        <v>57</v>
      </c>
      <c r="F27" s="556"/>
      <c r="G27" s="621"/>
      <c r="H27" s="622"/>
      <c r="I27" s="602"/>
      <c r="J27" s="602"/>
    </row>
    <row r="28" customHeight="1" spans="1:6">
      <c r="A28" s="469" t="s">
        <v>84</v>
      </c>
      <c r="B28" s="270" t="s">
        <v>111</v>
      </c>
      <c r="C28" s="556" t="s">
        <v>173</v>
      </c>
      <c r="D28" s="556"/>
      <c r="E28" s="470"/>
      <c r="F28" s="470"/>
    </row>
    <row r="29" customHeight="1" spans="1:6">
      <c r="A29" s="469" t="s">
        <v>174</v>
      </c>
      <c r="B29" s="270" t="s">
        <v>175</v>
      </c>
      <c r="C29" s="556"/>
      <c r="D29" s="556"/>
      <c r="E29" s="470"/>
      <c r="F29" s="470"/>
    </row>
    <row r="30" customHeight="1" spans="1:6">
      <c r="A30" s="469" t="s">
        <v>176</v>
      </c>
      <c r="B30" s="270" t="s">
        <v>175</v>
      </c>
      <c r="C30" s="556"/>
      <c r="D30" s="556"/>
      <c r="E30" s="470"/>
      <c r="F30" s="470"/>
    </row>
    <row r="31" s="466" customFormat="1" ht="53.4" customHeight="1"/>
    <row r="32" ht="28.95" customHeight="1" spans="1:10">
      <c r="A32" s="267" t="s">
        <v>104</v>
      </c>
      <c r="B32" s="470" t="s">
        <v>105</v>
      </c>
      <c r="C32" s="470"/>
      <c r="D32" s="470"/>
      <c r="E32" s="470"/>
      <c r="F32" s="470"/>
      <c r="G32" s="556" t="s">
        <v>57</v>
      </c>
      <c r="H32" s="556"/>
      <c r="I32" s="556"/>
      <c r="J32" s="556"/>
    </row>
    <row r="33" ht="45" customHeight="1" spans="1:10">
      <c r="A33" s="612" t="s">
        <v>177</v>
      </c>
      <c r="B33" s="482" t="s">
        <v>178</v>
      </c>
      <c r="C33" s="483"/>
      <c r="D33" s="483"/>
      <c r="E33" s="483"/>
      <c r="F33" s="555"/>
      <c r="G33" s="585"/>
      <c r="H33" s="585"/>
      <c r="I33" s="585"/>
      <c r="J33" s="585"/>
    </row>
    <row r="34" ht="142" customHeight="1" spans="1:10">
      <c r="A34" s="612"/>
      <c r="B34" s="483" t="s">
        <v>179</v>
      </c>
      <c r="C34" s="483"/>
      <c r="D34" s="483"/>
      <c r="E34" s="483"/>
      <c r="F34" s="555"/>
      <c r="G34" s="589" t="s">
        <v>180</v>
      </c>
      <c r="H34" s="620"/>
      <c r="I34" s="589"/>
      <c r="J34" s="589"/>
    </row>
    <row r="35" ht="81" customHeight="1" spans="1:10">
      <c r="A35" s="613" t="s">
        <v>111</v>
      </c>
      <c r="B35" s="483" t="s">
        <v>181</v>
      </c>
      <c r="C35" s="483"/>
      <c r="D35" s="483"/>
      <c r="E35" s="483"/>
      <c r="F35" s="555"/>
      <c r="G35" s="589" t="s">
        <v>182</v>
      </c>
      <c r="H35" s="620"/>
      <c r="I35" s="589"/>
      <c r="J35" s="589"/>
    </row>
    <row r="36" customHeight="1" spans="1:10">
      <c r="A36" s="614"/>
      <c r="B36" s="615" t="s">
        <v>183</v>
      </c>
      <c r="C36" s="615"/>
      <c r="D36" s="615"/>
      <c r="E36" s="615"/>
      <c r="F36" s="623"/>
      <c r="G36" s="624"/>
      <c r="H36" s="624"/>
      <c r="I36" s="624"/>
      <c r="J36" s="624"/>
    </row>
    <row r="37" ht="72" customHeight="1" spans="1:10">
      <c r="A37" s="614"/>
      <c r="B37" s="483" t="s">
        <v>184</v>
      </c>
      <c r="C37" s="483"/>
      <c r="D37" s="483"/>
      <c r="E37" s="483"/>
      <c r="F37" s="555"/>
      <c r="G37" s="589" t="s">
        <v>185</v>
      </c>
      <c r="H37" s="620"/>
      <c r="I37" s="589"/>
      <c r="J37" s="589"/>
    </row>
    <row r="38" ht="49" customHeight="1" spans="1:10">
      <c r="A38" s="614"/>
      <c r="B38" s="482" t="s">
        <v>186</v>
      </c>
      <c r="C38" s="482"/>
      <c r="D38" s="482"/>
      <c r="E38" s="482"/>
      <c r="F38" s="625"/>
      <c r="G38" s="585"/>
      <c r="H38" s="585"/>
      <c r="I38" s="585"/>
      <c r="J38" s="585"/>
    </row>
    <row r="39" ht="59" customHeight="1" spans="1:10">
      <c r="A39" s="616"/>
      <c r="B39" s="482" t="s">
        <v>187</v>
      </c>
      <c r="C39" s="482"/>
      <c r="D39" s="482"/>
      <c r="E39" s="482"/>
      <c r="F39" s="625"/>
      <c r="G39" s="585"/>
      <c r="H39" s="585"/>
      <c r="I39" s="585"/>
      <c r="J39" s="585"/>
    </row>
    <row r="40" ht="55" customHeight="1" spans="1:10">
      <c r="A40" s="291" t="s">
        <v>119</v>
      </c>
      <c r="B40" s="286" t="s">
        <v>188</v>
      </c>
      <c r="C40" s="617"/>
      <c r="D40" s="617"/>
      <c r="E40" s="617"/>
      <c r="F40" s="617"/>
      <c r="G40" s="286" t="s">
        <v>189</v>
      </c>
      <c r="H40" s="284"/>
      <c r="I40" s="286"/>
      <c r="J40" s="286"/>
    </row>
    <row r="41" customHeight="1" spans="1:10">
      <c r="A41" s="291" t="s">
        <v>126</v>
      </c>
      <c r="B41" s="488" t="s">
        <v>190</v>
      </c>
      <c r="C41" s="618"/>
      <c r="D41" s="618"/>
      <c r="E41" s="618"/>
      <c r="F41" s="618"/>
      <c r="G41" s="626" t="s">
        <v>191</v>
      </c>
      <c r="H41" s="627"/>
      <c r="I41" s="630"/>
      <c r="J41" s="630"/>
    </row>
    <row r="42" customHeight="1" spans="1:10">
      <c r="A42" s="291" t="s">
        <v>129</v>
      </c>
      <c r="B42" s="617" t="s">
        <v>192</v>
      </c>
      <c r="C42" s="580"/>
      <c r="D42" s="580"/>
      <c r="E42" s="580"/>
      <c r="F42" s="628"/>
      <c r="G42" s="585"/>
      <c r="H42" s="585"/>
      <c r="I42" s="585"/>
      <c r="J42" s="585"/>
    </row>
    <row r="43" customHeight="1" spans="1:10">
      <c r="A43" s="291"/>
      <c r="B43" s="488" t="s">
        <v>193</v>
      </c>
      <c r="C43" s="488"/>
      <c r="D43" s="488"/>
      <c r="E43" s="488"/>
      <c r="F43" s="488"/>
      <c r="G43" s="595" t="s">
        <v>194</v>
      </c>
      <c r="H43" s="585"/>
      <c r="I43" s="595"/>
      <c r="J43" s="595"/>
    </row>
    <row r="44" customHeight="1" spans="1:10">
      <c r="A44" s="291"/>
      <c r="B44" s="286" t="s">
        <v>195</v>
      </c>
      <c r="C44" s="286"/>
      <c r="D44" s="286"/>
      <c r="E44" s="286"/>
      <c r="F44" s="286"/>
      <c r="G44" s="595" t="s">
        <v>196</v>
      </c>
      <c r="H44" s="585"/>
      <c r="I44" s="595"/>
      <c r="J44" s="595"/>
    </row>
    <row r="45" customHeight="1" spans="1:10">
      <c r="A45" s="291"/>
      <c r="B45" s="286" t="s">
        <v>197</v>
      </c>
      <c r="C45" s="286"/>
      <c r="D45" s="286"/>
      <c r="E45" s="286"/>
      <c r="F45" s="286"/>
      <c r="G45" s="585"/>
      <c r="H45" s="585"/>
      <c r="I45" s="585"/>
      <c r="J45" s="585"/>
    </row>
    <row r="46" s="539" customFormat="1" ht="54" customHeight="1"/>
    <row r="47" customHeight="1" spans="2:8">
      <c r="B47" s="284" t="s">
        <v>198</v>
      </c>
      <c r="C47" s="619" t="s">
        <v>199</v>
      </c>
      <c r="D47" s="552" t="s">
        <v>200</v>
      </c>
      <c r="E47" s="552" t="s">
        <v>201</v>
      </c>
      <c r="F47" s="552"/>
      <c r="G47" s="552"/>
      <c r="H47" s="552"/>
    </row>
    <row r="48" customHeight="1" spans="2:8">
      <c r="B48" s="284"/>
      <c r="C48" s="552" t="s">
        <v>202</v>
      </c>
      <c r="D48" s="552" t="s">
        <v>203</v>
      </c>
      <c r="E48" s="552" t="s">
        <v>204</v>
      </c>
      <c r="F48" s="552"/>
      <c r="G48" s="552"/>
      <c r="H48" s="552"/>
    </row>
    <row r="49" customHeight="1" spans="2:8">
      <c r="B49" s="284" t="s">
        <v>205</v>
      </c>
      <c r="C49" s="619" t="s">
        <v>199</v>
      </c>
      <c r="D49" s="552" t="s">
        <v>206</v>
      </c>
      <c r="E49" s="552" t="s">
        <v>207</v>
      </c>
      <c r="F49" s="552"/>
      <c r="G49" s="552"/>
      <c r="H49" s="552"/>
    </row>
    <row r="50" customHeight="1" spans="2:8">
      <c r="B50" s="284"/>
      <c r="C50" s="552" t="s">
        <v>208</v>
      </c>
      <c r="D50" s="552" t="s">
        <v>209</v>
      </c>
      <c r="E50" s="552" t="s">
        <v>210</v>
      </c>
      <c r="F50" s="552"/>
      <c r="G50" s="552"/>
      <c r="H50" s="552"/>
    </row>
    <row r="51" customHeight="1" spans="2:8">
      <c r="B51" s="284"/>
      <c r="C51" s="552" t="s">
        <v>211</v>
      </c>
      <c r="D51" s="552" t="s">
        <v>212</v>
      </c>
      <c r="E51" s="552" t="s">
        <v>213</v>
      </c>
      <c r="F51" s="552"/>
      <c r="G51" s="552"/>
      <c r="H51" s="552"/>
    </row>
    <row r="52" s="539" customFormat="1" customHeight="1"/>
    <row r="53" customHeight="1" spans="2:8">
      <c r="B53" s="259" t="s">
        <v>214</v>
      </c>
      <c r="C53" s="259"/>
      <c r="D53" s="259"/>
      <c r="E53" s="259"/>
      <c r="F53" s="259"/>
      <c r="G53" s="259"/>
      <c r="H53" s="259"/>
    </row>
    <row r="54" customHeight="1" spans="2:8">
      <c r="B54" s="259" t="s">
        <v>215</v>
      </c>
      <c r="C54" s="552" t="s">
        <v>216</v>
      </c>
      <c r="D54" s="552"/>
      <c r="E54" s="552"/>
      <c r="F54" s="552"/>
      <c r="G54" s="552"/>
      <c r="H54" s="552"/>
    </row>
    <row r="55" customHeight="1" spans="2:8">
      <c r="B55" s="259" t="s">
        <v>217</v>
      </c>
      <c r="C55" s="552" t="s">
        <v>218</v>
      </c>
      <c r="D55" s="552"/>
      <c r="E55" s="552"/>
      <c r="F55" s="552"/>
      <c r="G55" s="552"/>
      <c r="H55" s="552"/>
    </row>
    <row r="56" customHeight="1" spans="2:8">
      <c r="B56" s="259" t="s">
        <v>219</v>
      </c>
      <c r="C56" s="552" t="s">
        <v>220</v>
      </c>
      <c r="D56" s="552"/>
      <c r="E56" s="552"/>
      <c r="F56" s="552"/>
      <c r="G56" s="552"/>
      <c r="H56" s="552"/>
    </row>
    <row r="57" customHeight="1" spans="2:8">
      <c r="B57" s="259" t="s">
        <v>221</v>
      </c>
      <c r="C57" s="552" t="s">
        <v>222</v>
      </c>
      <c r="D57" s="552"/>
      <c r="E57" s="552"/>
      <c r="F57" s="552"/>
      <c r="G57" s="552"/>
      <c r="H57" s="552"/>
    </row>
    <row r="58" customHeight="1" spans="2:8">
      <c r="B58" s="259" t="s">
        <v>223</v>
      </c>
      <c r="C58" s="552" t="s">
        <v>224</v>
      </c>
      <c r="D58" s="552"/>
      <c r="E58" s="552"/>
      <c r="F58" s="552"/>
      <c r="G58" s="552"/>
      <c r="H58" s="552"/>
    </row>
    <row r="59" customHeight="1" spans="2:8">
      <c r="B59" s="259"/>
      <c r="C59" s="552" t="s">
        <v>225</v>
      </c>
      <c r="D59" s="552"/>
      <c r="E59" s="552"/>
      <c r="F59" s="552"/>
      <c r="G59" s="552"/>
      <c r="H59" s="552"/>
    </row>
    <row r="60" customHeight="1" spans="2:8">
      <c r="B60" s="259"/>
      <c r="C60" s="552" t="s">
        <v>226</v>
      </c>
      <c r="D60" s="552"/>
      <c r="E60" s="552"/>
      <c r="F60" s="552"/>
      <c r="G60" s="552"/>
      <c r="H60" s="552"/>
    </row>
    <row r="61" ht="108" customHeight="1" spans="2:8">
      <c r="B61" s="259" t="s">
        <v>227</v>
      </c>
      <c r="C61" s="580" t="s">
        <v>228</v>
      </c>
      <c r="D61" s="580"/>
      <c r="E61" s="580"/>
      <c r="F61" s="580"/>
      <c r="G61" s="580"/>
      <c r="H61" s="552"/>
    </row>
    <row r="62" customHeight="1" spans="2:8">
      <c r="B62" s="259" t="s">
        <v>229</v>
      </c>
      <c r="C62" s="580" t="s">
        <v>230</v>
      </c>
      <c r="D62" s="580"/>
      <c r="E62" s="580"/>
      <c r="F62" s="580"/>
      <c r="G62" s="580"/>
      <c r="H62" s="552"/>
    </row>
  </sheetData>
  <mergeCells count="58">
    <mergeCell ref="A2:J2"/>
    <mergeCell ref="A26:XFB26"/>
    <mergeCell ref="C27:D27"/>
    <mergeCell ref="E27:F27"/>
    <mergeCell ref="E28:F28"/>
    <mergeCell ref="E29:F29"/>
    <mergeCell ref="E30:F30"/>
    <mergeCell ref="A31:XFB31"/>
    <mergeCell ref="B32:F32"/>
    <mergeCell ref="G32:J32"/>
    <mergeCell ref="B33:F33"/>
    <mergeCell ref="G33:J33"/>
    <mergeCell ref="B34:F34"/>
    <mergeCell ref="G34:J34"/>
    <mergeCell ref="B35:F35"/>
    <mergeCell ref="G35:J35"/>
    <mergeCell ref="B36:F36"/>
    <mergeCell ref="G36:J36"/>
    <mergeCell ref="B37:F37"/>
    <mergeCell ref="G37:J37"/>
    <mergeCell ref="B38:F38"/>
    <mergeCell ref="B39:F39"/>
    <mergeCell ref="B40:F40"/>
    <mergeCell ref="G40:J40"/>
    <mergeCell ref="B41:F41"/>
    <mergeCell ref="G41:J41"/>
    <mergeCell ref="G42:J42"/>
    <mergeCell ref="B43:F43"/>
    <mergeCell ref="G43:J43"/>
    <mergeCell ref="B44:F44"/>
    <mergeCell ref="G44:J44"/>
    <mergeCell ref="B45:F45"/>
    <mergeCell ref="G45:J45"/>
    <mergeCell ref="A46:XFB46"/>
    <mergeCell ref="E47:H47"/>
    <mergeCell ref="E48:H48"/>
    <mergeCell ref="E49:H49"/>
    <mergeCell ref="E50:H50"/>
    <mergeCell ref="E51:H51"/>
    <mergeCell ref="A52:XFB52"/>
    <mergeCell ref="B53:H53"/>
    <mergeCell ref="C54:H54"/>
    <mergeCell ref="C55:H55"/>
    <mergeCell ref="C56:H56"/>
    <mergeCell ref="C57:H57"/>
    <mergeCell ref="C58:H58"/>
    <mergeCell ref="C59:H59"/>
    <mergeCell ref="C60:H60"/>
    <mergeCell ref="C61:H61"/>
    <mergeCell ref="C62:H62"/>
    <mergeCell ref="A33:A34"/>
    <mergeCell ref="A35:A39"/>
    <mergeCell ref="A42:A45"/>
    <mergeCell ref="B47:B48"/>
    <mergeCell ref="B49:B51"/>
    <mergeCell ref="B58:B60"/>
    <mergeCell ref="C28:D30"/>
    <mergeCell ref="G38:J39"/>
  </mergeCells>
  <conditionalFormatting sqref="F4:F25">
    <cfRule type="cellIs" dxfId="0" priority="2" operator="greaterThan">
      <formula>"1/3$G:$G"</formula>
    </cfRule>
  </conditionalFormatting>
  <conditionalFormatting sqref="I3:J25">
    <cfRule type="expression" dxfId="1" priority="1">
      <formula>"最小值"</formula>
    </cfRule>
  </conditionalFormatting>
  <conditionalFormatting sqref="F27:F30 F63:F1048576 F42 F32:F39">
    <cfRule type="cellIs" dxfId="0" priority="5" operator="greaterThan">
      <formula>"1/3$G:$G"</formula>
    </cfRule>
  </conditionalFormatting>
  <conditionalFormatting sqref="I27:J30 I53:J1048576 I47:J51">
    <cfRule type="expression" dxfId="1" priority="6">
      <formula>"最小值"</formula>
    </cfRule>
  </conditionalFormatting>
  <hyperlinks>
    <hyperlink ref="B33" r:id="rId1" display="打开i问财选股：http://www.iwencai.com/?allow_redirect=false" tooltip="http://www.iwencai.com/?allow_redirect=false"/>
    <hyperlink ref="B36" r:id="rId2" display="【乐股网】A股深证市盈率网址：&#10;https://www.legulegu.com/stockdata/shenzhenPE" tooltip="https://www.legulegu.com/stockdata/shenzhenPE"/>
    <hyperlink ref="B38" r:id="rId3" display="个股查询网址【雪球】：https://xueqiu.com/&#10; 查询股价、TTM市盈率、TTM股息" tooltip="https://xueqiu.com/"/>
    <hyperlink ref="B39" r:id="rId4" display="中国十年期国债收益率查询网址：英为财情APP&#10;https://cn.investing.com/rates-bonds/china-10-year-bond-yield" tooltip="https://cn.investing.com/rates-bonds/china-10-year-bond-yield"/>
  </hyperlink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FF0000"/>
  </sheetPr>
  <dimension ref="A1:XFD48"/>
  <sheetViews>
    <sheetView zoomScale="85" zoomScaleNormal="85" workbookViewId="0">
      <selection activeCell="A1" sqref="$A1:$XFD1"/>
    </sheetView>
  </sheetViews>
  <sheetFormatPr defaultColWidth="9" defaultRowHeight="37.95" customHeight="1"/>
  <cols>
    <col min="1" max="1" width="18" style="539" customWidth="1"/>
    <col min="2" max="2" width="26.6634615384615" style="540" customWidth="1"/>
    <col min="3" max="3" width="15.4423076923077" style="541" customWidth="1"/>
    <col min="4" max="4" width="18.2211538461538" style="541" customWidth="1"/>
    <col min="5" max="5" width="14.8846153846154" style="541" customWidth="1"/>
    <col min="6" max="6" width="16.8942307692308" style="542" customWidth="1"/>
    <col min="7" max="7" width="13.5576923076923" style="543" customWidth="1"/>
    <col min="8" max="8" width="17.2211538461538" style="544" customWidth="1"/>
    <col min="9" max="9" width="13.5576923076923" style="545" customWidth="1"/>
    <col min="10" max="10" width="15.8942307692308" style="545" customWidth="1"/>
    <col min="11" max="11" width="14.7788461538462" style="546" customWidth="1"/>
    <col min="12" max="12" width="19.3461538461538" style="250" customWidth="1"/>
    <col min="13" max="16384" width="9" style="250"/>
  </cols>
  <sheetData>
    <row r="1" s="1" customFormat="1" ht="36" customHeight="1" spans="1:6">
      <c r="A1" s="2" t="s">
        <v>0</v>
      </c>
      <c r="B1" s="2"/>
      <c r="C1" s="3"/>
      <c r="D1" s="4"/>
      <c r="E1" s="4"/>
      <c r="F1" s="3"/>
    </row>
    <row r="2" ht="48" customHeight="1" spans="1:12">
      <c r="A2" s="547" t="s">
        <v>71</v>
      </c>
      <c r="B2" s="547"/>
      <c r="C2" s="547"/>
      <c r="D2" s="547"/>
      <c r="E2" s="547"/>
      <c r="F2" s="547"/>
      <c r="G2" s="547"/>
      <c r="H2" s="547"/>
      <c r="I2" s="547"/>
      <c r="J2" s="547"/>
      <c r="K2" s="547"/>
      <c r="L2" s="547"/>
    </row>
    <row r="3" s="246" customFormat="1" customHeight="1" spans="1:12">
      <c r="A3" s="495" t="s">
        <v>139</v>
      </c>
      <c r="B3" s="548" t="s">
        <v>140</v>
      </c>
      <c r="C3" s="549" t="s">
        <v>141</v>
      </c>
      <c r="D3" s="549" t="s">
        <v>142</v>
      </c>
      <c r="E3" s="549" t="s">
        <v>143</v>
      </c>
      <c r="F3" s="581" t="s">
        <v>144</v>
      </c>
      <c r="G3" s="582" t="s">
        <v>145</v>
      </c>
      <c r="H3" s="583" t="s">
        <v>231</v>
      </c>
      <c r="I3" s="598" t="s">
        <v>147</v>
      </c>
      <c r="J3" s="598" t="s">
        <v>148</v>
      </c>
      <c r="K3" s="599" t="s">
        <v>232</v>
      </c>
      <c r="L3" s="581" t="s">
        <v>57</v>
      </c>
    </row>
    <row r="4" customHeight="1" spans="1:12">
      <c r="A4" s="291">
        <v>44134</v>
      </c>
      <c r="B4" s="550" t="s">
        <v>233</v>
      </c>
      <c r="C4" s="551">
        <v>31.3</v>
      </c>
      <c r="D4" s="552">
        <v>62.2</v>
      </c>
      <c r="E4" s="552">
        <v>0.28</v>
      </c>
      <c r="F4" s="584">
        <f>E4/C4</f>
        <v>0.00894568690095847</v>
      </c>
      <c r="G4" s="585">
        <v>3.21</v>
      </c>
      <c r="H4" s="586">
        <v>11.21</v>
      </c>
      <c r="I4" s="600">
        <f>15*C4/D4</f>
        <v>7.54823151125402</v>
      </c>
      <c r="J4" s="601">
        <f>E4/G4*100</f>
        <v>8.72274143302181</v>
      </c>
      <c r="K4" s="284" t="s">
        <v>234</v>
      </c>
      <c r="L4" s="284"/>
    </row>
    <row r="5" customHeight="1" spans="1:12">
      <c r="A5" s="291">
        <v>44134</v>
      </c>
      <c r="B5" s="553" t="s">
        <v>235</v>
      </c>
      <c r="C5" s="551">
        <v>591</v>
      </c>
      <c r="D5" s="552">
        <v>49.72</v>
      </c>
      <c r="E5" s="552">
        <v>1.2</v>
      </c>
      <c r="F5" s="584">
        <f t="shared" ref="F5:F9" si="0">E5/C5</f>
        <v>0.00203045685279188</v>
      </c>
      <c r="G5" s="585">
        <v>3.21</v>
      </c>
      <c r="H5" s="586">
        <v>11.21</v>
      </c>
      <c r="I5" s="600">
        <f t="shared" ref="I5:I9" si="1">15*(C5/D5)</f>
        <v>178.298471440064</v>
      </c>
      <c r="J5" s="601">
        <f t="shared" ref="J5:J9" si="2">E5/G5*100</f>
        <v>37.3831775700935</v>
      </c>
      <c r="K5" s="284" t="s">
        <v>234</v>
      </c>
      <c r="L5" s="284" t="s">
        <v>236</v>
      </c>
    </row>
    <row r="6" customHeight="1" spans="1:12">
      <c r="A6" s="291">
        <v>44134</v>
      </c>
      <c r="B6" s="550" t="s">
        <v>237</v>
      </c>
      <c r="C6" s="551">
        <v>8.17</v>
      </c>
      <c r="D6" s="552">
        <v>21.48</v>
      </c>
      <c r="E6" s="552">
        <v>0.14</v>
      </c>
      <c r="F6" s="584">
        <f t="shared" si="0"/>
        <v>0.0171358629130967</v>
      </c>
      <c r="G6" s="585">
        <v>3.21</v>
      </c>
      <c r="H6" s="586">
        <v>11.21</v>
      </c>
      <c r="I6" s="600">
        <f t="shared" si="1"/>
        <v>5.70530726256983</v>
      </c>
      <c r="J6" s="601">
        <f t="shared" si="2"/>
        <v>4.3613707165109</v>
      </c>
      <c r="K6" s="284" t="s">
        <v>234</v>
      </c>
      <c r="L6" s="261"/>
    </row>
    <row r="7" customHeight="1" spans="1:12">
      <c r="A7" s="291">
        <v>44134</v>
      </c>
      <c r="B7" s="554" t="s">
        <v>238</v>
      </c>
      <c r="C7" s="551">
        <v>2.78</v>
      </c>
      <c r="D7" s="552">
        <v>9.45</v>
      </c>
      <c r="E7" s="552">
        <v>0.31</v>
      </c>
      <c r="F7" s="584">
        <f t="shared" si="0"/>
        <v>0.111510791366906</v>
      </c>
      <c r="G7" s="585">
        <v>3.21</v>
      </c>
      <c r="H7" s="586">
        <v>11.21</v>
      </c>
      <c r="I7" s="600">
        <f t="shared" si="1"/>
        <v>4.41269841269841</v>
      </c>
      <c r="J7" s="600">
        <f t="shared" si="2"/>
        <v>9.65732087227414</v>
      </c>
      <c r="K7" s="284" t="s">
        <v>239</v>
      </c>
      <c r="L7" s="284"/>
    </row>
    <row r="8" customHeight="1" spans="1:12">
      <c r="A8" s="291">
        <v>44134</v>
      </c>
      <c r="B8" s="555" t="s">
        <v>240</v>
      </c>
      <c r="C8" s="551">
        <v>85.3</v>
      </c>
      <c r="D8" s="552">
        <v>44.77</v>
      </c>
      <c r="E8" s="552">
        <v>0.57</v>
      </c>
      <c r="F8" s="584">
        <f t="shared" si="0"/>
        <v>0.00668229777256741</v>
      </c>
      <c r="G8" s="585">
        <v>3.21</v>
      </c>
      <c r="H8" s="586">
        <v>11.21</v>
      </c>
      <c r="I8" s="600">
        <f t="shared" si="1"/>
        <v>28.5794058521331</v>
      </c>
      <c r="J8" s="601">
        <f t="shared" si="2"/>
        <v>17.7570093457944</v>
      </c>
      <c r="K8" s="284" t="s">
        <v>234</v>
      </c>
      <c r="L8" s="284"/>
    </row>
    <row r="9" customHeight="1" spans="1:12">
      <c r="A9" s="291">
        <v>44134</v>
      </c>
      <c r="B9" s="555" t="s">
        <v>241</v>
      </c>
      <c r="C9" s="551">
        <v>8.04</v>
      </c>
      <c r="D9" s="277">
        <v>15.87</v>
      </c>
      <c r="E9" s="552">
        <v>0.23</v>
      </c>
      <c r="F9" s="584">
        <f t="shared" si="0"/>
        <v>0.0286069651741294</v>
      </c>
      <c r="G9" s="585">
        <v>3.21</v>
      </c>
      <c r="H9" s="586">
        <v>11.21</v>
      </c>
      <c r="I9" s="600">
        <f t="shared" si="1"/>
        <v>7.5992438563327</v>
      </c>
      <c r="J9" s="601">
        <f t="shared" si="2"/>
        <v>7.16510903426791</v>
      </c>
      <c r="K9" s="284" t="s">
        <v>234</v>
      </c>
      <c r="L9" s="284"/>
    </row>
    <row r="10" s="538" customFormat="1" customHeight="1" spans="1:12">
      <c r="A10" s="259" t="s">
        <v>236</v>
      </c>
      <c r="B10" s="554" t="s">
        <v>242</v>
      </c>
      <c r="C10" s="552"/>
      <c r="D10" s="277"/>
      <c r="E10" s="552"/>
      <c r="F10" s="584"/>
      <c r="G10" s="585">
        <v>3.21</v>
      </c>
      <c r="H10" s="586"/>
      <c r="I10" s="600"/>
      <c r="J10" s="601"/>
      <c r="K10" s="284"/>
      <c r="L10" s="284"/>
    </row>
    <row r="11" s="538" customFormat="1" customHeight="1" spans="1:12">
      <c r="A11" s="259" t="s">
        <v>236</v>
      </c>
      <c r="B11" s="554" t="s">
        <v>243</v>
      </c>
      <c r="C11" s="552"/>
      <c r="D11" s="277"/>
      <c r="E11" s="552"/>
      <c r="F11" s="584"/>
      <c r="G11" s="585">
        <v>3.21</v>
      </c>
      <c r="H11" s="586"/>
      <c r="I11" s="600"/>
      <c r="J11" s="601"/>
      <c r="K11" s="284"/>
      <c r="L11" s="284"/>
    </row>
    <row r="12" s="538" customFormat="1" customHeight="1" spans="1:12">
      <c r="A12" s="284" t="s">
        <v>244</v>
      </c>
      <c r="B12" s="261" t="s">
        <v>245</v>
      </c>
      <c r="C12" s="552">
        <v>264</v>
      </c>
      <c r="D12" s="277">
        <v>38.9</v>
      </c>
      <c r="E12" s="552"/>
      <c r="F12" s="584"/>
      <c r="G12" s="585">
        <v>3.21</v>
      </c>
      <c r="H12" s="586"/>
      <c r="I12" s="600">
        <f>15*(C12/D12)</f>
        <v>101.799485861183</v>
      </c>
      <c r="J12" s="601">
        <f>E12/G12*100</f>
        <v>0</v>
      </c>
      <c r="K12" s="284"/>
      <c r="L12" s="284"/>
    </row>
    <row r="13" s="466" customFormat="1" ht="66" customHeight="1"/>
    <row r="14" s="246" customFormat="1" customHeight="1" spans="1:11">
      <c r="A14" s="281" t="s">
        <v>78</v>
      </c>
      <c r="B14" s="473" t="s">
        <v>79</v>
      </c>
      <c r="C14" s="556" t="s">
        <v>80</v>
      </c>
      <c r="D14" s="556"/>
      <c r="E14" s="258" t="s">
        <v>246</v>
      </c>
      <c r="F14" s="258"/>
      <c r="G14" s="501" t="s">
        <v>57</v>
      </c>
      <c r="H14" s="501"/>
      <c r="I14" s="602"/>
      <c r="J14" s="602"/>
      <c r="K14" s="603"/>
    </row>
    <row r="15" customHeight="1" spans="1:8">
      <c r="A15" s="469" t="s">
        <v>84</v>
      </c>
      <c r="B15" s="476" t="s">
        <v>111</v>
      </c>
      <c r="C15" s="556" t="s">
        <v>247</v>
      </c>
      <c r="D15" s="556"/>
      <c r="E15" s="552" t="s">
        <v>248</v>
      </c>
      <c r="F15" s="552"/>
      <c r="G15" s="503"/>
      <c r="H15" s="503"/>
    </row>
    <row r="16" customHeight="1" spans="1:8">
      <c r="A16" s="469" t="s">
        <v>174</v>
      </c>
      <c r="B16" s="476" t="s">
        <v>175</v>
      </c>
      <c r="C16" s="556"/>
      <c r="D16" s="556"/>
      <c r="E16" s="552" t="s">
        <v>249</v>
      </c>
      <c r="F16" s="552"/>
      <c r="G16" s="503"/>
      <c r="H16" s="503"/>
    </row>
    <row r="17" customHeight="1" spans="1:8">
      <c r="A17" s="469" t="s">
        <v>250</v>
      </c>
      <c r="B17" s="476" t="s">
        <v>175</v>
      </c>
      <c r="C17" s="556"/>
      <c r="D17" s="556"/>
      <c r="E17" s="552" t="s">
        <v>251</v>
      </c>
      <c r="F17" s="552"/>
      <c r="G17" s="503"/>
      <c r="H17" s="503"/>
    </row>
    <row r="18" s="538" customFormat="1" customHeight="1" spans="1:12">
      <c r="A18" s="469" t="s">
        <v>94</v>
      </c>
      <c r="B18" s="476" t="s">
        <v>252</v>
      </c>
      <c r="C18" s="556"/>
      <c r="D18" s="556"/>
      <c r="E18" s="271"/>
      <c r="F18" s="273"/>
      <c r="G18" s="503"/>
      <c r="H18" s="503"/>
      <c r="L18" s="250"/>
    </row>
    <row r="19" s="538" customFormat="1" customHeight="1" spans="1:12">
      <c r="A19" s="469" t="s">
        <v>253</v>
      </c>
      <c r="B19" s="476" t="s">
        <v>254</v>
      </c>
      <c r="C19" s="556"/>
      <c r="D19" s="556"/>
      <c r="E19" s="271"/>
      <c r="F19" s="273"/>
      <c r="G19" s="503" t="s">
        <v>255</v>
      </c>
      <c r="H19" s="503"/>
      <c r="L19" s="250"/>
    </row>
    <row r="20" s="538" customFormat="1" customHeight="1" spans="1:12">
      <c r="A20" s="469" t="s">
        <v>256</v>
      </c>
      <c r="B20" s="476" t="s">
        <v>257</v>
      </c>
      <c r="C20" s="556"/>
      <c r="D20" s="556"/>
      <c r="E20" s="271"/>
      <c r="F20" s="273"/>
      <c r="G20" s="503"/>
      <c r="H20" s="503"/>
      <c r="L20" s="250"/>
    </row>
    <row r="21" s="538" customFormat="1" customHeight="1" spans="1:12">
      <c r="A21" s="469" t="s">
        <v>258</v>
      </c>
      <c r="B21" s="476" t="s">
        <v>259</v>
      </c>
      <c r="C21" s="556"/>
      <c r="D21" s="556"/>
      <c r="E21" s="271"/>
      <c r="F21" s="273"/>
      <c r="G21" s="503" t="s">
        <v>260</v>
      </c>
      <c r="H21" s="503"/>
      <c r="L21" s="250"/>
    </row>
    <row r="22" s="466" customFormat="1" ht="48" customHeight="1" spans="1:1">
      <c r="A22" s="557"/>
    </row>
    <row r="23" ht="46.95" customHeight="1" spans="1:12">
      <c r="A23" s="281" t="s">
        <v>104</v>
      </c>
      <c r="B23" s="481" t="s">
        <v>105</v>
      </c>
      <c r="C23" s="481"/>
      <c r="D23" s="481"/>
      <c r="E23" s="481"/>
      <c r="F23" s="481"/>
      <c r="G23" s="587" t="s">
        <v>57</v>
      </c>
      <c r="H23" s="587"/>
      <c r="I23" s="587"/>
      <c r="J23" s="587"/>
      <c r="K23" s="587"/>
      <c r="L23" s="587"/>
    </row>
    <row r="24" ht="45" customHeight="1" spans="1:12">
      <c r="A24" s="491" t="s">
        <v>177</v>
      </c>
      <c r="B24" s="558" t="s">
        <v>178</v>
      </c>
      <c r="C24" s="559"/>
      <c r="D24" s="559"/>
      <c r="E24" s="559"/>
      <c r="F24" s="588"/>
      <c r="G24" s="519"/>
      <c r="H24" s="519"/>
      <c r="I24" s="519"/>
      <c r="J24" s="519"/>
      <c r="K24" s="519"/>
      <c r="L24" s="519"/>
    </row>
    <row r="25" ht="118.95" customHeight="1" spans="1:12">
      <c r="A25" s="495"/>
      <c r="B25" s="560" t="s">
        <v>261</v>
      </c>
      <c r="C25" s="559"/>
      <c r="D25" s="559"/>
      <c r="E25" s="559"/>
      <c r="F25" s="588"/>
      <c r="G25" s="589" t="s">
        <v>180</v>
      </c>
      <c r="H25" s="589"/>
      <c r="I25" s="589"/>
      <c r="J25" s="589"/>
      <c r="K25" s="589"/>
      <c r="L25" s="589"/>
    </row>
    <row r="26" ht="85.95" customHeight="1" spans="1:12">
      <c r="A26" s="491" t="s">
        <v>111</v>
      </c>
      <c r="B26" s="560" t="s">
        <v>262</v>
      </c>
      <c r="C26" s="559"/>
      <c r="D26" s="559"/>
      <c r="E26" s="559"/>
      <c r="F26" s="588"/>
      <c r="G26" s="589" t="s">
        <v>182</v>
      </c>
      <c r="H26" s="589"/>
      <c r="I26" s="589"/>
      <c r="J26" s="589"/>
      <c r="K26" s="589"/>
      <c r="L26" s="589"/>
    </row>
    <row r="27" customHeight="1" spans="1:12">
      <c r="A27" s="494"/>
      <c r="B27" s="561" t="s">
        <v>263</v>
      </c>
      <c r="C27" s="561"/>
      <c r="D27" s="561"/>
      <c r="E27" s="561"/>
      <c r="F27" s="590"/>
      <c r="G27" s="591"/>
      <c r="H27" s="591"/>
      <c r="I27" s="591"/>
      <c r="J27" s="591"/>
      <c r="K27" s="591"/>
      <c r="L27" s="591"/>
    </row>
    <row r="28" ht="85.05" customHeight="1" spans="1:12">
      <c r="A28" s="494"/>
      <c r="B28" s="560" t="s">
        <v>184</v>
      </c>
      <c r="C28" s="559"/>
      <c r="D28" s="559"/>
      <c r="E28" s="559"/>
      <c r="F28" s="588"/>
      <c r="G28" s="589" t="s">
        <v>185</v>
      </c>
      <c r="H28" s="589"/>
      <c r="I28" s="589"/>
      <c r="J28" s="589"/>
      <c r="K28" s="589"/>
      <c r="L28" s="589"/>
    </row>
    <row r="29" ht="54" customHeight="1" spans="1:12">
      <c r="A29" s="494"/>
      <c r="B29" s="560" t="s">
        <v>264</v>
      </c>
      <c r="C29" s="559"/>
      <c r="D29" s="559"/>
      <c r="E29" s="559"/>
      <c r="F29" s="588"/>
      <c r="G29" s="519"/>
      <c r="H29" s="519"/>
      <c r="I29" s="519"/>
      <c r="J29" s="519"/>
      <c r="K29" s="519"/>
      <c r="L29" s="519"/>
    </row>
    <row r="30" ht="58.05" customHeight="1" spans="1:12">
      <c r="A30" s="495"/>
      <c r="B30" s="558" t="s">
        <v>187</v>
      </c>
      <c r="C30" s="562"/>
      <c r="D30" s="562"/>
      <c r="E30" s="562"/>
      <c r="F30" s="592"/>
      <c r="G30" s="519"/>
      <c r="H30" s="519"/>
      <c r="I30" s="519"/>
      <c r="J30" s="519"/>
      <c r="K30" s="519"/>
      <c r="L30" s="519"/>
    </row>
    <row r="31" ht="49.95" customHeight="1" spans="1:12">
      <c r="A31" s="283" t="s">
        <v>119</v>
      </c>
      <c r="B31" s="563" t="s">
        <v>188</v>
      </c>
      <c r="C31" s="564"/>
      <c r="D31" s="564"/>
      <c r="E31" s="564"/>
      <c r="F31" s="593"/>
      <c r="G31" s="519" t="s">
        <v>189</v>
      </c>
      <c r="H31" s="519"/>
      <c r="I31" s="519"/>
      <c r="J31" s="519"/>
      <c r="K31" s="519"/>
      <c r="L31" s="519"/>
    </row>
    <row r="32" ht="57" customHeight="1" spans="1:12">
      <c r="A32" s="283" t="s">
        <v>126</v>
      </c>
      <c r="B32" s="563" t="s">
        <v>190</v>
      </c>
      <c r="C32" s="564"/>
      <c r="D32" s="564"/>
      <c r="E32" s="564"/>
      <c r="F32" s="593"/>
      <c r="G32" s="505" t="s">
        <v>191</v>
      </c>
      <c r="H32" s="505"/>
      <c r="I32" s="505"/>
      <c r="J32" s="505"/>
      <c r="K32" s="505"/>
      <c r="L32" s="505"/>
    </row>
    <row r="33" ht="46.05" customHeight="1" spans="1:12">
      <c r="A33" s="491" t="s">
        <v>129</v>
      </c>
      <c r="B33" s="565" t="s">
        <v>265</v>
      </c>
      <c r="C33" s="566"/>
      <c r="D33" s="566"/>
      <c r="E33" s="566"/>
      <c r="F33" s="594"/>
      <c r="G33" s="519"/>
      <c r="H33" s="519"/>
      <c r="I33" s="519"/>
      <c r="J33" s="519"/>
      <c r="K33" s="519"/>
      <c r="L33" s="519"/>
    </row>
    <row r="34" ht="51" customHeight="1" spans="1:12">
      <c r="A34" s="494"/>
      <c r="B34" s="563" t="s">
        <v>266</v>
      </c>
      <c r="C34" s="564"/>
      <c r="D34" s="564"/>
      <c r="E34" s="564"/>
      <c r="F34" s="593"/>
      <c r="G34" s="519" t="s">
        <v>194</v>
      </c>
      <c r="H34" s="519"/>
      <c r="I34" s="519"/>
      <c r="J34" s="519"/>
      <c r="K34" s="519"/>
      <c r="L34" s="519"/>
    </row>
    <row r="35" customHeight="1" spans="1:12">
      <c r="A35" s="494"/>
      <c r="B35" s="563" t="s">
        <v>267</v>
      </c>
      <c r="C35" s="564"/>
      <c r="D35" s="564"/>
      <c r="E35" s="564"/>
      <c r="F35" s="593"/>
      <c r="G35" s="595" t="s">
        <v>196</v>
      </c>
      <c r="H35" s="595"/>
      <c r="I35" s="595"/>
      <c r="J35" s="595"/>
      <c r="K35" s="595"/>
      <c r="L35" s="595"/>
    </row>
    <row r="36" customHeight="1" spans="1:12">
      <c r="A36" s="495"/>
      <c r="B36" s="563" t="s">
        <v>197</v>
      </c>
      <c r="C36" s="564"/>
      <c r="D36" s="564"/>
      <c r="E36" s="564"/>
      <c r="F36" s="593"/>
      <c r="G36" s="596"/>
      <c r="H36" s="596"/>
      <c r="I36" s="596"/>
      <c r="J36" s="596"/>
      <c r="K36" s="596"/>
      <c r="L36" s="596"/>
    </row>
    <row r="37" s="539" customFormat="1" customHeight="1"/>
    <row r="38" customHeight="1" spans="1:12">
      <c r="A38" s="567" t="s">
        <v>268</v>
      </c>
      <c r="B38" s="567"/>
      <c r="C38" s="567"/>
      <c r="D38" s="567"/>
      <c r="E38" s="567"/>
      <c r="F38" s="567"/>
      <c r="G38" s="567"/>
      <c r="H38" s="567"/>
      <c r="I38" s="567"/>
      <c r="J38" s="567"/>
      <c r="K38" s="567"/>
      <c r="L38" s="567"/>
    </row>
    <row r="39" customHeight="1" spans="1:12">
      <c r="A39" s="568" t="s">
        <v>269</v>
      </c>
      <c r="B39" s="569" t="s">
        <v>270</v>
      </c>
      <c r="C39" s="569" t="s">
        <v>271</v>
      </c>
      <c r="D39" s="569" t="s">
        <v>272</v>
      </c>
      <c r="E39" s="569"/>
      <c r="F39" s="569" t="s">
        <v>273</v>
      </c>
      <c r="G39" s="569"/>
      <c r="H39" s="569" t="s">
        <v>274</v>
      </c>
      <c r="I39" s="569"/>
      <c r="J39" s="569" t="s">
        <v>275</v>
      </c>
      <c r="K39" s="569" t="s">
        <v>276</v>
      </c>
      <c r="L39" s="258" t="s">
        <v>57</v>
      </c>
    </row>
    <row r="40" ht="51" customHeight="1" spans="1:12">
      <c r="A40" s="570" t="s">
        <v>277</v>
      </c>
      <c r="B40" s="569" t="s">
        <v>278</v>
      </c>
      <c r="C40" s="571" t="s">
        <v>279</v>
      </c>
      <c r="D40" s="572" t="s">
        <v>280</v>
      </c>
      <c r="E40" s="572"/>
      <c r="F40" s="572" t="s">
        <v>281</v>
      </c>
      <c r="G40" s="572"/>
      <c r="H40" s="572" t="s">
        <v>282</v>
      </c>
      <c r="I40" s="571"/>
      <c r="J40" s="604" t="s">
        <v>283</v>
      </c>
      <c r="K40" s="604" t="s">
        <v>284</v>
      </c>
      <c r="L40" s="261"/>
    </row>
    <row r="41" ht="60" customHeight="1" spans="1:12">
      <c r="A41" s="573"/>
      <c r="B41" s="569" t="s">
        <v>285</v>
      </c>
      <c r="C41" s="571" t="s">
        <v>286</v>
      </c>
      <c r="D41" s="572" t="s">
        <v>287</v>
      </c>
      <c r="E41" s="572"/>
      <c r="F41" s="571" t="s">
        <v>288</v>
      </c>
      <c r="G41" s="571"/>
      <c r="H41" s="584"/>
      <c r="I41" s="584"/>
      <c r="J41" s="604"/>
      <c r="K41" s="604"/>
      <c r="L41" s="605" t="s">
        <v>289</v>
      </c>
    </row>
    <row r="42" customHeight="1" spans="1:12">
      <c r="A42" s="574" t="s">
        <v>290</v>
      </c>
      <c r="B42" s="569" t="s">
        <v>291</v>
      </c>
      <c r="C42" s="571" t="s">
        <v>292</v>
      </c>
      <c r="D42" s="571" t="s">
        <v>293</v>
      </c>
      <c r="E42" s="571"/>
      <c r="F42" s="572" t="s">
        <v>294</v>
      </c>
      <c r="G42" s="572"/>
      <c r="H42" s="572" t="s">
        <v>295</v>
      </c>
      <c r="I42" s="571"/>
      <c r="J42" s="604" t="s">
        <v>296</v>
      </c>
      <c r="K42" s="604" t="s">
        <v>297</v>
      </c>
      <c r="L42" s="261"/>
    </row>
    <row r="43" ht="46" customHeight="1" spans="1:12">
      <c r="A43" s="574"/>
      <c r="B43" s="569" t="s">
        <v>298</v>
      </c>
      <c r="C43" s="571">
        <v>95568</v>
      </c>
      <c r="D43" s="571" t="s">
        <v>299</v>
      </c>
      <c r="E43" s="571"/>
      <c r="F43" s="572" t="s">
        <v>300</v>
      </c>
      <c r="G43" s="572"/>
      <c r="H43" s="572" t="s">
        <v>301</v>
      </c>
      <c r="I43" s="571"/>
      <c r="J43" s="604"/>
      <c r="K43" s="604"/>
      <c r="L43" s="261"/>
    </row>
    <row r="44" ht="72" customHeight="1" spans="1:12">
      <c r="A44" s="574"/>
      <c r="B44" s="569" t="s">
        <v>302</v>
      </c>
      <c r="C44" s="571" t="s">
        <v>303</v>
      </c>
      <c r="D44" s="571" t="s">
        <v>304</v>
      </c>
      <c r="E44" s="571"/>
      <c r="F44" s="572" t="s">
        <v>305</v>
      </c>
      <c r="G44" s="572"/>
      <c r="H44" s="572" t="s">
        <v>306</v>
      </c>
      <c r="I44" s="571"/>
      <c r="J44" s="604"/>
      <c r="K44" s="604"/>
      <c r="L44" s="261"/>
    </row>
    <row r="45" ht="60" customHeight="1" spans="1:12">
      <c r="A45" s="574" t="s">
        <v>307</v>
      </c>
      <c r="B45" s="575"/>
      <c r="C45" s="552"/>
      <c r="D45" s="572" t="s">
        <v>308</v>
      </c>
      <c r="E45" s="572"/>
      <c r="F45" s="572" t="s">
        <v>309</v>
      </c>
      <c r="G45" s="572"/>
      <c r="H45" s="597"/>
      <c r="I45" s="606"/>
      <c r="J45" s="607" t="s">
        <v>310</v>
      </c>
      <c r="K45" s="607" t="s">
        <v>311</v>
      </c>
      <c r="L45" s="261"/>
    </row>
    <row r="46" customHeight="1" spans="1:12">
      <c r="A46" s="576" t="s">
        <v>312</v>
      </c>
      <c r="B46" s="577"/>
      <c r="C46" s="578" t="s">
        <v>313</v>
      </c>
      <c r="D46" s="578"/>
      <c r="E46" s="578"/>
      <c r="F46" s="578"/>
      <c r="G46" s="578"/>
      <c r="H46" s="578"/>
      <c r="I46" s="578"/>
      <c r="J46" s="578"/>
      <c r="K46" s="578"/>
      <c r="L46" s="578"/>
    </row>
    <row r="47" customHeight="1" spans="1:12">
      <c r="A47" s="576" t="s">
        <v>314</v>
      </c>
      <c r="B47" s="577"/>
      <c r="C47" s="578" t="s">
        <v>315</v>
      </c>
      <c r="D47" s="578"/>
      <c r="E47" s="578"/>
      <c r="F47" s="578"/>
      <c r="G47" s="578"/>
      <c r="H47" s="578"/>
      <c r="I47" s="578"/>
      <c r="J47" s="578"/>
      <c r="K47" s="578"/>
      <c r="L47" s="578"/>
    </row>
    <row r="48" customHeight="1" spans="1:12">
      <c r="A48" s="579" t="s">
        <v>316</v>
      </c>
      <c r="B48" s="576"/>
      <c r="C48" s="580" t="s">
        <v>317</v>
      </c>
      <c r="D48" s="580"/>
      <c r="E48" s="580"/>
      <c r="F48" s="580"/>
      <c r="G48" s="580"/>
      <c r="H48" s="580"/>
      <c r="I48" s="580"/>
      <c r="J48" s="580"/>
      <c r="K48" s="580"/>
      <c r="L48" s="580"/>
    </row>
  </sheetData>
  <mergeCells count="86">
    <mergeCell ref="A2:L2"/>
    <mergeCell ref="A13:XFD13"/>
    <mergeCell ref="C14:D14"/>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A22:XFD22"/>
    <mergeCell ref="B23:F23"/>
    <mergeCell ref="G23:L23"/>
    <mergeCell ref="B24:F24"/>
    <mergeCell ref="G24:L24"/>
    <mergeCell ref="B25:F25"/>
    <mergeCell ref="G25:L25"/>
    <mergeCell ref="B26:F26"/>
    <mergeCell ref="G26:L26"/>
    <mergeCell ref="B27:F27"/>
    <mergeCell ref="G27:L27"/>
    <mergeCell ref="B28:F28"/>
    <mergeCell ref="G28:L28"/>
    <mergeCell ref="B29:F29"/>
    <mergeCell ref="B30:F30"/>
    <mergeCell ref="B31:F31"/>
    <mergeCell ref="G31:L31"/>
    <mergeCell ref="B32:F32"/>
    <mergeCell ref="G32:L32"/>
    <mergeCell ref="B33:F33"/>
    <mergeCell ref="G33:L33"/>
    <mergeCell ref="B34:F34"/>
    <mergeCell ref="G34:L34"/>
    <mergeCell ref="B35:F35"/>
    <mergeCell ref="G35:L35"/>
    <mergeCell ref="B36:F36"/>
    <mergeCell ref="G36:L36"/>
    <mergeCell ref="A37:XFD37"/>
    <mergeCell ref="A38:L38"/>
    <mergeCell ref="D39:E39"/>
    <mergeCell ref="F39:G39"/>
    <mergeCell ref="H39:I39"/>
    <mergeCell ref="D40:E40"/>
    <mergeCell ref="F40:G40"/>
    <mergeCell ref="H40:I40"/>
    <mergeCell ref="D41:E41"/>
    <mergeCell ref="F41:G41"/>
    <mergeCell ref="H41:I41"/>
    <mergeCell ref="D42:E42"/>
    <mergeCell ref="F42:G42"/>
    <mergeCell ref="H42:I42"/>
    <mergeCell ref="D43:E43"/>
    <mergeCell ref="F43:G43"/>
    <mergeCell ref="H43:I43"/>
    <mergeCell ref="D44:E44"/>
    <mergeCell ref="F44:G44"/>
    <mergeCell ref="H44:I44"/>
    <mergeCell ref="D45:E45"/>
    <mergeCell ref="F45:G45"/>
    <mergeCell ref="H45:I45"/>
    <mergeCell ref="A46:B46"/>
    <mergeCell ref="C46:L46"/>
    <mergeCell ref="A47:B47"/>
    <mergeCell ref="C47:L47"/>
    <mergeCell ref="A48:B48"/>
    <mergeCell ref="C48:L48"/>
    <mergeCell ref="A24:A25"/>
    <mergeCell ref="A26:A30"/>
    <mergeCell ref="A33:A36"/>
    <mergeCell ref="A40:A41"/>
    <mergeCell ref="A42:A44"/>
    <mergeCell ref="J40:J41"/>
    <mergeCell ref="J42:J44"/>
    <mergeCell ref="K40:K41"/>
    <mergeCell ref="K42:K44"/>
    <mergeCell ref="C15:D21"/>
    <mergeCell ref="G29:L30"/>
  </mergeCells>
  <conditionalFormatting sqref="I3:J12 I14:J21 I49:J1048576">
    <cfRule type="expression" dxfId="1" priority="2">
      <formula>"最小值"</formula>
    </cfRule>
  </conditionalFormatting>
  <conditionalFormatting sqref="F4:F12 F49:F1048576 H41">
    <cfRule type="cellIs" dxfId="0" priority="1" operator="greaterThan">
      <formula>"1/3$G:$G"</formula>
    </cfRule>
  </conditionalFormatting>
  <hyperlinks>
    <hyperlink ref="B30" r:id="rId1" display="中国十年期国债收益率查询网址：英为财情APP&#10;https://cn.investing.com/rates-bonds/china-10-year-bond-yield" tooltip="https://cn.investing.com/rates-bonds/china-10-year-bond-yield"/>
    <hyperlink ref="B29" r:id="rId2" display="个股查询网址【雪球】：https://xueqiu.com/&#10; 查询股价、TTM市盈率、TTM股息" tooltip="https://xueqiu.com/"/>
    <hyperlink ref="B24" r:id="rId3" display="打开i问财选股：http://www.iwencai.com/?allow_redirect=false" tooltip="http://www.iwencai.com/?allow_redirect=false"/>
    <hyperlink ref="J40" r:id="rId4" display="https://help.futu5.com/faq/topic2249" tooltip="https://help.futu5.com/faq/topic2249"/>
    <hyperlink ref="J42" r:id="rId5" display="https://www.snowballsecurities.com/help/detail/open/m-stock" tooltip="https://www.snowballsecurities.com/help/detail/open/m-stock"/>
    <hyperlink ref="J45" r:id="rId6" display="https://www.itiger.com/help/detail/rhkh" tooltip="https://www.itiger.com/help/detail/rhkh"/>
    <hyperlink ref="K40" r:id="rId7" display="https://www.futu5.com/about/commissionnew/" tooltip="https://www.futu5.com/about/commissionnew"/>
    <hyperlink ref="K42" r:id="rId8" display="https://www.snowballsecurities.com/help/detail/commission/hk" tooltip="https://www.snowballsecurities.com/help/detail/commission/hk"/>
    <hyperlink ref="K45" r:id="rId9" display="https://www.itiger.com/help/detail/hksf" tooltip="https://www.itiger.com/help/detail/hksf"/>
  </hyperlink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theme="7" tint="-0.25"/>
  </sheetPr>
  <dimension ref="A1:XFD16406"/>
  <sheetViews>
    <sheetView zoomScale="70" zoomScaleNormal="70" workbookViewId="0">
      <selection activeCell="A1" sqref="$A1:$XFD1"/>
    </sheetView>
  </sheetViews>
  <sheetFormatPr defaultColWidth="24.4423076923077" defaultRowHeight="37.95" customHeight="1"/>
  <cols>
    <col min="1" max="16384" width="24.4423076923077" style="250" customWidth="1"/>
  </cols>
  <sheetData>
    <row r="1" s="1" customFormat="1" ht="52" customHeight="1" spans="1:6">
      <c r="A1" s="2" t="s">
        <v>0</v>
      </c>
      <c r="B1" s="2"/>
      <c r="C1" s="3"/>
      <c r="D1" s="4"/>
      <c r="E1" s="4"/>
      <c r="F1" s="3"/>
    </row>
    <row r="2" s="465" customFormat="1" customHeight="1" spans="1:13">
      <c r="A2" s="468" t="s">
        <v>318</v>
      </c>
      <c r="B2" s="468"/>
      <c r="C2" s="468"/>
      <c r="D2" s="468"/>
      <c r="E2" s="468"/>
      <c r="F2" s="468"/>
      <c r="G2" s="468"/>
      <c r="H2" s="468"/>
      <c r="I2" s="468"/>
      <c r="J2" s="468"/>
      <c r="K2" s="468"/>
      <c r="L2" s="468"/>
      <c r="M2" s="468"/>
    </row>
    <row r="3" s="465" customFormat="1" customHeight="1" spans="1:14">
      <c r="A3" s="469" t="s">
        <v>139</v>
      </c>
      <c r="B3" s="270" t="s">
        <v>140</v>
      </c>
      <c r="C3" s="470" t="s">
        <v>141</v>
      </c>
      <c r="D3" s="470" t="s">
        <v>142</v>
      </c>
      <c r="E3" s="470" t="s">
        <v>143</v>
      </c>
      <c r="F3" s="497" t="s">
        <v>319</v>
      </c>
      <c r="G3" s="498" t="s">
        <v>320</v>
      </c>
      <c r="H3" s="470" t="s">
        <v>321</v>
      </c>
      <c r="I3" s="497" t="s">
        <v>322</v>
      </c>
      <c r="J3" s="522" t="s">
        <v>323</v>
      </c>
      <c r="K3" s="523" t="s">
        <v>147</v>
      </c>
      <c r="L3" s="470" t="s">
        <v>148</v>
      </c>
      <c r="M3" s="270" t="s">
        <v>232</v>
      </c>
      <c r="N3" s="277" t="s">
        <v>57</v>
      </c>
    </row>
    <row r="4" s="465" customFormat="1" customHeight="1" spans="1:14">
      <c r="A4" s="469">
        <v>44122</v>
      </c>
      <c r="B4" s="266" t="s">
        <v>324</v>
      </c>
      <c r="C4" s="471">
        <v>502.82</v>
      </c>
      <c r="D4" s="470">
        <v>62.47</v>
      </c>
      <c r="E4" s="470"/>
      <c r="F4" s="497"/>
      <c r="G4" s="498">
        <v>0.00749</v>
      </c>
      <c r="H4" s="499">
        <v>34.54</v>
      </c>
      <c r="I4" s="497">
        <v>-0.0449</v>
      </c>
      <c r="J4" s="522">
        <v>0.0025</v>
      </c>
      <c r="K4" s="523">
        <v>120.74122236671</v>
      </c>
      <c r="L4" s="470">
        <v>0</v>
      </c>
      <c r="M4" s="270" t="s">
        <v>234</v>
      </c>
      <c r="N4" s="277"/>
    </row>
    <row r="5" s="465" customFormat="1" customHeight="1" spans="1:14">
      <c r="A5" s="469">
        <v>44124</v>
      </c>
      <c r="B5" s="472" t="s">
        <v>325</v>
      </c>
      <c r="C5" s="471">
        <v>265.93</v>
      </c>
      <c r="D5" s="470">
        <v>32.21</v>
      </c>
      <c r="E5" s="470"/>
      <c r="F5" s="497"/>
      <c r="G5" s="498">
        <v>0.00749</v>
      </c>
      <c r="H5" s="499">
        <v>34.54</v>
      </c>
      <c r="I5" s="497">
        <v>-0.0449</v>
      </c>
      <c r="J5" s="522">
        <v>0.0025</v>
      </c>
      <c r="K5" s="523">
        <v>123.847125710676</v>
      </c>
      <c r="L5" s="470">
        <v>0</v>
      </c>
      <c r="M5" s="270" t="s">
        <v>234</v>
      </c>
      <c r="N5" s="284" t="s">
        <v>236</v>
      </c>
    </row>
    <row r="6" s="465" customFormat="1" customHeight="1" spans="1:14">
      <c r="A6" s="469">
        <v>44124</v>
      </c>
      <c r="B6" s="266" t="s">
        <v>326</v>
      </c>
      <c r="C6" s="471">
        <v>153.12</v>
      </c>
      <c r="D6" s="470">
        <v>27.78</v>
      </c>
      <c r="E6" s="470">
        <v>3.64</v>
      </c>
      <c r="F6" s="497">
        <f>E6/C6</f>
        <v>0.0237722048066876</v>
      </c>
      <c r="G6" s="498">
        <v>0.00749</v>
      </c>
      <c r="H6" s="499">
        <v>34.54</v>
      </c>
      <c r="I6" s="497">
        <v>-0.0449</v>
      </c>
      <c r="J6" s="522">
        <v>0.0025</v>
      </c>
      <c r="K6" s="523">
        <v>82.6837294332724</v>
      </c>
      <c r="L6" s="470">
        <f>E6*0.9/G6</f>
        <v>437.383177570093</v>
      </c>
      <c r="M6" s="270" t="s">
        <v>234</v>
      </c>
      <c r="N6" s="277"/>
    </row>
    <row r="7" s="465" customFormat="1" customHeight="1" spans="1:14">
      <c r="A7" s="469">
        <v>44124</v>
      </c>
      <c r="B7" s="266" t="s">
        <v>327</v>
      </c>
      <c r="C7" s="471">
        <v>86.7</v>
      </c>
      <c r="D7" s="470">
        <v>25.85</v>
      </c>
      <c r="E7" s="470">
        <v>1.3</v>
      </c>
      <c r="F7" s="497">
        <v>0.0148</v>
      </c>
      <c r="G7" s="498">
        <v>0.00749</v>
      </c>
      <c r="H7" s="499">
        <v>34.54</v>
      </c>
      <c r="I7" s="497">
        <v>-0.0449</v>
      </c>
      <c r="J7" s="522">
        <v>0.0025</v>
      </c>
      <c r="K7" s="523">
        <v>50.3025660666411</v>
      </c>
      <c r="L7" s="470">
        <f>E7*0.9/G7</f>
        <v>156.208277703605</v>
      </c>
      <c r="M7" s="270" t="s">
        <v>234</v>
      </c>
      <c r="N7" s="277"/>
    </row>
    <row r="8" s="465" customFormat="1" customHeight="1" spans="1:14">
      <c r="A8" s="469">
        <v>44124</v>
      </c>
      <c r="B8" s="266" t="s">
        <v>328</v>
      </c>
      <c r="C8" s="471">
        <v>71.02</v>
      </c>
      <c r="D8" s="470">
        <v>25.5</v>
      </c>
      <c r="E8" s="470">
        <v>0.94</v>
      </c>
      <c r="F8" s="497">
        <v>0.0133</v>
      </c>
      <c r="G8" s="498">
        <v>0.00749</v>
      </c>
      <c r="H8" s="499">
        <v>34.54</v>
      </c>
      <c r="I8" s="497">
        <v>-0.0449</v>
      </c>
      <c r="J8" s="522">
        <v>0.0025</v>
      </c>
      <c r="K8" s="523">
        <v>41.9478467009087</v>
      </c>
      <c r="L8" s="470">
        <f>E8*0.9/G8</f>
        <v>112.950600801068</v>
      </c>
      <c r="M8" s="270" t="s">
        <v>234</v>
      </c>
      <c r="N8" s="277"/>
    </row>
    <row r="9" s="465" customFormat="1" customHeight="1" spans="1:13">
      <c r="A9" s="284" t="s">
        <v>244</v>
      </c>
      <c r="B9" s="261" t="s">
        <v>329</v>
      </c>
      <c r="C9" s="471">
        <v>144.24</v>
      </c>
      <c r="D9" s="470">
        <v>13.59</v>
      </c>
      <c r="E9" s="470"/>
      <c r="F9" s="497"/>
      <c r="G9" s="498">
        <v>1.00749</v>
      </c>
      <c r="H9" s="499">
        <v>34.54</v>
      </c>
      <c r="I9" s="497">
        <v>-0.0449</v>
      </c>
      <c r="J9" s="522">
        <v>1.0025</v>
      </c>
      <c r="K9" s="523">
        <v>42.9478467009087</v>
      </c>
      <c r="L9" s="524"/>
      <c r="M9" s="536"/>
    </row>
    <row r="10" s="466" customFormat="1" ht="49.05" customHeight="1"/>
    <row r="11" s="467" customFormat="1" customHeight="1" spans="1:13">
      <c r="A11" s="281" t="s">
        <v>78</v>
      </c>
      <c r="B11" s="473" t="s">
        <v>79</v>
      </c>
      <c r="C11" s="474" t="s">
        <v>80</v>
      </c>
      <c r="D11" s="475"/>
      <c r="E11" s="475"/>
      <c r="F11" s="500"/>
      <c r="G11" s="501" t="s">
        <v>57</v>
      </c>
      <c r="H11" s="501"/>
      <c r="I11" s="525"/>
      <c r="J11" s="525"/>
      <c r="K11" s="526"/>
      <c r="L11" s="526"/>
      <c r="M11" s="537"/>
    </row>
    <row r="12" s="465" customFormat="1" customHeight="1" spans="1:14">
      <c r="A12" s="469" t="s">
        <v>84</v>
      </c>
      <c r="B12" s="476" t="s">
        <v>111</v>
      </c>
      <c r="C12" s="477" t="s">
        <v>330</v>
      </c>
      <c r="D12" s="478"/>
      <c r="E12" s="478"/>
      <c r="F12" s="502"/>
      <c r="G12" s="503"/>
      <c r="H12" s="503"/>
      <c r="I12" s="525"/>
      <c r="J12" s="525"/>
      <c r="K12" s="526"/>
      <c r="L12" s="526"/>
      <c r="M12" s="537"/>
      <c r="N12" s="467"/>
    </row>
    <row r="13" s="465" customFormat="1" customHeight="1" spans="1:14">
      <c r="A13" s="469" t="s">
        <v>174</v>
      </c>
      <c r="B13" s="476" t="s">
        <v>175</v>
      </c>
      <c r="C13" s="479"/>
      <c r="D13" s="480"/>
      <c r="E13" s="480"/>
      <c r="F13" s="504"/>
      <c r="G13" s="503"/>
      <c r="H13" s="503"/>
      <c r="I13" s="525"/>
      <c r="J13" s="525"/>
      <c r="K13" s="526"/>
      <c r="L13" s="526"/>
      <c r="M13" s="537"/>
      <c r="N13" s="467"/>
    </row>
    <row r="14" s="465" customFormat="1" customHeight="1" spans="1:14">
      <c r="A14" s="469" t="s">
        <v>250</v>
      </c>
      <c r="B14" s="476" t="s">
        <v>175</v>
      </c>
      <c r="C14" s="479"/>
      <c r="D14" s="480"/>
      <c r="E14" s="480"/>
      <c r="F14" s="504"/>
      <c r="G14" s="503"/>
      <c r="H14" s="503"/>
      <c r="I14" s="525"/>
      <c r="J14" s="525"/>
      <c r="K14" s="526"/>
      <c r="L14" s="526"/>
      <c r="M14" s="537"/>
      <c r="N14" s="467"/>
    </row>
    <row r="15" s="465" customFormat="1" customHeight="1" spans="1:14">
      <c r="A15" s="469" t="s">
        <v>256</v>
      </c>
      <c r="B15" s="476" t="s">
        <v>257</v>
      </c>
      <c r="C15" s="479"/>
      <c r="D15" s="480"/>
      <c r="E15" s="480"/>
      <c r="F15" s="504"/>
      <c r="G15" s="503"/>
      <c r="H15" s="503"/>
      <c r="I15" s="525"/>
      <c r="J15" s="525"/>
      <c r="K15" s="526"/>
      <c r="L15" s="526"/>
      <c r="M15" s="537"/>
      <c r="N15" s="467"/>
    </row>
    <row r="16" s="465" customFormat="1" customHeight="1" spans="1:14">
      <c r="A16" s="469" t="s">
        <v>331</v>
      </c>
      <c r="B16" s="476" t="s">
        <v>332</v>
      </c>
      <c r="C16" s="479"/>
      <c r="D16" s="480"/>
      <c r="E16" s="480"/>
      <c r="F16" s="504"/>
      <c r="G16" s="503"/>
      <c r="H16" s="503"/>
      <c r="I16" s="525"/>
      <c r="J16" s="525"/>
      <c r="K16" s="526"/>
      <c r="L16" s="526"/>
      <c r="M16" s="537"/>
      <c r="N16" s="467"/>
    </row>
    <row r="17" s="466" customFormat="1" customHeight="1"/>
    <row r="18" s="465" customFormat="1" customHeight="1" spans="1:14">
      <c r="A18" s="281" t="s">
        <v>104</v>
      </c>
      <c r="B18" s="481" t="s">
        <v>105</v>
      </c>
      <c r="C18" s="481"/>
      <c r="D18" s="481"/>
      <c r="E18" s="481"/>
      <c r="F18" s="481"/>
      <c r="G18" s="501" t="s">
        <v>57</v>
      </c>
      <c r="H18" s="501"/>
      <c r="I18" s="501"/>
      <c r="J18" s="501"/>
      <c r="K18" s="526"/>
      <c r="L18" s="526"/>
      <c r="M18" s="537"/>
      <c r="N18" s="467"/>
    </row>
    <row r="19" s="465" customFormat="1" customHeight="1" spans="1:14">
      <c r="A19" s="283" t="s">
        <v>177</v>
      </c>
      <c r="B19" s="482" t="s">
        <v>178</v>
      </c>
      <c r="C19" s="483"/>
      <c r="D19" s="483"/>
      <c r="E19" s="483"/>
      <c r="F19" s="483"/>
      <c r="G19" s="505" t="s">
        <v>180</v>
      </c>
      <c r="H19" s="505"/>
      <c r="I19" s="505"/>
      <c r="J19" s="505"/>
      <c r="K19" s="526"/>
      <c r="L19" s="526"/>
      <c r="M19" s="537"/>
      <c r="N19" s="467"/>
    </row>
    <row r="20" s="465" customFormat="1" ht="19.95" customHeight="1" spans="1:14">
      <c r="A20" s="283"/>
      <c r="B20" s="484" t="s">
        <v>333</v>
      </c>
      <c r="C20" s="484"/>
      <c r="D20" s="484"/>
      <c r="E20" s="484"/>
      <c r="F20" s="484"/>
      <c r="G20" s="505"/>
      <c r="H20" s="505"/>
      <c r="I20" s="505"/>
      <c r="J20" s="505"/>
      <c r="K20" s="526"/>
      <c r="L20" s="527"/>
      <c r="M20" s="537"/>
      <c r="N20" s="467"/>
    </row>
    <row r="21" s="465" customFormat="1" ht="117" customHeight="1" spans="1:14">
      <c r="A21" s="283"/>
      <c r="B21" s="485" t="s">
        <v>334</v>
      </c>
      <c r="C21" s="485"/>
      <c r="D21" s="485"/>
      <c r="E21" s="485"/>
      <c r="F21" s="485"/>
      <c r="G21" s="505"/>
      <c r="H21" s="505"/>
      <c r="I21" s="505"/>
      <c r="J21" s="505"/>
      <c r="K21" s="526"/>
      <c r="L21" s="526"/>
      <c r="M21" s="537"/>
      <c r="N21" s="467"/>
    </row>
    <row r="22" s="465" customFormat="1" ht="19.95" customHeight="1" spans="1:14">
      <c r="A22" s="283" t="s">
        <v>111</v>
      </c>
      <c r="B22" s="486" t="s">
        <v>335</v>
      </c>
      <c r="C22" s="486"/>
      <c r="D22" s="486"/>
      <c r="E22" s="486"/>
      <c r="F22" s="486"/>
      <c r="G22" s="506" t="s">
        <v>182</v>
      </c>
      <c r="H22" s="506"/>
      <c r="I22" s="506"/>
      <c r="J22" s="506"/>
      <c r="K22" s="526"/>
      <c r="L22" s="526"/>
      <c r="M22" s="537"/>
      <c r="N22" s="467"/>
    </row>
    <row r="23" s="465" customFormat="1" ht="43.05" customHeight="1" spans="1:14">
      <c r="A23" s="283"/>
      <c r="B23" s="485" t="s">
        <v>336</v>
      </c>
      <c r="C23" s="485"/>
      <c r="D23" s="485"/>
      <c r="E23" s="485"/>
      <c r="F23" s="485"/>
      <c r="G23" s="506"/>
      <c r="H23" s="506"/>
      <c r="I23" s="506"/>
      <c r="J23" s="506"/>
      <c r="K23" s="526"/>
      <c r="L23" s="526"/>
      <c r="M23" s="537"/>
      <c r="N23" s="467"/>
    </row>
    <row r="24" s="465" customFormat="1" ht="42" customHeight="1" spans="1:14">
      <c r="A24" s="283"/>
      <c r="B24" s="485" t="s">
        <v>337</v>
      </c>
      <c r="C24" s="485"/>
      <c r="D24" s="485"/>
      <c r="E24" s="485"/>
      <c r="F24" s="485"/>
      <c r="G24" s="506"/>
      <c r="H24" s="506"/>
      <c r="I24" s="506"/>
      <c r="J24" s="506"/>
      <c r="K24" s="526"/>
      <c r="L24" s="526"/>
      <c r="M24" s="537"/>
      <c r="N24" s="467"/>
    </row>
    <row r="25" s="465" customFormat="1" ht="48" customHeight="1" spans="1:14">
      <c r="A25" s="283"/>
      <c r="B25" s="485" t="s">
        <v>338</v>
      </c>
      <c r="C25" s="485"/>
      <c r="D25" s="485"/>
      <c r="E25" s="485"/>
      <c r="F25" s="485"/>
      <c r="G25" s="506"/>
      <c r="H25" s="506"/>
      <c r="I25" s="506"/>
      <c r="J25" s="506"/>
      <c r="K25" s="526"/>
      <c r="L25" s="526"/>
      <c r="M25" s="537"/>
      <c r="N25" s="467"/>
    </row>
    <row r="26" s="465" customFormat="1" ht="31.95" customHeight="1" spans="1:13">
      <c r="A26" s="283"/>
      <c r="B26" s="379" t="s">
        <v>339</v>
      </c>
      <c r="C26" s="380"/>
      <c r="D26" s="380"/>
      <c r="E26" s="380"/>
      <c r="F26" s="409"/>
      <c r="G26" s="506"/>
      <c r="H26" s="506"/>
      <c r="I26" s="506"/>
      <c r="J26" s="506"/>
      <c r="K26" s="524"/>
      <c r="L26" s="524"/>
      <c r="M26" s="536"/>
    </row>
    <row r="27" s="465" customFormat="1" ht="57" customHeight="1" spans="1:13">
      <c r="A27" s="283"/>
      <c r="B27" s="487" t="s">
        <v>340</v>
      </c>
      <c r="C27" s="487"/>
      <c r="D27" s="487"/>
      <c r="E27" s="487"/>
      <c r="F27" s="487"/>
      <c r="G27" s="507"/>
      <c r="H27" s="508"/>
      <c r="I27" s="508"/>
      <c r="J27" s="528"/>
      <c r="K27" s="524"/>
      <c r="L27" s="524"/>
      <c r="M27" s="536"/>
    </row>
    <row r="28" s="465" customFormat="1" ht="48" customHeight="1" spans="1:13">
      <c r="A28" s="283"/>
      <c r="B28" s="289" t="s">
        <v>341</v>
      </c>
      <c r="C28" s="289"/>
      <c r="D28" s="289"/>
      <c r="E28" s="289"/>
      <c r="F28" s="289"/>
      <c r="G28" s="509"/>
      <c r="H28" s="510"/>
      <c r="I28" s="510"/>
      <c r="J28" s="529"/>
      <c r="K28" s="524"/>
      <c r="L28" s="524"/>
      <c r="M28" s="536"/>
    </row>
    <row r="29" s="465" customFormat="1" ht="81" customHeight="1" spans="1:13">
      <c r="A29" s="283"/>
      <c r="B29" s="488" t="s">
        <v>342</v>
      </c>
      <c r="C29" s="489"/>
      <c r="D29" s="489"/>
      <c r="E29" s="489"/>
      <c r="F29" s="489"/>
      <c r="G29" s="511"/>
      <c r="H29" s="512"/>
      <c r="I29" s="512"/>
      <c r="J29" s="530"/>
      <c r="K29" s="524"/>
      <c r="L29" s="524"/>
      <c r="M29" s="536"/>
    </row>
    <row r="30" s="465" customFormat="1" ht="114" customHeight="1" spans="1:13">
      <c r="A30" s="283"/>
      <c r="B30" s="483"/>
      <c r="C30" s="483"/>
      <c r="D30" s="483"/>
      <c r="E30" s="483"/>
      <c r="F30" s="483"/>
      <c r="G30" s="513" t="s">
        <v>185</v>
      </c>
      <c r="H30" s="514"/>
      <c r="I30" s="514"/>
      <c r="J30" s="531"/>
      <c r="K30" s="524"/>
      <c r="L30" s="524"/>
      <c r="M30" s="536"/>
    </row>
    <row r="31" s="465" customFormat="1" customHeight="1" spans="1:13">
      <c r="A31" s="283"/>
      <c r="B31" s="483" t="s">
        <v>264</v>
      </c>
      <c r="C31" s="483"/>
      <c r="D31" s="483"/>
      <c r="E31" s="483"/>
      <c r="F31" s="483"/>
      <c r="G31" s="507"/>
      <c r="H31" s="508"/>
      <c r="I31" s="508"/>
      <c r="J31" s="528"/>
      <c r="K31" s="524"/>
      <c r="L31" s="524"/>
      <c r="M31" s="536"/>
    </row>
    <row r="32" s="465" customFormat="1" customHeight="1" spans="1:13">
      <c r="A32" s="283"/>
      <c r="B32" s="482" t="s">
        <v>343</v>
      </c>
      <c r="C32" s="482"/>
      <c r="D32" s="482"/>
      <c r="E32" s="482"/>
      <c r="F32" s="482"/>
      <c r="G32" s="509"/>
      <c r="H32" s="510"/>
      <c r="I32" s="510"/>
      <c r="J32" s="529"/>
      <c r="K32" s="524"/>
      <c r="L32" s="524"/>
      <c r="M32" s="536"/>
    </row>
    <row r="33" s="465" customFormat="1" ht="45" customHeight="1" spans="1:13">
      <c r="A33" s="283" t="s">
        <v>119</v>
      </c>
      <c r="B33" s="490" t="s">
        <v>344</v>
      </c>
      <c r="C33" s="490"/>
      <c r="D33" s="490"/>
      <c r="E33" s="490"/>
      <c r="F33" s="490"/>
      <c r="G33" s="515" t="s">
        <v>189</v>
      </c>
      <c r="H33" s="516"/>
      <c r="I33" s="516"/>
      <c r="J33" s="532"/>
      <c r="K33" s="533"/>
      <c r="L33" s="533"/>
      <c r="M33" s="533"/>
    </row>
    <row r="34" s="465" customFormat="1" customHeight="1" spans="1:13">
      <c r="A34" s="283" t="s">
        <v>126</v>
      </c>
      <c r="B34" s="266" t="s">
        <v>190</v>
      </c>
      <c r="C34" s="266"/>
      <c r="D34" s="266"/>
      <c r="E34" s="266"/>
      <c r="F34" s="266"/>
      <c r="G34" s="517"/>
      <c r="H34" s="518"/>
      <c r="I34" s="518"/>
      <c r="J34" s="534"/>
      <c r="K34" s="533"/>
      <c r="L34" s="533"/>
      <c r="M34" s="533"/>
    </row>
    <row r="35" s="465" customFormat="1" ht="43.95" customHeight="1" spans="1:13">
      <c r="A35" s="491" t="s">
        <v>129</v>
      </c>
      <c r="B35" s="492" t="s">
        <v>345</v>
      </c>
      <c r="C35" s="493"/>
      <c r="D35" s="493"/>
      <c r="E35" s="493"/>
      <c r="F35" s="493"/>
      <c r="G35" s="517"/>
      <c r="H35" s="518"/>
      <c r="I35" s="518"/>
      <c r="J35" s="534"/>
      <c r="K35" s="533"/>
      <c r="L35" s="533"/>
      <c r="M35" s="533"/>
    </row>
    <row r="36" s="465" customFormat="1" customHeight="1" spans="1:13">
      <c r="A36" s="494"/>
      <c r="B36" s="492" t="s">
        <v>266</v>
      </c>
      <c r="C36" s="492"/>
      <c r="D36" s="492"/>
      <c r="E36" s="492"/>
      <c r="F36" s="492"/>
      <c r="G36" s="519" t="s">
        <v>194</v>
      </c>
      <c r="H36" s="519"/>
      <c r="I36" s="519"/>
      <c r="J36" s="519"/>
      <c r="K36" s="533"/>
      <c r="L36" s="533"/>
      <c r="M36" s="533"/>
    </row>
    <row r="37" s="465" customFormat="1" customHeight="1" spans="1:13">
      <c r="A37" s="494"/>
      <c r="B37" s="492" t="s">
        <v>267</v>
      </c>
      <c r="C37" s="492"/>
      <c r="D37" s="492"/>
      <c r="E37" s="492"/>
      <c r="F37" s="492"/>
      <c r="G37" s="520" t="s">
        <v>196</v>
      </c>
      <c r="H37" s="521"/>
      <c r="I37" s="521"/>
      <c r="J37" s="535"/>
      <c r="K37" s="533"/>
      <c r="L37" s="533"/>
      <c r="M37" s="533"/>
    </row>
    <row r="38" s="465" customFormat="1" customHeight="1" spans="1:13">
      <c r="A38" s="495"/>
      <c r="B38" s="492" t="s">
        <v>197</v>
      </c>
      <c r="C38" s="492"/>
      <c r="D38" s="492"/>
      <c r="E38" s="492"/>
      <c r="F38" s="492"/>
      <c r="G38" s="517"/>
      <c r="H38" s="518"/>
      <c r="I38" s="518"/>
      <c r="J38" s="534"/>
      <c r="K38" s="533"/>
      <c r="L38" s="533"/>
      <c r="M38" s="533"/>
    </row>
    <row r="39" s="465" customFormat="1" customHeight="1"/>
    <row r="40" s="465" customFormat="1" customHeight="1"/>
    <row r="41" s="465" customFormat="1" customHeight="1"/>
    <row r="42" s="465" customFormat="1" customHeight="1"/>
    <row r="43" s="465" customFormat="1" customHeight="1"/>
    <row r="44" s="465" customFormat="1" customHeight="1"/>
    <row r="45" s="465" customFormat="1" customHeight="1"/>
    <row r="46" s="465" customFormat="1" customHeight="1"/>
    <row r="47" s="465" customFormat="1" customHeight="1"/>
    <row r="48" s="465" customFormat="1" customHeight="1"/>
    <row r="49" s="465" customFormat="1" customHeight="1" spans="2:13">
      <c r="B49" s="496"/>
      <c r="C49" s="496"/>
      <c r="D49" s="496"/>
      <c r="E49" s="496"/>
      <c r="F49" s="496"/>
      <c r="G49" s="496"/>
      <c r="H49" s="496"/>
      <c r="I49" s="496"/>
      <c r="J49" s="496"/>
      <c r="K49" s="496"/>
      <c r="L49" s="496"/>
      <c r="M49" s="496"/>
    </row>
    <row r="50" s="465" customFormat="1" customHeight="1"/>
    <row r="51" s="465" customFormat="1" customHeight="1"/>
    <row r="52" s="465" customFormat="1" customHeight="1"/>
    <row r="53" s="465" customFormat="1" customHeight="1"/>
    <row r="54" s="465" customFormat="1" customHeight="1"/>
    <row r="55" s="465" customFormat="1" customHeight="1"/>
    <row r="56" s="465" customFormat="1" customHeight="1"/>
    <row r="57" s="465" customFormat="1" customHeight="1"/>
    <row r="58" s="465" customFormat="1" customHeight="1"/>
    <row r="59" s="465" customFormat="1" customHeight="1"/>
    <row r="60" s="465" customFormat="1" customHeight="1"/>
    <row r="61" s="465" customFormat="1" customHeight="1"/>
    <row r="62" s="465" customFormat="1" customHeight="1"/>
    <row r="63" s="465" customFormat="1" customHeight="1"/>
    <row r="64" s="465" customFormat="1" customHeight="1"/>
    <row r="65" s="465" customFormat="1" customHeight="1"/>
    <row r="66" s="465" customFormat="1" customHeight="1"/>
    <row r="67" s="465" customFormat="1" customHeight="1"/>
    <row r="68" s="465" customFormat="1" customHeight="1"/>
    <row r="69" s="465" customFormat="1" customHeight="1"/>
    <row r="70" s="465" customFormat="1" customHeight="1"/>
    <row r="71" s="465" customFormat="1" customHeight="1"/>
    <row r="72" s="465" customFormat="1" customHeight="1"/>
    <row r="73" s="465" customFormat="1" customHeight="1"/>
    <row r="74" s="465" customFormat="1" customHeight="1"/>
    <row r="75" s="465" customFormat="1" customHeight="1"/>
    <row r="76" s="465" customFormat="1" customHeight="1"/>
    <row r="77" s="465" customFormat="1" customHeight="1"/>
    <row r="78" s="465" customFormat="1" customHeight="1"/>
    <row r="79" s="465" customFormat="1" customHeight="1"/>
    <row r="80" s="465" customFormat="1" customHeight="1"/>
    <row r="81" s="465" customFormat="1" customHeight="1"/>
    <row r="82" s="465" customFormat="1" customHeight="1"/>
    <row r="83" s="465" customFormat="1" customHeight="1"/>
    <row r="84" s="465" customFormat="1" customHeight="1"/>
    <row r="85" s="465" customFormat="1" customHeight="1"/>
    <row r="86" s="465" customFormat="1" customHeight="1"/>
    <row r="87" s="465" customFormat="1" customHeight="1"/>
    <row r="88" s="465" customFormat="1" customHeight="1"/>
    <row r="89" s="465" customFormat="1" customHeight="1"/>
    <row r="90" s="465" customFormat="1" customHeight="1"/>
    <row r="91" s="465" customFormat="1" customHeight="1"/>
    <row r="92" s="465" customFormat="1" customHeight="1"/>
    <row r="93" s="465" customFormat="1" customHeight="1"/>
    <row r="94" s="465" customFormat="1" customHeight="1"/>
    <row r="95" s="465" customFormat="1" customHeight="1"/>
    <row r="96" s="465" customFormat="1" customHeight="1"/>
    <row r="97" s="465" customFormat="1" customHeight="1"/>
    <row r="98" s="465" customFormat="1" customHeight="1"/>
    <row r="99" s="465" customFormat="1" customHeight="1"/>
    <row r="100" s="465" customFormat="1" customHeight="1"/>
    <row r="101" s="465" customFormat="1" customHeight="1"/>
    <row r="102" s="465" customFormat="1" customHeight="1"/>
    <row r="103" s="465" customFormat="1" customHeight="1"/>
    <row r="104" s="465" customFormat="1" customHeight="1"/>
    <row r="105" s="465" customFormat="1" customHeight="1"/>
    <row r="106" s="465" customFormat="1" customHeight="1"/>
    <row r="107" s="465" customFormat="1" customHeight="1"/>
    <row r="108" s="465" customFormat="1" customHeight="1"/>
    <row r="109" s="465" customFormat="1" customHeight="1"/>
    <row r="110" s="465" customFormat="1" customHeight="1"/>
    <row r="111" s="465" customFormat="1" customHeight="1"/>
    <row r="112" s="465" customFormat="1" customHeight="1"/>
    <row r="113" s="465" customFormat="1" customHeight="1"/>
    <row r="114" s="465" customFormat="1" customHeight="1"/>
    <row r="115" s="465" customFormat="1" customHeight="1"/>
    <row r="116" s="465" customFormat="1" customHeight="1"/>
    <row r="117" s="465" customFormat="1" customHeight="1"/>
    <row r="118" s="465" customFormat="1" customHeight="1"/>
    <row r="119" s="465" customFormat="1" customHeight="1"/>
    <row r="120" s="465" customFormat="1" customHeight="1"/>
    <row r="121" s="465" customFormat="1" customHeight="1"/>
    <row r="122" s="465" customFormat="1" customHeight="1"/>
    <row r="123" s="465" customFormat="1" customHeight="1"/>
    <row r="124" s="465" customFormat="1" customHeight="1"/>
    <row r="125" s="465" customFormat="1" customHeight="1"/>
    <row r="126" s="465" customFormat="1" customHeight="1"/>
    <row r="127" s="465" customFormat="1" customHeight="1"/>
    <row r="128" s="465" customFormat="1" customHeight="1"/>
    <row r="129" s="465" customFormat="1" customHeight="1"/>
    <row r="130" s="465" customFormat="1" customHeight="1"/>
    <row r="131" s="465" customFormat="1" customHeight="1"/>
    <row r="132" s="465" customFormat="1" customHeight="1"/>
    <row r="133" s="465" customFormat="1" customHeight="1"/>
    <row r="134" s="465" customFormat="1" customHeight="1"/>
    <row r="135" s="465" customFormat="1" customHeight="1"/>
    <row r="136" s="465" customFormat="1" customHeight="1"/>
    <row r="137" s="465" customFormat="1" customHeight="1"/>
    <row r="138" s="465" customFormat="1" customHeight="1"/>
    <row r="139" s="465" customFormat="1" customHeight="1"/>
    <row r="140" s="465" customFormat="1" customHeight="1"/>
    <row r="141" s="465" customFormat="1" customHeight="1"/>
    <row r="142" s="465" customFormat="1" customHeight="1"/>
    <row r="143" s="465" customFormat="1" customHeight="1"/>
    <row r="144" s="465" customFormat="1" customHeight="1"/>
    <row r="145" s="465" customFormat="1" customHeight="1"/>
    <row r="146" s="465" customFormat="1" customHeight="1"/>
    <row r="147" s="465" customFormat="1" customHeight="1"/>
    <row r="148" s="465" customFormat="1" customHeight="1"/>
    <row r="149" s="465" customFormat="1" customHeight="1"/>
    <row r="150" s="465" customFormat="1" customHeight="1"/>
    <row r="151" s="465" customFormat="1" customHeight="1"/>
    <row r="152" s="465" customFormat="1" customHeight="1"/>
    <row r="153" s="465" customFormat="1" customHeight="1"/>
    <row r="154" s="465" customFormat="1" customHeight="1"/>
    <row r="155" s="465" customFormat="1" customHeight="1"/>
    <row r="156" s="465" customFormat="1" customHeight="1"/>
    <row r="157" s="465" customFormat="1" customHeight="1"/>
    <row r="158" s="465" customFormat="1" customHeight="1"/>
    <row r="159" s="465" customFormat="1" customHeight="1"/>
    <row r="160" s="465" customFormat="1" customHeight="1"/>
    <row r="161" s="465" customFormat="1" customHeight="1"/>
    <row r="162" s="465" customFormat="1" customHeight="1"/>
    <row r="163" s="465" customFormat="1" customHeight="1"/>
    <row r="164" s="465" customFormat="1" customHeight="1"/>
    <row r="165" s="465" customFormat="1" customHeight="1"/>
    <row r="166" s="465" customFormat="1" customHeight="1"/>
    <row r="167" s="465" customFormat="1" customHeight="1"/>
    <row r="168" s="465" customFormat="1" customHeight="1"/>
    <row r="169" s="465" customFormat="1" customHeight="1"/>
    <row r="170" s="465" customFormat="1" customHeight="1"/>
    <row r="171" s="465" customFormat="1" customHeight="1"/>
    <row r="172" s="465" customFormat="1" customHeight="1"/>
    <row r="173" s="465" customFormat="1" customHeight="1"/>
    <row r="174" s="465" customFormat="1" customHeight="1"/>
    <row r="175" s="465" customFormat="1" customHeight="1"/>
    <row r="176" s="465" customFormat="1" customHeight="1"/>
    <row r="177" s="465" customFormat="1" customHeight="1"/>
    <row r="178" s="465" customFormat="1" customHeight="1"/>
    <row r="179" s="465" customFormat="1" customHeight="1"/>
    <row r="180" s="465" customFormat="1" customHeight="1"/>
    <row r="181" s="465" customFormat="1" customHeight="1"/>
    <row r="182" s="465" customFormat="1" customHeight="1"/>
    <row r="183" s="465" customFormat="1" customHeight="1"/>
    <row r="184" s="465" customFormat="1" customHeight="1"/>
    <row r="185" s="465" customFormat="1" customHeight="1"/>
    <row r="186" s="465" customFormat="1" customHeight="1"/>
    <row r="187" s="465" customFormat="1" customHeight="1"/>
    <row r="188" s="465" customFormat="1" customHeight="1"/>
    <row r="189" s="465" customFormat="1" customHeight="1"/>
    <row r="190" s="465" customFormat="1" customHeight="1"/>
    <row r="191" s="465" customFormat="1" customHeight="1"/>
    <row r="192" s="465" customFormat="1" customHeight="1"/>
    <row r="193" s="465" customFormat="1" customHeight="1"/>
    <row r="194" s="465" customFormat="1" customHeight="1"/>
    <row r="195" s="465" customFormat="1" customHeight="1"/>
    <row r="196" s="465" customFormat="1" customHeight="1"/>
    <row r="197" s="465" customFormat="1" customHeight="1"/>
    <row r="198" s="465" customFormat="1" customHeight="1"/>
    <row r="199" s="465" customFormat="1" customHeight="1"/>
    <row r="200" s="465" customFormat="1" customHeight="1"/>
    <row r="201" s="465" customFormat="1" customHeight="1"/>
    <row r="202" s="465" customFormat="1" customHeight="1"/>
    <row r="203" s="465" customFormat="1" customHeight="1"/>
    <row r="204" s="465" customFormat="1" customHeight="1"/>
    <row r="205" s="465" customFormat="1" customHeight="1"/>
    <row r="206" s="465" customFormat="1" customHeight="1"/>
    <row r="207" s="465" customFormat="1" customHeight="1"/>
    <row r="208" s="465" customFormat="1" customHeight="1"/>
    <row r="209" s="465" customFormat="1" customHeight="1"/>
    <row r="210" s="465" customFormat="1" customHeight="1"/>
    <row r="211" s="465" customFormat="1" customHeight="1"/>
    <row r="212" s="465" customFormat="1" customHeight="1"/>
    <row r="213" s="465" customFormat="1" customHeight="1"/>
    <row r="214" s="465" customFormat="1" customHeight="1"/>
    <row r="215" s="465" customFormat="1" customHeight="1"/>
    <row r="216" s="465" customFormat="1" customHeight="1"/>
    <row r="217" s="465" customFormat="1" customHeight="1"/>
    <row r="218" s="465" customFormat="1" customHeight="1"/>
    <row r="219" s="465" customFormat="1" customHeight="1"/>
    <row r="220" s="465" customFormat="1" customHeight="1"/>
    <row r="221" s="465" customFormat="1" customHeight="1"/>
    <row r="222" s="465" customFormat="1" customHeight="1"/>
    <row r="223" s="465" customFormat="1" customHeight="1"/>
    <row r="224" s="465" customFormat="1" customHeight="1"/>
    <row r="225" s="465" customFormat="1" customHeight="1"/>
    <row r="226" s="465" customFormat="1" customHeight="1"/>
    <row r="227" s="465" customFormat="1" customHeight="1"/>
    <row r="228" s="465" customFormat="1" customHeight="1"/>
    <row r="229" s="465" customFormat="1" customHeight="1"/>
    <row r="230" s="465" customFormat="1" customHeight="1"/>
    <row r="231" s="465" customFormat="1" customHeight="1"/>
    <row r="232" s="465" customFormat="1" customHeight="1"/>
    <row r="233" s="465" customFormat="1" customHeight="1"/>
    <row r="234" s="465" customFormat="1" customHeight="1"/>
    <row r="235" s="465" customFormat="1" customHeight="1"/>
    <row r="236" s="465" customFormat="1" customHeight="1"/>
    <row r="237" s="465" customFormat="1" customHeight="1"/>
    <row r="238" s="465" customFormat="1" customHeight="1"/>
    <row r="239" s="465" customFormat="1" customHeight="1"/>
    <row r="240" s="465" customFormat="1" customHeight="1"/>
    <row r="241" s="465" customFormat="1" customHeight="1"/>
    <row r="242" s="465" customFormat="1" customHeight="1"/>
    <row r="243" s="465" customFormat="1" customHeight="1"/>
    <row r="244" s="465" customFormat="1" customHeight="1"/>
    <row r="245" s="465" customFormat="1" customHeight="1"/>
    <row r="246" s="465" customFormat="1" customHeight="1"/>
    <row r="247" s="465" customFormat="1" customHeight="1"/>
    <row r="248" s="465" customFormat="1" customHeight="1"/>
    <row r="249" s="465" customFormat="1" customHeight="1"/>
    <row r="250" s="465" customFormat="1" customHeight="1"/>
    <row r="251" s="465" customFormat="1" customHeight="1"/>
    <row r="252" s="465" customFormat="1" customHeight="1"/>
    <row r="253" s="465" customFormat="1" customHeight="1"/>
    <row r="254" s="465" customFormat="1" customHeight="1"/>
    <row r="255" s="465" customFormat="1" customHeight="1"/>
    <row r="256" s="465" customFormat="1" customHeight="1"/>
    <row r="257" s="465" customFormat="1" customHeight="1"/>
    <row r="258" s="465" customFormat="1" customHeight="1"/>
    <row r="259" s="465" customFormat="1" customHeight="1"/>
    <row r="260" s="465" customFormat="1" customHeight="1"/>
    <row r="261" s="465" customFormat="1" customHeight="1"/>
    <row r="262" s="465" customFormat="1" customHeight="1"/>
    <row r="263" s="465" customFormat="1" customHeight="1"/>
    <row r="264" s="465" customFormat="1" customHeight="1"/>
    <row r="265" s="465" customFormat="1" customHeight="1"/>
    <row r="266" s="465" customFormat="1" customHeight="1"/>
    <row r="267" s="465" customFormat="1" customHeight="1"/>
    <row r="268" s="465" customFormat="1" customHeight="1"/>
    <row r="269" s="465" customFormat="1" customHeight="1"/>
    <row r="270" s="465" customFormat="1" customHeight="1"/>
    <row r="271" s="465" customFormat="1" customHeight="1"/>
    <row r="272" s="465" customFormat="1" customHeight="1"/>
    <row r="273" s="465" customFormat="1" customHeight="1"/>
    <row r="274" s="465" customFormat="1" customHeight="1"/>
    <row r="275" s="465" customFormat="1" customHeight="1"/>
    <row r="276" s="465" customFormat="1" customHeight="1"/>
    <row r="277" s="465" customFormat="1" customHeight="1"/>
    <row r="278" s="465" customFormat="1" customHeight="1"/>
    <row r="279" s="465" customFormat="1" customHeight="1"/>
    <row r="280" s="465" customFormat="1" customHeight="1"/>
    <row r="281" s="465" customFormat="1" customHeight="1"/>
    <row r="282" s="465" customFormat="1" customHeight="1"/>
    <row r="283" s="465" customFormat="1" customHeight="1"/>
    <row r="284" s="465" customFormat="1" customHeight="1"/>
    <row r="285" s="465" customFormat="1" customHeight="1"/>
    <row r="286" s="465" customFormat="1" customHeight="1"/>
    <row r="287" s="465" customFormat="1" customHeight="1"/>
    <row r="288" s="465" customFormat="1" customHeight="1"/>
    <row r="289" s="465" customFormat="1" customHeight="1"/>
    <row r="290" s="465" customFormat="1" customHeight="1"/>
    <row r="291" s="465" customFormat="1" customHeight="1"/>
    <row r="292" s="465" customFormat="1" customHeight="1"/>
    <row r="293" s="465" customFormat="1" customHeight="1"/>
    <row r="294" s="465" customFormat="1" customHeight="1"/>
    <row r="295" s="465" customFormat="1" customHeight="1"/>
    <row r="296" s="465" customFormat="1" customHeight="1"/>
    <row r="297" s="465" customFormat="1" customHeight="1"/>
    <row r="298" s="465" customFormat="1" customHeight="1"/>
    <row r="299" s="465" customFormat="1" customHeight="1"/>
    <row r="300" s="465" customFormat="1" customHeight="1"/>
    <row r="301" s="465" customFormat="1" customHeight="1"/>
    <row r="302" s="465" customFormat="1" customHeight="1"/>
    <row r="303" s="465" customFormat="1" customHeight="1"/>
    <row r="304" s="465" customFormat="1" customHeight="1"/>
    <row r="305" s="465" customFormat="1" customHeight="1"/>
    <row r="306" s="465" customFormat="1" customHeight="1"/>
    <row r="307" s="465" customFormat="1" customHeight="1"/>
    <row r="308" s="465" customFormat="1" customHeight="1"/>
    <row r="309" s="465" customFormat="1" customHeight="1"/>
    <row r="310" s="465" customFormat="1" customHeight="1"/>
    <row r="311" s="465" customFormat="1" customHeight="1"/>
    <row r="312" s="465" customFormat="1" customHeight="1"/>
    <row r="313" s="465" customFormat="1" customHeight="1"/>
    <row r="314" s="465" customFormat="1" customHeight="1"/>
    <row r="315" s="465" customFormat="1" customHeight="1"/>
    <row r="316" s="465" customFormat="1" customHeight="1"/>
    <row r="317" s="465" customFormat="1" customHeight="1"/>
    <row r="318" s="465" customFormat="1" customHeight="1"/>
    <row r="319" s="465" customFormat="1" customHeight="1"/>
    <row r="320" s="465" customFormat="1" customHeight="1"/>
    <row r="321" s="465" customFormat="1" customHeight="1"/>
    <row r="322" s="465" customFormat="1" customHeight="1"/>
    <row r="323" s="465" customFormat="1" customHeight="1"/>
    <row r="324" s="465" customFormat="1" customHeight="1"/>
    <row r="325" s="465" customFormat="1" customHeight="1"/>
    <row r="326" s="465" customFormat="1" customHeight="1"/>
    <row r="327" s="465" customFormat="1" customHeight="1"/>
    <row r="328" s="465" customFormat="1" customHeight="1"/>
    <row r="329" s="465" customFormat="1" customHeight="1"/>
    <row r="330" s="465" customFormat="1" customHeight="1"/>
    <row r="331" s="465" customFormat="1" customHeight="1"/>
    <row r="332" s="465" customFormat="1" customHeight="1"/>
    <row r="333" s="465" customFormat="1" customHeight="1"/>
    <row r="334" s="465" customFormat="1" customHeight="1"/>
    <row r="335" s="465" customFormat="1" customHeight="1"/>
    <row r="336" s="465" customFormat="1" customHeight="1"/>
    <row r="337" s="465" customFormat="1" customHeight="1"/>
    <row r="338" s="465" customFormat="1" customHeight="1"/>
    <row r="339" s="465" customFormat="1" customHeight="1"/>
    <row r="340" s="465" customFormat="1" customHeight="1"/>
    <row r="341" s="465" customFormat="1" customHeight="1"/>
    <row r="342" s="465" customFormat="1" customHeight="1"/>
    <row r="343" s="465" customFormat="1" customHeight="1"/>
    <row r="344" s="465" customFormat="1" customHeight="1"/>
    <row r="345" s="465" customFormat="1" customHeight="1"/>
    <row r="346" s="465" customFormat="1" customHeight="1"/>
    <row r="347" s="465" customFormat="1" customHeight="1"/>
    <row r="348" s="465" customFormat="1" customHeight="1"/>
    <row r="349" s="465" customFormat="1" customHeight="1"/>
    <row r="350" s="465" customFormat="1" customHeight="1"/>
    <row r="351" s="465" customFormat="1" customHeight="1"/>
    <row r="352" s="465" customFormat="1" customHeight="1"/>
    <row r="353" s="465" customFormat="1" customHeight="1"/>
    <row r="354" s="465" customFormat="1" customHeight="1"/>
    <row r="355" s="465" customFormat="1" customHeight="1"/>
    <row r="356" s="465" customFormat="1" customHeight="1"/>
    <row r="357" s="465" customFormat="1" customHeight="1"/>
    <row r="358" s="465" customFormat="1" customHeight="1"/>
    <row r="359" s="465" customFormat="1" customHeight="1"/>
    <row r="360" s="465" customFormat="1" customHeight="1"/>
    <row r="361" s="465" customFormat="1" customHeight="1"/>
    <row r="362" s="465" customFormat="1" customHeight="1"/>
    <row r="363" s="465" customFormat="1" customHeight="1"/>
    <row r="364" s="465" customFormat="1" customHeight="1"/>
    <row r="365" s="465" customFormat="1" customHeight="1"/>
    <row r="366" s="465" customFormat="1" customHeight="1"/>
    <row r="367" s="465" customFormat="1" customHeight="1"/>
    <row r="368" s="465" customFormat="1" customHeight="1"/>
    <row r="369" s="465" customFormat="1" customHeight="1"/>
    <row r="370" s="465" customFormat="1" customHeight="1"/>
    <row r="371" s="465" customFormat="1" customHeight="1"/>
    <row r="372" s="465" customFormat="1" customHeight="1"/>
    <row r="373" s="465" customFormat="1" customHeight="1"/>
    <row r="374" s="465" customFormat="1" customHeight="1"/>
    <row r="375" s="465" customFormat="1" customHeight="1"/>
    <row r="376" s="465" customFormat="1" customHeight="1"/>
    <row r="377" s="465" customFormat="1" customHeight="1"/>
    <row r="378" s="465" customFormat="1" customHeight="1"/>
    <row r="379" s="465" customFormat="1" customHeight="1"/>
    <row r="380" s="465" customFormat="1" customHeight="1"/>
    <row r="381" s="465" customFormat="1" customHeight="1"/>
    <row r="382" s="465" customFormat="1" customHeight="1"/>
    <row r="383" s="465" customFormat="1" customHeight="1"/>
    <row r="384" s="465" customFormat="1" customHeight="1"/>
    <row r="385" s="465" customFormat="1" customHeight="1"/>
    <row r="386" s="465" customFormat="1" customHeight="1"/>
    <row r="387" s="465" customFormat="1" customHeight="1"/>
    <row r="388" s="465" customFormat="1" customHeight="1"/>
    <row r="389" s="465" customFormat="1" customHeight="1"/>
    <row r="390" s="465" customFormat="1" customHeight="1"/>
    <row r="391" s="465" customFormat="1" customHeight="1"/>
    <row r="392" s="465" customFormat="1" customHeight="1"/>
    <row r="393" s="465" customFormat="1" customHeight="1"/>
    <row r="394" s="465" customFormat="1" customHeight="1"/>
    <row r="395" s="465" customFormat="1" customHeight="1"/>
    <row r="396" s="465" customFormat="1" customHeight="1"/>
    <row r="397" s="465" customFormat="1" customHeight="1"/>
    <row r="398" s="465" customFormat="1" customHeight="1"/>
    <row r="399" s="465" customFormat="1" customHeight="1"/>
    <row r="400" s="465" customFormat="1" customHeight="1"/>
    <row r="401" s="465" customFormat="1" customHeight="1"/>
    <row r="402" s="465" customFormat="1" customHeight="1"/>
    <row r="403" s="465" customFormat="1" customHeight="1"/>
    <row r="404" s="465" customFormat="1" customHeight="1"/>
    <row r="405" s="465" customFormat="1" customHeight="1"/>
    <row r="406" s="465" customFormat="1" customHeight="1"/>
    <row r="407" s="465" customFormat="1" customHeight="1"/>
    <row r="408" s="465" customFormat="1" customHeight="1"/>
    <row r="409" s="465" customFormat="1" customHeight="1"/>
    <row r="410" s="465" customFormat="1" customHeight="1"/>
    <row r="411" s="465" customFormat="1" customHeight="1"/>
    <row r="412" s="465" customFormat="1" customHeight="1"/>
    <row r="413" s="465" customFormat="1" customHeight="1"/>
    <row r="414" s="465" customFormat="1" customHeight="1"/>
    <row r="415" s="465" customFormat="1" customHeight="1"/>
    <row r="416" s="465" customFormat="1" customHeight="1"/>
    <row r="417" s="465" customFormat="1" customHeight="1"/>
    <row r="418" s="465" customFormat="1" customHeight="1"/>
    <row r="419" s="465" customFormat="1" customHeight="1"/>
    <row r="420" s="465" customFormat="1" customHeight="1"/>
    <row r="421" s="465" customFormat="1" customHeight="1"/>
    <row r="422" s="465" customFormat="1" customHeight="1"/>
    <row r="423" s="465" customFormat="1" customHeight="1"/>
    <row r="424" s="465" customFormat="1" customHeight="1"/>
    <row r="425" s="465" customFormat="1" customHeight="1"/>
    <row r="426" s="465" customFormat="1" customHeight="1"/>
    <row r="427" s="465" customFormat="1" customHeight="1"/>
    <row r="428" s="465" customFormat="1" customHeight="1"/>
    <row r="429" s="465" customFormat="1" customHeight="1"/>
    <row r="430" s="465" customFormat="1" customHeight="1"/>
    <row r="431" s="465" customFormat="1" customHeight="1"/>
    <row r="432" s="465" customFormat="1" customHeight="1"/>
    <row r="433" s="465" customFormat="1" customHeight="1"/>
    <row r="434" s="465" customFormat="1" customHeight="1"/>
    <row r="435" s="465" customFormat="1" customHeight="1"/>
    <row r="436" s="465" customFormat="1" customHeight="1"/>
    <row r="437" s="465" customFormat="1" customHeight="1"/>
    <row r="438" s="465" customFormat="1" customHeight="1"/>
    <row r="439" s="465" customFormat="1" customHeight="1"/>
    <row r="440" s="465" customFormat="1" customHeight="1"/>
    <row r="441" s="465" customFormat="1" customHeight="1"/>
    <row r="442" s="465" customFormat="1" customHeight="1"/>
    <row r="443" s="465" customFormat="1" customHeight="1"/>
    <row r="444" s="465" customFormat="1" customHeight="1"/>
    <row r="445" s="465" customFormat="1" customHeight="1"/>
    <row r="446" s="465" customFormat="1" customHeight="1"/>
    <row r="447" s="465" customFormat="1" customHeight="1"/>
    <row r="448" s="465" customFormat="1" customHeight="1"/>
    <row r="449" s="465" customFormat="1" customHeight="1"/>
    <row r="450" s="465" customFormat="1" customHeight="1"/>
    <row r="451" s="465" customFormat="1" customHeight="1"/>
    <row r="452" s="465" customFormat="1" customHeight="1"/>
    <row r="453" s="465" customFormat="1" customHeight="1"/>
    <row r="454" s="465" customFormat="1" customHeight="1"/>
    <row r="455" s="465" customFormat="1" customHeight="1"/>
    <row r="456" s="465" customFormat="1" customHeight="1"/>
    <row r="457" s="465" customFormat="1" customHeight="1"/>
    <row r="458" s="465" customFormat="1" customHeight="1"/>
    <row r="459" s="465" customFormat="1" customHeight="1"/>
    <row r="460" s="465" customFormat="1" customHeight="1"/>
    <row r="461" s="465" customFormat="1" customHeight="1"/>
    <row r="462" s="465" customFormat="1" customHeight="1"/>
    <row r="463" s="465" customFormat="1" customHeight="1"/>
    <row r="464" s="465" customFormat="1" customHeight="1"/>
    <row r="465" s="465" customFormat="1" customHeight="1"/>
    <row r="466" s="465" customFormat="1" customHeight="1"/>
    <row r="467" s="465" customFormat="1" customHeight="1"/>
    <row r="468" s="465" customFormat="1" customHeight="1"/>
    <row r="469" s="465" customFormat="1" customHeight="1"/>
    <row r="470" s="465" customFormat="1" customHeight="1"/>
    <row r="471" s="465" customFormat="1" customHeight="1"/>
    <row r="472" s="465" customFormat="1" customHeight="1"/>
    <row r="473" s="465" customFormat="1" customHeight="1"/>
    <row r="474" s="465" customFormat="1" customHeight="1"/>
    <row r="475" s="465" customFormat="1" customHeight="1"/>
    <row r="476" s="465" customFormat="1" customHeight="1"/>
    <row r="477" s="465" customFormat="1" customHeight="1"/>
    <row r="478" s="465" customFormat="1" customHeight="1"/>
    <row r="479" s="465" customFormat="1" customHeight="1"/>
    <row r="480" s="465" customFormat="1" customHeight="1"/>
    <row r="481" s="465" customFormat="1" customHeight="1"/>
    <row r="482" s="465" customFormat="1" customHeight="1"/>
    <row r="483" s="465" customFormat="1" customHeight="1"/>
    <row r="484" s="465" customFormat="1" customHeight="1"/>
    <row r="485" s="465" customFormat="1" customHeight="1"/>
    <row r="486" s="465" customFormat="1" customHeight="1"/>
    <row r="487" s="465" customFormat="1" customHeight="1"/>
    <row r="488" s="465" customFormat="1" customHeight="1"/>
    <row r="489" s="465" customFormat="1" customHeight="1"/>
    <row r="490" s="465" customFormat="1" customHeight="1"/>
    <row r="491" s="465" customFormat="1" customHeight="1"/>
    <row r="492" s="465" customFormat="1" customHeight="1"/>
    <row r="493" s="465" customFormat="1" customHeight="1"/>
    <row r="494" s="465" customFormat="1" customHeight="1"/>
    <row r="495" s="465" customFormat="1" customHeight="1"/>
    <row r="496" s="465" customFormat="1" customHeight="1"/>
    <row r="497" s="465" customFormat="1" customHeight="1"/>
    <row r="498" s="465" customFormat="1" customHeight="1"/>
    <row r="499" s="465" customFormat="1" customHeight="1"/>
    <row r="500" s="465" customFormat="1" customHeight="1"/>
    <row r="501" s="465" customFormat="1" customHeight="1"/>
    <row r="502" s="465" customFormat="1" customHeight="1"/>
    <row r="503" s="465" customFormat="1" customHeight="1"/>
    <row r="504" s="465" customFormat="1" customHeight="1"/>
    <row r="505" s="465" customFormat="1" customHeight="1"/>
    <row r="506" s="465" customFormat="1" customHeight="1"/>
    <row r="507" s="465" customFormat="1" customHeight="1"/>
    <row r="508" s="465" customFormat="1" customHeight="1"/>
    <row r="509" s="465" customFormat="1" customHeight="1"/>
    <row r="510" s="465" customFormat="1" customHeight="1"/>
    <row r="511" s="465" customFormat="1" customHeight="1"/>
    <row r="512" s="465" customFormat="1" customHeight="1"/>
    <row r="513" s="465" customFormat="1" customHeight="1"/>
    <row r="514" s="465" customFormat="1" customHeight="1"/>
    <row r="515" s="465" customFormat="1" customHeight="1"/>
    <row r="516" s="465" customFormat="1" customHeight="1"/>
    <row r="517" s="465" customFormat="1" customHeight="1"/>
    <row r="518" s="465" customFormat="1" customHeight="1"/>
    <row r="519" s="465" customFormat="1" customHeight="1"/>
    <row r="520" s="465" customFormat="1" customHeight="1"/>
    <row r="521" s="465" customFormat="1" customHeight="1"/>
    <row r="522" s="465" customFormat="1" customHeight="1"/>
    <row r="523" s="465" customFormat="1" customHeight="1"/>
    <row r="524" s="465" customFormat="1" customHeight="1"/>
    <row r="525" s="465" customFormat="1" customHeight="1"/>
    <row r="526" s="465" customFormat="1" customHeight="1"/>
    <row r="527" s="465" customFormat="1" customHeight="1"/>
    <row r="528" s="465" customFormat="1" customHeight="1"/>
    <row r="529" s="465" customFormat="1" customHeight="1"/>
    <row r="530" s="465" customFormat="1" customHeight="1"/>
    <row r="531" s="465" customFormat="1" customHeight="1"/>
    <row r="532" s="465" customFormat="1" customHeight="1"/>
    <row r="533" s="465" customFormat="1" customHeight="1"/>
    <row r="534" s="465" customFormat="1" customHeight="1"/>
    <row r="535" s="465" customFormat="1" customHeight="1"/>
    <row r="536" s="465" customFormat="1" customHeight="1"/>
    <row r="537" s="465" customFormat="1" customHeight="1"/>
    <row r="538" s="465" customFormat="1" customHeight="1"/>
    <row r="539" s="465" customFormat="1" customHeight="1"/>
    <row r="540" s="465" customFormat="1" customHeight="1"/>
    <row r="541" s="465" customFormat="1" customHeight="1"/>
    <row r="542" s="465" customFormat="1" customHeight="1"/>
    <row r="543" s="465" customFormat="1" customHeight="1"/>
    <row r="544" s="465" customFormat="1" customHeight="1"/>
    <row r="545" s="465" customFormat="1" customHeight="1"/>
    <row r="546" s="465" customFormat="1" customHeight="1"/>
    <row r="547" s="465" customFormat="1" customHeight="1"/>
    <row r="548" s="465" customFormat="1" customHeight="1"/>
    <row r="549" s="465" customFormat="1" customHeight="1"/>
    <row r="550" s="465" customFormat="1" customHeight="1"/>
    <row r="551" s="465" customFormat="1" customHeight="1"/>
    <row r="552" s="465" customFormat="1" customHeight="1"/>
    <row r="553" s="465" customFormat="1" customHeight="1"/>
    <row r="554" s="465" customFormat="1" customHeight="1"/>
    <row r="555" s="465" customFormat="1" customHeight="1"/>
    <row r="556" s="465" customFormat="1" customHeight="1"/>
    <row r="557" s="465" customFormat="1" customHeight="1"/>
    <row r="558" s="465" customFormat="1" customHeight="1"/>
    <row r="559" s="465" customFormat="1" customHeight="1"/>
    <row r="560" s="465" customFormat="1" customHeight="1"/>
    <row r="561" s="465" customFormat="1" customHeight="1"/>
    <row r="562" s="465" customFormat="1" customHeight="1"/>
    <row r="563" s="465" customFormat="1" customHeight="1"/>
    <row r="564" s="465" customFormat="1" customHeight="1"/>
    <row r="565" s="465" customFormat="1" customHeight="1"/>
    <row r="566" s="465" customFormat="1" customHeight="1"/>
    <row r="567" s="465" customFormat="1" customHeight="1"/>
    <row r="568" s="465" customFormat="1" customHeight="1"/>
    <row r="569" s="465" customFormat="1" customHeight="1"/>
    <row r="570" s="465" customFormat="1" customHeight="1"/>
    <row r="571" s="465" customFormat="1" customHeight="1"/>
    <row r="572" s="465" customFormat="1" customHeight="1"/>
    <row r="573" s="465" customFormat="1" customHeight="1"/>
    <row r="574" s="465" customFormat="1" customHeight="1"/>
    <row r="575" s="465" customFormat="1" customHeight="1"/>
    <row r="576" s="465" customFormat="1" customHeight="1"/>
    <row r="577" s="465" customFormat="1" customHeight="1"/>
    <row r="578" s="465" customFormat="1" customHeight="1"/>
    <row r="579" s="465" customFormat="1" customHeight="1"/>
    <row r="580" s="465" customFormat="1" customHeight="1"/>
    <row r="581" s="465" customFormat="1" customHeight="1"/>
    <row r="582" s="465" customFormat="1" customHeight="1"/>
    <row r="583" s="465" customFormat="1" customHeight="1"/>
    <row r="584" s="465" customFormat="1" customHeight="1"/>
    <row r="585" s="465" customFormat="1" customHeight="1"/>
    <row r="586" s="465" customFormat="1" customHeight="1"/>
    <row r="587" s="465" customFormat="1" customHeight="1"/>
    <row r="588" s="465" customFormat="1" customHeight="1"/>
    <row r="589" s="465" customFormat="1" customHeight="1"/>
    <row r="590" s="465" customFormat="1" customHeight="1"/>
    <row r="591" s="465" customFormat="1" customHeight="1"/>
    <row r="592" s="465" customFormat="1" customHeight="1"/>
    <row r="593" s="465" customFormat="1" customHeight="1"/>
    <row r="594" s="465" customFormat="1" customHeight="1"/>
    <row r="595" s="465" customFormat="1" customHeight="1"/>
    <row r="596" s="465" customFormat="1" customHeight="1"/>
    <row r="597" s="465" customFormat="1" customHeight="1"/>
    <row r="598" s="465" customFormat="1" customHeight="1"/>
    <row r="599" s="465" customFormat="1" customHeight="1"/>
    <row r="600" s="465" customFormat="1" customHeight="1"/>
    <row r="601" s="465" customFormat="1" customHeight="1"/>
    <row r="602" s="465" customFormat="1" customHeight="1"/>
    <row r="603" s="465" customFormat="1" customHeight="1"/>
    <row r="604" s="465" customFormat="1" customHeight="1"/>
    <row r="605" s="465" customFormat="1" customHeight="1"/>
    <row r="606" s="465" customFormat="1" customHeight="1"/>
    <row r="607" s="465" customFormat="1" customHeight="1"/>
    <row r="608" s="465" customFormat="1" customHeight="1"/>
    <row r="609" s="465" customFormat="1" customHeight="1"/>
    <row r="610" s="465" customFormat="1" customHeight="1"/>
    <row r="611" s="465" customFormat="1" customHeight="1"/>
    <row r="612" s="465" customFormat="1" customHeight="1"/>
    <row r="613" s="465" customFormat="1" customHeight="1"/>
    <row r="614" s="465" customFormat="1" customHeight="1"/>
    <row r="615" s="465" customFormat="1" customHeight="1"/>
    <row r="616" s="465" customFormat="1" customHeight="1"/>
    <row r="617" s="465" customFormat="1" customHeight="1"/>
    <row r="618" s="465" customFormat="1" customHeight="1"/>
    <row r="619" s="465" customFormat="1" customHeight="1"/>
    <row r="620" s="465" customFormat="1" customHeight="1"/>
    <row r="621" s="465" customFormat="1" customHeight="1"/>
    <row r="622" s="465" customFormat="1" customHeight="1"/>
    <row r="623" s="465" customFormat="1" customHeight="1"/>
    <row r="624" s="465" customFormat="1" customHeight="1"/>
    <row r="625" s="465" customFormat="1" customHeight="1"/>
    <row r="626" s="465" customFormat="1" customHeight="1"/>
    <row r="627" s="465" customFormat="1" customHeight="1"/>
    <row r="628" s="465" customFormat="1" customHeight="1"/>
    <row r="629" s="465" customFormat="1" customHeight="1"/>
    <row r="630" s="465" customFormat="1" customHeight="1"/>
    <row r="631" s="465" customFormat="1" customHeight="1"/>
    <row r="632" s="465" customFormat="1" customHeight="1"/>
    <row r="633" s="465" customFormat="1" customHeight="1"/>
    <row r="634" s="465" customFormat="1" customHeight="1"/>
    <row r="635" s="465" customFormat="1" customHeight="1"/>
    <row r="636" s="465" customFormat="1" customHeight="1"/>
    <row r="637" s="465" customFormat="1" customHeight="1"/>
    <row r="638" s="465" customFormat="1" customHeight="1"/>
    <row r="639" s="465" customFormat="1" customHeight="1"/>
    <row r="640" s="465" customFormat="1" customHeight="1"/>
    <row r="641" s="465" customFormat="1" customHeight="1"/>
    <row r="642" s="465" customFormat="1" customHeight="1"/>
    <row r="643" s="465" customFormat="1" customHeight="1"/>
    <row r="644" s="465" customFormat="1" customHeight="1"/>
    <row r="645" s="465" customFormat="1" customHeight="1"/>
    <row r="646" s="465" customFormat="1" customHeight="1"/>
    <row r="647" s="465" customFormat="1" customHeight="1"/>
    <row r="648" s="465" customFormat="1" customHeight="1"/>
    <row r="649" s="465" customFormat="1" customHeight="1"/>
    <row r="650" s="465" customFormat="1" customHeight="1"/>
    <row r="651" s="465" customFormat="1" customHeight="1"/>
    <row r="652" s="465" customFormat="1" customHeight="1"/>
    <row r="653" s="465" customFormat="1" customHeight="1"/>
    <row r="654" s="465" customFormat="1" customHeight="1"/>
    <row r="655" s="465" customFormat="1" customHeight="1"/>
    <row r="656" s="465" customFormat="1" customHeight="1"/>
    <row r="657" s="465" customFormat="1" customHeight="1"/>
    <row r="658" s="465" customFormat="1" customHeight="1"/>
    <row r="659" s="465" customFormat="1" customHeight="1"/>
    <row r="660" s="465" customFormat="1" customHeight="1"/>
    <row r="661" s="465" customFormat="1" customHeight="1"/>
    <row r="662" s="465" customFormat="1" customHeight="1"/>
    <row r="663" s="465" customFormat="1" customHeight="1"/>
    <row r="664" s="465" customFormat="1" customHeight="1"/>
    <row r="665" s="465" customFormat="1" customHeight="1"/>
    <row r="666" s="465" customFormat="1" customHeight="1"/>
    <row r="667" s="465" customFormat="1" customHeight="1"/>
    <row r="668" s="465" customFormat="1" customHeight="1"/>
    <row r="669" s="465" customFormat="1" customHeight="1"/>
    <row r="670" s="465" customFormat="1" customHeight="1"/>
    <row r="671" s="465" customFormat="1" customHeight="1"/>
    <row r="672" s="465" customFormat="1" customHeight="1"/>
    <row r="673" s="465" customFormat="1" customHeight="1"/>
    <row r="674" s="465" customFormat="1" customHeight="1"/>
    <row r="675" s="465" customFormat="1" customHeight="1"/>
    <row r="676" s="465" customFormat="1" customHeight="1"/>
    <row r="677" s="465" customFormat="1" customHeight="1"/>
    <row r="678" s="465" customFormat="1" customHeight="1"/>
    <row r="679" s="465" customFormat="1" customHeight="1"/>
    <row r="680" s="465" customFormat="1" customHeight="1"/>
    <row r="681" s="465" customFormat="1" customHeight="1"/>
    <row r="682" s="465" customFormat="1" customHeight="1"/>
    <row r="683" s="465" customFormat="1" customHeight="1"/>
    <row r="684" s="465" customFormat="1" customHeight="1"/>
    <row r="685" s="465" customFormat="1" customHeight="1"/>
    <row r="686" s="465" customFormat="1" customHeight="1"/>
    <row r="687" s="465" customFormat="1" customHeight="1"/>
    <row r="688" s="465" customFormat="1" customHeight="1"/>
    <row r="689" s="465" customFormat="1" customHeight="1"/>
    <row r="690" s="465" customFormat="1" customHeight="1"/>
    <row r="691" s="465" customFormat="1" customHeight="1"/>
    <row r="692" s="465" customFormat="1" customHeight="1"/>
    <row r="693" s="465" customFormat="1" customHeight="1"/>
    <row r="694" s="465" customFormat="1" customHeight="1"/>
    <row r="695" s="465" customFormat="1" customHeight="1"/>
    <row r="696" s="465" customFormat="1" customHeight="1"/>
    <row r="697" s="465" customFormat="1" customHeight="1"/>
    <row r="698" s="465" customFormat="1" customHeight="1"/>
    <row r="699" s="465" customFormat="1" customHeight="1"/>
    <row r="700" s="465" customFormat="1" customHeight="1"/>
    <row r="701" s="465" customFormat="1" customHeight="1"/>
    <row r="702" s="465" customFormat="1" customHeight="1"/>
    <row r="703" s="465" customFormat="1" customHeight="1"/>
    <row r="704" s="465" customFormat="1" customHeight="1"/>
    <row r="705" s="465" customFormat="1" customHeight="1"/>
    <row r="706" s="465" customFormat="1" customHeight="1"/>
    <row r="707" s="465" customFormat="1" customHeight="1"/>
    <row r="708" s="465" customFormat="1" customHeight="1"/>
    <row r="709" s="465" customFormat="1" customHeight="1"/>
    <row r="710" s="465" customFormat="1" customHeight="1"/>
    <row r="711" s="465" customFormat="1" customHeight="1"/>
    <row r="712" s="465" customFormat="1" customHeight="1"/>
    <row r="713" s="465" customFormat="1" customHeight="1"/>
    <row r="714" s="465" customFormat="1" customHeight="1"/>
    <row r="715" s="465" customFormat="1" customHeight="1"/>
    <row r="716" s="465" customFormat="1" customHeight="1"/>
    <row r="717" s="465" customFormat="1" customHeight="1"/>
    <row r="718" s="465" customFormat="1" customHeight="1"/>
    <row r="719" s="465" customFormat="1" customHeight="1"/>
    <row r="720" s="465" customFormat="1" customHeight="1"/>
    <row r="721" s="465" customFormat="1" customHeight="1"/>
    <row r="722" s="465" customFormat="1" customHeight="1"/>
    <row r="723" s="465" customFormat="1" customHeight="1"/>
    <row r="724" s="465" customFormat="1" customHeight="1"/>
    <row r="725" s="465" customFormat="1" customHeight="1"/>
    <row r="726" s="465" customFormat="1" customHeight="1"/>
    <row r="727" s="465" customFormat="1" customHeight="1"/>
    <row r="728" s="465" customFormat="1" customHeight="1"/>
    <row r="729" s="465" customFormat="1" customHeight="1"/>
    <row r="730" s="465" customFormat="1" customHeight="1"/>
    <row r="731" s="465" customFormat="1" customHeight="1"/>
    <row r="732" s="465" customFormat="1" customHeight="1"/>
    <row r="733" s="465" customFormat="1" customHeight="1"/>
    <row r="734" s="465" customFormat="1" customHeight="1"/>
    <row r="735" s="465" customFormat="1" customHeight="1"/>
    <row r="736" s="465" customFormat="1" customHeight="1"/>
    <row r="737" s="465" customFormat="1" customHeight="1"/>
    <row r="738" s="465" customFormat="1" customHeight="1"/>
    <row r="739" s="465" customFormat="1" customHeight="1"/>
    <row r="740" s="465" customFormat="1" customHeight="1"/>
    <row r="741" s="465" customFormat="1" customHeight="1"/>
    <row r="742" s="465" customFormat="1" customHeight="1"/>
    <row r="743" s="465" customFormat="1" customHeight="1"/>
    <row r="744" s="465" customFormat="1" customHeight="1"/>
    <row r="745" s="465" customFormat="1" customHeight="1"/>
    <row r="746" s="465" customFormat="1" customHeight="1"/>
    <row r="747" s="465" customFormat="1" customHeight="1"/>
    <row r="748" s="465" customFormat="1" customHeight="1"/>
    <row r="749" s="465" customFormat="1" customHeight="1"/>
    <row r="750" s="465" customFormat="1" customHeight="1"/>
    <row r="751" s="465" customFormat="1" customHeight="1"/>
    <row r="752" s="465" customFormat="1" customHeight="1"/>
    <row r="753" s="465" customFormat="1" customHeight="1"/>
    <row r="754" s="465" customFormat="1" customHeight="1"/>
    <row r="755" s="465" customFormat="1" customHeight="1"/>
    <row r="756" s="465" customFormat="1" customHeight="1"/>
    <row r="757" s="465" customFormat="1" customHeight="1"/>
    <row r="758" s="465" customFormat="1" customHeight="1"/>
    <row r="759" s="465" customFormat="1" customHeight="1"/>
    <row r="760" s="465" customFormat="1" customHeight="1"/>
    <row r="761" s="465" customFormat="1" customHeight="1"/>
    <row r="762" s="465" customFormat="1" customHeight="1"/>
    <row r="763" s="465" customFormat="1" customHeight="1"/>
    <row r="764" s="465" customFormat="1" customHeight="1"/>
    <row r="765" s="465" customFormat="1" customHeight="1"/>
    <row r="766" s="465" customFormat="1" customHeight="1"/>
    <row r="767" s="465" customFormat="1" customHeight="1"/>
    <row r="768" s="465" customFormat="1" customHeight="1"/>
    <row r="769" s="465" customFormat="1" customHeight="1"/>
    <row r="770" s="465" customFormat="1" customHeight="1"/>
    <row r="771" s="465" customFormat="1" customHeight="1"/>
    <row r="772" s="465" customFormat="1" customHeight="1"/>
    <row r="773" s="465" customFormat="1" customHeight="1"/>
    <row r="774" s="465" customFormat="1" customHeight="1"/>
    <row r="775" s="465" customFormat="1" customHeight="1"/>
    <row r="776" s="465" customFormat="1" customHeight="1"/>
    <row r="777" s="465" customFormat="1" customHeight="1"/>
    <row r="778" s="465" customFormat="1" customHeight="1"/>
    <row r="779" s="465" customFormat="1" customHeight="1"/>
    <row r="780" s="465" customFormat="1" customHeight="1"/>
    <row r="781" s="465" customFormat="1" customHeight="1"/>
    <row r="782" s="465" customFormat="1" customHeight="1"/>
    <row r="783" s="465" customFormat="1" customHeight="1"/>
    <row r="784" s="465" customFormat="1" customHeight="1"/>
    <row r="785" s="465" customFormat="1" customHeight="1"/>
    <row r="786" s="465" customFormat="1" customHeight="1"/>
    <row r="787" s="465" customFormat="1" customHeight="1"/>
    <row r="788" s="465" customFormat="1" customHeight="1"/>
    <row r="789" s="465" customFormat="1" customHeight="1"/>
    <row r="790" s="465" customFormat="1" customHeight="1"/>
    <row r="791" s="465" customFormat="1" customHeight="1"/>
    <row r="792" s="465" customFormat="1" customHeight="1"/>
    <row r="793" s="465" customFormat="1" customHeight="1"/>
    <row r="794" s="465" customFormat="1" customHeight="1"/>
    <row r="795" s="465" customFormat="1" customHeight="1"/>
    <row r="796" s="465" customFormat="1" customHeight="1"/>
    <row r="797" s="465" customFormat="1" customHeight="1"/>
    <row r="798" s="465" customFormat="1" customHeight="1"/>
    <row r="799" s="465" customFormat="1" customHeight="1"/>
    <row r="800" s="465" customFormat="1" customHeight="1"/>
    <row r="801" s="465" customFormat="1" customHeight="1"/>
    <row r="802" s="465" customFormat="1" customHeight="1"/>
    <row r="803" s="465" customFormat="1" customHeight="1"/>
    <row r="804" s="465" customFormat="1" customHeight="1"/>
    <row r="805" s="465" customFormat="1" customHeight="1"/>
    <row r="806" s="465" customFormat="1" customHeight="1"/>
    <row r="807" s="465" customFormat="1" customHeight="1"/>
    <row r="808" s="465" customFormat="1" customHeight="1"/>
    <row r="809" s="465" customFormat="1" customHeight="1"/>
    <row r="810" s="465" customFormat="1" customHeight="1"/>
    <row r="811" s="465" customFormat="1" customHeight="1"/>
    <row r="812" s="465" customFormat="1" customHeight="1"/>
    <row r="813" s="465" customFormat="1" customHeight="1"/>
    <row r="814" s="465" customFormat="1" customHeight="1"/>
    <row r="815" s="465" customFormat="1" customHeight="1"/>
    <row r="816" s="465" customFormat="1" customHeight="1"/>
    <row r="817" s="465" customFormat="1" customHeight="1"/>
    <row r="818" s="465" customFormat="1" customHeight="1"/>
    <row r="819" s="465" customFormat="1" customHeight="1"/>
    <row r="820" s="465" customFormat="1" customHeight="1"/>
    <row r="821" s="465" customFormat="1" customHeight="1"/>
    <row r="822" s="465" customFormat="1" customHeight="1"/>
    <row r="823" s="465" customFormat="1" customHeight="1"/>
    <row r="824" s="465" customFormat="1" customHeight="1"/>
    <row r="825" s="465" customFormat="1" customHeight="1"/>
    <row r="826" s="465" customFormat="1" customHeight="1"/>
    <row r="827" s="465" customFormat="1" customHeight="1"/>
    <row r="828" s="465" customFormat="1" customHeight="1"/>
    <row r="829" s="465" customFormat="1" customHeight="1"/>
    <row r="830" s="465" customFormat="1" customHeight="1"/>
    <row r="831" s="465" customFormat="1" customHeight="1"/>
    <row r="832" s="465" customFormat="1" customHeight="1"/>
    <row r="833" s="465" customFormat="1" customHeight="1"/>
    <row r="834" s="465" customFormat="1" customHeight="1"/>
    <row r="835" s="465" customFormat="1" customHeight="1"/>
    <row r="836" s="465" customFormat="1" customHeight="1"/>
    <row r="837" s="465" customFormat="1" customHeight="1"/>
    <row r="838" s="465" customFormat="1" customHeight="1"/>
    <row r="839" s="465" customFormat="1" customHeight="1"/>
    <row r="840" s="465" customFormat="1" customHeight="1"/>
    <row r="841" s="465" customFormat="1" customHeight="1"/>
    <row r="842" s="465" customFormat="1" customHeight="1"/>
    <row r="843" s="465" customFormat="1" customHeight="1"/>
    <row r="844" s="465" customFormat="1" customHeight="1"/>
    <row r="845" s="465" customFormat="1" customHeight="1"/>
    <row r="846" s="465" customFormat="1" customHeight="1"/>
    <row r="847" s="465" customFormat="1" customHeight="1"/>
    <row r="848" s="465" customFormat="1" customHeight="1"/>
    <row r="849" s="465" customFormat="1" customHeight="1"/>
    <row r="850" s="465" customFormat="1" customHeight="1"/>
    <row r="851" s="465" customFormat="1" customHeight="1"/>
    <row r="852" s="465" customFormat="1" customHeight="1"/>
    <row r="853" s="465" customFormat="1" customHeight="1"/>
    <row r="854" s="465" customFormat="1" customHeight="1"/>
    <row r="855" s="465" customFormat="1" customHeight="1"/>
    <row r="856" s="465" customFormat="1" customHeight="1"/>
    <row r="857" s="465" customFormat="1" customHeight="1"/>
    <row r="858" s="465" customFormat="1" customHeight="1"/>
    <row r="859" s="465" customFormat="1" customHeight="1"/>
    <row r="860" s="465" customFormat="1" customHeight="1"/>
    <row r="861" s="465" customFormat="1" customHeight="1"/>
    <row r="862" s="465" customFormat="1" customHeight="1"/>
    <row r="863" s="465" customFormat="1" customHeight="1"/>
    <row r="864" s="465" customFormat="1" customHeight="1"/>
    <row r="865" s="465" customFormat="1" customHeight="1"/>
    <row r="866" s="465" customFormat="1" customHeight="1"/>
    <row r="867" s="465" customFormat="1" customHeight="1"/>
    <row r="868" s="465" customFormat="1" customHeight="1"/>
    <row r="869" s="465" customFormat="1" customHeight="1"/>
    <row r="870" s="465" customFormat="1" customHeight="1"/>
    <row r="871" s="465" customFormat="1" customHeight="1"/>
    <row r="872" s="465" customFormat="1" customHeight="1"/>
    <row r="873" s="465" customFormat="1" customHeight="1"/>
    <row r="874" s="465" customFormat="1" customHeight="1"/>
    <row r="875" s="465" customFormat="1" customHeight="1"/>
    <row r="876" s="465" customFormat="1" customHeight="1"/>
    <row r="877" s="465" customFormat="1" customHeight="1"/>
    <row r="878" s="465" customFormat="1" customHeight="1"/>
    <row r="879" s="465" customFormat="1" customHeight="1"/>
    <row r="880" s="465" customFormat="1" customHeight="1"/>
    <row r="881" s="465" customFormat="1" customHeight="1"/>
    <row r="882" s="465" customFormat="1" customHeight="1"/>
    <row r="883" s="465" customFormat="1" customHeight="1"/>
    <row r="884" s="465" customFormat="1" customHeight="1"/>
    <row r="885" s="465" customFormat="1" customHeight="1"/>
    <row r="886" s="465" customFormat="1" customHeight="1"/>
    <row r="887" s="465" customFormat="1" customHeight="1"/>
    <row r="888" s="465" customFormat="1" customHeight="1"/>
    <row r="889" s="465" customFormat="1" customHeight="1"/>
    <row r="890" s="465" customFormat="1" customHeight="1"/>
    <row r="891" s="465" customFormat="1" customHeight="1"/>
    <row r="892" s="465" customFormat="1" customHeight="1"/>
    <row r="893" s="465" customFormat="1" customHeight="1"/>
    <row r="894" s="465" customFormat="1" customHeight="1"/>
    <row r="895" s="465" customFormat="1" customHeight="1"/>
    <row r="896" s="465" customFormat="1" customHeight="1"/>
    <row r="897" s="465" customFormat="1" customHeight="1"/>
    <row r="898" s="465" customFormat="1" customHeight="1"/>
    <row r="899" s="465" customFormat="1" customHeight="1"/>
    <row r="900" s="465" customFormat="1" customHeight="1"/>
    <row r="901" s="465" customFormat="1" customHeight="1"/>
    <row r="902" s="465" customFormat="1" customHeight="1"/>
    <row r="903" s="465" customFormat="1" customHeight="1"/>
    <row r="904" s="465" customFormat="1" customHeight="1"/>
    <row r="905" s="465" customFormat="1" customHeight="1"/>
    <row r="906" s="465" customFormat="1" customHeight="1"/>
    <row r="907" s="465" customFormat="1" customHeight="1"/>
    <row r="908" s="465" customFormat="1" customHeight="1"/>
    <row r="909" s="465" customFormat="1" customHeight="1"/>
    <row r="910" s="465" customFormat="1" customHeight="1"/>
    <row r="911" s="465" customFormat="1" customHeight="1"/>
    <row r="912" s="465" customFormat="1" customHeight="1"/>
    <row r="913" s="465" customFormat="1" customHeight="1"/>
    <row r="914" s="465" customFormat="1" customHeight="1"/>
    <row r="915" s="465" customFormat="1" customHeight="1"/>
    <row r="916" s="465" customFormat="1" customHeight="1"/>
    <row r="917" s="465" customFormat="1" customHeight="1"/>
    <row r="918" s="465" customFormat="1" customHeight="1"/>
    <row r="919" s="465" customFormat="1" customHeight="1"/>
    <row r="920" s="465" customFormat="1" customHeight="1"/>
    <row r="921" s="465" customFormat="1" customHeight="1"/>
    <row r="922" s="465" customFormat="1" customHeight="1"/>
    <row r="923" s="465" customFormat="1" customHeight="1"/>
    <row r="924" s="465" customFormat="1" customHeight="1"/>
    <row r="925" s="465" customFormat="1" customHeight="1"/>
    <row r="926" s="465" customFormat="1" customHeight="1"/>
    <row r="927" s="465" customFormat="1" customHeight="1"/>
    <row r="928" s="465" customFormat="1" customHeight="1"/>
    <row r="929" s="465" customFormat="1" customHeight="1"/>
    <row r="930" s="465" customFormat="1" customHeight="1"/>
    <row r="931" s="465" customFormat="1" customHeight="1"/>
    <row r="932" s="465" customFormat="1" customHeight="1"/>
    <row r="933" s="465" customFormat="1" customHeight="1"/>
    <row r="934" s="465" customFormat="1" customHeight="1"/>
    <row r="935" s="465" customFormat="1" customHeight="1"/>
    <row r="936" s="465" customFormat="1" customHeight="1"/>
    <row r="937" s="465" customFormat="1" customHeight="1"/>
    <row r="938" s="465" customFormat="1" customHeight="1"/>
    <row r="939" s="465" customFormat="1" customHeight="1"/>
    <row r="940" s="465" customFormat="1" customHeight="1"/>
    <row r="941" s="465" customFormat="1" customHeight="1"/>
    <row r="942" s="465" customFormat="1" customHeight="1"/>
    <row r="943" s="465" customFormat="1" customHeight="1"/>
    <row r="944" s="465" customFormat="1" customHeight="1"/>
    <row r="945" s="465" customFormat="1" customHeight="1"/>
    <row r="946" s="465" customFormat="1" customHeight="1"/>
    <row r="947" s="465" customFormat="1" customHeight="1"/>
    <row r="948" s="465" customFormat="1" customHeight="1"/>
    <row r="949" s="465" customFormat="1" customHeight="1"/>
    <row r="950" s="465" customFormat="1" customHeight="1"/>
    <row r="951" s="465" customFormat="1" customHeight="1"/>
    <row r="952" s="465" customFormat="1" customHeight="1"/>
    <row r="953" s="465" customFormat="1" customHeight="1"/>
    <row r="954" s="465" customFormat="1" customHeight="1"/>
    <row r="955" s="465" customFormat="1" customHeight="1"/>
    <row r="956" s="465" customFormat="1" customHeight="1"/>
    <row r="957" s="465" customFormat="1" customHeight="1"/>
    <row r="958" s="465" customFormat="1" customHeight="1"/>
    <row r="959" s="465" customFormat="1" customHeight="1"/>
    <row r="960" s="465" customFormat="1" customHeight="1"/>
    <row r="961" s="465" customFormat="1" customHeight="1"/>
    <row r="962" s="465" customFormat="1" customHeight="1"/>
    <row r="963" s="465" customFormat="1" customHeight="1"/>
    <row r="964" s="465" customFormat="1" customHeight="1"/>
    <row r="965" s="465" customFormat="1" customHeight="1"/>
    <row r="966" s="465" customFormat="1" customHeight="1"/>
    <row r="967" s="465" customFormat="1" customHeight="1"/>
    <row r="968" s="465" customFormat="1" customHeight="1"/>
    <row r="969" s="465" customFormat="1" customHeight="1"/>
    <row r="970" s="465" customFormat="1" customHeight="1"/>
    <row r="971" s="465" customFormat="1" customHeight="1"/>
    <row r="972" s="465" customFormat="1" customHeight="1"/>
    <row r="973" s="465" customFormat="1" customHeight="1"/>
    <row r="974" s="465" customFormat="1" customHeight="1"/>
    <row r="975" s="465" customFormat="1" customHeight="1"/>
    <row r="976" s="465" customFormat="1" customHeight="1"/>
    <row r="977" s="465" customFormat="1" customHeight="1"/>
    <row r="978" s="465" customFormat="1" customHeight="1"/>
    <row r="979" s="465" customFormat="1" customHeight="1"/>
    <row r="980" s="465" customFormat="1" customHeight="1"/>
    <row r="981" s="465" customFormat="1" customHeight="1"/>
    <row r="982" s="465" customFormat="1" customHeight="1"/>
    <row r="983" s="465" customFormat="1" customHeight="1"/>
    <row r="984" s="465" customFormat="1" customHeight="1"/>
    <row r="985" s="465" customFormat="1" customHeight="1"/>
    <row r="986" s="465" customFormat="1" customHeight="1"/>
    <row r="987" s="465" customFormat="1" customHeight="1"/>
    <row r="988" s="465" customFormat="1" customHeight="1"/>
    <row r="989" s="465" customFormat="1" customHeight="1"/>
    <row r="990" s="465" customFormat="1" customHeight="1"/>
    <row r="991" s="465" customFormat="1" customHeight="1"/>
    <row r="992" s="465" customFormat="1" customHeight="1"/>
    <row r="993" s="465" customFormat="1" customHeight="1"/>
    <row r="994" s="465" customFormat="1" customHeight="1"/>
    <row r="995" s="465" customFormat="1" customHeight="1"/>
    <row r="996" s="465" customFormat="1" customHeight="1"/>
    <row r="997" s="465" customFormat="1" customHeight="1"/>
    <row r="998" s="465" customFormat="1" customHeight="1"/>
    <row r="999" s="465" customFormat="1" customHeight="1"/>
    <row r="1000" s="465" customFormat="1" customHeight="1"/>
    <row r="1001" s="465" customFormat="1" customHeight="1"/>
    <row r="1002" s="465" customFormat="1" customHeight="1"/>
    <row r="1003" s="465" customFormat="1" customHeight="1"/>
    <row r="1004" s="465" customFormat="1" customHeight="1"/>
    <row r="1005" s="465" customFormat="1" customHeight="1"/>
    <row r="1006" s="465" customFormat="1" customHeight="1"/>
    <row r="1007" s="465" customFormat="1" customHeight="1"/>
    <row r="1008" s="465" customFormat="1" customHeight="1"/>
    <row r="1009" s="465" customFormat="1" customHeight="1"/>
    <row r="1010" s="465" customFormat="1" customHeight="1"/>
    <row r="1011" s="465" customFormat="1" customHeight="1"/>
    <row r="1012" s="465" customFormat="1" customHeight="1"/>
    <row r="1013" s="465" customFormat="1" customHeight="1"/>
    <row r="1014" s="465" customFormat="1" customHeight="1"/>
    <row r="1015" s="465" customFormat="1" customHeight="1"/>
    <row r="1016" s="465" customFormat="1" customHeight="1"/>
    <row r="1017" s="465" customFormat="1" customHeight="1"/>
    <row r="1018" s="465" customFormat="1" customHeight="1"/>
    <row r="1019" s="465" customFormat="1" customHeight="1"/>
    <row r="1020" s="465" customFormat="1" customHeight="1"/>
    <row r="1021" s="465" customFormat="1" customHeight="1"/>
    <row r="1022" s="465" customFormat="1" customHeight="1"/>
    <row r="1023" s="465" customFormat="1" customHeight="1"/>
    <row r="1024" s="465" customFormat="1" customHeight="1"/>
    <row r="1025" s="465" customFormat="1" customHeight="1"/>
    <row r="1026" s="465" customFormat="1" customHeight="1"/>
    <row r="1027" s="465" customFormat="1" customHeight="1"/>
    <row r="1028" s="465" customFormat="1" customHeight="1"/>
    <row r="1029" s="465" customFormat="1" customHeight="1"/>
    <row r="1030" s="465" customFormat="1" customHeight="1"/>
    <row r="1031" s="465" customFormat="1" customHeight="1"/>
    <row r="1032" s="465" customFormat="1" customHeight="1"/>
    <row r="1033" s="465" customFormat="1" customHeight="1"/>
    <row r="1034" s="465" customFormat="1" customHeight="1"/>
    <row r="1035" s="465" customFormat="1" customHeight="1"/>
    <row r="1036" s="465" customFormat="1" customHeight="1"/>
    <row r="1037" s="465" customFormat="1" customHeight="1"/>
    <row r="1038" s="465" customFormat="1" customHeight="1"/>
    <row r="1039" s="465" customFormat="1" customHeight="1"/>
    <row r="1040" s="465" customFormat="1" customHeight="1"/>
    <row r="1041" s="465" customFormat="1" customHeight="1"/>
    <row r="1042" s="465" customFormat="1" customHeight="1"/>
    <row r="1043" s="465" customFormat="1" customHeight="1"/>
    <row r="1044" s="465" customFormat="1" customHeight="1"/>
    <row r="1045" s="465" customFormat="1" customHeight="1"/>
    <row r="1046" s="465" customFormat="1" customHeight="1"/>
    <row r="1047" s="465" customFormat="1" customHeight="1"/>
    <row r="1048" s="465" customFormat="1" customHeight="1"/>
    <row r="1049" s="465" customFormat="1" customHeight="1"/>
    <row r="1050" s="465" customFormat="1" customHeight="1"/>
    <row r="1051" s="465" customFormat="1" customHeight="1"/>
    <row r="1052" s="465" customFormat="1" customHeight="1"/>
    <row r="1053" s="465" customFormat="1" customHeight="1"/>
    <row r="1054" s="465" customFormat="1" customHeight="1"/>
    <row r="1055" s="465" customFormat="1" customHeight="1"/>
    <row r="1056" s="465" customFormat="1" customHeight="1"/>
    <row r="1057" s="465" customFormat="1" customHeight="1"/>
    <row r="1058" s="465" customFormat="1" customHeight="1"/>
    <row r="1059" s="465" customFormat="1" customHeight="1"/>
    <row r="1060" s="465" customFormat="1" customHeight="1"/>
    <row r="1061" s="465" customFormat="1" customHeight="1"/>
    <row r="1062" s="465" customFormat="1" customHeight="1"/>
    <row r="1063" s="465" customFormat="1" customHeight="1"/>
    <row r="1064" s="465" customFormat="1" customHeight="1"/>
    <row r="1065" s="465" customFormat="1" customHeight="1"/>
    <row r="1066" s="465" customFormat="1" customHeight="1"/>
    <row r="1067" s="465" customFormat="1" customHeight="1"/>
    <row r="1068" s="465" customFormat="1" customHeight="1"/>
    <row r="1069" s="465" customFormat="1" customHeight="1"/>
    <row r="1070" s="465" customFormat="1" customHeight="1"/>
    <row r="1071" s="465" customFormat="1" customHeight="1"/>
    <row r="1072" s="465" customFormat="1" customHeight="1"/>
    <row r="1073" s="465" customFormat="1" customHeight="1"/>
    <row r="1074" s="465" customFormat="1" customHeight="1"/>
    <row r="1075" s="465" customFormat="1" customHeight="1"/>
    <row r="1076" s="465" customFormat="1" customHeight="1"/>
    <row r="1077" s="465" customFormat="1" customHeight="1"/>
    <row r="1078" s="465" customFormat="1" customHeight="1"/>
    <row r="1079" s="465" customFormat="1" customHeight="1"/>
    <row r="1080" s="465" customFormat="1" customHeight="1"/>
    <row r="1081" s="465" customFormat="1" customHeight="1"/>
    <row r="1082" s="465" customFormat="1" customHeight="1"/>
    <row r="1083" s="465" customFormat="1" customHeight="1"/>
    <row r="1084" s="465" customFormat="1" customHeight="1"/>
    <row r="1085" s="465" customFormat="1" customHeight="1"/>
    <row r="1086" s="465" customFormat="1" customHeight="1"/>
    <row r="1087" s="465" customFormat="1" customHeight="1"/>
    <row r="1088" s="465" customFormat="1" customHeight="1"/>
    <row r="1089" s="465" customFormat="1" customHeight="1"/>
    <row r="1090" s="465" customFormat="1" customHeight="1"/>
    <row r="1091" s="465" customFormat="1" customHeight="1"/>
    <row r="1092" s="465" customFormat="1" customHeight="1"/>
    <row r="1093" s="465" customFormat="1" customHeight="1"/>
    <row r="1094" s="465" customFormat="1" customHeight="1"/>
    <row r="1095" s="465" customFormat="1" customHeight="1"/>
    <row r="1096" s="465" customFormat="1" customHeight="1"/>
    <row r="1097" s="465" customFormat="1" customHeight="1"/>
    <row r="1098" s="465" customFormat="1" customHeight="1"/>
    <row r="1099" s="465" customFormat="1" customHeight="1"/>
    <row r="1100" s="465" customFormat="1" customHeight="1"/>
    <row r="1101" s="465" customFormat="1" customHeight="1"/>
    <row r="1102" s="465" customFormat="1" customHeight="1"/>
    <row r="1103" s="465" customFormat="1" customHeight="1"/>
    <row r="1104" s="465" customFormat="1" customHeight="1"/>
    <row r="1105" s="465" customFormat="1" customHeight="1"/>
    <row r="1106" s="465" customFormat="1" customHeight="1"/>
    <row r="1107" s="465" customFormat="1" customHeight="1"/>
    <row r="1108" s="465" customFormat="1" customHeight="1"/>
    <row r="1109" s="465" customFormat="1" customHeight="1"/>
    <row r="1110" s="465" customFormat="1" customHeight="1"/>
    <row r="1111" s="465" customFormat="1" customHeight="1"/>
    <row r="1112" s="465" customFormat="1" customHeight="1"/>
    <row r="1113" s="465" customFormat="1" customHeight="1"/>
    <row r="1114" s="465" customFormat="1" customHeight="1"/>
    <row r="1115" s="465" customFormat="1" customHeight="1"/>
    <row r="1116" s="465" customFormat="1" customHeight="1"/>
    <row r="1117" s="465" customFormat="1" customHeight="1"/>
    <row r="1118" s="465" customFormat="1" customHeight="1"/>
    <row r="1119" s="465" customFormat="1" customHeight="1"/>
    <row r="1120" s="465" customFormat="1" customHeight="1"/>
    <row r="1121" s="465" customFormat="1" customHeight="1"/>
    <row r="1122" s="465" customFormat="1" customHeight="1"/>
    <row r="1123" s="465" customFormat="1" customHeight="1"/>
    <row r="1124" s="465" customFormat="1" customHeight="1"/>
    <row r="1125" s="465" customFormat="1" customHeight="1"/>
    <row r="1126" s="465" customFormat="1" customHeight="1"/>
    <row r="1127" s="465" customFormat="1" customHeight="1"/>
    <row r="1128" s="465" customFormat="1" customHeight="1"/>
    <row r="1129" s="465" customFormat="1" customHeight="1"/>
    <row r="1130" s="465" customFormat="1" customHeight="1"/>
    <row r="1131" s="465" customFormat="1" customHeight="1"/>
    <row r="1132" s="465" customFormat="1" customHeight="1"/>
    <row r="1133" s="465" customFormat="1" customHeight="1"/>
    <row r="1134" s="465" customFormat="1" customHeight="1"/>
    <row r="1135" s="465" customFormat="1" customHeight="1"/>
    <row r="1136" s="465" customFormat="1" customHeight="1"/>
    <row r="1137" s="465" customFormat="1" customHeight="1"/>
    <row r="1138" s="465" customFormat="1" customHeight="1"/>
    <row r="1139" s="465" customFormat="1" customHeight="1"/>
    <row r="1140" s="465" customFormat="1" customHeight="1"/>
    <row r="1141" s="465" customFormat="1" customHeight="1"/>
    <row r="1142" s="465" customFormat="1" customHeight="1"/>
    <row r="1143" s="465" customFormat="1" customHeight="1"/>
    <row r="1144" s="465" customFormat="1" customHeight="1"/>
    <row r="1145" s="465" customFormat="1" customHeight="1"/>
    <row r="1146" s="465" customFormat="1" customHeight="1"/>
    <row r="1147" s="465" customFormat="1" customHeight="1"/>
    <row r="1148" s="465" customFormat="1" customHeight="1"/>
    <row r="1149" s="465" customFormat="1" customHeight="1"/>
    <row r="1150" s="465" customFormat="1" customHeight="1"/>
    <row r="1151" s="465" customFormat="1" customHeight="1"/>
    <row r="1152" s="465" customFormat="1" customHeight="1"/>
    <row r="1153" s="465" customFormat="1" customHeight="1"/>
    <row r="1154" s="465" customFormat="1" customHeight="1"/>
    <row r="1155" s="465" customFormat="1" customHeight="1"/>
    <row r="1156" s="465" customFormat="1" customHeight="1"/>
    <row r="1157" s="465" customFormat="1" customHeight="1"/>
    <row r="1158" s="465" customFormat="1" customHeight="1"/>
    <row r="1159" s="465" customFormat="1" customHeight="1"/>
    <row r="1160" s="465" customFormat="1" customHeight="1"/>
    <row r="1161" s="465" customFormat="1" customHeight="1"/>
    <row r="1162" s="465" customFormat="1" customHeight="1"/>
    <row r="1163" s="465" customFormat="1" customHeight="1"/>
    <row r="1164" s="465" customFormat="1" customHeight="1"/>
    <row r="1165" s="465" customFormat="1" customHeight="1"/>
    <row r="1166" s="465" customFormat="1" customHeight="1"/>
    <row r="1167" s="465" customFormat="1" customHeight="1"/>
    <row r="1168" s="465" customFormat="1" customHeight="1"/>
    <row r="1169" s="465" customFormat="1" customHeight="1"/>
    <row r="1170" s="465" customFormat="1" customHeight="1"/>
    <row r="1171" s="465" customFormat="1" customHeight="1"/>
    <row r="1172" s="465" customFormat="1" customHeight="1"/>
    <row r="1173" s="465" customFormat="1" customHeight="1"/>
    <row r="1174" s="465" customFormat="1" customHeight="1"/>
    <row r="1175" s="465" customFormat="1" customHeight="1"/>
    <row r="1176" s="465" customFormat="1" customHeight="1"/>
    <row r="1177" s="465" customFormat="1" customHeight="1"/>
    <row r="1178" s="465" customFormat="1" customHeight="1"/>
    <row r="1179" s="465" customFormat="1" customHeight="1"/>
    <row r="1180" s="465" customFormat="1" customHeight="1"/>
    <row r="1181" s="465" customFormat="1" customHeight="1"/>
    <row r="1182" s="465" customFormat="1" customHeight="1"/>
    <row r="1183" s="465" customFormat="1" customHeight="1"/>
    <row r="1184" s="465" customFormat="1" customHeight="1"/>
    <row r="1185" s="465" customFormat="1" customHeight="1"/>
    <row r="1186" s="465" customFormat="1" customHeight="1"/>
    <row r="1187" s="465" customFormat="1" customHeight="1"/>
    <row r="1188" s="465" customFormat="1" customHeight="1"/>
    <row r="1189" s="465" customFormat="1" customHeight="1"/>
    <row r="1190" s="465" customFormat="1" customHeight="1"/>
    <row r="1191" s="465" customFormat="1" customHeight="1"/>
    <row r="1192" s="465" customFormat="1" customHeight="1"/>
    <row r="1193" s="465" customFormat="1" customHeight="1"/>
    <row r="1194" s="465" customFormat="1" customHeight="1"/>
    <row r="1195" s="465" customFormat="1" customHeight="1"/>
    <row r="1196" s="465" customFormat="1" customHeight="1"/>
    <row r="1197" s="465" customFormat="1" customHeight="1"/>
    <row r="1198" s="465" customFormat="1" customHeight="1"/>
    <row r="1199" s="465" customFormat="1" customHeight="1"/>
    <row r="1200" s="465" customFormat="1" customHeight="1"/>
    <row r="1201" s="465" customFormat="1" customHeight="1"/>
    <row r="1202" s="465" customFormat="1" customHeight="1"/>
    <row r="1203" s="465" customFormat="1" customHeight="1"/>
    <row r="1204" s="465" customFormat="1" customHeight="1"/>
    <row r="1205" s="465" customFormat="1" customHeight="1"/>
    <row r="1206" s="465" customFormat="1" customHeight="1"/>
    <row r="1207" s="465" customFormat="1" customHeight="1"/>
    <row r="1208" s="465" customFormat="1" customHeight="1"/>
    <row r="1209" s="465" customFormat="1" customHeight="1"/>
    <row r="1210" s="465" customFormat="1" customHeight="1"/>
    <row r="1211" s="465" customFormat="1" customHeight="1"/>
    <row r="1212" s="465" customFormat="1" customHeight="1"/>
    <row r="1213" s="465" customFormat="1" customHeight="1"/>
    <row r="1214" s="465" customFormat="1" customHeight="1"/>
    <row r="1215" s="465" customFormat="1" customHeight="1"/>
    <row r="1216" s="465" customFormat="1" customHeight="1"/>
    <row r="1217" s="465" customFormat="1" customHeight="1"/>
    <row r="1218" s="465" customFormat="1" customHeight="1"/>
    <row r="1219" s="465" customFormat="1" customHeight="1"/>
    <row r="1220" s="465" customFormat="1" customHeight="1"/>
    <row r="1221" s="465" customFormat="1" customHeight="1"/>
    <row r="1222" s="465" customFormat="1" customHeight="1"/>
    <row r="1223" s="465" customFormat="1" customHeight="1"/>
    <row r="1224" s="465" customFormat="1" customHeight="1"/>
    <row r="1225" s="465" customFormat="1" customHeight="1"/>
    <row r="1226" s="465" customFormat="1" customHeight="1"/>
    <row r="1227" s="465" customFormat="1" customHeight="1"/>
    <row r="1228" s="465" customFormat="1" customHeight="1"/>
    <row r="1229" s="465" customFormat="1" customHeight="1"/>
    <row r="1230" s="465" customFormat="1" customHeight="1"/>
    <row r="1231" s="465" customFormat="1" customHeight="1"/>
    <row r="1232" s="465" customFormat="1" customHeight="1"/>
    <row r="1233" s="465" customFormat="1" customHeight="1"/>
    <row r="1234" s="465" customFormat="1" customHeight="1"/>
    <row r="1235" s="465" customFormat="1" customHeight="1"/>
    <row r="1236" s="465" customFormat="1" customHeight="1"/>
    <row r="1237" s="465" customFormat="1" customHeight="1"/>
    <row r="1238" s="465" customFormat="1" customHeight="1"/>
    <row r="1239" s="465" customFormat="1" customHeight="1"/>
    <row r="1240" s="465" customFormat="1" customHeight="1"/>
    <row r="1241" s="465" customFormat="1" customHeight="1"/>
    <row r="1242" s="465" customFormat="1" customHeight="1"/>
    <row r="1243" s="465" customFormat="1" customHeight="1"/>
    <row r="1244" s="465" customFormat="1" customHeight="1"/>
    <row r="1245" s="465" customFormat="1" customHeight="1"/>
    <row r="1246" s="465" customFormat="1" customHeight="1"/>
    <row r="1247" s="465" customFormat="1" customHeight="1"/>
    <row r="1248" s="465" customFormat="1" customHeight="1"/>
    <row r="1249" s="465" customFormat="1" customHeight="1"/>
    <row r="1250" s="465" customFormat="1" customHeight="1"/>
    <row r="1251" s="465" customFormat="1" customHeight="1"/>
    <row r="1252" s="465" customFormat="1" customHeight="1"/>
    <row r="1253" s="465" customFormat="1" customHeight="1"/>
    <row r="1254" s="465" customFormat="1" customHeight="1"/>
    <row r="1255" s="465" customFormat="1" customHeight="1"/>
    <row r="1256" s="465" customFormat="1" customHeight="1"/>
    <row r="1257" s="465" customFormat="1" customHeight="1"/>
    <row r="1258" s="465" customFormat="1" customHeight="1"/>
    <row r="1259" s="465" customFormat="1" customHeight="1"/>
    <row r="1260" s="465" customFormat="1" customHeight="1"/>
    <row r="1261" s="465" customFormat="1" customHeight="1"/>
    <row r="1262" s="465" customFormat="1" customHeight="1"/>
    <row r="1263" s="465" customFormat="1" customHeight="1"/>
    <row r="1264" s="465" customFormat="1" customHeight="1"/>
    <row r="1265" s="465" customFormat="1" customHeight="1"/>
    <row r="1266" s="465" customFormat="1" customHeight="1"/>
    <row r="1267" s="465" customFormat="1" customHeight="1"/>
    <row r="1268" s="465" customFormat="1" customHeight="1"/>
    <row r="1269" s="465" customFormat="1" customHeight="1"/>
    <row r="1270" s="465" customFormat="1" customHeight="1"/>
    <row r="1271" s="465" customFormat="1" customHeight="1"/>
    <row r="1272" s="465" customFormat="1" customHeight="1"/>
    <row r="1273" s="465" customFormat="1" customHeight="1"/>
    <row r="1274" s="465" customFormat="1" customHeight="1"/>
    <row r="1275" s="465" customFormat="1" customHeight="1"/>
    <row r="1276" s="465" customFormat="1" customHeight="1"/>
    <row r="1277" s="465" customFormat="1" customHeight="1"/>
    <row r="1278" s="465" customFormat="1" customHeight="1"/>
    <row r="1279" s="465" customFormat="1" customHeight="1"/>
    <row r="1280" s="465" customFormat="1" customHeight="1"/>
    <row r="1281" s="465" customFormat="1" customHeight="1"/>
    <row r="1282" s="465" customFormat="1" customHeight="1"/>
    <row r="1283" s="465" customFormat="1" customHeight="1"/>
    <row r="1284" s="465" customFormat="1" customHeight="1"/>
    <row r="1285" s="465" customFormat="1" customHeight="1"/>
    <row r="1286" s="465" customFormat="1" customHeight="1"/>
    <row r="1287" s="465" customFormat="1" customHeight="1"/>
    <row r="1288" s="465" customFormat="1" customHeight="1"/>
    <row r="1289" s="465" customFormat="1" customHeight="1"/>
    <row r="1290" s="465" customFormat="1" customHeight="1"/>
    <row r="1291" s="465" customFormat="1" customHeight="1"/>
    <row r="1292" s="465" customFormat="1" customHeight="1"/>
    <row r="1293" s="465" customFormat="1" customHeight="1"/>
    <row r="1294" s="465" customFormat="1" customHeight="1"/>
    <row r="1295" s="465" customFormat="1" customHeight="1"/>
    <row r="1296" s="465" customFormat="1" customHeight="1"/>
    <row r="1297" s="465" customFormat="1" customHeight="1"/>
    <row r="1298" s="465" customFormat="1" customHeight="1"/>
    <row r="1299" s="465" customFormat="1" customHeight="1"/>
    <row r="1300" s="465" customFormat="1" customHeight="1"/>
    <row r="1301" s="465" customFormat="1" customHeight="1"/>
    <row r="1302" s="465" customFormat="1" customHeight="1"/>
    <row r="1303" s="465" customFormat="1" customHeight="1"/>
    <row r="1304" s="465" customFormat="1" customHeight="1"/>
    <row r="1305" s="465" customFormat="1" customHeight="1"/>
    <row r="1306" s="465" customFormat="1" customHeight="1"/>
    <row r="1307" s="465" customFormat="1" customHeight="1"/>
    <row r="1308" s="465" customFormat="1" customHeight="1"/>
    <row r="1309" s="465" customFormat="1" customHeight="1"/>
    <row r="1310" s="465" customFormat="1" customHeight="1"/>
    <row r="1311" s="465" customFormat="1" customHeight="1"/>
    <row r="1312" s="465" customFormat="1" customHeight="1"/>
    <row r="1313" s="465" customFormat="1" customHeight="1"/>
    <row r="1314" s="465" customFormat="1" customHeight="1"/>
    <row r="1315" s="465" customFormat="1" customHeight="1"/>
    <row r="1316" s="465" customFormat="1" customHeight="1"/>
    <row r="1317" s="465" customFormat="1" customHeight="1"/>
    <row r="1318" s="465" customFormat="1" customHeight="1"/>
    <row r="1319" s="465" customFormat="1" customHeight="1"/>
    <row r="1320" s="465" customFormat="1" customHeight="1"/>
    <row r="1321" s="465" customFormat="1" customHeight="1"/>
    <row r="1322" s="465" customFormat="1" customHeight="1"/>
    <row r="1323" s="465" customFormat="1" customHeight="1"/>
    <row r="1324" s="465" customFormat="1" customHeight="1"/>
    <row r="1325" s="465" customFormat="1" customHeight="1"/>
    <row r="1326" s="465" customFormat="1" customHeight="1"/>
    <row r="1327" s="465" customFormat="1" customHeight="1"/>
    <row r="1328" s="465" customFormat="1" customHeight="1"/>
    <row r="1329" s="465" customFormat="1" customHeight="1"/>
    <row r="1330" s="465" customFormat="1" customHeight="1"/>
    <row r="1331" s="465" customFormat="1" customHeight="1"/>
    <row r="1332" s="465" customFormat="1" customHeight="1"/>
    <row r="1333" s="465" customFormat="1" customHeight="1"/>
    <row r="1334" s="465" customFormat="1" customHeight="1"/>
    <row r="1335" s="465" customFormat="1" customHeight="1"/>
    <row r="1336" s="465" customFormat="1" customHeight="1"/>
    <row r="1337" s="465" customFormat="1" customHeight="1"/>
    <row r="1338" s="465" customFormat="1" customHeight="1"/>
    <row r="1339" s="465" customFormat="1" customHeight="1"/>
    <row r="1340" s="465" customFormat="1" customHeight="1"/>
    <row r="1341" s="465" customFormat="1" customHeight="1"/>
    <row r="1342" s="465" customFormat="1" customHeight="1"/>
    <row r="1343" s="465" customFormat="1" customHeight="1"/>
    <row r="1344" s="465" customFormat="1" customHeight="1"/>
    <row r="1345" s="465" customFormat="1" customHeight="1"/>
    <row r="1346" s="465" customFormat="1" customHeight="1"/>
    <row r="1347" s="465" customFormat="1" customHeight="1"/>
    <row r="1348" s="465" customFormat="1" customHeight="1"/>
    <row r="1349" s="465" customFormat="1" customHeight="1"/>
    <row r="1350" s="465" customFormat="1" customHeight="1"/>
    <row r="1351" s="465" customFormat="1" customHeight="1"/>
    <row r="1352" s="465" customFormat="1" customHeight="1"/>
    <row r="1353" s="465" customFormat="1" customHeight="1"/>
    <row r="1354" s="465" customFormat="1" customHeight="1"/>
    <row r="1355" s="465" customFormat="1" customHeight="1"/>
    <row r="1356" s="465" customFormat="1" customHeight="1"/>
    <row r="1357" s="465" customFormat="1" customHeight="1"/>
    <row r="1358" s="465" customFormat="1" customHeight="1"/>
    <row r="1359" s="465" customFormat="1" customHeight="1"/>
    <row r="1360" s="465" customFormat="1" customHeight="1"/>
    <row r="1361" s="465" customFormat="1" customHeight="1"/>
    <row r="1362" s="465" customFormat="1" customHeight="1"/>
    <row r="1363" s="465" customFormat="1" customHeight="1"/>
    <row r="1364" s="465" customFormat="1" customHeight="1"/>
    <row r="1365" s="465" customFormat="1" customHeight="1"/>
    <row r="1366" s="465" customFormat="1" customHeight="1"/>
    <row r="1367" s="465" customFormat="1" customHeight="1"/>
    <row r="1368" s="465" customFormat="1" customHeight="1"/>
    <row r="1369" s="465" customFormat="1" customHeight="1"/>
    <row r="1370" s="465" customFormat="1" customHeight="1"/>
    <row r="1371" s="465" customFormat="1" customHeight="1"/>
    <row r="1372" s="465" customFormat="1" customHeight="1"/>
    <row r="1373" s="465" customFormat="1" customHeight="1"/>
    <row r="1374" s="465" customFormat="1" customHeight="1"/>
    <row r="1375" s="465" customFormat="1" customHeight="1"/>
    <row r="1376" s="465" customFormat="1" customHeight="1"/>
    <row r="1377" s="465" customFormat="1" customHeight="1"/>
    <row r="1378" s="465" customFormat="1" customHeight="1"/>
    <row r="1379" s="465" customFormat="1" customHeight="1"/>
    <row r="1380" s="465" customFormat="1" customHeight="1"/>
    <row r="1381" s="465" customFormat="1" customHeight="1"/>
    <row r="1382" s="465" customFormat="1" customHeight="1"/>
    <row r="1383" s="465" customFormat="1" customHeight="1"/>
    <row r="1384" s="465" customFormat="1" customHeight="1"/>
    <row r="1385" s="465" customFormat="1" customHeight="1"/>
    <row r="1386" s="465" customFormat="1" customHeight="1"/>
    <row r="1387" s="465" customFormat="1" customHeight="1"/>
    <row r="1388" s="465" customFormat="1" customHeight="1"/>
    <row r="1389" s="465" customFormat="1" customHeight="1"/>
    <row r="1390" s="465" customFormat="1" customHeight="1"/>
    <row r="1391" s="465" customFormat="1" customHeight="1"/>
    <row r="1392" s="465" customFormat="1" customHeight="1"/>
    <row r="1393" s="465" customFormat="1" customHeight="1"/>
    <row r="1394" s="465" customFormat="1" customHeight="1"/>
    <row r="1395" s="465" customFormat="1" customHeight="1"/>
    <row r="1396" s="465" customFormat="1" customHeight="1"/>
    <row r="1397" s="465" customFormat="1" customHeight="1"/>
    <row r="1398" s="465" customFormat="1" customHeight="1"/>
    <row r="1399" s="465" customFormat="1" customHeight="1"/>
    <row r="1400" s="465" customFormat="1" customHeight="1"/>
    <row r="1401" s="465" customFormat="1" customHeight="1"/>
    <row r="1402" s="465" customFormat="1" customHeight="1"/>
    <row r="1403" s="465" customFormat="1" customHeight="1"/>
    <row r="1404" s="465" customFormat="1" customHeight="1"/>
    <row r="1405" s="465" customFormat="1" customHeight="1"/>
    <row r="1406" s="465" customFormat="1" customHeight="1"/>
    <row r="1407" s="465" customFormat="1" customHeight="1"/>
    <row r="1408" s="465" customFormat="1" customHeight="1"/>
    <row r="1409" s="465" customFormat="1" customHeight="1"/>
    <row r="1410" s="465" customFormat="1" customHeight="1"/>
    <row r="1411" s="465" customFormat="1" customHeight="1"/>
    <row r="1412" s="465" customFormat="1" customHeight="1"/>
    <row r="1413" s="465" customFormat="1" customHeight="1"/>
    <row r="1414" s="465" customFormat="1" customHeight="1"/>
    <row r="1415" s="465" customFormat="1" customHeight="1"/>
    <row r="1416" s="465" customFormat="1" customHeight="1"/>
    <row r="1417" s="465" customFormat="1" customHeight="1"/>
    <row r="1418" s="465" customFormat="1" customHeight="1"/>
    <row r="1419" s="465" customFormat="1" customHeight="1"/>
    <row r="1420" s="465" customFormat="1" customHeight="1"/>
    <row r="1421" s="465" customFormat="1" customHeight="1"/>
    <row r="1422" s="465" customFormat="1" customHeight="1"/>
    <row r="1423" s="465" customFormat="1" customHeight="1"/>
    <row r="1424" s="465" customFormat="1" customHeight="1"/>
    <row r="1425" s="465" customFormat="1" customHeight="1"/>
    <row r="1426" s="465" customFormat="1" customHeight="1"/>
    <row r="1427" s="465" customFormat="1" customHeight="1"/>
    <row r="1428" s="465" customFormat="1" customHeight="1"/>
    <row r="1429" s="465" customFormat="1" customHeight="1"/>
    <row r="1430" s="465" customFormat="1" customHeight="1"/>
    <row r="1431" s="465" customFormat="1" customHeight="1"/>
    <row r="1432" s="465" customFormat="1" customHeight="1"/>
    <row r="1433" s="465" customFormat="1" customHeight="1"/>
    <row r="1434" s="465" customFormat="1" customHeight="1"/>
    <row r="1435" s="465" customFormat="1" customHeight="1"/>
    <row r="1436" s="465" customFormat="1" customHeight="1"/>
    <row r="1437" s="465" customFormat="1" customHeight="1"/>
    <row r="1438" s="465" customFormat="1" customHeight="1"/>
    <row r="1439" s="465" customFormat="1" customHeight="1"/>
    <row r="1440" s="465" customFormat="1" customHeight="1"/>
    <row r="1441" s="465" customFormat="1" customHeight="1"/>
    <row r="1442" s="465" customFormat="1" customHeight="1"/>
    <row r="1443" s="465" customFormat="1" customHeight="1"/>
    <row r="1444" s="465" customFormat="1" customHeight="1"/>
    <row r="1445" s="465" customFormat="1" customHeight="1"/>
    <row r="1446" s="465" customFormat="1" customHeight="1"/>
    <row r="1447" s="465" customFormat="1" customHeight="1"/>
    <row r="1448" s="465" customFormat="1" customHeight="1"/>
    <row r="1449" s="465" customFormat="1" customHeight="1"/>
    <row r="1450" s="465" customFormat="1" customHeight="1"/>
    <row r="1451" s="465" customFormat="1" customHeight="1"/>
    <row r="1452" s="465" customFormat="1" customHeight="1"/>
    <row r="1453" s="465" customFormat="1" customHeight="1"/>
    <row r="1454" s="465" customFormat="1" customHeight="1"/>
    <row r="1455" s="465" customFormat="1" customHeight="1"/>
    <row r="1456" s="465" customFormat="1" customHeight="1"/>
    <row r="1457" s="465" customFormat="1" customHeight="1"/>
    <row r="1458" s="465" customFormat="1" customHeight="1"/>
    <row r="1459" s="465" customFormat="1" customHeight="1"/>
    <row r="1460" s="465" customFormat="1" customHeight="1"/>
    <row r="1461" s="465" customFormat="1" customHeight="1"/>
    <row r="1462" s="465" customFormat="1" customHeight="1"/>
    <row r="1463" s="465" customFormat="1" customHeight="1"/>
    <row r="1464" s="465" customFormat="1" customHeight="1"/>
    <row r="1465" s="465" customFormat="1" customHeight="1"/>
    <row r="1466" s="465" customFormat="1" customHeight="1"/>
    <row r="1467" s="465" customFormat="1" customHeight="1"/>
    <row r="1468" s="465" customFormat="1" customHeight="1"/>
    <row r="1469" s="465" customFormat="1" customHeight="1"/>
    <row r="1470" s="465" customFormat="1" customHeight="1"/>
    <row r="1471" s="465" customFormat="1" customHeight="1"/>
    <row r="1472" s="465" customFormat="1" customHeight="1"/>
    <row r="1473" s="465" customFormat="1" customHeight="1"/>
    <row r="1474" s="465" customFormat="1" customHeight="1"/>
    <row r="1475" s="465" customFormat="1" customHeight="1"/>
    <row r="1476" s="465" customFormat="1" customHeight="1"/>
    <row r="1477" s="465" customFormat="1" customHeight="1"/>
    <row r="1478" s="465" customFormat="1" customHeight="1"/>
    <row r="1479" s="465" customFormat="1" customHeight="1"/>
    <row r="1480" s="465" customFormat="1" customHeight="1"/>
    <row r="1481" s="465" customFormat="1" customHeight="1"/>
    <row r="1482" s="465" customFormat="1" customHeight="1"/>
    <row r="1483" s="465" customFormat="1" customHeight="1"/>
    <row r="1484" s="465" customFormat="1" customHeight="1"/>
    <row r="1485" s="465" customFormat="1" customHeight="1"/>
    <row r="1486" s="465" customFormat="1" customHeight="1"/>
    <row r="1487" s="465" customFormat="1" customHeight="1"/>
    <row r="1488" s="465" customFormat="1" customHeight="1"/>
    <row r="1489" s="465" customFormat="1" customHeight="1"/>
    <row r="1490" s="465" customFormat="1" customHeight="1"/>
    <row r="1491" s="465" customFormat="1" customHeight="1"/>
    <row r="1492" s="465" customFormat="1" customHeight="1"/>
    <row r="1493" s="465" customFormat="1" customHeight="1"/>
    <row r="1494" s="465" customFormat="1" customHeight="1"/>
    <row r="1495" s="465" customFormat="1" customHeight="1"/>
    <row r="1496" s="465" customFormat="1" customHeight="1"/>
    <row r="1497" s="465" customFormat="1" customHeight="1"/>
    <row r="1498" s="465" customFormat="1" customHeight="1"/>
    <row r="1499" s="465" customFormat="1" customHeight="1"/>
    <row r="1500" s="465" customFormat="1" customHeight="1"/>
    <row r="1501" s="465" customFormat="1" customHeight="1"/>
    <row r="1502" s="465" customFormat="1" customHeight="1"/>
    <row r="1503" s="465" customFormat="1" customHeight="1"/>
    <row r="1504" s="465" customFormat="1" customHeight="1"/>
    <row r="1505" s="465" customFormat="1" customHeight="1"/>
    <row r="1506" s="465" customFormat="1" customHeight="1"/>
    <row r="1507" s="465" customFormat="1" customHeight="1"/>
    <row r="1508" s="465" customFormat="1" customHeight="1"/>
    <row r="1509" s="465" customFormat="1" customHeight="1"/>
    <row r="1510" s="465" customFormat="1" customHeight="1"/>
    <row r="1511" s="465" customFormat="1" customHeight="1"/>
    <row r="1512" s="465" customFormat="1" customHeight="1"/>
    <row r="1513" s="465" customFormat="1" customHeight="1"/>
    <row r="1514" s="465" customFormat="1" customHeight="1"/>
    <row r="1515" s="465" customFormat="1" customHeight="1"/>
    <row r="1516" s="465" customFormat="1" customHeight="1"/>
    <row r="1517" s="465" customFormat="1" customHeight="1"/>
    <row r="1518" s="465" customFormat="1" customHeight="1"/>
    <row r="1519" s="465" customFormat="1" customHeight="1"/>
    <row r="1520" s="465" customFormat="1" customHeight="1"/>
    <row r="1521" s="465" customFormat="1" customHeight="1"/>
    <row r="1522" s="465" customFormat="1" customHeight="1"/>
    <row r="1523" s="465" customFormat="1" customHeight="1"/>
    <row r="1524" s="465" customFormat="1" customHeight="1"/>
    <row r="1525" s="465" customFormat="1" customHeight="1"/>
    <row r="1526" s="465" customFormat="1" customHeight="1"/>
    <row r="1527" s="465" customFormat="1" customHeight="1"/>
    <row r="1528" s="465" customFormat="1" customHeight="1"/>
    <row r="1529" s="465" customFormat="1" customHeight="1"/>
    <row r="1530" s="465" customFormat="1" customHeight="1"/>
    <row r="1531" s="465" customFormat="1" customHeight="1"/>
    <row r="1532" s="465" customFormat="1" customHeight="1"/>
    <row r="1533" s="465" customFormat="1" customHeight="1"/>
    <row r="1534" s="465" customFormat="1" customHeight="1"/>
    <row r="1535" s="465" customFormat="1" customHeight="1"/>
    <row r="1536" s="465" customFormat="1" customHeight="1"/>
    <row r="1537" s="465" customFormat="1" customHeight="1"/>
    <row r="1538" s="465" customFormat="1" customHeight="1"/>
    <row r="1539" s="465" customFormat="1" customHeight="1"/>
    <row r="1540" s="465" customFormat="1" customHeight="1"/>
    <row r="1541" s="465" customFormat="1" customHeight="1"/>
    <row r="1542" s="465" customFormat="1" customHeight="1"/>
    <row r="1543" s="465" customFormat="1" customHeight="1"/>
    <row r="1544" s="465" customFormat="1" customHeight="1"/>
    <row r="1545" s="465" customFormat="1" customHeight="1"/>
    <row r="1546" s="465" customFormat="1" customHeight="1"/>
    <row r="1547" s="465" customFormat="1" customHeight="1"/>
    <row r="1548" s="465" customFormat="1" customHeight="1"/>
    <row r="1549" s="465" customFormat="1" customHeight="1"/>
    <row r="1550" s="465" customFormat="1" customHeight="1"/>
    <row r="1551" s="465" customFormat="1" customHeight="1"/>
    <row r="1552" s="465" customFormat="1" customHeight="1"/>
    <row r="1553" s="465" customFormat="1" customHeight="1"/>
    <row r="1554" s="465" customFormat="1" customHeight="1"/>
    <row r="1555" s="465" customFormat="1" customHeight="1"/>
    <row r="1556" s="465" customFormat="1" customHeight="1"/>
    <row r="1557" s="465" customFormat="1" customHeight="1"/>
    <row r="1558" s="465" customFormat="1" customHeight="1"/>
    <row r="1559" s="465" customFormat="1" customHeight="1"/>
    <row r="1560" s="465" customFormat="1" customHeight="1"/>
    <row r="1561" s="465" customFormat="1" customHeight="1"/>
    <row r="1562" s="465" customFormat="1" customHeight="1"/>
    <row r="1563" s="465" customFormat="1" customHeight="1"/>
    <row r="1564" s="465" customFormat="1" customHeight="1"/>
    <row r="1565" s="465" customFormat="1" customHeight="1"/>
    <row r="1566" s="465" customFormat="1" customHeight="1"/>
    <row r="1567" s="465" customFormat="1" customHeight="1"/>
    <row r="1568" s="465" customFormat="1" customHeight="1"/>
    <row r="1569" s="465" customFormat="1" customHeight="1"/>
    <row r="1570" s="465" customFormat="1" customHeight="1"/>
    <row r="1571" s="465" customFormat="1" customHeight="1"/>
    <row r="1572" s="465" customFormat="1" customHeight="1"/>
    <row r="1573" s="465" customFormat="1" customHeight="1"/>
    <row r="1574" s="465" customFormat="1" customHeight="1"/>
    <row r="1575" s="465" customFormat="1" customHeight="1"/>
    <row r="1576" s="465" customFormat="1" customHeight="1"/>
    <row r="1577" s="465" customFormat="1" customHeight="1"/>
    <row r="1578" s="465" customFormat="1" customHeight="1"/>
    <row r="1579" s="465" customFormat="1" customHeight="1"/>
    <row r="1580" s="465" customFormat="1" customHeight="1"/>
    <row r="1581" s="465" customFormat="1" customHeight="1"/>
    <row r="1582" s="465" customFormat="1" customHeight="1"/>
    <row r="1583" s="465" customFormat="1" customHeight="1"/>
    <row r="1584" s="465" customFormat="1" customHeight="1"/>
    <row r="1585" s="465" customFormat="1" customHeight="1"/>
    <row r="1586" s="465" customFormat="1" customHeight="1"/>
    <row r="1587" s="465" customFormat="1" customHeight="1"/>
    <row r="1588" s="465" customFormat="1" customHeight="1"/>
    <row r="1589" s="465" customFormat="1" customHeight="1"/>
    <row r="1590" s="465" customFormat="1" customHeight="1"/>
    <row r="1591" s="465" customFormat="1" customHeight="1"/>
    <row r="1592" s="465" customFormat="1" customHeight="1"/>
    <row r="1593" s="465" customFormat="1" customHeight="1"/>
    <row r="1594" s="465" customFormat="1" customHeight="1"/>
    <row r="1595" s="465" customFormat="1" customHeight="1"/>
    <row r="1596" s="465" customFormat="1" customHeight="1"/>
    <row r="1597" s="465" customFormat="1" customHeight="1"/>
    <row r="1598" s="465" customFormat="1" customHeight="1"/>
    <row r="1599" s="465" customFormat="1" customHeight="1"/>
    <row r="1600" s="465" customFormat="1" customHeight="1"/>
    <row r="1601" s="465" customFormat="1" customHeight="1"/>
    <row r="1602" s="465" customFormat="1" customHeight="1"/>
    <row r="1603" s="465" customFormat="1" customHeight="1"/>
    <row r="1604" s="465" customFormat="1" customHeight="1"/>
    <row r="1605" s="465" customFormat="1" customHeight="1"/>
    <row r="1606" s="465" customFormat="1" customHeight="1"/>
    <row r="1607" s="465" customFormat="1" customHeight="1"/>
    <row r="1608" s="465" customFormat="1" customHeight="1"/>
    <row r="1609" s="465" customFormat="1" customHeight="1"/>
    <row r="1610" s="465" customFormat="1" customHeight="1"/>
    <row r="1611" s="465" customFormat="1" customHeight="1"/>
    <row r="1612" s="465" customFormat="1" customHeight="1"/>
    <row r="1613" s="465" customFormat="1" customHeight="1"/>
    <row r="1614" s="465" customFormat="1" customHeight="1"/>
    <row r="1615" s="465" customFormat="1" customHeight="1"/>
    <row r="1616" s="465" customFormat="1" customHeight="1"/>
    <row r="1617" s="465" customFormat="1" customHeight="1"/>
    <row r="1618" s="465" customFormat="1" customHeight="1"/>
    <row r="1619" s="465" customFormat="1" customHeight="1"/>
    <row r="1620" s="465" customFormat="1" customHeight="1"/>
    <row r="1621" s="465" customFormat="1" customHeight="1"/>
    <row r="1622" s="465" customFormat="1" customHeight="1"/>
    <row r="1623" s="465" customFormat="1" customHeight="1"/>
    <row r="1624" s="465" customFormat="1" customHeight="1"/>
    <row r="1625" s="465" customFormat="1" customHeight="1"/>
    <row r="1626" s="465" customFormat="1" customHeight="1"/>
    <row r="1627" s="465" customFormat="1" customHeight="1"/>
    <row r="1628" s="465" customFormat="1" customHeight="1"/>
    <row r="1629" s="465" customFormat="1" customHeight="1"/>
    <row r="1630" s="465" customFormat="1" customHeight="1"/>
    <row r="1631" s="465" customFormat="1" customHeight="1"/>
    <row r="1632" s="465" customFormat="1" customHeight="1"/>
    <row r="1633" s="465" customFormat="1" customHeight="1"/>
    <row r="1634" s="465" customFormat="1" customHeight="1"/>
    <row r="1635" s="465" customFormat="1" customHeight="1"/>
    <row r="1636" s="465" customFormat="1" customHeight="1"/>
    <row r="1637" s="465" customFormat="1" customHeight="1"/>
    <row r="1638" s="465" customFormat="1" customHeight="1"/>
    <row r="1639" s="465" customFormat="1" customHeight="1"/>
    <row r="1640" s="465" customFormat="1" customHeight="1"/>
    <row r="1641" s="465" customFormat="1" customHeight="1"/>
    <row r="1642" s="465" customFormat="1" customHeight="1"/>
    <row r="1643" s="465" customFormat="1" customHeight="1"/>
    <row r="1644" s="465" customFormat="1" customHeight="1"/>
    <row r="1645" s="465" customFormat="1" customHeight="1"/>
    <row r="1646" s="465" customFormat="1" customHeight="1"/>
    <row r="1647" s="465" customFormat="1" customHeight="1"/>
    <row r="1648" s="465" customFormat="1" customHeight="1"/>
    <row r="1649" s="465" customFormat="1" customHeight="1"/>
    <row r="1650" s="465" customFormat="1" customHeight="1"/>
    <row r="1651" s="465" customFormat="1" customHeight="1"/>
    <row r="1652" s="465" customFormat="1" customHeight="1"/>
    <row r="1653" s="465" customFormat="1" customHeight="1"/>
    <row r="1654" s="465" customFormat="1" customHeight="1"/>
    <row r="1655" s="465" customFormat="1" customHeight="1"/>
    <row r="1656" s="465" customFormat="1" customHeight="1"/>
    <row r="1657" s="465" customFormat="1" customHeight="1"/>
    <row r="1658" s="465" customFormat="1" customHeight="1"/>
    <row r="1659" s="465" customFormat="1" customHeight="1"/>
    <row r="1660" s="465" customFormat="1" customHeight="1"/>
    <row r="1661" s="465" customFormat="1" customHeight="1"/>
    <row r="1662" s="465" customFormat="1" customHeight="1"/>
    <row r="1663" s="465" customFormat="1" customHeight="1"/>
    <row r="1664" s="465" customFormat="1" customHeight="1"/>
    <row r="1665" s="465" customFormat="1" customHeight="1"/>
    <row r="1666" s="465" customFormat="1" customHeight="1"/>
    <row r="1667" s="465" customFormat="1" customHeight="1"/>
    <row r="1668" s="465" customFormat="1" customHeight="1"/>
    <row r="1669" s="465" customFormat="1" customHeight="1"/>
    <row r="1670" s="465" customFormat="1" customHeight="1"/>
    <row r="1671" s="465" customFormat="1" customHeight="1"/>
    <row r="1672" s="465" customFormat="1" customHeight="1"/>
    <row r="1673" s="465" customFormat="1" customHeight="1"/>
    <row r="1674" s="465" customFormat="1" customHeight="1"/>
    <row r="1675" s="465" customFormat="1" customHeight="1"/>
    <row r="1676" s="465" customFormat="1" customHeight="1"/>
    <row r="1677" s="465" customFormat="1" customHeight="1"/>
    <row r="1678" s="465" customFormat="1" customHeight="1"/>
    <row r="1679" s="465" customFormat="1" customHeight="1"/>
    <row r="1680" s="465" customFormat="1" customHeight="1"/>
    <row r="1681" s="465" customFormat="1" customHeight="1"/>
    <row r="1682" s="465" customFormat="1" customHeight="1"/>
    <row r="1683" s="465" customFormat="1" customHeight="1"/>
    <row r="1684" s="465" customFormat="1" customHeight="1"/>
    <row r="1685" s="465" customFormat="1" customHeight="1"/>
    <row r="1686" s="465" customFormat="1" customHeight="1"/>
    <row r="1687" s="465" customFormat="1" customHeight="1"/>
    <row r="1688" s="465" customFormat="1" customHeight="1"/>
    <row r="1689" s="465" customFormat="1" customHeight="1"/>
    <row r="1690" s="465" customFormat="1" customHeight="1"/>
    <row r="1691" s="465" customFormat="1" customHeight="1"/>
    <row r="1692" s="465" customFormat="1" customHeight="1"/>
    <row r="1693" s="465" customFormat="1" customHeight="1"/>
    <row r="1694" s="465" customFormat="1" customHeight="1"/>
    <row r="1695" s="465" customFormat="1" customHeight="1"/>
    <row r="1696" s="465" customFormat="1" customHeight="1"/>
    <row r="1697" s="465" customFormat="1" customHeight="1"/>
    <row r="1698" s="465" customFormat="1" customHeight="1"/>
    <row r="1699" s="465" customFormat="1" customHeight="1"/>
    <row r="1700" s="465" customFormat="1" customHeight="1"/>
    <row r="1701" s="465" customFormat="1" customHeight="1"/>
    <row r="1702" s="465" customFormat="1" customHeight="1"/>
    <row r="1703" s="465" customFormat="1" customHeight="1"/>
    <row r="1704" s="465" customFormat="1" customHeight="1"/>
    <row r="1705" s="465" customFormat="1" customHeight="1"/>
    <row r="1706" s="465" customFormat="1" customHeight="1"/>
    <row r="1707" s="465" customFormat="1" customHeight="1"/>
    <row r="1708" s="465" customFormat="1" customHeight="1"/>
    <row r="1709" s="465" customFormat="1" customHeight="1"/>
    <row r="1710" s="465" customFormat="1" customHeight="1"/>
    <row r="1711" s="465" customFormat="1" customHeight="1"/>
    <row r="1712" s="465" customFormat="1" customHeight="1"/>
    <row r="1713" s="465" customFormat="1" customHeight="1"/>
    <row r="1714" s="465" customFormat="1" customHeight="1"/>
    <row r="1715" s="465" customFormat="1" customHeight="1"/>
    <row r="1716" s="465" customFormat="1" customHeight="1"/>
    <row r="1717" s="465" customFormat="1" customHeight="1"/>
    <row r="1718" s="465" customFormat="1" customHeight="1"/>
    <row r="1719" s="465" customFormat="1" customHeight="1"/>
    <row r="1720" s="465" customFormat="1" customHeight="1"/>
    <row r="1721" s="465" customFormat="1" customHeight="1"/>
    <row r="1722" s="465" customFormat="1" customHeight="1"/>
    <row r="1723" s="465" customFormat="1" customHeight="1"/>
    <row r="1724" s="465" customFormat="1" customHeight="1"/>
    <row r="1725" s="465" customFormat="1" customHeight="1"/>
    <row r="1726" s="465" customFormat="1" customHeight="1"/>
    <row r="1727" s="465" customFormat="1" customHeight="1"/>
    <row r="1728" s="465" customFormat="1" customHeight="1"/>
    <row r="1729" s="465" customFormat="1" customHeight="1"/>
    <row r="1730" s="465" customFormat="1" customHeight="1"/>
    <row r="1731" s="465" customFormat="1" customHeight="1"/>
    <row r="1732" s="465" customFormat="1" customHeight="1"/>
    <row r="1733" s="465" customFormat="1" customHeight="1"/>
    <row r="1734" s="465" customFormat="1" customHeight="1"/>
    <row r="1735" s="465" customFormat="1" customHeight="1"/>
    <row r="1736" s="465" customFormat="1" customHeight="1"/>
    <row r="1737" s="465" customFormat="1" customHeight="1"/>
    <row r="1738" s="465" customFormat="1" customHeight="1"/>
    <row r="1739" s="465" customFormat="1" customHeight="1"/>
    <row r="1740" s="465" customFormat="1" customHeight="1"/>
    <row r="1741" s="465" customFormat="1" customHeight="1"/>
    <row r="1742" s="465" customFormat="1" customHeight="1"/>
    <row r="1743" s="465" customFormat="1" customHeight="1"/>
    <row r="1744" s="465" customFormat="1" customHeight="1"/>
    <row r="1745" s="465" customFormat="1" customHeight="1"/>
    <row r="1746" s="465" customFormat="1" customHeight="1"/>
    <row r="1747" s="465" customFormat="1" customHeight="1"/>
    <row r="1748" s="465" customFormat="1" customHeight="1"/>
    <row r="1749" s="465" customFormat="1" customHeight="1"/>
    <row r="1750" s="465" customFormat="1" customHeight="1"/>
    <row r="1751" s="465" customFormat="1" customHeight="1"/>
    <row r="1752" s="465" customFormat="1" customHeight="1"/>
    <row r="1753" s="465" customFormat="1" customHeight="1"/>
    <row r="1754" s="465" customFormat="1" customHeight="1"/>
    <row r="1755" s="465" customFormat="1" customHeight="1"/>
    <row r="1756" s="465" customFormat="1" customHeight="1"/>
    <row r="1757" s="465" customFormat="1" customHeight="1"/>
    <row r="1758" s="465" customFormat="1" customHeight="1"/>
    <row r="1759" s="465" customFormat="1" customHeight="1"/>
    <row r="1760" s="465" customFormat="1" customHeight="1"/>
    <row r="1761" s="465" customFormat="1" customHeight="1"/>
    <row r="1762" s="465" customFormat="1" customHeight="1"/>
    <row r="1763" s="465" customFormat="1" customHeight="1"/>
    <row r="1764" s="465" customFormat="1" customHeight="1"/>
    <row r="1765" s="465" customFormat="1" customHeight="1"/>
    <row r="1766" s="465" customFormat="1" customHeight="1"/>
    <row r="1767" s="465" customFormat="1" customHeight="1"/>
    <row r="1768" s="465" customFormat="1" customHeight="1"/>
    <row r="1769" s="465" customFormat="1" customHeight="1"/>
    <row r="1770" s="465" customFormat="1" customHeight="1"/>
    <row r="1771" s="465" customFormat="1" customHeight="1"/>
    <row r="1772" s="465" customFormat="1" customHeight="1"/>
    <row r="1773" s="465" customFormat="1" customHeight="1"/>
    <row r="1774" s="465" customFormat="1" customHeight="1"/>
    <row r="1775" s="465" customFormat="1" customHeight="1"/>
    <row r="1776" s="465" customFormat="1" customHeight="1"/>
    <row r="1777" s="465" customFormat="1" customHeight="1"/>
    <row r="1778" s="465" customFormat="1" customHeight="1"/>
    <row r="1779" s="465" customFormat="1" customHeight="1"/>
    <row r="1780" s="465" customFormat="1" customHeight="1"/>
    <row r="1781" s="465" customFormat="1" customHeight="1"/>
    <row r="1782" s="465" customFormat="1" customHeight="1"/>
    <row r="1783" s="465" customFormat="1" customHeight="1"/>
    <row r="1784" s="465" customFormat="1" customHeight="1"/>
    <row r="1785" s="465" customFormat="1" customHeight="1"/>
    <row r="1786" s="465" customFormat="1" customHeight="1"/>
    <row r="1787" s="465" customFormat="1" customHeight="1"/>
    <row r="1788" s="465" customFormat="1" customHeight="1"/>
    <row r="1789" s="465" customFormat="1" customHeight="1"/>
    <row r="1790" s="465" customFormat="1" customHeight="1"/>
    <row r="1791" s="465" customFormat="1" customHeight="1"/>
    <row r="1792" s="465" customFormat="1" customHeight="1"/>
    <row r="1793" s="465" customFormat="1" customHeight="1"/>
    <row r="1794" s="465" customFormat="1" customHeight="1"/>
    <row r="1795" s="465" customFormat="1" customHeight="1"/>
    <row r="1796" s="465" customFormat="1" customHeight="1"/>
    <row r="1797" s="465" customFormat="1" customHeight="1"/>
    <row r="1798" s="465" customFormat="1" customHeight="1"/>
    <row r="1799" s="465" customFormat="1" customHeight="1"/>
    <row r="1800" s="465" customFormat="1" customHeight="1"/>
    <row r="1801" s="465" customFormat="1" customHeight="1"/>
    <row r="1802" s="465" customFormat="1" customHeight="1"/>
    <row r="1803" s="465" customFormat="1" customHeight="1"/>
    <row r="1804" s="465" customFormat="1" customHeight="1"/>
    <row r="1805" s="465" customFormat="1" customHeight="1"/>
    <row r="1806" s="465" customFormat="1" customHeight="1"/>
    <row r="1807" s="465" customFormat="1" customHeight="1"/>
    <row r="1808" s="465" customFormat="1" customHeight="1"/>
    <row r="1809" s="465" customFormat="1" customHeight="1"/>
    <row r="1810" s="465" customFormat="1" customHeight="1"/>
    <row r="1811" s="465" customFormat="1" customHeight="1"/>
    <row r="1812" s="465" customFormat="1" customHeight="1"/>
    <row r="1813" s="465" customFormat="1" customHeight="1"/>
    <row r="1814" s="465" customFormat="1" customHeight="1"/>
    <row r="1815" s="465" customFormat="1" customHeight="1"/>
    <row r="1816" s="465" customFormat="1" customHeight="1"/>
    <row r="1817" s="465" customFormat="1" customHeight="1"/>
    <row r="1818" s="465" customFormat="1" customHeight="1"/>
    <row r="1819" s="465" customFormat="1" customHeight="1"/>
    <row r="1820" s="465" customFormat="1" customHeight="1"/>
    <row r="1821" s="465" customFormat="1" customHeight="1"/>
    <row r="1822" s="465" customFormat="1" customHeight="1"/>
    <row r="1823" s="465" customFormat="1" customHeight="1"/>
    <row r="1824" s="465" customFormat="1" customHeight="1"/>
    <row r="1825" s="465" customFormat="1" customHeight="1"/>
    <row r="1826" s="465" customFormat="1" customHeight="1"/>
    <row r="1827" s="465" customFormat="1" customHeight="1"/>
    <row r="1828" s="465" customFormat="1" customHeight="1"/>
    <row r="1829" s="465" customFormat="1" customHeight="1"/>
    <row r="1830" s="465" customFormat="1" customHeight="1"/>
    <row r="1831" s="465" customFormat="1" customHeight="1"/>
    <row r="1832" s="465" customFormat="1" customHeight="1"/>
    <row r="1833" s="465" customFormat="1" customHeight="1"/>
    <row r="1834" s="465" customFormat="1" customHeight="1"/>
    <row r="1835" s="465" customFormat="1" customHeight="1"/>
    <row r="1836" s="465" customFormat="1" customHeight="1"/>
    <row r="1837" s="465" customFormat="1" customHeight="1"/>
    <row r="1838" s="465" customFormat="1" customHeight="1"/>
    <row r="1839" s="465" customFormat="1" customHeight="1"/>
    <row r="1840" s="465" customFormat="1" customHeight="1"/>
    <row r="1841" s="465" customFormat="1" customHeight="1"/>
    <row r="1842" s="465" customFormat="1" customHeight="1"/>
    <row r="1843" s="465" customFormat="1" customHeight="1"/>
    <row r="1844" s="465" customFormat="1" customHeight="1"/>
    <row r="1845" s="465" customFormat="1" customHeight="1"/>
    <row r="1846" s="465" customFormat="1" customHeight="1"/>
    <row r="1847" s="465" customFormat="1" customHeight="1"/>
    <row r="1848" s="465" customFormat="1" customHeight="1"/>
    <row r="1849" s="465" customFormat="1" customHeight="1"/>
    <row r="1850" s="465" customFormat="1" customHeight="1"/>
    <row r="1851" s="465" customFormat="1" customHeight="1"/>
    <row r="1852" s="465" customFormat="1" customHeight="1"/>
    <row r="1853" s="465" customFormat="1" customHeight="1"/>
    <row r="1854" s="465" customFormat="1" customHeight="1"/>
    <row r="1855" s="465" customFormat="1" customHeight="1"/>
    <row r="1856" s="465" customFormat="1" customHeight="1"/>
    <row r="1857" s="465" customFormat="1" customHeight="1"/>
    <row r="1858" s="465" customFormat="1" customHeight="1"/>
    <row r="1859" s="465" customFormat="1" customHeight="1"/>
    <row r="1860" s="465" customFormat="1" customHeight="1"/>
    <row r="1861" s="465" customFormat="1" customHeight="1"/>
    <row r="1862" s="465" customFormat="1" customHeight="1"/>
    <row r="1863" s="465" customFormat="1" customHeight="1"/>
    <row r="1864" s="465" customFormat="1" customHeight="1"/>
    <row r="1865" s="465" customFormat="1" customHeight="1"/>
    <row r="1866" s="465" customFormat="1" customHeight="1"/>
    <row r="1867" s="465" customFormat="1" customHeight="1"/>
    <row r="1868" s="465" customFormat="1" customHeight="1"/>
    <row r="1869" s="465" customFormat="1" customHeight="1"/>
    <row r="1870" s="465" customFormat="1" customHeight="1"/>
    <row r="1871" s="465" customFormat="1" customHeight="1"/>
    <row r="1872" s="465" customFormat="1" customHeight="1"/>
    <row r="1873" s="465" customFormat="1" customHeight="1"/>
    <row r="1874" s="465" customFormat="1" customHeight="1"/>
    <row r="1875" s="465" customFormat="1" customHeight="1"/>
    <row r="1876" s="465" customFormat="1" customHeight="1"/>
    <row r="1877" s="465" customFormat="1" customHeight="1"/>
    <row r="1878" s="465" customFormat="1" customHeight="1"/>
    <row r="1879" s="465" customFormat="1" customHeight="1"/>
    <row r="1880" s="465" customFormat="1" customHeight="1"/>
    <row r="1881" s="465" customFormat="1" customHeight="1"/>
    <row r="1882" s="465" customFormat="1" customHeight="1"/>
    <row r="1883" s="465" customFormat="1" customHeight="1"/>
    <row r="1884" s="465" customFormat="1" customHeight="1"/>
    <row r="1885" s="465" customFormat="1" customHeight="1"/>
    <row r="1886" s="465" customFormat="1" customHeight="1"/>
    <row r="1887" s="465" customFormat="1" customHeight="1"/>
    <row r="1888" s="465" customFormat="1" customHeight="1"/>
    <row r="1889" s="465" customFormat="1" customHeight="1"/>
    <row r="1890" s="465" customFormat="1" customHeight="1"/>
    <row r="1891" s="465" customFormat="1" customHeight="1"/>
    <row r="1892" s="465" customFormat="1" customHeight="1"/>
    <row r="1893" s="465" customFormat="1" customHeight="1"/>
    <row r="1894" s="465" customFormat="1" customHeight="1"/>
    <row r="1895" s="465" customFormat="1" customHeight="1"/>
    <row r="1896" s="465" customFormat="1" customHeight="1"/>
    <row r="1897" s="465" customFormat="1" customHeight="1"/>
    <row r="1898" s="465" customFormat="1" customHeight="1"/>
    <row r="1899" s="465" customFormat="1" customHeight="1"/>
    <row r="1900" s="465" customFormat="1" customHeight="1"/>
    <row r="1901" s="465" customFormat="1" customHeight="1"/>
    <row r="1902" s="465" customFormat="1" customHeight="1"/>
    <row r="1903" s="465" customFormat="1" customHeight="1"/>
    <row r="1904" s="465" customFormat="1" customHeight="1"/>
    <row r="1905" s="465" customFormat="1" customHeight="1"/>
    <row r="1906" s="465" customFormat="1" customHeight="1"/>
    <row r="1907" s="465" customFormat="1" customHeight="1"/>
    <row r="1908" s="465" customFormat="1" customHeight="1"/>
    <row r="1909" s="465" customFormat="1" customHeight="1"/>
    <row r="1910" s="465" customFormat="1" customHeight="1"/>
    <row r="1911" s="465" customFormat="1" customHeight="1"/>
    <row r="1912" s="465" customFormat="1" customHeight="1"/>
    <row r="1913" s="465" customFormat="1" customHeight="1"/>
    <row r="1914" s="465" customFormat="1" customHeight="1"/>
    <row r="1915" s="465" customFormat="1" customHeight="1"/>
    <row r="1916" s="465" customFormat="1" customHeight="1"/>
    <row r="1917" s="465" customFormat="1" customHeight="1"/>
    <row r="1918" s="465" customFormat="1" customHeight="1"/>
    <row r="1919" s="465" customFormat="1" customHeight="1"/>
    <row r="1920" s="465" customFormat="1" customHeight="1"/>
    <row r="1921" s="465" customFormat="1" customHeight="1"/>
    <row r="1922" s="465" customFormat="1" customHeight="1"/>
    <row r="1923" s="465" customFormat="1" customHeight="1"/>
    <row r="1924" s="465" customFormat="1" customHeight="1"/>
    <row r="1925" s="465" customFormat="1" customHeight="1"/>
    <row r="1926" s="465" customFormat="1" customHeight="1"/>
    <row r="1927" s="465" customFormat="1" customHeight="1"/>
    <row r="1928" s="465" customFormat="1" customHeight="1"/>
    <row r="1929" s="465" customFormat="1" customHeight="1"/>
    <row r="1930" s="465" customFormat="1" customHeight="1"/>
    <row r="1931" s="465" customFormat="1" customHeight="1"/>
    <row r="1932" s="465" customFormat="1" customHeight="1"/>
    <row r="1933" s="465" customFormat="1" customHeight="1"/>
    <row r="1934" s="465" customFormat="1" customHeight="1"/>
    <row r="1935" s="465" customFormat="1" customHeight="1"/>
    <row r="1936" s="465" customFormat="1" customHeight="1"/>
    <row r="1937" s="465" customFormat="1" customHeight="1"/>
    <row r="1938" s="465" customFormat="1" customHeight="1"/>
    <row r="1939" s="465" customFormat="1" customHeight="1"/>
    <row r="1940" s="465" customFormat="1" customHeight="1"/>
    <row r="1941" s="465" customFormat="1" customHeight="1"/>
    <row r="1942" s="465" customFormat="1" customHeight="1"/>
    <row r="1943" s="465" customFormat="1" customHeight="1"/>
    <row r="1944" s="465" customFormat="1" customHeight="1"/>
    <row r="1945" s="465" customFormat="1" customHeight="1"/>
    <row r="1946" s="465" customFormat="1" customHeight="1"/>
    <row r="1947" s="465" customFormat="1" customHeight="1"/>
    <row r="1948" s="465" customFormat="1" customHeight="1"/>
    <row r="1949" s="465" customFormat="1" customHeight="1"/>
    <row r="1950" s="465" customFormat="1" customHeight="1"/>
    <row r="1951" s="465" customFormat="1" customHeight="1"/>
    <row r="1952" s="465" customFormat="1" customHeight="1"/>
    <row r="1953" s="465" customFormat="1" customHeight="1"/>
    <row r="1954" s="465" customFormat="1" customHeight="1"/>
    <row r="1955" s="465" customFormat="1" customHeight="1"/>
    <row r="1956" s="465" customFormat="1" customHeight="1"/>
    <row r="1957" s="465" customFormat="1" customHeight="1"/>
    <row r="1958" s="465" customFormat="1" customHeight="1"/>
    <row r="1959" s="465" customFormat="1" customHeight="1"/>
    <row r="1960" s="465" customFormat="1" customHeight="1"/>
    <row r="1961" s="465" customFormat="1" customHeight="1"/>
    <row r="1962" s="465" customFormat="1" customHeight="1"/>
    <row r="1963" s="465" customFormat="1" customHeight="1"/>
    <row r="1964" s="465" customFormat="1" customHeight="1"/>
    <row r="1965" s="465" customFormat="1" customHeight="1"/>
    <row r="1966" s="465" customFormat="1" customHeight="1"/>
    <row r="1967" s="465" customFormat="1" customHeight="1"/>
    <row r="1968" s="465" customFormat="1" customHeight="1"/>
    <row r="1969" s="465" customFormat="1" customHeight="1"/>
    <row r="1970" s="465" customFormat="1" customHeight="1"/>
    <row r="1971" s="465" customFormat="1" customHeight="1"/>
    <row r="1972" s="465" customFormat="1" customHeight="1"/>
    <row r="1973" s="465" customFormat="1" customHeight="1"/>
    <row r="1974" s="465" customFormat="1" customHeight="1"/>
    <row r="1975" s="465" customFormat="1" customHeight="1"/>
    <row r="1976" s="465" customFormat="1" customHeight="1"/>
    <row r="1977" s="465" customFormat="1" customHeight="1"/>
    <row r="1978" s="465" customFormat="1" customHeight="1"/>
    <row r="1979" s="465" customFormat="1" customHeight="1"/>
    <row r="1980" s="465" customFormat="1" customHeight="1"/>
    <row r="1981" s="465" customFormat="1" customHeight="1"/>
    <row r="1982" s="465" customFormat="1" customHeight="1"/>
    <row r="1983" s="465" customFormat="1" customHeight="1"/>
    <row r="1984" s="465" customFormat="1" customHeight="1"/>
    <row r="1985" s="465" customFormat="1" customHeight="1"/>
    <row r="1986" s="465" customFormat="1" customHeight="1"/>
    <row r="1987" s="465" customFormat="1" customHeight="1"/>
    <row r="1988" s="465" customFormat="1" customHeight="1"/>
    <row r="1989" s="465" customFormat="1" customHeight="1"/>
    <row r="1990" s="465" customFormat="1" customHeight="1"/>
    <row r="1991" s="465" customFormat="1" customHeight="1"/>
    <row r="1992" s="465" customFormat="1" customHeight="1"/>
    <row r="1993" s="465" customFormat="1" customHeight="1"/>
    <row r="1994" s="465" customFormat="1" customHeight="1"/>
    <row r="1995" s="465" customFormat="1" customHeight="1"/>
    <row r="1996" s="465" customFormat="1" customHeight="1"/>
    <row r="1997" s="465" customFormat="1" customHeight="1"/>
    <row r="1998" s="465" customFormat="1" customHeight="1"/>
    <row r="1999" s="465" customFormat="1" customHeight="1"/>
    <row r="2000" s="465" customFormat="1" customHeight="1"/>
    <row r="2001" s="465" customFormat="1" customHeight="1"/>
    <row r="2002" s="465" customFormat="1" customHeight="1"/>
    <row r="2003" s="465" customFormat="1" customHeight="1"/>
    <row r="2004" s="465" customFormat="1" customHeight="1"/>
    <row r="2005" s="465" customFormat="1" customHeight="1"/>
    <row r="2006" s="465" customFormat="1" customHeight="1"/>
    <row r="2007" s="465" customFormat="1" customHeight="1"/>
    <row r="2008" s="465" customFormat="1" customHeight="1"/>
    <row r="2009" s="465" customFormat="1" customHeight="1"/>
    <row r="2010" s="465" customFormat="1" customHeight="1"/>
    <row r="2011" s="465" customFormat="1" customHeight="1"/>
    <row r="2012" s="465" customFormat="1" customHeight="1"/>
    <row r="2013" s="465" customFormat="1" customHeight="1"/>
    <row r="2014" s="465" customFormat="1" customHeight="1"/>
    <row r="2015" s="465" customFormat="1" customHeight="1"/>
    <row r="2016" s="465" customFormat="1" customHeight="1"/>
    <row r="2017" s="465" customFormat="1" customHeight="1"/>
    <row r="2018" s="465" customFormat="1" customHeight="1"/>
    <row r="2019" s="465" customFormat="1" customHeight="1"/>
    <row r="2020" s="465" customFormat="1" customHeight="1"/>
    <row r="2021" s="465" customFormat="1" customHeight="1"/>
    <row r="2022" s="465" customFormat="1" customHeight="1"/>
    <row r="2023" s="465" customFormat="1" customHeight="1"/>
    <row r="2024" s="465" customFormat="1" customHeight="1"/>
    <row r="2025" s="465" customFormat="1" customHeight="1"/>
    <row r="2026" s="465" customFormat="1" customHeight="1"/>
    <row r="2027" s="465" customFormat="1" customHeight="1"/>
    <row r="2028" s="465" customFormat="1" customHeight="1"/>
    <row r="2029" s="465" customFormat="1" customHeight="1"/>
    <row r="2030" s="465" customFormat="1" customHeight="1"/>
    <row r="2031" s="465" customFormat="1" customHeight="1"/>
    <row r="2032" s="465" customFormat="1" customHeight="1"/>
    <row r="2033" s="465" customFormat="1" customHeight="1"/>
    <row r="2034" s="465" customFormat="1" customHeight="1"/>
    <row r="2035" s="465" customFormat="1" customHeight="1"/>
    <row r="2036" s="465" customFormat="1" customHeight="1"/>
    <row r="2037" s="465" customFormat="1" customHeight="1"/>
    <row r="2038" s="465" customFormat="1" customHeight="1"/>
    <row r="2039" s="465" customFormat="1" customHeight="1"/>
    <row r="2040" s="465" customFormat="1" customHeight="1"/>
    <row r="2041" s="465" customFormat="1" customHeight="1"/>
    <row r="2042" s="465" customFormat="1" customHeight="1"/>
    <row r="2043" s="465" customFormat="1" customHeight="1"/>
    <row r="2044" s="465" customFormat="1" customHeight="1"/>
    <row r="2045" s="465" customFormat="1" customHeight="1"/>
    <row r="2046" s="465" customFormat="1" customHeight="1"/>
    <row r="2047" s="465" customFormat="1" customHeight="1"/>
    <row r="2048" s="465" customFormat="1" customHeight="1"/>
    <row r="2049" s="465" customFormat="1" customHeight="1"/>
    <row r="2050" s="465" customFormat="1" customHeight="1"/>
    <row r="2051" s="465" customFormat="1" customHeight="1"/>
    <row r="2052" s="465" customFormat="1" customHeight="1"/>
    <row r="2053" s="465" customFormat="1" customHeight="1"/>
    <row r="2054" s="465" customFormat="1" customHeight="1"/>
    <row r="2055" s="465" customFormat="1" customHeight="1"/>
    <row r="2056" s="465" customFormat="1" customHeight="1"/>
    <row r="2057" s="465" customFormat="1" customHeight="1"/>
    <row r="2058" s="465" customFormat="1" customHeight="1"/>
    <row r="2059" s="465" customFormat="1" customHeight="1"/>
    <row r="2060" s="465" customFormat="1" customHeight="1"/>
    <row r="2061" s="465" customFormat="1" customHeight="1"/>
    <row r="2062" s="465" customFormat="1" customHeight="1"/>
    <row r="2063" s="465" customFormat="1" customHeight="1"/>
    <row r="2064" s="465" customFormat="1" customHeight="1"/>
    <row r="2065" s="465" customFormat="1" customHeight="1"/>
    <row r="2066" s="465" customFormat="1" customHeight="1"/>
    <row r="2067" s="465" customFormat="1" customHeight="1"/>
    <row r="2068" s="465" customFormat="1" customHeight="1"/>
    <row r="2069" s="465" customFormat="1" customHeight="1"/>
    <row r="2070" s="465" customFormat="1" customHeight="1"/>
    <row r="2071" s="465" customFormat="1" customHeight="1"/>
    <row r="2072" s="465" customFormat="1" customHeight="1"/>
    <row r="2073" s="465" customFormat="1" customHeight="1"/>
    <row r="2074" s="465" customFormat="1" customHeight="1"/>
    <row r="2075" s="465" customFormat="1" customHeight="1"/>
    <row r="2076" s="465" customFormat="1" customHeight="1"/>
    <row r="2077" s="465" customFormat="1" customHeight="1"/>
    <row r="2078" s="465" customFormat="1" customHeight="1"/>
    <row r="2079" s="465" customFormat="1" customHeight="1"/>
    <row r="2080" s="465" customFormat="1" customHeight="1"/>
    <row r="2081" s="465" customFormat="1" customHeight="1"/>
    <row r="2082" s="465" customFormat="1" customHeight="1"/>
    <row r="2083" s="465" customFormat="1" customHeight="1"/>
    <row r="2084" s="465" customFormat="1" customHeight="1"/>
    <row r="2085" s="465" customFormat="1" customHeight="1"/>
    <row r="2086" s="465" customFormat="1" customHeight="1"/>
    <row r="2087" s="465" customFormat="1" customHeight="1"/>
    <row r="2088" s="465" customFormat="1" customHeight="1"/>
    <row r="2089" s="465" customFormat="1" customHeight="1"/>
    <row r="2090" s="465" customFormat="1" customHeight="1"/>
    <row r="2091" s="465" customFormat="1" customHeight="1"/>
    <row r="2092" s="465" customFormat="1" customHeight="1"/>
    <row r="2093" s="465" customFormat="1" customHeight="1"/>
    <row r="2094" s="465" customFormat="1" customHeight="1"/>
    <row r="2095" s="465" customFormat="1" customHeight="1"/>
    <row r="2096" s="465" customFormat="1" customHeight="1"/>
    <row r="2097" s="465" customFormat="1" customHeight="1"/>
    <row r="2098" s="465" customFormat="1" customHeight="1"/>
    <row r="2099" s="465" customFormat="1" customHeight="1"/>
    <row r="2100" s="465" customFormat="1" customHeight="1"/>
    <row r="2101" s="465" customFormat="1" customHeight="1"/>
    <row r="2102" s="465" customFormat="1" customHeight="1"/>
    <row r="2103" s="465" customFormat="1" customHeight="1"/>
    <row r="2104" s="465" customFormat="1" customHeight="1"/>
    <row r="2105" s="465" customFormat="1" customHeight="1"/>
    <row r="2106" s="465" customFormat="1" customHeight="1"/>
    <row r="2107" s="465" customFormat="1" customHeight="1"/>
    <row r="2108" s="465" customFormat="1" customHeight="1"/>
    <row r="2109" s="465" customFormat="1" customHeight="1"/>
    <row r="2110" s="465" customFormat="1" customHeight="1"/>
    <row r="2111" s="465" customFormat="1" customHeight="1"/>
    <row r="2112" s="465" customFormat="1" customHeight="1"/>
    <row r="2113" s="465" customFormat="1" customHeight="1"/>
    <row r="2114" s="465" customFormat="1" customHeight="1"/>
    <row r="2115" s="465" customFormat="1" customHeight="1"/>
    <row r="2116" s="465" customFormat="1" customHeight="1"/>
    <row r="2117" s="465" customFormat="1" customHeight="1"/>
    <row r="2118" s="465" customFormat="1" customHeight="1"/>
    <row r="2119" s="465" customFormat="1" customHeight="1"/>
    <row r="2120" s="465" customFormat="1" customHeight="1"/>
    <row r="2121" s="465" customFormat="1" customHeight="1"/>
    <row r="2122" s="465" customFormat="1" customHeight="1"/>
    <row r="2123" s="465" customFormat="1" customHeight="1"/>
    <row r="2124" s="465" customFormat="1" customHeight="1"/>
    <row r="2125" s="465" customFormat="1" customHeight="1"/>
    <row r="2126" s="465" customFormat="1" customHeight="1"/>
    <row r="2127" s="465" customFormat="1" customHeight="1"/>
    <row r="2128" s="465" customFormat="1" customHeight="1"/>
    <row r="2129" s="465" customFormat="1" customHeight="1"/>
    <row r="2130" s="465" customFormat="1" customHeight="1"/>
    <row r="2131" s="465" customFormat="1" customHeight="1"/>
    <row r="2132" s="465" customFormat="1" customHeight="1"/>
    <row r="2133" s="465" customFormat="1" customHeight="1"/>
    <row r="2134" s="465" customFormat="1" customHeight="1"/>
    <row r="2135" s="465" customFormat="1" customHeight="1"/>
    <row r="2136" s="465" customFormat="1" customHeight="1"/>
    <row r="2137" s="465" customFormat="1" customHeight="1"/>
    <row r="2138" s="465" customFormat="1" customHeight="1"/>
    <row r="2139" s="465" customFormat="1" customHeight="1"/>
    <row r="2140" s="465" customFormat="1" customHeight="1"/>
    <row r="2141" s="465" customFormat="1" customHeight="1"/>
    <row r="2142" s="465" customFormat="1" customHeight="1"/>
    <row r="2143" s="465" customFormat="1" customHeight="1"/>
    <row r="2144" s="465" customFormat="1" customHeight="1"/>
    <row r="2145" s="465" customFormat="1" customHeight="1"/>
    <row r="2146" s="465" customFormat="1" customHeight="1"/>
    <row r="2147" s="465" customFormat="1" customHeight="1"/>
    <row r="2148" s="465" customFormat="1" customHeight="1"/>
    <row r="2149" s="465" customFormat="1" customHeight="1"/>
    <row r="2150" s="465" customFormat="1" customHeight="1"/>
    <row r="2151" s="465" customFormat="1" customHeight="1"/>
    <row r="2152" s="465" customFormat="1" customHeight="1"/>
    <row r="2153" s="465" customFormat="1" customHeight="1"/>
    <row r="2154" s="465" customFormat="1" customHeight="1"/>
    <row r="2155" s="465" customFormat="1" customHeight="1"/>
    <row r="2156" s="465" customFormat="1" customHeight="1"/>
    <row r="2157" s="465" customFormat="1" customHeight="1"/>
    <row r="2158" s="465" customFormat="1" customHeight="1"/>
    <row r="2159" s="465" customFormat="1" customHeight="1"/>
    <row r="2160" s="465" customFormat="1" customHeight="1"/>
    <row r="2161" s="465" customFormat="1" customHeight="1"/>
    <row r="2162" s="465" customFormat="1" customHeight="1"/>
    <row r="2163" s="465" customFormat="1" customHeight="1"/>
    <row r="2164" s="465" customFormat="1" customHeight="1"/>
    <row r="2165" s="465" customFormat="1" customHeight="1"/>
    <row r="2166" s="465" customFormat="1" customHeight="1"/>
    <row r="2167" s="465" customFormat="1" customHeight="1"/>
    <row r="2168" s="465" customFormat="1" customHeight="1"/>
    <row r="2169" s="465" customFormat="1" customHeight="1"/>
    <row r="2170" s="465" customFormat="1" customHeight="1"/>
    <row r="2171" s="465" customFormat="1" customHeight="1"/>
    <row r="2172" s="465" customFormat="1" customHeight="1"/>
    <row r="2173" s="465" customFormat="1" customHeight="1"/>
    <row r="2174" s="465" customFormat="1" customHeight="1"/>
    <row r="2175" s="465" customFormat="1" customHeight="1"/>
    <row r="2176" s="465" customFormat="1" customHeight="1"/>
    <row r="2177" s="465" customFormat="1" customHeight="1"/>
    <row r="2178" s="465" customFormat="1" customHeight="1"/>
    <row r="2179" s="465" customFormat="1" customHeight="1"/>
    <row r="2180" s="465" customFormat="1" customHeight="1"/>
    <row r="2181" s="465" customFormat="1" customHeight="1"/>
    <row r="2182" s="465" customFormat="1" customHeight="1"/>
    <row r="2183" s="465" customFormat="1" customHeight="1"/>
    <row r="2184" s="465" customFormat="1" customHeight="1"/>
    <row r="2185" s="465" customFormat="1" customHeight="1"/>
    <row r="2186" s="465" customFormat="1" customHeight="1"/>
    <row r="2187" s="465" customFormat="1" customHeight="1"/>
    <row r="2188" s="465" customFormat="1" customHeight="1"/>
    <row r="2189" s="465" customFormat="1" customHeight="1"/>
    <row r="2190" s="465" customFormat="1" customHeight="1"/>
    <row r="2191" s="465" customFormat="1" customHeight="1"/>
    <row r="2192" s="465" customFormat="1" customHeight="1"/>
    <row r="2193" s="465" customFormat="1" customHeight="1"/>
    <row r="2194" s="465" customFormat="1" customHeight="1"/>
    <row r="2195" s="465" customFormat="1" customHeight="1"/>
    <row r="2196" s="465" customFormat="1" customHeight="1"/>
    <row r="2197" s="465" customFormat="1" customHeight="1"/>
    <row r="2198" s="465" customFormat="1" customHeight="1"/>
    <row r="2199" s="465" customFormat="1" customHeight="1"/>
    <row r="2200" s="465" customFormat="1" customHeight="1"/>
    <row r="2201" s="465" customFormat="1" customHeight="1"/>
    <row r="2202" s="465" customFormat="1" customHeight="1"/>
    <row r="2203" s="465" customFormat="1" customHeight="1"/>
    <row r="2204" s="465" customFormat="1" customHeight="1"/>
    <row r="2205" s="465" customFormat="1" customHeight="1"/>
    <row r="2206" s="465" customFormat="1" customHeight="1"/>
    <row r="2207" s="465" customFormat="1" customHeight="1"/>
    <row r="2208" s="465" customFormat="1" customHeight="1"/>
    <row r="2209" s="465" customFormat="1" customHeight="1"/>
    <row r="2210" s="465" customFormat="1" customHeight="1"/>
    <row r="2211" s="465" customFormat="1" customHeight="1"/>
    <row r="2212" s="465" customFormat="1" customHeight="1"/>
    <row r="2213" s="465" customFormat="1" customHeight="1"/>
    <row r="2214" s="465" customFormat="1" customHeight="1"/>
    <row r="2215" s="465" customFormat="1" customHeight="1"/>
    <row r="2216" s="465" customFormat="1" customHeight="1"/>
    <row r="2217" s="465" customFormat="1" customHeight="1"/>
    <row r="2218" s="465" customFormat="1" customHeight="1"/>
    <row r="2219" s="465" customFormat="1" customHeight="1"/>
    <row r="2220" s="465" customFormat="1" customHeight="1"/>
    <row r="2221" s="465" customFormat="1" customHeight="1"/>
    <row r="2222" s="465" customFormat="1" customHeight="1"/>
    <row r="2223" s="465" customFormat="1" customHeight="1"/>
    <row r="2224" s="465" customFormat="1" customHeight="1"/>
    <row r="2225" s="465" customFormat="1" customHeight="1"/>
    <row r="2226" s="465" customFormat="1" customHeight="1"/>
    <row r="2227" s="465" customFormat="1" customHeight="1"/>
    <row r="2228" s="465" customFormat="1" customHeight="1"/>
    <row r="2229" s="465" customFormat="1" customHeight="1"/>
    <row r="2230" s="465" customFormat="1" customHeight="1"/>
    <row r="2231" s="465" customFormat="1" customHeight="1"/>
    <row r="2232" s="465" customFormat="1" customHeight="1"/>
    <row r="2233" s="465" customFormat="1" customHeight="1"/>
    <row r="2234" s="465" customFormat="1" customHeight="1"/>
    <row r="2235" s="465" customFormat="1" customHeight="1"/>
    <row r="2236" s="465" customFormat="1" customHeight="1"/>
    <row r="2237" s="465" customFormat="1" customHeight="1"/>
    <row r="2238" s="465" customFormat="1" customHeight="1"/>
    <row r="2239" s="465" customFormat="1" customHeight="1"/>
    <row r="2240" s="465" customFormat="1" customHeight="1"/>
    <row r="2241" s="465" customFormat="1" customHeight="1"/>
    <row r="2242" s="465" customFormat="1" customHeight="1"/>
    <row r="2243" s="465" customFormat="1" customHeight="1"/>
    <row r="2244" s="465" customFormat="1" customHeight="1"/>
    <row r="2245" s="465" customFormat="1" customHeight="1"/>
    <row r="2246" s="465" customFormat="1" customHeight="1"/>
    <row r="2247" s="465" customFormat="1" customHeight="1"/>
    <row r="2248" s="465" customFormat="1" customHeight="1"/>
    <row r="2249" s="465" customFormat="1" customHeight="1"/>
    <row r="2250" s="465" customFormat="1" customHeight="1"/>
    <row r="2251" s="465" customFormat="1" customHeight="1"/>
    <row r="2252" s="465" customFormat="1" customHeight="1"/>
    <row r="2253" s="465" customFormat="1" customHeight="1"/>
    <row r="2254" s="465" customFormat="1" customHeight="1"/>
    <row r="2255" s="465" customFormat="1" customHeight="1"/>
    <row r="2256" s="465" customFormat="1" customHeight="1"/>
    <row r="2257" s="465" customFormat="1" customHeight="1"/>
    <row r="2258" s="465" customFormat="1" customHeight="1"/>
    <row r="2259" s="465" customFormat="1" customHeight="1"/>
    <row r="2260" s="465" customFormat="1" customHeight="1"/>
    <row r="2261" s="465" customFormat="1" customHeight="1"/>
    <row r="2262" s="465" customFormat="1" customHeight="1"/>
    <row r="2263" s="465" customFormat="1" customHeight="1"/>
    <row r="2264" s="465" customFormat="1" customHeight="1"/>
    <row r="2265" s="465" customFormat="1" customHeight="1"/>
    <row r="2266" s="465" customFormat="1" customHeight="1"/>
    <row r="2267" s="465" customFormat="1" customHeight="1"/>
    <row r="2268" s="465" customFormat="1" customHeight="1"/>
    <row r="2269" s="465" customFormat="1" customHeight="1"/>
    <row r="2270" s="465" customFormat="1" customHeight="1"/>
    <row r="2271" s="465" customFormat="1" customHeight="1"/>
    <row r="2272" s="465" customFormat="1" customHeight="1"/>
    <row r="2273" s="465" customFormat="1" customHeight="1"/>
    <row r="2274" s="465" customFormat="1" customHeight="1"/>
    <row r="2275" s="465" customFormat="1" customHeight="1"/>
    <row r="2276" s="465" customFormat="1" customHeight="1"/>
    <row r="2277" s="465" customFormat="1" customHeight="1"/>
    <row r="2278" s="465" customFormat="1" customHeight="1"/>
    <row r="2279" s="465" customFormat="1" customHeight="1"/>
    <row r="2280" s="465" customFormat="1" customHeight="1"/>
    <row r="2281" s="465" customFormat="1" customHeight="1"/>
    <row r="2282" s="465" customFormat="1" customHeight="1"/>
    <row r="2283" s="465" customFormat="1" customHeight="1"/>
    <row r="2284" s="465" customFormat="1" customHeight="1"/>
    <row r="2285" s="465" customFormat="1" customHeight="1"/>
    <row r="2286" s="465" customFormat="1" customHeight="1"/>
    <row r="2287" s="465" customFormat="1" customHeight="1"/>
    <row r="2288" s="465" customFormat="1" customHeight="1"/>
    <row r="2289" s="465" customFormat="1" customHeight="1"/>
    <row r="2290" s="465" customFormat="1" customHeight="1"/>
    <row r="2291" s="465" customFormat="1" customHeight="1"/>
    <row r="2292" s="465" customFormat="1" customHeight="1"/>
    <row r="2293" s="465" customFormat="1" customHeight="1"/>
    <row r="2294" s="465" customFormat="1" customHeight="1"/>
    <row r="2295" s="465" customFormat="1" customHeight="1"/>
    <row r="2296" s="465" customFormat="1" customHeight="1"/>
    <row r="2297" s="465" customFormat="1" customHeight="1"/>
    <row r="2298" s="465" customFormat="1" customHeight="1"/>
    <row r="2299" s="465" customFormat="1" customHeight="1"/>
    <row r="2300" s="465" customFormat="1" customHeight="1"/>
    <row r="2301" s="465" customFormat="1" customHeight="1"/>
    <row r="2302" s="465" customFormat="1" customHeight="1"/>
    <row r="2303" s="465" customFormat="1" customHeight="1"/>
    <row r="2304" s="465" customFormat="1" customHeight="1"/>
    <row r="2305" s="465" customFormat="1" customHeight="1"/>
    <row r="2306" s="465" customFormat="1" customHeight="1"/>
    <row r="2307" s="465" customFormat="1" customHeight="1"/>
    <row r="2308" s="465" customFormat="1" customHeight="1"/>
    <row r="2309" s="465" customFormat="1" customHeight="1"/>
    <row r="2310" s="465" customFormat="1" customHeight="1"/>
    <row r="2311" s="465" customFormat="1" customHeight="1"/>
    <row r="2312" s="465" customFormat="1" customHeight="1"/>
    <row r="2313" s="465" customFormat="1" customHeight="1"/>
    <row r="2314" s="465" customFormat="1" customHeight="1"/>
    <row r="2315" s="465" customFormat="1" customHeight="1"/>
    <row r="2316" s="465" customFormat="1" customHeight="1"/>
    <row r="2317" s="465" customFormat="1" customHeight="1"/>
    <row r="2318" s="465" customFormat="1" customHeight="1"/>
    <row r="2319" s="465" customFormat="1" customHeight="1"/>
    <row r="2320" s="465" customFormat="1" customHeight="1"/>
    <row r="2321" s="465" customFormat="1" customHeight="1"/>
    <row r="2322" s="465" customFormat="1" customHeight="1"/>
    <row r="2323" s="465" customFormat="1" customHeight="1"/>
    <row r="2324" s="465" customFormat="1" customHeight="1"/>
    <row r="2325" s="465" customFormat="1" customHeight="1"/>
    <row r="2326" s="465" customFormat="1" customHeight="1"/>
    <row r="2327" s="465" customFormat="1" customHeight="1"/>
    <row r="2328" s="465" customFormat="1" customHeight="1"/>
    <row r="2329" s="465" customFormat="1" customHeight="1"/>
    <row r="2330" s="465" customFormat="1" customHeight="1"/>
    <row r="2331" s="465" customFormat="1" customHeight="1"/>
    <row r="2332" s="465" customFormat="1" customHeight="1"/>
    <row r="2333" s="465" customFormat="1" customHeight="1"/>
    <row r="2334" s="465" customFormat="1" customHeight="1"/>
    <row r="2335" s="465" customFormat="1" customHeight="1"/>
    <row r="2336" s="465" customFormat="1" customHeight="1"/>
    <row r="2337" s="465" customFormat="1" customHeight="1"/>
    <row r="2338" s="465" customFormat="1" customHeight="1"/>
    <row r="2339" s="465" customFormat="1" customHeight="1"/>
    <row r="2340" s="465" customFormat="1" customHeight="1"/>
    <row r="2341" s="465" customFormat="1" customHeight="1"/>
    <row r="2342" s="465" customFormat="1" customHeight="1"/>
    <row r="2343" s="465" customFormat="1" customHeight="1"/>
    <row r="2344" s="465" customFormat="1" customHeight="1"/>
    <row r="2345" s="465" customFormat="1" customHeight="1"/>
    <row r="2346" s="465" customFormat="1" customHeight="1"/>
    <row r="2347" s="465" customFormat="1" customHeight="1"/>
    <row r="2348" s="465" customFormat="1" customHeight="1"/>
    <row r="2349" s="465" customFormat="1" customHeight="1"/>
    <row r="2350" s="465" customFormat="1" customHeight="1"/>
    <row r="2351" s="465" customFormat="1" customHeight="1"/>
    <row r="2352" s="465" customFormat="1" customHeight="1"/>
    <row r="2353" s="465" customFormat="1" customHeight="1"/>
    <row r="2354" s="465" customFormat="1" customHeight="1"/>
    <row r="2355" s="465" customFormat="1" customHeight="1"/>
    <row r="2356" s="465" customFormat="1" customHeight="1"/>
    <row r="2357" s="465" customFormat="1" customHeight="1"/>
    <row r="2358" s="465" customFormat="1" customHeight="1"/>
    <row r="2359" s="465" customFormat="1" customHeight="1"/>
    <row r="2360" s="465" customFormat="1" customHeight="1"/>
    <row r="2361" s="465" customFormat="1" customHeight="1"/>
    <row r="2362" s="465" customFormat="1" customHeight="1"/>
    <row r="2363" s="465" customFormat="1" customHeight="1"/>
    <row r="2364" s="465" customFormat="1" customHeight="1"/>
    <row r="2365" s="465" customFormat="1" customHeight="1"/>
    <row r="2366" s="465" customFormat="1" customHeight="1"/>
    <row r="2367" s="465" customFormat="1" customHeight="1"/>
    <row r="2368" s="465" customFormat="1" customHeight="1"/>
    <row r="2369" s="465" customFormat="1" customHeight="1"/>
    <row r="2370" s="465" customFormat="1" customHeight="1"/>
    <row r="2371" s="465" customFormat="1" customHeight="1"/>
    <row r="2372" s="465" customFormat="1" customHeight="1"/>
    <row r="2373" s="465" customFormat="1" customHeight="1"/>
    <row r="2374" s="465" customFormat="1" customHeight="1"/>
    <row r="2375" s="465" customFormat="1" customHeight="1"/>
    <row r="2376" s="465" customFormat="1" customHeight="1"/>
    <row r="2377" s="465" customFormat="1" customHeight="1"/>
    <row r="2378" s="465" customFormat="1" customHeight="1"/>
    <row r="2379" s="465" customFormat="1" customHeight="1"/>
    <row r="2380" s="465" customFormat="1" customHeight="1"/>
    <row r="2381" s="465" customFormat="1" customHeight="1"/>
    <row r="2382" s="465" customFormat="1" customHeight="1"/>
    <row r="2383" s="465" customFormat="1" customHeight="1"/>
    <row r="2384" s="465" customFormat="1" customHeight="1"/>
    <row r="2385" s="465" customFormat="1" customHeight="1"/>
    <row r="2386" s="465" customFormat="1" customHeight="1"/>
    <row r="2387" s="465" customFormat="1" customHeight="1"/>
    <row r="2388" s="465" customFormat="1" customHeight="1"/>
    <row r="2389" s="465" customFormat="1" customHeight="1"/>
    <row r="2390" s="465" customFormat="1" customHeight="1"/>
    <row r="2391" s="465" customFormat="1" customHeight="1"/>
    <row r="2392" s="465" customFormat="1" customHeight="1"/>
    <row r="2393" s="465" customFormat="1" customHeight="1"/>
    <row r="2394" s="465" customFormat="1" customHeight="1"/>
    <row r="2395" s="465" customFormat="1" customHeight="1"/>
    <row r="2396" s="465" customFormat="1" customHeight="1"/>
    <row r="2397" s="465" customFormat="1" customHeight="1"/>
    <row r="2398" s="465" customFormat="1" customHeight="1"/>
    <row r="2399" s="465" customFormat="1" customHeight="1"/>
    <row r="2400" s="465" customFormat="1" customHeight="1"/>
    <row r="2401" s="465" customFormat="1" customHeight="1"/>
    <row r="2402" s="465" customFormat="1" customHeight="1"/>
    <row r="2403" s="465" customFormat="1" customHeight="1"/>
    <row r="2404" s="465" customFormat="1" customHeight="1"/>
    <row r="2405" s="465" customFormat="1" customHeight="1"/>
    <row r="2406" s="465" customFormat="1" customHeight="1"/>
    <row r="2407" s="465" customFormat="1" customHeight="1"/>
    <row r="2408" s="465" customFormat="1" customHeight="1"/>
    <row r="2409" s="465" customFormat="1" customHeight="1"/>
    <row r="2410" s="465" customFormat="1" customHeight="1"/>
    <row r="2411" s="465" customFormat="1" customHeight="1"/>
    <row r="2412" s="465" customFormat="1" customHeight="1"/>
    <row r="2413" s="465" customFormat="1" customHeight="1"/>
    <row r="2414" s="465" customFormat="1" customHeight="1"/>
    <row r="2415" s="465" customFormat="1" customHeight="1"/>
    <row r="2416" s="465" customFormat="1" customHeight="1"/>
    <row r="2417" s="465" customFormat="1" customHeight="1"/>
    <row r="2418" s="465" customFormat="1" customHeight="1"/>
    <row r="2419" s="465" customFormat="1" customHeight="1"/>
    <row r="2420" s="465" customFormat="1" customHeight="1"/>
    <row r="2421" s="465" customFormat="1" customHeight="1"/>
    <row r="2422" s="465" customFormat="1" customHeight="1"/>
    <row r="2423" s="465" customFormat="1" customHeight="1"/>
    <row r="2424" s="465" customFormat="1" customHeight="1"/>
    <row r="2425" s="465" customFormat="1" customHeight="1"/>
    <row r="2426" s="465" customFormat="1" customHeight="1"/>
    <row r="2427" s="465" customFormat="1" customHeight="1"/>
    <row r="2428" s="465" customFormat="1" customHeight="1"/>
    <row r="2429" s="465" customFormat="1" customHeight="1"/>
    <row r="2430" s="465" customFormat="1" customHeight="1"/>
    <row r="2431" s="465" customFormat="1" customHeight="1"/>
    <row r="2432" s="465" customFormat="1" customHeight="1"/>
    <row r="2433" s="465" customFormat="1" customHeight="1"/>
    <row r="2434" s="465" customFormat="1" customHeight="1"/>
    <row r="2435" s="465" customFormat="1" customHeight="1"/>
    <row r="2436" s="465" customFormat="1" customHeight="1"/>
    <row r="2437" s="465" customFormat="1" customHeight="1"/>
    <row r="2438" s="465" customFormat="1" customHeight="1"/>
    <row r="2439" s="465" customFormat="1" customHeight="1"/>
    <row r="2440" s="465" customFormat="1" customHeight="1"/>
    <row r="2441" s="465" customFormat="1" customHeight="1"/>
    <row r="2442" s="465" customFormat="1" customHeight="1"/>
    <row r="2443" s="465" customFormat="1" customHeight="1"/>
    <row r="2444" s="465" customFormat="1" customHeight="1"/>
    <row r="2445" s="465" customFormat="1" customHeight="1"/>
    <row r="2446" s="465" customFormat="1" customHeight="1"/>
    <row r="2447" s="465" customFormat="1" customHeight="1"/>
    <row r="2448" s="465" customFormat="1" customHeight="1"/>
    <row r="2449" s="465" customFormat="1" customHeight="1"/>
    <row r="2450" s="465" customFormat="1" customHeight="1"/>
    <row r="2451" s="465" customFormat="1" customHeight="1"/>
    <row r="2452" s="465" customFormat="1" customHeight="1"/>
    <row r="2453" s="465" customFormat="1" customHeight="1"/>
    <row r="2454" s="465" customFormat="1" customHeight="1"/>
    <row r="2455" s="465" customFormat="1" customHeight="1"/>
    <row r="2456" s="465" customFormat="1" customHeight="1"/>
    <row r="2457" s="465" customFormat="1" customHeight="1"/>
    <row r="2458" s="465" customFormat="1" customHeight="1"/>
    <row r="2459" s="465" customFormat="1" customHeight="1"/>
    <row r="2460" s="465" customFormat="1" customHeight="1"/>
    <row r="2461" s="465" customFormat="1" customHeight="1"/>
    <row r="2462" s="465" customFormat="1" customHeight="1"/>
    <row r="2463" s="465" customFormat="1" customHeight="1"/>
    <row r="2464" s="465" customFormat="1" customHeight="1"/>
    <row r="2465" s="465" customFormat="1" customHeight="1"/>
    <row r="2466" s="465" customFormat="1" customHeight="1"/>
    <row r="2467" s="465" customFormat="1" customHeight="1"/>
    <row r="2468" s="465" customFormat="1" customHeight="1"/>
    <row r="2469" s="465" customFormat="1" customHeight="1"/>
    <row r="2470" s="465" customFormat="1" customHeight="1"/>
    <row r="2471" s="465" customFormat="1" customHeight="1"/>
    <row r="2472" s="465" customFormat="1" customHeight="1"/>
    <row r="2473" s="465" customFormat="1" customHeight="1"/>
    <row r="2474" s="465" customFormat="1" customHeight="1"/>
    <row r="2475" s="465" customFormat="1" customHeight="1"/>
    <row r="2476" s="465" customFormat="1" customHeight="1"/>
    <row r="2477" s="465" customFormat="1" customHeight="1"/>
    <row r="2478" s="465" customFormat="1" customHeight="1"/>
    <row r="2479" s="465" customFormat="1" customHeight="1"/>
    <row r="2480" s="465" customFormat="1" customHeight="1"/>
    <row r="2481" s="465" customFormat="1" customHeight="1"/>
    <row r="2482" s="465" customFormat="1" customHeight="1"/>
    <row r="2483" s="465" customFormat="1" customHeight="1"/>
    <row r="2484" s="465" customFormat="1" customHeight="1"/>
    <row r="2485" s="465" customFormat="1" customHeight="1"/>
    <row r="2486" s="465" customFormat="1" customHeight="1"/>
    <row r="2487" s="465" customFormat="1" customHeight="1"/>
    <row r="2488" s="465" customFormat="1" customHeight="1"/>
    <row r="2489" s="465" customFormat="1" customHeight="1"/>
    <row r="2490" s="465" customFormat="1" customHeight="1"/>
    <row r="2491" s="465" customFormat="1" customHeight="1"/>
    <row r="2492" s="465" customFormat="1" customHeight="1"/>
    <row r="2493" s="465" customFormat="1" customHeight="1"/>
    <row r="2494" s="465" customFormat="1" customHeight="1"/>
    <row r="2495" s="465" customFormat="1" customHeight="1"/>
    <row r="2496" s="465" customFormat="1" customHeight="1"/>
    <row r="2497" s="465" customFormat="1" customHeight="1"/>
    <row r="2498" s="465" customFormat="1" customHeight="1"/>
    <row r="2499" s="465" customFormat="1" customHeight="1"/>
    <row r="2500" s="465" customFormat="1" customHeight="1"/>
    <row r="2501" s="465" customFormat="1" customHeight="1"/>
    <row r="2502" s="465" customFormat="1" customHeight="1"/>
    <row r="2503" s="465" customFormat="1" customHeight="1"/>
    <row r="2504" s="465" customFormat="1" customHeight="1"/>
    <row r="2505" s="465" customFormat="1" customHeight="1"/>
    <row r="2506" s="465" customFormat="1" customHeight="1"/>
    <row r="2507" s="465" customFormat="1" customHeight="1"/>
    <row r="2508" s="465" customFormat="1" customHeight="1"/>
    <row r="2509" s="465" customFormat="1" customHeight="1"/>
    <row r="2510" s="465" customFormat="1" customHeight="1"/>
    <row r="2511" s="465" customFormat="1" customHeight="1"/>
    <row r="2512" s="465" customFormat="1" customHeight="1"/>
    <row r="2513" s="465" customFormat="1" customHeight="1"/>
    <row r="2514" s="465" customFormat="1" customHeight="1"/>
    <row r="2515" s="465" customFormat="1" customHeight="1"/>
    <row r="2516" s="465" customFormat="1" customHeight="1"/>
    <row r="2517" s="465" customFormat="1" customHeight="1"/>
    <row r="2518" s="465" customFormat="1" customHeight="1"/>
    <row r="2519" s="465" customFormat="1" customHeight="1"/>
    <row r="2520" s="465" customFormat="1" customHeight="1"/>
    <row r="2521" s="465" customFormat="1" customHeight="1"/>
    <row r="2522" s="465" customFormat="1" customHeight="1"/>
    <row r="2523" s="465" customFormat="1" customHeight="1"/>
    <row r="2524" s="465" customFormat="1" customHeight="1"/>
    <row r="2525" s="465" customFormat="1" customHeight="1"/>
    <row r="2526" s="465" customFormat="1" customHeight="1"/>
    <row r="2527" s="465" customFormat="1" customHeight="1"/>
    <row r="2528" s="465" customFormat="1" customHeight="1"/>
    <row r="2529" s="465" customFormat="1" customHeight="1"/>
    <row r="2530" s="465" customFormat="1" customHeight="1"/>
    <row r="2531" s="465" customFormat="1" customHeight="1"/>
    <row r="2532" s="465" customFormat="1" customHeight="1"/>
    <row r="2533" s="465" customFormat="1" customHeight="1"/>
    <row r="2534" s="465" customFormat="1" customHeight="1"/>
    <row r="2535" s="465" customFormat="1" customHeight="1"/>
    <row r="2536" s="465" customFormat="1" customHeight="1"/>
    <row r="2537" s="465" customFormat="1" customHeight="1"/>
    <row r="2538" s="465" customFormat="1" customHeight="1"/>
    <row r="2539" s="465" customFormat="1" customHeight="1"/>
    <row r="2540" s="465" customFormat="1" customHeight="1"/>
    <row r="2541" s="465" customFormat="1" customHeight="1"/>
    <row r="2542" s="465" customFormat="1" customHeight="1"/>
    <row r="2543" s="465" customFormat="1" customHeight="1"/>
    <row r="2544" s="465" customFormat="1" customHeight="1"/>
    <row r="2545" s="465" customFormat="1" customHeight="1"/>
    <row r="2546" s="465" customFormat="1" customHeight="1"/>
    <row r="2547" s="465" customFormat="1" customHeight="1"/>
    <row r="2548" s="465" customFormat="1" customHeight="1"/>
    <row r="2549" s="465" customFormat="1" customHeight="1"/>
    <row r="2550" s="465" customFormat="1" customHeight="1"/>
    <row r="2551" s="465" customFormat="1" customHeight="1"/>
    <row r="2552" s="465" customFormat="1" customHeight="1"/>
    <row r="2553" s="465" customFormat="1" customHeight="1"/>
    <row r="2554" s="465" customFormat="1" customHeight="1"/>
    <row r="2555" s="465" customFormat="1" customHeight="1"/>
    <row r="2556" s="465" customFormat="1" customHeight="1"/>
    <row r="2557" s="465" customFormat="1" customHeight="1"/>
    <row r="2558" s="465" customFormat="1" customHeight="1"/>
    <row r="2559" s="465" customFormat="1" customHeight="1"/>
    <row r="2560" s="465" customFormat="1" customHeight="1"/>
    <row r="2561" s="465" customFormat="1" customHeight="1"/>
    <row r="2562" s="465" customFormat="1" customHeight="1"/>
    <row r="2563" s="465" customFormat="1" customHeight="1"/>
    <row r="2564" s="465" customFormat="1" customHeight="1"/>
    <row r="2565" s="465" customFormat="1" customHeight="1"/>
    <row r="2566" s="465" customFormat="1" customHeight="1"/>
    <row r="2567" s="465" customFormat="1" customHeight="1"/>
    <row r="2568" s="465" customFormat="1" customHeight="1"/>
    <row r="2569" s="465" customFormat="1" customHeight="1"/>
    <row r="2570" s="465" customFormat="1" customHeight="1"/>
    <row r="2571" s="465" customFormat="1" customHeight="1"/>
    <row r="2572" s="465" customFormat="1" customHeight="1"/>
    <row r="2573" s="465" customFormat="1" customHeight="1"/>
    <row r="2574" s="465" customFormat="1" customHeight="1"/>
    <row r="2575" s="465" customFormat="1" customHeight="1"/>
    <row r="2576" s="465" customFormat="1" customHeight="1"/>
    <row r="2577" s="465" customFormat="1" customHeight="1"/>
    <row r="2578" s="465" customFormat="1" customHeight="1"/>
    <row r="2579" s="465" customFormat="1" customHeight="1"/>
    <row r="2580" s="465" customFormat="1" customHeight="1"/>
    <row r="2581" s="465" customFormat="1" customHeight="1"/>
    <row r="2582" s="465" customFormat="1" customHeight="1"/>
    <row r="2583" s="465" customFormat="1" customHeight="1"/>
    <row r="2584" s="465" customFormat="1" customHeight="1"/>
    <row r="2585" s="465" customFormat="1" customHeight="1"/>
    <row r="2586" s="465" customFormat="1" customHeight="1"/>
    <row r="2587" s="465" customFormat="1" customHeight="1"/>
    <row r="2588" s="465" customFormat="1" customHeight="1"/>
    <row r="2589" s="465" customFormat="1" customHeight="1"/>
    <row r="2590" s="465" customFormat="1" customHeight="1"/>
    <row r="2591" s="465" customFormat="1" customHeight="1"/>
    <row r="2592" s="465" customFormat="1" customHeight="1"/>
    <row r="2593" s="465" customFormat="1" customHeight="1"/>
    <row r="2594" s="465" customFormat="1" customHeight="1"/>
    <row r="2595" s="465" customFormat="1" customHeight="1"/>
    <row r="2596" s="465" customFormat="1" customHeight="1"/>
    <row r="2597" s="465" customFormat="1" customHeight="1"/>
    <row r="2598" s="465" customFormat="1" customHeight="1"/>
    <row r="2599" s="465" customFormat="1" customHeight="1"/>
    <row r="2600" s="465" customFormat="1" customHeight="1"/>
    <row r="2601" s="465" customFormat="1" customHeight="1"/>
    <row r="2602" s="465" customFormat="1" customHeight="1"/>
    <row r="2603" s="465" customFormat="1" customHeight="1"/>
    <row r="2604" s="465" customFormat="1" customHeight="1"/>
    <row r="2605" s="465" customFormat="1" customHeight="1"/>
    <row r="2606" s="465" customFormat="1" customHeight="1"/>
    <row r="2607" s="465" customFormat="1" customHeight="1"/>
    <row r="2608" s="465" customFormat="1" customHeight="1"/>
    <row r="2609" s="465" customFormat="1" customHeight="1"/>
    <row r="2610" s="465" customFormat="1" customHeight="1"/>
    <row r="2611" s="465" customFormat="1" customHeight="1"/>
    <row r="2612" s="465" customFormat="1" customHeight="1"/>
    <row r="2613" s="465" customFormat="1" customHeight="1"/>
    <row r="2614" s="465" customFormat="1" customHeight="1"/>
    <row r="2615" s="465" customFormat="1" customHeight="1"/>
    <row r="2616" s="465" customFormat="1" customHeight="1"/>
    <row r="2617" s="465" customFormat="1" customHeight="1"/>
    <row r="2618" s="465" customFormat="1" customHeight="1"/>
    <row r="2619" s="465" customFormat="1" customHeight="1"/>
    <row r="2620" s="465" customFormat="1" customHeight="1"/>
    <row r="2621" s="465" customFormat="1" customHeight="1"/>
    <row r="2622" s="465" customFormat="1" customHeight="1"/>
    <row r="2623" s="465" customFormat="1" customHeight="1"/>
    <row r="2624" s="465" customFormat="1" customHeight="1"/>
    <row r="2625" s="465" customFormat="1" customHeight="1"/>
    <row r="2626" s="465" customFormat="1" customHeight="1"/>
    <row r="2627" s="465" customFormat="1" customHeight="1"/>
    <row r="2628" s="465" customFormat="1" customHeight="1"/>
    <row r="2629" s="465" customFormat="1" customHeight="1"/>
    <row r="2630" s="465" customFormat="1" customHeight="1"/>
    <row r="2631" s="465" customFormat="1" customHeight="1"/>
    <row r="2632" s="465" customFormat="1" customHeight="1"/>
    <row r="2633" s="465" customFormat="1" customHeight="1"/>
    <row r="2634" s="465" customFormat="1" customHeight="1"/>
    <row r="2635" s="465" customFormat="1" customHeight="1"/>
    <row r="2636" s="465" customFormat="1" customHeight="1"/>
    <row r="2637" s="465" customFormat="1" customHeight="1"/>
    <row r="2638" s="465" customFormat="1" customHeight="1"/>
    <row r="2639" s="465" customFormat="1" customHeight="1"/>
    <row r="2640" s="465" customFormat="1" customHeight="1"/>
    <row r="2641" s="465" customFormat="1" customHeight="1"/>
    <row r="2642" s="465" customFormat="1" customHeight="1"/>
    <row r="2643" s="465" customFormat="1" customHeight="1"/>
    <row r="2644" s="465" customFormat="1" customHeight="1"/>
    <row r="2645" s="465" customFormat="1" customHeight="1"/>
    <row r="2646" s="465" customFormat="1" customHeight="1"/>
    <row r="2647" s="465" customFormat="1" customHeight="1"/>
    <row r="2648" s="465" customFormat="1" customHeight="1"/>
    <row r="2649" s="465" customFormat="1" customHeight="1"/>
    <row r="2650" s="465" customFormat="1" customHeight="1"/>
    <row r="2651" s="465" customFormat="1" customHeight="1"/>
    <row r="2652" s="465" customFormat="1" customHeight="1"/>
    <row r="2653" s="465" customFormat="1" customHeight="1"/>
    <row r="2654" s="465" customFormat="1" customHeight="1"/>
    <row r="2655" s="465" customFormat="1" customHeight="1"/>
    <row r="2656" s="465" customFormat="1" customHeight="1"/>
    <row r="2657" s="465" customFormat="1" customHeight="1"/>
    <row r="2658" s="465" customFormat="1" customHeight="1"/>
    <row r="2659" s="465" customFormat="1" customHeight="1"/>
    <row r="2660" s="465" customFormat="1" customHeight="1"/>
    <row r="2661" s="465" customFormat="1" customHeight="1"/>
    <row r="2662" s="465" customFormat="1" customHeight="1"/>
    <row r="2663" s="465" customFormat="1" customHeight="1"/>
    <row r="2664" s="465" customFormat="1" customHeight="1"/>
    <row r="2665" s="465" customFormat="1" customHeight="1"/>
    <row r="2666" s="465" customFormat="1" customHeight="1"/>
    <row r="2667" s="465" customFormat="1" customHeight="1"/>
    <row r="2668" s="465" customFormat="1" customHeight="1"/>
    <row r="2669" s="465" customFormat="1" customHeight="1"/>
    <row r="2670" s="465" customFormat="1" customHeight="1"/>
    <row r="2671" s="465" customFormat="1" customHeight="1"/>
    <row r="2672" s="465" customFormat="1" customHeight="1"/>
    <row r="2673" s="465" customFormat="1" customHeight="1"/>
    <row r="2674" s="465" customFormat="1" customHeight="1"/>
    <row r="2675" s="465" customFormat="1" customHeight="1"/>
    <row r="2676" s="465" customFormat="1" customHeight="1"/>
    <row r="2677" s="465" customFormat="1" customHeight="1"/>
    <row r="2678" s="465" customFormat="1" customHeight="1"/>
    <row r="2679" s="465" customFormat="1" customHeight="1"/>
    <row r="2680" s="465" customFormat="1" customHeight="1"/>
    <row r="2681" s="465" customFormat="1" customHeight="1"/>
    <row r="2682" s="465" customFormat="1" customHeight="1"/>
    <row r="2683" s="465" customFormat="1" customHeight="1"/>
    <row r="2684" s="465" customFormat="1" customHeight="1"/>
    <row r="2685" s="465" customFormat="1" customHeight="1"/>
    <row r="2686" s="465" customFormat="1" customHeight="1"/>
    <row r="2687" s="465" customFormat="1" customHeight="1"/>
    <row r="2688" s="465" customFormat="1" customHeight="1"/>
    <row r="2689" s="465" customFormat="1" customHeight="1"/>
    <row r="2690" s="465" customFormat="1" customHeight="1"/>
    <row r="2691" s="465" customFormat="1" customHeight="1"/>
    <row r="2692" s="465" customFormat="1" customHeight="1"/>
    <row r="2693" s="465" customFormat="1" customHeight="1"/>
    <row r="2694" s="465" customFormat="1" customHeight="1"/>
    <row r="2695" s="465" customFormat="1" customHeight="1"/>
    <row r="2696" s="465" customFormat="1" customHeight="1"/>
    <row r="2697" s="465" customFormat="1" customHeight="1"/>
    <row r="2698" s="465" customFormat="1" customHeight="1"/>
    <row r="2699" s="465" customFormat="1" customHeight="1"/>
    <row r="2700" s="465" customFormat="1" customHeight="1"/>
    <row r="2701" s="465" customFormat="1" customHeight="1"/>
    <row r="2702" s="465" customFormat="1" customHeight="1"/>
    <row r="2703" s="465" customFormat="1" customHeight="1"/>
    <row r="2704" s="465" customFormat="1" customHeight="1"/>
    <row r="2705" s="465" customFormat="1" customHeight="1"/>
    <row r="2706" s="465" customFormat="1" customHeight="1"/>
    <row r="2707" s="465" customFormat="1" customHeight="1"/>
    <row r="2708" s="465" customFormat="1" customHeight="1"/>
    <row r="2709" s="465" customFormat="1" customHeight="1"/>
    <row r="2710" s="465" customFormat="1" customHeight="1"/>
    <row r="2711" s="465" customFormat="1" customHeight="1"/>
    <row r="2712" s="465" customFormat="1" customHeight="1"/>
    <row r="2713" s="465" customFormat="1" customHeight="1"/>
    <row r="2714" s="465" customFormat="1" customHeight="1"/>
    <row r="2715" s="465" customFormat="1" customHeight="1"/>
    <row r="2716" s="465" customFormat="1" customHeight="1"/>
    <row r="2717" s="465" customFormat="1" customHeight="1"/>
    <row r="2718" s="465" customFormat="1" customHeight="1"/>
    <row r="2719" s="465" customFormat="1" customHeight="1"/>
    <row r="2720" s="465" customFormat="1" customHeight="1"/>
    <row r="2721" s="465" customFormat="1" customHeight="1"/>
    <row r="2722" s="465" customFormat="1" customHeight="1"/>
    <row r="2723" s="465" customFormat="1" customHeight="1"/>
    <row r="2724" s="465" customFormat="1" customHeight="1"/>
    <row r="2725" s="465" customFormat="1" customHeight="1"/>
    <row r="2726" s="465" customFormat="1" customHeight="1"/>
    <row r="2727" s="465" customFormat="1" customHeight="1"/>
    <row r="2728" s="465" customFormat="1" customHeight="1"/>
    <row r="2729" s="465" customFormat="1" customHeight="1"/>
    <row r="2730" s="465" customFormat="1" customHeight="1"/>
    <row r="2731" s="465" customFormat="1" customHeight="1"/>
    <row r="2732" s="465" customFormat="1" customHeight="1"/>
    <row r="2733" s="465" customFormat="1" customHeight="1"/>
    <row r="2734" s="465" customFormat="1" customHeight="1"/>
    <row r="2735" s="465" customFormat="1" customHeight="1"/>
    <row r="2736" s="465" customFormat="1" customHeight="1"/>
    <row r="2737" s="465" customFormat="1" customHeight="1"/>
    <row r="2738" s="465" customFormat="1" customHeight="1"/>
    <row r="2739" s="465" customFormat="1" customHeight="1"/>
    <row r="2740" s="465" customFormat="1" customHeight="1"/>
    <row r="2741" s="465" customFormat="1" customHeight="1"/>
    <row r="2742" s="465" customFormat="1" customHeight="1"/>
    <row r="2743" s="465" customFormat="1" customHeight="1"/>
    <row r="2744" s="465" customFormat="1" customHeight="1"/>
    <row r="2745" s="465" customFormat="1" customHeight="1"/>
    <row r="2746" s="465" customFormat="1" customHeight="1"/>
    <row r="2747" s="465" customFormat="1" customHeight="1"/>
    <row r="2748" s="465" customFormat="1" customHeight="1"/>
    <row r="2749" s="465" customFormat="1" customHeight="1"/>
    <row r="2750" s="465" customFormat="1" customHeight="1"/>
    <row r="2751" s="465" customFormat="1" customHeight="1"/>
    <row r="2752" s="465" customFormat="1" customHeight="1"/>
    <row r="2753" s="465" customFormat="1" customHeight="1"/>
    <row r="2754" s="465" customFormat="1" customHeight="1"/>
    <row r="2755" s="465" customFormat="1" customHeight="1"/>
    <row r="2756" s="465" customFormat="1" customHeight="1"/>
    <row r="2757" s="465" customFormat="1" customHeight="1"/>
    <row r="2758" s="465" customFormat="1" customHeight="1"/>
    <row r="2759" s="465" customFormat="1" customHeight="1"/>
    <row r="2760" s="465" customFormat="1" customHeight="1"/>
    <row r="2761" s="465" customFormat="1" customHeight="1"/>
    <row r="2762" s="465" customFormat="1" customHeight="1"/>
    <row r="2763" s="465" customFormat="1" customHeight="1"/>
    <row r="2764" s="465" customFormat="1" customHeight="1"/>
    <row r="2765" s="465" customFormat="1" customHeight="1"/>
    <row r="2766" s="465" customFormat="1" customHeight="1"/>
    <row r="2767" s="465" customFormat="1" customHeight="1"/>
    <row r="2768" s="465" customFormat="1" customHeight="1"/>
    <row r="2769" s="465" customFormat="1" customHeight="1"/>
    <row r="2770" s="465" customFormat="1" customHeight="1"/>
    <row r="2771" s="465" customFormat="1" customHeight="1"/>
    <row r="2772" s="465" customFormat="1" customHeight="1"/>
    <row r="2773" s="465" customFormat="1" customHeight="1"/>
    <row r="2774" s="465" customFormat="1" customHeight="1"/>
    <row r="2775" s="465" customFormat="1" customHeight="1"/>
    <row r="2776" s="465" customFormat="1" customHeight="1"/>
    <row r="2777" s="465" customFormat="1" customHeight="1"/>
    <row r="2778" s="465" customFormat="1" customHeight="1"/>
    <row r="2779" s="465" customFormat="1" customHeight="1"/>
    <row r="2780" s="465" customFormat="1" customHeight="1"/>
    <row r="2781" s="465" customFormat="1" customHeight="1"/>
    <row r="2782" s="465" customFormat="1" customHeight="1"/>
    <row r="2783" s="465" customFormat="1" customHeight="1"/>
    <row r="2784" s="465" customFormat="1" customHeight="1"/>
    <row r="2785" s="465" customFormat="1" customHeight="1"/>
    <row r="2786" s="465" customFormat="1" customHeight="1"/>
    <row r="2787" s="465" customFormat="1" customHeight="1"/>
    <row r="2788" s="465" customFormat="1" customHeight="1"/>
    <row r="2789" s="465" customFormat="1" customHeight="1"/>
    <row r="2790" s="465" customFormat="1" customHeight="1"/>
    <row r="2791" s="465" customFormat="1" customHeight="1"/>
    <row r="2792" s="465" customFormat="1" customHeight="1"/>
    <row r="2793" s="465" customFormat="1" customHeight="1"/>
    <row r="2794" s="465" customFormat="1" customHeight="1"/>
    <row r="2795" s="465" customFormat="1" customHeight="1"/>
    <row r="2796" s="465" customFormat="1" customHeight="1"/>
    <row r="2797" s="465" customFormat="1" customHeight="1"/>
    <row r="2798" s="465" customFormat="1" customHeight="1"/>
    <row r="2799" s="465" customFormat="1" customHeight="1"/>
    <row r="2800" s="465" customFormat="1" customHeight="1"/>
    <row r="2801" s="465" customFormat="1" customHeight="1"/>
    <row r="2802" s="465" customFormat="1" customHeight="1"/>
    <row r="2803" s="465" customFormat="1" customHeight="1"/>
    <row r="2804" s="465" customFormat="1" customHeight="1"/>
    <row r="2805" s="465" customFormat="1" customHeight="1"/>
    <row r="2806" s="465" customFormat="1" customHeight="1"/>
    <row r="2807" s="465" customFormat="1" customHeight="1"/>
    <row r="2808" s="465" customFormat="1" customHeight="1"/>
    <row r="2809" s="465" customFormat="1" customHeight="1"/>
    <row r="2810" s="465" customFormat="1" customHeight="1"/>
    <row r="2811" s="465" customFormat="1" customHeight="1"/>
    <row r="2812" s="465" customFormat="1" customHeight="1"/>
    <row r="2813" s="465" customFormat="1" customHeight="1"/>
    <row r="2814" s="465" customFormat="1" customHeight="1"/>
    <row r="2815" s="465" customFormat="1" customHeight="1"/>
    <row r="2816" s="465" customFormat="1" customHeight="1"/>
    <row r="2817" s="465" customFormat="1" customHeight="1"/>
    <row r="2818" s="465" customFormat="1" customHeight="1"/>
    <row r="2819" s="465" customFormat="1" customHeight="1"/>
    <row r="2820" s="465" customFormat="1" customHeight="1"/>
    <row r="2821" s="465" customFormat="1" customHeight="1"/>
    <row r="2822" s="465" customFormat="1" customHeight="1"/>
    <row r="2823" s="465" customFormat="1" customHeight="1"/>
    <row r="2824" s="465" customFormat="1" customHeight="1"/>
    <row r="2825" s="465" customFormat="1" customHeight="1"/>
    <row r="2826" s="465" customFormat="1" customHeight="1"/>
    <row r="2827" s="465" customFormat="1" customHeight="1"/>
    <row r="2828" s="465" customFormat="1" customHeight="1"/>
    <row r="2829" s="465" customFormat="1" customHeight="1"/>
    <row r="2830" s="465" customFormat="1" customHeight="1"/>
    <row r="2831" s="465" customFormat="1" customHeight="1"/>
    <row r="2832" s="465" customFormat="1" customHeight="1"/>
    <row r="2833" s="465" customFormat="1" customHeight="1"/>
    <row r="2834" s="465" customFormat="1" customHeight="1"/>
    <row r="2835" s="465" customFormat="1" customHeight="1"/>
    <row r="2836" s="465" customFormat="1" customHeight="1"/>
    <row r="2837" s="465" customFormat="1" customHeight="1"/>
    <row r="2838" s="465" customFormat="1" customHeight="1"/>
    <row r="2839" s="465" customFormat="1" customHeight="1"/>
    <row r="2840" s="465" customFormat="1" customHeight="1"/>
    <row r="2841" s="465" customFormat="1" customHeight="1"/>
    <row r="2842" s="465" customFormat="1" customHeight="1"/>
    <row r="2843" s="465" customFormat="1" customHeight="1"/>
    <row r="2844" s="465" customFormat="1" customHeight="1"/>
    <row r="2845" s="465" customFormat="1" customHeight="1"/>
    <row r="2846" s="465" customFormat="1" customHeight="1"/>
    <row r="2847" s="465" customFormat="1" customHeight="1"/>
    <row r="2848" s="465" customFormat="1" customHeight="1"/>
    <row r="2849" s="465" customFormat="1" customHeight="1"/>
    <row r="2850" s="465" customFormat="1" customHeight="1"/>
    <row r="2851" s="465" customFormat="1" customHeight="1"/>
    <row r="2852" s="465" customFormat="1" customHeight="1"/>
    <row r="2853" s="465" customFormat="1" customHeight="1"/>
    <row r="2854" s="465" customFormat="1" customHeight="1"/>
    <row r="2855" s="465" customFormat="1" customHeight="1"/>
    <row r="2856" s="465" customFormat="1" customHeight="1"/>
    <row r="2857" s="465" customFormat="1" customHeight="1"/>
    <row r="2858" s="465" customFormat="1" customHeight="1"/>
    <row r="2859" s="465" customFormat="1" customHeight="1"/>
    <row r="2860" s="465" customFormat="1" customHeight="1"/>
    <row r="2861" s="465" customFormat="1" customHeight="1"/>
    <row r="2862" s="465" customFormat="1" customHeight="1"/>
    <row r="2863" s="465" customFormat="1" customHeight="1"/>
    <row r="2864" s="465" customFormat="1" customHeight="1"/>
    <row r="2865" s="465" customFormat="1" customHeight="1"/>
    <row r="2866" s="465" customFormat="1" customHeight="1"/>
    <row r="2867" s="465" customFormat="1" customHeight="1"/>
    <row r="2868" s="465" customFormat="1" customHeight="1"/>
    <row r="2869" s="465" customFormat="1" customHeight="1"/>
    <row r="2870" s="465" customFormat="1" customHeight="1"/>
    <row r="2871" s="465" customFormat="1" customHeight="1"/>
    <row r="2872" s="465" customFormat="1" customHeight="1"/>
    <row r="2873" s="465" customFormat="1" customHeight="1"/>
    <row r="2874" s="465" customFormat="1" customHeight="1"/>
    <row r="2875" s="465" customFormat="1" customHeight="1"/>
    <row r="2876" s="465" customFormat="1" customHeight="1"/>
    <row r="2877" s="465" customFormat="1" customHeight="1"/>
    <row r="2878" s="465" customFormat="1" customHeight="1"/>
    <row r="2879" s="465" customFormat="1" customHeight="1"/>
    <row r="2880" s="465" customFormat="1" customHeight="1"/>
    <row r="2881" s="465" customFormat="1" customHeight="1"/>
    <row r="2882" s="465" customFormat="1" customHeight="1"/>
    <row r="2883" s="465" customFormat="1" customHeight="1"/>
    <row r="2884" s="465" customFormat="1" customHeight="1"/>
    <row r="2885" s="465" customFormat="1" customHeight="1"/>
    <row r="2886" s="465" customFormat="1" customHeight="1"/>
    <row r="2887" s="465" customFormat="1" customHeight="1"/>
    <row r="2888" s="465" customFormat="1" customHeight="1"/>
    <row r="2889" s="465" customFormat="1" customHeight="1"/>
    <row r="2890" s="465" customFormat="1" customHeight="1"/>
    <row r="2891" s="465" customFormat="1" customHeight="1"/>
    <row r="2892" s="465" customFormat="1" customHeight="1"/>
    <row r="2893" s="465" customFormat="1" customHeight="1"/>
    <row r="2894" s="465" customFormat="1" customHeight="1"/>
    <row r="2895" s="465" customFormat="1" customHeight="1"/>
    <row r="2896" s="465" customFormat="1" customHeight="1"/>
    <row r="2897" s="465" customFormat="1" customHeight="1"/>
    <row r="2898" s="465" customFormat="1" customHeight="1"/>
    <row r="2899" s="465" customFormat="1" customHeight="1"/>
    <row r="2900" s="465" customFormat="1" customHeight="1"/>
    <row r="2901" s="465" customFormat="1" customHeight="1"/>
    <row r="2902" s="465" customFormat="1" customHeight="1"/>
    <row r="2903" s="465" customFormat="1" customHeight="1"/>
    <row r="2904" s="465" customFormat="1" customHeight="1"/>
    <row r="2905" s="465" customFormat="1" customHeight="1"/>
    <row r="2906" s="465" customFormat="1" customHeight="1"/>
    <row r="2907" s="465" customFormat="1" customHeight="1"/>
    <row r="2908" s="465" customFormat="1" customHeight="1"/>
    <row r="2909" s="465" customFormat="1" customHeight="1"/>
    <row r="2910" s="465" customFormat="1" customHeight="1"/>
    <row r="2911" s="465" customFormat="1" customHeight="1"/>
    <row r="2912" s="465" customFormat="1" customHeight="1"/>
    <row r="2913" s="465" customFormat="1" customHeight="1"/>
    <row r="2914" s="465" customFormat="1" customHeight="1"/>
    <row r="2915" s="465" customFormat="1" customHeight="1"/>
    <row r="2916" s="465" customFormat="1" customHeight="1"/>
    <row r="2917" s="465" customFormat="1" customHeight="1"/>
    <row r="2918" s="465" customFormat="1" customHeight="1"/>
    <row r="2919" s="465" customFormat="1" customHeight="1"/>
    <row r="2920" s="465" customFormat="1" customHeight="1"/>
    <row r="2921" s="465" customFormat="1" customHeight="1"/>
    <row r="2922" s="465" customFormat="1" customHeight="1"/>
    <row r="2923" s="465" customFormat="1" customHeight="1"/>
    <row r="2924" s="465" customFormat="1" customHeight="1"/>
    <row r="2925" s="465" customFormat="1" customHeight="1"/>
    <row r="2926" s="465" customFormat="1" customHeight="1"/>
    <row r="2927" s="465" customFormat="1" customHeight="1"/>
    <row r="2928" s="465" customFormat="1" customHeight="1"/>
    <row r="2929" s="465" customFormat="1" customHeight="1"/>
    <row r="2930" s="465" customFormat="1" customHeight="1"/>
    <row r="2931" s="465" customFormat="1" customHeight="1"/>
    <row r="2932" s="465" customFormat="1" customHeight="1"/>
    <row r="2933" s="465" customFormat="1" customHeight="1"/>
    <row r="2934" s="465" customFormat="1" customHeight="1"/>
    <row r="2935" s="465" customFormat="1" customHeight="1"/>
    <row r="2936" s="465" customFormat="1" customHeight="1"/>
    <row r="2937" s="465" customFormat="1" customHeight="1"/>
    <row r="2938" s="465" customFormat="1" customHeight="1"/>
    <row r="2939" s="465" customFormat="1" customHeight="1"/>
    <row r="2940" s="465" customFormat="1" customHeight="1"/>
    <row r="2941" s="465" customFormat="1" customHeight="1"/>
    <row r="2942" s="465" customFormat="1" customHeight="1"/>
    <row r="2943" s="465" customFormat="1" customHeight="1"/>
    <row r="2944" s="465" customFormat="1" customHeight="1"/>
    <row r="2945" s="465" customFormat="1" customHeight="1"/>
    <row r="2946" s="465" customFormat="1" customHeight="1"/>
    <row r="2947" s="465" customFormat="1" customHeight="1"/>
    <row r="2948" s="465" customFormat="1" customHeight="1"/>
    <row r="2949" s="465" customFormat="1" customHeight="1"/>
    <row r="2950" s="465" customFormat="1" customHeight="1"/>
    <row r="2951" s="465" customFormat="1" customHeight="1"/>
    <row r="2952" s="465" customFormat="1" customHeight="1"/>
    <row r="2953" s="465" customFormat="1" customHeight="1"/>
    <row r="2954" s="465" customFormat="1" customHeight="1"/>
    <row r="2955" s="465" customFormat="1" customHeight="1"/>
    <row r="2956" s="465" customFormat="1" customHeight="1"/>
    <row r="2957" s="465" customFormat="1" customHeight="1"/>
    <row r="2958" s="465" customFormat="1" customHeight="1"/>
    <row r="2959" s="465" customFormat="1" customHeight="1"/>
    <row r="2960" s="465" customFormat="1" customHeight="1"/>
    <row r="2961" s="465" customFormat="1" customHeight="1"/>
    <row r="2962" s="465" customFormat="1" customHeight="1"/>
    <row r="2963" s="465" customFormat="1" customHeight="1"/>
    <row r="2964" s="465" customFormat="1" customHeight="1"/>
    <row r="2965" s="465" customFormat="1" customHeight="1"/>
    <row r="2966" s="465" customFormat="1" customHeight="1"/>
    <row r="2967" s="465" customFormat="1" customHeight="1"/>
    <row r="2968" s="465" customFormat="1" customHeight="1"/>
    <row r="2969" s="465" customFormat="1" customHeight="1"/>
    <row r="2970" s="465" customFormat="1" customHeight="1"/>
    <row r="2971" s="465" customFormat="1" customHeight="1"/>
    <row r="2972" s="465" customFormat="1" customHeight="1"/>
    <row r="2973" s="465" customFormat="1" customHeight="1"/>
    <row r="2974" s="465" customFormat="1" customHeight="1"/>
    <row r="2975" s="465" customFormat="1" customHeight="1"/>
    <row r="2976" s="465" customFormat="1" customHeight="1"/>
    <row r="2977" s="465" customFormat="1" customHeight="1"/>
    <row r="2978" s="465" customFormat="1" customHeight="1"/>
    <row r="2979" s="465" customFormat="1" customHeight="1"/>
    <row r="2980" s="465" customFormat="1" customHeight="1"/>
    <row r="2981" s="465" customFormat="1" customHeight="1"/>
    <row r="2982" s="465" customFormat="1" customHeight="1"/>
    <row r="2983" s="465" customFormat="1" customHeight="1"/>
    <row r="2984" s="465" customFormat="1" customHeight="1"/>
    <row r="2985" s="465" customFormat="1" customHeight="1"/>
    <row r="2986" s="465" customFormat="1" customHeight="1"/>
    <row r="2987" s="465" customFormat="1" customHeight="1"/>
    <row r="2988" s="465" customFormat="1" customHeight="1"/>
    <row r="2989" s="465" customFormat="1" customHeight="1"/>
    <row r="2990" s="465" customFormat="1" customHeight="1"/>
    <row r="2991" s="465" customFormat="1" customHeight="1"/>
    <row r="2992" s="465" customFormat="1" customHeight="1"/>
    <row r="2993" s="465" customFormat="1" customHeight="1"/>
    <row r="2994" s="465" customFormat="1" customHeight="1"/>
    <row r="2995" s="465" customFormat="1" customHeight="1"/>
    <row r="2996" s="465" customFormat="1" customHeight="1"/>
    <row r="2997" s="465" customFormat="1" customHeight="1"/>
    <row r="2998" s="465" customFormat="1" customHeight="1"/>
    <row r="2999" s="465" customFormat="1" customHeight="1"/>
    <row r="3000" s="465" customFormat="1" customHeight="1"/>
    <row r="3001" s="465" customFormat="1" customHeight="1"/>
    <row r="3002" s="465" customFormat="1" customHeight="1"/>
    <row r="3003" s="465" customFormat="1" customHeight="1"/>
    <row r="3004" s="465" customFormat="1" customHeight="1"/>
    <row r="3005" s="465" customFormat="1" customHeight="1"/>
    <row r="3006" s="465" customFormat="1" customHeight="1"/>
    <row r="3007" s="465" customFormat="1" customHeight="1"/>
    <row r="3008" s="465" customFormat="1" customHeight="1"/>
    <row r="3009" s="465" customFormat="1" customHeight="1"/>
    <row r="3010" s="465" customFormat="1" customHeight="1"/>
    <row r="3011" s="465" customFormat="1" customHeight="1"/>
    <row r="3012" s="465" customFormat="1" customHeight="1"/>
    <row r="3013" s="465" customFormat="1" customHeight="1"/>
    <row r="3014" s="465" customFormat="1" customHeight="1"/>
    <row r="3015" s="465" customFormat="1" customHeight="1"/>
    <row r="3016" s="465" customFormat="1" customHeight="1"/>
    <row r="3017" s="465" customFormat="1" customHeight="1"/>
    <row r="3018" s="465" customFormat="1" customHeight="1"/>
    <row r="3019" s="465" customFormat="1" customHeight="1"/>
    <row r="3020" s="465" customFormat="1" customHeight="1"/>
    <row r="3021" s="465" customFormat="1" customHeight="1"/>
    <row r="3022" s="465" customFormat="1" customHeight="1"/>
    <row r="3023" s="465" customFormat="1" customHeight="1"/>
    <row r="3024" s="465" customFormat="1" customHeight="1"/>
    <row r="3025" s="465" customFormat="1" customHeight="1"/>
    <row r="3026" s="465" customFormat="1" customHeight="1"/>
    <row r="3027" s="465" customFormat="1" customHeight="1"/>
    <row r="3028" s="465" customFormat="1" customHeight="1"/>
    <row r="3029" s="465" customFormat="1" customHeight="1"/>
    <row r="3030" s="465" customFormat="1" customHeight="1"/>
    <row r="3031" s="465" customFormat="1" customHeight="1"/>
    <row r="3032" s="465" customFormat="1" customHeight="1"/>
    <row r="3033" s="465" customFormat="1" customHeight="1"/>
    <row r="3034" s="465" customFormat="1" customHeight="1"/>
    <row r="3035" s="465" customFormat="1" customHeight="1"/>
    <row r="3036" s="465" customFormat="1" customHeight="1"/>
    <row r="3037" s="465" customFormat="1" customHeight="1"/>
    <row r="3038" s="465" customFormat="1" customHeight="1"/>
    <row r="3039" s="465" customFormat="1" customHeight="1"/>
    <row r="3040" s="465" customFormat="1" customHeight="1"/>
    <row r="3041" s="465" customFormat="1" customHeight="1"/>
    <row r="3042" s="465" customFormat="1" customHeight="1"/>
    <row r="3043" s="465" customFormat="1" customHeight="1"/>
    <row r="3044" s="465" customFormat="1" customHeight="1"/>
    <row r="3045" s="465" customFormat="1" customHeight="1"/>
    <row r="3046" s="465" customFormat="1" customHeight="1"/>
    <row r="3047" s="465" customFormat="1" customHeight="1"/>
    <row r="3048" s="465" customFormat="1" customHeight="1"/>
    <row r="3049" s="465" customFormat="1" customHeight="1"/>
    <row r="3050" s="465" customFormat="1" customHeight="1"/>
    <row r="3051" s="465" customFormat="1" customHeight="1"/>
    <row r="3052" s="465" customFormat="1" customHeight="1"/>
    <row r="3053" s="465" customFormat="1" customHeight="1"/>
    <row r="3054" s="465" customFormat="1" customHeight="1"/>
    <row r="3055" s="465" customFormat="1" customHeight="1"/>
    <row r="3056" s="465" customFormat="1" customHeight="1"/>
    <row r="3057" s="465" customFormat="1" customHeight="1"/>
    <row r="3058" s="465" customFormat="1" customHeight="1"/>
    <row r="3059" s="465" customFormat="1" customHeight="1"/>
    <row r="3060" s="465" customFormat="1" customHeight="1"/>
    <row r="3061" s="465" customFormat="1" customHeight="1"/>
    <row r="3062" s="465" customFormat="1" customHeight="1"/>
    <row r="3063" s="465" customFormat="1" customHeight="1"/>
    <row r="3064" s="465" customFormat="1" customHeight="1"/>
    <row r="3065" s="465" customFormat="1" customHeight="1"/>
    <row r="3066" s="465" customFormat="1" customHeight="1"/>
    <row r="3067" s="465" customFormat="1" customHeight="1"/>
    <row r="3068" s="465" customFormat="1" customHeight="1"/>
    <row r="3069" s="465" customFormat="1" customHeight="1"/>
    <row r="3070" s="465" customFormat="1" customHeight="1"/>
    <row r="3071" s="465" customFormat="1" customHeight="1"/>
    <row r="3072" s="465" customFormat="1" customHeight="1"/>
    <row r="3073" s="465" customFormat="1" customHeight="1"/>
    <row r="3074" s="465" customFormat="1" customHeight="1"/>
    <row r="3075" s="465" customFormat="1" customHeight="1"/>
    <row r="3076" s="465" customFormat="1" customHeight="1"/>
    <row r="3077" s="465" customFormat="1" customHeight="1"/>
    <row r="3078" s="465" customFormat="1" customHeight="1"/>
    <row r="3079" s="465" customFormat="1" customHeight="1"/>
    <row r="3080" s="465" customFormat="1" customHeight="1"/>
    <row r="3081" s="465" customFormat="1" customHeight="1"/>
    <row r="3082" s="465" customFormat="1" customHeight="1"/>
    <row r="3083" s="465" customFormat="1" customHeight="1"/>
    <row r="3084" s="465" customFormat="1" customHeight="1"/>
    <row r="3085" s="465" customFormat="1" customHeight="1"/>
    <row r="3086" s="465" customFormat="1" customHeight="1"/>
    <row r="3087" s="465" customFormat="1" customHeight="1"/>
    <row r="3088" s="465" customFormat="1" customHeight="1"/>
    <row r="3089" s="465" customFormat="1" customHeight="1"/>
    <row r="3090" s="465" customFormat="1" customHeight="1"/>
    <row r="3091" s="465" customFormat="1" customHeight="1"/>
    <row r="3092" s="465" customFormat="1" customHeight="1"/>
    <row r="3093" s="465" customFormat="1" customHeight="1"/>
    <row r="3094" s="465" customFormat="1" customHeight="1"/>
    <row r="3095" s="465" customFormat="1" customHeight="1"/>
    <row r="3096" s="465" customFormat="1" customHeight="1"/>
    <row r="3097" s="465" customFormat="1" customHeight="1"/>
    <row r="3098" s="465" customFormat="1" customHeight="1"/>
    <row r="3099" s="465" customFormat="1" customHeight="1"/>
    <row r="3100" s="465" customFormat="1" customHeight="1"/>
    <row r="3101" s="465" customFormat="1" customHeight="1"/>
    <row r="3102" s="465" customFormat="1" customHeight="1"/>
    <row r="3103" s="465" customFormat="1" customHeight="1"/>
    <row r="3104" s="465" customFormat="1" customHeight="1"/>
    <row r="3105" s="465" customFormat="1" customHeight="1"/>
    <row r="3106" s="465" customFormat="1" customHeight="1"/>
    <row r="3107" s="465" customFormat="1" customHeight="1"/>
    <row r="3108" s="465" customFormat="1" customHeight="1"/>
    <row r="3109" s="465" customFormat="1" customHeight="1"/>
    <row r="3110" s="465" customFormat="1" customHeight="1"/>
    <row r="3111" s="465" customFormat="1" customHeight="1"/>
    <row r="3112" s="465" customFormat="1" customHeight="1"/>
    <row r="3113" s="465" customFormat="1" customHeight="1"/>
    <row r="3114" s="465" customFormat="1" customHeight="1"/>
    <row r="3115" s="465" customFormat="1" customHeight="1"/>
    <row r="3116" s="465" customFormat="1" customHeight="1"/>
    <row r="3117" s="465" customFormat="1" customHeight="1"/>
    <row r="3118" s="465" customFormat="1" customHeight="1"/>
    <row r="3119" s="465" customFormat="1" customHeight="1"/>
    <row r="3120" s="465" customFormat="1" customHeight="1"/>
    <row r="3121" s="465" customFormat="1" customHeight="1"/>
    <row r="3122" s="465" customFormat="1" customHeight="1"/>
    <row r="3123" s="465" customFormat="1" customHeight="1"/>
    <row r="3124" s="465" customFormat="1" customHeight="1"/>
    <row r="3125" s="465" customFormat="1" customHeight="1"/>
    <row r="3126" s="465" customFormat="1" customHeight="1"/>
    <row r="3127" s="465" customFormat="1" customHeight="1"/>
    <row r="3128" s="465" customFormat="1" customHeight="1"/>
    <row r="3129" s="465" customFormat="1" customHeight="1"/>
    <row r="3130" s="465" customFormat="1" customHeight="1"/>
    <row r="3131" s="465" customFormat="1" customHeight="1"/>
    <row r="3132" s="465" customFormat="1" customHeight="1"/>
    <row r="3133" s="465" customFormat="1" customHeight="1"/>
    <row r="3134" s="465" customFormat="1" customHeight="1"/>
    <row r="3135" s="465" customFormat="1" customHeight="1"/>
    <row r="3136" s="465" customFormat="1" customHeight="1"/>
    <row r="3137" s="465" customFormat="1" customHeight="1"/>
    <row r="3138" s="465" customFormat="1" customHeight="1"/>
    <row r="3139" s="465" customFormat="1" customHeight="1"/>
    <row r="3140" s="465" customFormat="1" customHeight="1"/>
    <row r="3141" s="465" customFormat="1" customHeight="1"/>
    <row r="3142" s="465" customFormat="1" customHeight="1"/>
    <row r="3143" s="465" customFormat="1" customHeight="1"/>
    <row r="3144" s="465" customFormat="1" customHeight="1"/>
    <row r="3145" s="465" customFormat="1" customHeight="1"/>
    <row r="3146" s="465" customFormat="1" customHeight="1"/>
    <row r="3147" s="465" customFormat="1" customHeight="1"/>
    <row r="3148" s="465" customFormat="1" customHeight="1"/>
    <row r="3149" s="465" customFormat="1" customHeight="1"/>
    <row r="3150" s="465" customFormat="1" customHeight="1"/>
    <row r="3151" s="465" customFormat="1" customHeight="1"/>
    <row r="3152" s="465" customFormat="1" customHeight="1"/>
    <row r="3153" s="465" customFormat="1" customHeight="1"/>
    <row r="3154" s="465" customFormat="1" customHeight="1"/>
    <row r="3155" s="465" customFormat="1" customHeight="1"/>
    <row r="3156" s="465" customFormat="1" customHeight="1"/>
    <row r="3157" s="465" customFormat="1" customHeight="1"/>
    <row r="3158" s="465" customFormat="1" customHeight="1"/>
    <row r="3159" s="465" customFormat="1" customHeight="1"/>
    <row r="3160" s="465" customFormat="1" customHeight="1"/>
    <row r="3161" s="465" customFormat="1" customHeight="1"/>
    <row r="3162" s="465" customFormat="1" customHeight="1"/>
    <row r="3163" s="465" customFormat="1" customHeight="1"/>
    <row r="3164" s="465" customFormat="1" customHeight="1"/>
    <row r="3165" s="465" customFormat="1" customHeight="1"/>
    <row r="3166" s="465" customFormat="1" customHeight="1"/>
    <row r="3167" s="465" customFormat="1" customHeight="1"/>
    <row r="3168" s="465" customFormat="1" customHeight="1"/>
    <row r="3169" s="465" customFormat="1" customHeight="1"/>
    <row r="3170" s="465" customFormat="1" customHeight="1"/>
    <row r="3171" s="465" customFormat="1" customHeight="1"/>
    <row r="3172" s="465" customFormat="1" customHeight="1"/>
    <row r="3173" s="465" customFormat="1" customHeight="1"/>
    <row r="3174" s="465" customFormat="1" customHeight="1"/>
    <row r="3175" s="465" customFormat="1" customHeight="1"/>
    <row r="3176" s="465" customFormat="1" customHeight="1"/>
    <row r="3177" s="465" customFormat="1" customHeight="1"/>
    <row r="3178" s="465" customFormat="1" customHeight="1"/>
    <row r="3179" s="465" customFormat="1" customHeight="1"/>
    <row r="3180" s="465" customFormat="1" customHeight="1"/>
    <row r="3181" s="465" customFormat="1" customHeight="1"/>
    <row r="3182" s="465" customFormat="1" customHeight="1"/>
    <row r="3183" s="465" customFormat="1" customHeight="1"/>
    <row r="3184" s="465" customFormat="1" customHeight="1"/>
    <row r="3185" s="465" customFormat="1" customHeight="1"/>
    <row r="3186" s="465" customFormat="1" customHeight="1"/>
    <row r="3187" s="465" customFormat="1" customHeight="1"/>
    <row r="3188" s="465" customFormat="1" customHeight="1"/>
    <row r="3189" s="465" customFormat="1" customHeight="1"/>
    <row r="3190" s="465" customFormat="1" customHeight="1"/>
    <row r="3191" s="465" customFormat="1" customHeight="1"/>
    <row r="3192" s="465" customFormat="1" customHeight="1"/>
    <row r="3193" s="465" customFormat="1" customHeight="1"/>
    <row r="3194" s="465" customFormat="1" customHeight="1"/>
    <row r="3195" s="465" customFormat="1" customHeight="1"/>
    <row r="3196" s="465" customFormat="1" customHeight="1"/>
    <row r="3197" s="465" customFormat="1" customHeight="1"/>
    <row r="3198" s="465" customFormat="1" customHeight="1"/>
    <row r="3199" s="465" customFormat="1" customHeight="1"/>
    <row r="3200" s="465" customFormat="1" customHeight="1"/>
    <row r="3201" s="465" customFormat="1" customHeight="1"/>
    <row r="3202" s="465" customFormat="1" customHeight="1"/>
    <row r="3203" s="465" customFormat="1" customHeight="1"/>
    <row r="3204" s="465" customFormat="1" customHeight="1"/>
    <row r="3205" s="465" customFormat="1" customHeight="1"/>
    <row r="3206" s="465" customFormat="1" customHeight="1"/>
    <row r="3207" s="465" customFormat="1" customHeight="1"/>
    <row r="3208" s="465" customFormat="1" customHeight="1"/>
    <row r="3209" s="465" customFormat="1" customHeight="1"/>
    <row r="3210" s="465" customFormat="1" customHeight="1"/>
    <row r="3211" s="465" customFormat="1" customHeight="1"/>
    <row r="3212" s="465" customFormat="1" customHeight="1"/>
    <row r="3213" s="465" customFormat="1" customHeight="1"/>
    <row r="3214" s="465" customFormat="1" customHeight="1"/>
    <row r="3215" s="465" customFormat="1" customHeight="1"/>
    <row r="3216" s="465" customFormat="1" customHeight="1"/>
    <row r="3217" s="465" customFormat="1" customHeight="1"/>
    <row r="3218" s="465" customFormat="1" customHeight="1"/>
    <row r="3219" s="465" customFormat="1" customHeight="1"/>
    <row r="3220" s="465" customFormat="1" customHeight="1"/>
    <row r="3221" s="465" customFormat="1" customHeight="1"/>
    <row r="3222" s="465" customFormat="1" customHeight="1"/>
    <row r="3223" s="465" customFormat="1" customHeight="1"/>
    <row r="3224" s="465" customFormat="1" customHeight="1"/>
    <row r="3225" s="465" customFormat="1" customHeight="1"/>
    <row r="3226" s="465" customFormat="1" customHeight="1"/>
    <row r="3227" s="465" customFormat="1" customHeight="1"/>
    <row r="3228" s="465" customFormat="1" customHeight="1"/>
    <row r="3229" s="465" customFormat="1" customHeight="1"/>
    <row r="3230" s="465" customFormat="1" customHeight="1"/>
    <row r="3231" s="465" customFormat="1" customHeight="1"/>
    <row r="3232" s="465" customFormat="1" customHeight="1"/>
    <row r="3233" s="465" customFormat="1" customHeight="1"/>
    <row r="3234" s="465" customFormat="1" customHeight="1"/>
    <row r="3235" s="465" customFormat="1" customHeight="1"/>
    <row r="3236" s="465" customFormat="1" customHeight="1"/>
    <row r="3237" s="465" customFormat="1" customHeight="1"/>
    <row r="3238" s="465" customFormat="1" customHeight="1"/>
    <row r="3239" s="465" customFormat="1" customHeight="1"/>
    <row r="3240" s="465" customFormat="1" customHeight="1"/>
    <row r="3241" s="465" customFormat="1" customHeight="1"/>
    <row r="3242" s="465" customFormat="1" customHeight="1"/>
    <row r="3243" s="465" customFormat="1" customHeight="1"/>
    <row r="3244" s="465" customFormat="1" customHeight="1"/>
    <row r="3245" s="465" customFormat="1" customHeight="1"/>
    <row r="3246" s="465" customFormat="1" customHeight="1"/>
    <row r="3247" s="465" customFormat="1" customHeight="1"/>
    <row r="3248" s="465" customFormat="1" customHeight="1"/>
    <row r="3249" s="465" customFormat="1" customHeight="1"/>
    <row r="3250" s="465" customFormat="1" customHeight="1"/>
    <row r="3251" s="465" customFormat="1" customHeight="1"/>
    <row r="3252" s="465" customFormat="1" customHeight="1"/>
    <row r="3253" s="465" customFormat="1" customHeight="1"/>
    <row r="3254" s="465" customFormat="1" customHeight="1"/>
    <row r="3255" s="465" customFormat="1" customHeight="1"/>
    <row r="3256" s="465" customFormat="1" customHeight="1"/>
    <row r="3257" s="465" customFormat="1" customHeight="1"/>
    <row r="3258" s="465" customFormat="1" customHeight="1"/>
    <row r="3259" s="465" customFormat="1" customHeight="1"/>
    <row r="3260" s="465" customFormat="1" customHeight="1"/>
    <row r="3261" s="465" customFormat="1" customHeight="1"/>
    <row r="3262" s="465" customFormat="1" customHeight="1"/>
    <row r="3263" s="465" customFormat="1" customHeight="1"/>
    <row r="3264" s="465" customFormat="1" customHeight="1"/>
    <row r="3265" s="465" customFormat="1" customHeight="1"/>
    <row r="3266" s="465" customFormat="1" customHeight="1"/>
    <row r="3267" s="465" customFormat="1" customHeight="1"/>
    <row r="3268" s="465" customFormat="1" customHeight="1"/>
    <row r="3269" s="465" customFormat="1" customHeight="1"/>
    <row r="3270" s="465" customFormat="1" customHeight="1"/>
    <row r="3271" s="465" customFormat="1" customHeight="1"/>
    <row r="3272" s="465" customFormat="1" customHeight="1"/>
    <row r="3273" s="465" customFormat="1" customHeight="1"/>
    <row r="3274" s="465" customFormat="1" customHeight="1"/>
    <row r="3275" s="465" customFormat="1" customHeight="1"/>
    <row r="3276" s="465" customFormat="1" customHeight="1"/>
    <row r="3277" s="465" customFormat="1" customHeight="1"/>
    <row r="3278" s="465" customFormat="1" customHeight="1"/>
    <row r="3279" s="465" customFormat="1" customHeight="1"/>
    <row r="3280" s="465" customFormat="1" customHeight="1"/>
    <row r="3281" s="465" customFormat="1" customHeight="1"/>
    <row r="3282" s="465" customFormat="1" customHeight="1"/>
    <row r="3283" s="465" customFormat="1" customHeight="1"/>
    <row r="3284" s="465" customFormat="1" customHeight="1"/>
    <row r="3285" s="465" customFormat="1" customHeight="1"/>
    <row r="3286" s="465" customFormat="1" customHeight="1"/>
    <row r="3287" s="465" customFormat="1" customHeight="1"/>
    <row r="3288" s="465" customFormat="1" customHeight="1"/>
    <row r="3289" s="465" customFormat="1" customHeight="1"/>
    <row r="3290" s="465" customFormat="1" customHeight="1"/>
    <row r="3291" s="465" customFormat="1" customHeight="1"/>
    <row r="3292" s="465" customFormat="1" customHeight="1"/>
    <row r="3293" s="465" customFormat="1" customHeight="1"/>
    <row r="3294" s="465" customFormat="1" customHeight="1"/>
    <row r="3295" s="465" customFormat="1" customHeight="1"/>
    <row r="3296" s="465" customFormat="1" customHeight="1"/>
    <row r="3297" s="465" customFormat="1" customHeight="1"/>
    <row r="3298" s="465" customFormat="1" customHeight="1"/>
    <row r="3299" s="465" customFormat="1" customHeight="1"/>
    <row r="3300" s="465" customFormat="1" customHeight="1"/>
    <row r="3301" s="465" customFormat="1" customHeight="1"/>
    <row r="3302" s="465" customFormat="1" customHeight="1"/>
    <row r="3303" s="465" customFormat="1" customHeight="1"/>
    <row r="3304" s="465" customFormat="1" customHeight="1"/>
    <row r="3305" s="465" customFormat="1" customHeight="1"/>
    <row r="3306" s="465" customFormat="1" customHeight="1"/>
    <row r="3307" s="465" customFormat="1" customHeight="1"/>
    <row r="3308" s="465" customFormat="1" customHeight="1"/>
    <row r="3309" s="465" customFormat="1" customHeight="1"/>
    <row r="3310" s="465" customFormat="1" customHeight="1"/>
    <row r="3311" s="465" customFormat="1" customHeight="1"/>
    <row r="3312" s="465" customFormat="1" customHeight="1"/>
    <row r="3313" s="465" customFormat="1" customHeight="1"/>
    <row r="3314" s="465" customFormat="1" customHeight="1"/>
    <row r="3315" s="465" customFormat="1" customHeight="1"/>
    <row r="3316" s="465" customFormat="1" customHeight="1"/>
    <row r="3317" s="465" customFormat="1" customHeight="1"/>
    <row r="3318" s="465" customFormat="1" customHeight="1"/>
    <row r="3319" s="465" customFormat="1" customHeight="1"/>
    <row r="3320" s="465" customFormat="1" customHeight="1"/>
    <row r="3321" s="465" customFormat="1" customHeight="1"/>
    <row r="3322" s="465" customFormat="1" customHeight="1"/>
    <row r="3323" s="465" customFormat="1" customHeight="1"/>
    <row r="3324" s="465" customFormat="1" customHeight="1"/>
    <row r="3325" s="465" customFormat="1" customHeight="1"/>
    <row r="3326" s="465" customFormat="1" customHeight="1"/>
    <row r="3327" s="465" customFormat="1" customHeight="1"/>
    <row r="3328" s="465" customFormat="1" customHeight="1"/>
    <row r="3329" s="465" customFormat="1" customHeight="1"/>
    <row r="3330" s="465" customFormat="1" customHeight="1"/>
    <row r="3331" s="465" customFormat="1" customHeight="1"/>
    <row r="3332" s="465" customFormat="1" customHeight="1"/>
    <row r="3333" s="465" customFormat="1" customHeight="1"/>
    <row r="3334" s="465" customFormat="1" customHeight="1"/>
    <row r="3335" s="465" customFormat="1" customHeight="1"/>
    <row r="3336" s="465" customFormat="1" customHeight="1"/>
    <row r="3337" s="465" customFormat="1" customHeight="1"/>
    <row r="3338" s="465" customFormat="1" customHeight="1"/>
    <row r="3339" s="465" customFormat="1" customHeight="1"/>
    <row r="3340" s="465" customFormat="1" customHeight="1"/>
    <row r="3341" s="465" customFormat="1" customHeight="1"/>
    <row r="3342" s="465" customFormat="1" customHeight="1"/>
    <row r="3343" s="465" customFormat="1" customHeight="1"/>
    <row r="3344" s="465" customFormat="1" customHeight="1"/>
    <row r="3345" s="465" customFormat="1" customHeight="1"/>
    <row r="3346" s="465" customFormat="1" customHeight="1"/>
    <row r="3347" s="465" customFormat="1" customHeight="1"/>
    <row r="3348" s="465" customFormat="1" customHeight="1"/>
    <row r="3349" s="465" customFormat="1" customHeight="1"/>
    <row r="3350" s="465" customFormat="1" customHeight="1"/>
    <row r="3351" s="465" customFormat="1" customHeight="1"/>
    <row r="3352" s="465" customFormat="1" customHeight="1"/>
    <row r="3353" s="465" customFormat="1" customHeight="1"/>
    <row r="3354" s="465" customFormat="1" customHeight="1"/>
    <row r="3355" s="465" customFormat="1" customHeight="1"/>
    <row r="3356" s="465" customFormat="1" customHeight="1"/>
    <row r="3357" s="465" customFormat="1" customHeight="1"/>
    <row r="3358" s="465" customFormat="1" customHeight="1"/>
    <row r="3359" s="465" customFormat="1" customHeight="1"/>
    <row r="3360" s="465" customFormat="1" customHeight="1"/>
    <row r="3361" s="465" customFormat="1" customHeight="1"/>
    <row r="3362" s="465" customFormat="1" customHeight="1"/>
    <row r="3363" s="465" customFormat="1" customHeight="1"/>
    <row r="3364" s="465" customFormat="1" customHeight="1"/>
    <row r="3365" s="465" customFormat="1" customHeight="1"/>
    <row r="3366" s="465" customFormat="1" customHeight="1"/>
    <row r="3367" s="465" customFormat="1" customHeight="1"/>
    <row r="3368" s="465" customFormat="1" customHeight="1"/>
    <row r="3369" s="465" customFormat="1" customHeight="1"/>
    <row r="3370" s="465" customFormat="1" customHeight="1"/>
    <row r="3371" s="465" customFormat="1" customHeight="1"/>
    <row r="3372" s="465" customFormat="1" customHeight="1"/>
    <row r="3373" s="465" customFormat="1" customHeight="1"/>
    <row r="3374" s="465" customFormat="1" customHeight="1"/>
    <row r="3375" s="465" customFormat="1" customHeight="1"/>
    <row r="3376" s="465" customFormat="1" customHeight="1"/>
    <row r="3377" s="465" customFormat="1" customHeight="1"/>
    <row r="3378" s="465" customFormat="1" customHeight="1"/>
    <row r="3379" s="465" customFormat="1" customHeight="1"/>
    <row r="3380" s="465" customFormat="1" customHeight="1"/>
    <row r="3381" s="465" customFormat="1" customHeight="1"/>
    <row r="3382" s="465" customFormat="1" customHeight="1"/>
    <row r="3383" s="465" customFormat="1" customHeight="1"/>
    <row r="3384" s="465" customFormat="1" customHeight="1"/>
    <row r="3385" s="465" customFormat="1" customHeight="1"/>
    <row r="3386" s="465" customFormat="1" customHeight="1"/>
    <row r="3387" s="465" customFormat="1" customHeight="1"/>
    <row r="3388" s="465" customFormat="1" customHeight="1"/>
    <row r="3389" s="465" customFormat="1" customHeight="1"/>
    <row r="3390" s="465" customFormat="1" customHeight="1"/>
    <row r="3391" s="465" customFormat="1" customHeight="1"/>
    <row r="3392" s="465" customFormat="1" customHeight="1"/>
    <row r="3393" s="465" customFormat="1" customHeight="1"/>
    <row r="3394" s="465" customFormat="1" customHeight="1"/>
    <row r="3395" s="465" customFormat="1" customHeight="1"/>
    <row r="3396" s="465" customFormat="1" customHeight="1"/>
    <row r="3397" s="465" customFormat="1" customHeight="1"/>
    <row r="3398" s="465" customFormat="1" customHeight="1"/>
    <row r="3399" s="465" customFormat="1" customHeight="1"/>
    <row r="3400" s="465" customFormat="1" customHeight="1"/>
    <row r="3401" s="465" customFormat="1" customHeight="1"/>
    <row r="3402" s="465" customFormat="1" customHeight="1"/>
    <row r="3403" s="465" customFormat="1" customHeight="1"/>
    <row r="3404" s="465" customFormat="1" customHeight="1"/>
    <row r="3405" s="465" customFormat="1" customHeight="1"/>
    <row r="3406" s="465" customFormat="1" customHeight="1"/>
    <row r="3407" s="465" customFormat="1" customHeight="1"/>
    <row r="3408" s="465" customFormat="1" customHeight="1"/>
    <row r="3409" s="465" customFormat="1" customHeight="1"/>
    <row r="3410" s="465" customFormat="1" customHeight="1"/>
    <row r="3411" s="465" customFormat="1" customHeight="1"/>
    <row r="3412" s="465" customFormat="1" customHeight="1"/>
    <row r="3413" s="465" customFormat="1" customHeight="1"/>
    <row r="3414" s="465" customFormat="1" customHeight="1"/>
    <row r="3415" s="465" customFormat="1" customHeight="1"/>
    <row r="3416" s="465" customFormat="1" customHeight="1"/>
    <row r="3417" s="465" customFormat="1" customHeight="1"/>
    <row r="3418" s="465" customFormat="1" customHeight="1"/>
    <row r="3419" s="465" customFormat="1" customHeight="1"/>
    <row r="3420" s="465" customFormat="1" customHeight="1"/>
    <row r="3421" s="465" customFormat="1" customHeight="1"/>
    <row r="3422" s="465" customFormat="1" customHeight="1"/>
    <row r="3423" s="465" customFormat="1" customHeight="1"/>
    <row r="3424" s="465" customFormat="1" customHeight="1"/>
    <row r="3425" s="465" customFormat="1" customHeight="1"/>
    <row r="3426" s="465" customFormat="1" customHeight="1"/>
    <row r="3427" s="465" customFormat="1" customHeight="1"/>
    <row r="3428" s="465" customFormat="1" customHeight="1"/>
    <row r="3429" s="465" customFormat="1" customHeight="1"/>
    <row r="3430" s="465" customFormat="1" customHeight="1"/>
    <row r="3431" s="465" customFormat="1" customHeight="1"/>
    <row r="3432" s="465" customFormat="1" customHeight="1"/>
    <row r="3433" s="465" customFormat="1" customHeight="1"/>
    <row r="3434" s="465" customFormat="1" customHeight="1"/>
    <row r="3435" s="465" customFormat="1" customHeight="1"/>
    <row r="3436" s="465" customFormat="1" customHeight="1"/>
    <row r="3437" s="465" customFormat="1" customHeight="1"/>
    <row r="3438" s="465" customFormat="1" customHeight="1"/>
    <row r="3439" s="465" customFormat="1" customHeight="1"/>
    <row r="3440" s="465" customFormat="1" customHeight="1"/>
    <row r="3441" s="465" customFormat="1" customHeight="1"/>
    <row r="3442" s="465" customFormat="1" customHeight="1"/>
    <row r="3443" s="465" customFormat="1" customHeight="1"/>
    <row r="3444" s="465" customFormat="1" customHeight="1"/>
    <row r="3445" s="465" customFormat="1" customHeight="1"/>
    <row r="3446" s="465" customFormat="1" customHeight="1"/>
    <row r="3447" s="465" customFormat="1" customHeight="1"/>
    <row r="3448" s="465" customFormat="1" customHeight="1"/>
    <row r="3449" s="465" customFormat="1" customHeight="1"/>
    <row r="3450" s="465" customFormat="1" customHeight="1"/>
    <row r="3451" s="465" customFormat="1" customHeight="1"/>
    <row r="3452" s="465" customFormat="1" customHeight="1"/>
    <row r="3453" s="465" customFormat="1" customHeight="1"/>
    <row r="3454" s="465" customFormat="1" customHeight="1"/>
    <row r="3455" s="465" customFormat="1" customHeight="1"/>
    <row r="3456" s="465" customFormat="1" customHeight="1"/>
    <row r="3457" s="465" customFormat="1" customHeight="1"/>
    <row r="3458" s="465" customFormat="1" customHeight="1"/>
    <row r="3459" s="465" customFormat="1" customHeight="1"/>
    <row r="3460" s="465" customFormat="1" customHeight="1"/>
    <row r="3461" s="465" customFormat="1" customHeight="1"/>
    <row r="3462" s="465" customFormat="1" customHeight="1"/>
    <row r="3463" s="465" customFormat="1" customHeight="1"/>
    <row r="3464" s="465" customFormat="1" customHeight="1"/>
    <row r="3465" s="465" customFormat="1" customHeight="1"/>
    <row r="3466" s="465" customFormat="1" customHeight="1"/>
    <row r="3467" s="465" customFormat="1" customHeight="1"/>
    <row r="3468" s="465" customFormat="1" customHeight="1"/>
    <row r="3469" s="465" customFormat="1" customHeight="1"/>
    <row r="3470" s="465" customFormat="1" customHeight="1"/>
    <row r="3471" s="465" customFormat="1" customHeight="1"/>
    <row r="3472" s="465" customFormat="1" customHeight="1"/>
    <row r="3473" s="465" customFormat="1" customHeight="1"/>
    <row r="3474" s="465" customFormat="1" customHeight="1"/>
    <row r="3475" s="465" customFormat="1" customHeight="1"/>
    <row r="3476" s="465" customFormat="1" customHeight="1"/>
    <row r="3477" s="465" customFormat="1" customHeight="1"/>
    <row r="3478" s="465" customFormat="1" customHeight="1"/>
    <row r="3479" s="465" customFormat="1" customHeight="1"/>
    <row r="3480" s="465" customFormat="1" customHeight="1"/>
    <row r="3481" s="465" customFormat="1" customHeight="1"/>
    <row r="3482" s="465" customFormat="1" customHeight="1"/>
    <row r="3483" s="465" customFormat="1" customHeight="1"/>
    <row r="3484" s="465" customFormat="1" customHeight="1"/>
    <row r="3485" s="465" customFormat="1" customHeight="1"/>
    <row r="3486" s="465" customFormat="1" customHeight="1"/>
    <row r="3487" s="465" customFormat="1" customHeight="1"/>
    <row r="3488" s="465" customFormat="1" customHeight="1"/>
    <row r="3489" s="465" customFormat="1" customHeight="1"/>
    <row r="3490" s="465" customFormat="1" customHeight="1"/>
    <row r="3491" s="465" customFormat="1" customHeight="1"/>
    <row r="3492" s="465" customFormat="1" customHeight="1"/>
    <row r="3493" s="465" customFormat="1" customHeight="1"/>
    <row r="3494" s="465" customFormat="1" customHeight="1"/>
    <row r="3495" s="465" customFormat="1" customHeight="1"/>
    <row r="3496" s="465" customFormat="1" customHeight="1"/>
    <row r="3497" s="465" customFormat="1" customHeight="1"/>
    <row r="3498" s="465" customFormat="1" customHeight="1"/>
    <row r="3499" s="465" customFormat="1" customHeight="1"/>
    <row r="3500" s="465" customFormat="1" customHeight="1"/>
    <row r="3501" s="465" customFormat="1" customHeight="1"/>
    <row r="3502" s="465" customFormat="1" customHeight="1"/>
    <row r="3503" s="465" customFormat="1" customHeight="1"/>
    <row r="3504" s="465" customFormat="1" customHeight="1"/>
    <row r="3505" s="465" customFormat="1" customHeight="1"/>
    <row r="3506" s="465" customFormat="1" customHeight="1"/>
    <row r="3507" s="465" customFormat="1" customHeight="1"/>
    <row r="3508" s="465" customFormat="1" customHeight="1"/>
    <row r="3509" s="465" customFormat="1" customHeight="1"/>
    <row r="3510" s="465" customFormat="1" customHeight="1"/>
    <row r="3511" s="465" customFormat="1" customHeight="1"/>
    <row r="3512" s="465" customFormat="1" customHeight="1"/>
    <row r="3513" s="465" customFormat="1" customHeight="1"/>
    <row r="3514" s="465" customFormat="1" customHeight="1"/>
    <row r="3515" s="465" customFormat="1" customHeight="1"/>
    <row r="3516" s="465" customFormat="1" customHeight="1"/>
    <row r="3517" s="465" customFormat="1" customHeight="1"/>
    <row r="3518" s="465" customFormat="1" customHeight="1"/>
    <row r="3519" s="465" customFormat="1" customHeight="1"/>
    <row r="3520" s="465" customFormat="1" customHeight="1"/>
    <row r="3521" s="465" customFormat="1" customHeight="1"/>
    <row r="3522" s="465" customFormat="1" customHeight="1"/>
    <row r="3523" s="465" customFormat="1" customHeight="1"/>
    <row r="3524" s="465" customFormat="1" customHeight="1"/>
    <row r="3525" s="465" customFormat="1" customHeight="1"/>
    <row r="3526" s="465" customFormat="1" customHeight="1"/>
    <row r="3527" s="465" customFormat="1" customHeight="1"/>
    <row r="3528" s="465" customFormat="1" customHeight="1"/>
    <row r="3529" s="465" customFormat="1" customHeight="1"/>
    <row r="3530" s="465" customFormat="1" customHeight="1"/>
    <row r="3531" s="465" customFormat="1" customHeight="1"/>
    <row r="3532" s="465" customFormat="1" customHeight="1"/>
    <row r="3533" s="465" customFormat="1" customHeight="1"/>
    <row r="3534" s="465" customFormat="1" customHeight="1"/>
    <row r="3535" s="465" customFormat="1" customHeight="1"/>
    <row r="3536" s="465" customFormat="1" customHeight="1"/>
    <row r="3537" s="465" customFormat="1" customHeight="1"/>
    <row r="3538" s="465" customFormat="1" customHeight="1"/>
    <row r="3539" s="465" customFormat="1" customHeight="1"/>
    <row r="3540" s="465" customFormat="1" customHeight="1"/>
    <row r="3541" s="465" customFormat="1" customHeight="1"/>
    <row r="3542" s="465" customFormat="1" customHeight="1"/>
    <row r="3543" s="465" customFormat="1" customHeight="1"/>
    <row r="3544" s="465" customFormat="1" customHeight="1"/>
    <row r="3545" s="465" customFormat="1" customHeight="1"/>
    <row r="3546" s="465" customFormat="1" customHeight="1"/>
    <row r="3547" s="465" customFormat="1" customHeight="1"/>
    <row r="3548" s="465" customFormat="1" customHeight="1"/>
    <row r="3549" s="465" customFormat="1" customHeight="1"/>
    <row r="3550" s="465" customFormat="1" customHeight="1"/>
    <row r="3551" s="465" customFormat="1" customHeight="1"/>
    <row r="3552" s="465" customFormat="1" customHeight="1"/>
    <row r="3553" s="465" customFormat="1" customHeight="1"/>
    <row r="3554" s="465" customFormat="1" customHeight="1"/>
    <row r="3555" s="465" customFormat="1" customHeight="1"/>
    <row r="3556" s="465" customFormat="1" customHeight="1"/>
    <row r="3557" s="465" customFormat="1" customHeight="1"/>
    <row r="3558" s="465" customFormat="1" customHeight="1"/>
    <row r="3559" s="465" customFormat="1" customHeight="1"/>
    <row r="3560" s="465" customFormat="1" customHeight="1"/>
    <row r="3561" s="465" customFormat="1" customHeight="1"/>
    <row r="3562" s="465" customFormat="1" customHeight="1"/>
    <row r="3563" s="465" customFormat="1" customHeight="1"/>
    <row r="3564" s="465" customFormat="1" customHeight="1"/>
    <row r="3565" s="465" customFormat="1" customHeight="1"/>
    <row r="3566" s="465" customFormat="1" customHeight="1"/>
    <row r="3567" s="465" customFormat="1" customHeight="1"/>
    <row r="3568" s="465" customFormat="1" customHeight="1"/>
    <row r="3569" s="465" customFormat="1" customHeight="1"/>
    <row r="3570" s="465" customFormat="1" customHeight="1"/>
    <row r="3571" s="465" customFormat="1" customHeight="1"/>
    <row r="3572" s="465" customFormat="1" customHeight="1"/>
    <row r="3573" s="465" customFormat="1" customHeight="1"/>
    <row r="3574" s="465" customFormat="1" customHeight="1"/>
    <row r="3575" s="465" customFormat="1" customHeight="1"/>
    <row r="3576" s="465" customFormat="1" customHeight="1"/>
    <row r="3577" s="465" customFormat="1" customHeight="1"/>
    <row r="3578" s="465" customFormat="1" customHeight="1"/>
    <row r="3579" s="465" customFormat="1" customHeight="1"/>
    <row r="3580" s="465" customFormat="1" customHeight="1"/>
    <row r="3581" s="465" customFormat="1" customHeight="1"/>
    <row r="3582" s="465" customFormat="1" customHeight="1"/>
    <row r="3583" s="465" customFormat="1" customHeight="1"/>
    <row r="3584" s="465" customFormat="1" customHeight="1"/>
    <row r="3585" s="465" customFormat="1" customHeight="1"/>
    <row r="3586" s="465" customFormat="1" customHeight="1"/>
    <row r="3587" s="465" customFormat="1" customHeight="1"/>
    <row r="3588" s="465" customFormat="1" customHeight="1"/>
    <row r="3589" s="465" customFormat="1" customHeight="1"/>
    <row r="3590" s="465" customFormat="1" customHeight="1"/>
    <row r="3591" s="465" customFormat="1" customHeight="1"/>
    <row r="3592" s="465" customFormat="1" customHeight="1"/>
    <row r="3593" s="465" customFormat="1" customHeight="1"/>
    <row r="3594" s="465" customFormat="1" customHeight="1"/>
    <row r="3595" s="465" customFormat="1" customHeight="1"/>
    <row r="3596" s="465" customFormat="1" customHeight="1"/>
    <row r="3597" s="465" customFormat="1" customHeight="1"/>
    <row r="3598" s="465" customFormat="1" customHeight="1"/>
    <row r="3599" s="465" customFormat="1" customHeight="1"/>
    <row r="3600" s="465" customFormat="1" customHeight="1"/>
    <row r="3601" s="465" customFormat="1" customHeight="1"/>
    <row r="3602" s="465" customFormat="1" customHeight="1"/>
    <row r="3603" s="465" customFormat="1" customHeight="1"/>
    <row r="3604" s="465" customFormat="1" customHeight="1"/>
    <row r="3605" s="465" customFormat="1" customHeight="1"/>
    <row r="3606" s="465" customFormat="1" customHeight="1"/>
    <row r="3607" s="465" customFormat="1" customHeight="1"/>
    <row r="3608" s="465" customFormat="1" customHeight="1"/>
    <row r="3609" s="465" customFormat="1" customHeight="1"/>
    <row r="3610" s="465" customFormat="1" customHeight="1"/>
    <row r="3611" s="465" customFormat="1" customHeight="1"/>
    <row r="3612" s="465" customFormat="1" customHeight="1"/>
    <row r="3613" s="465" customFormat="1" customHeight="1"/>
    <row r="3614" s="465" customFormat="1" customHeight="1"/>
    <row r="3615" s="465" customFormat="1" customHeight="1"/>
    <row r="3616" s="465" customFormat="1" customHeight="1"/>
    <row r="3617" s="465" customFormat="1" customHeight="1"/>
    <row r="3618" s="465" customFormat="1" customHeight="1"/>
    <row r="3619" s="465" customFormat="1" customHeight="1"/>
    <row r="3620" s="465" customFormat="1" customHeight="1"/>
    <row r="3621" s="465" customFormat="1" customHeight="1"/>
    <row r="3622" s="465" customFormat="1" customHeight="1"/>
    <row r="3623" s="465" customFormat="1" customHeight="1"/>
    <row r="3624" s="465" customFormat="1" customHeight="1"/>
    <row r="3625" s="465" customFormat="1" customHeight="1"/>
    <row r="3626" s="465" customFormat="1" customHeight="1"/>
    <row r="3627" s="465" customFormat="1" customHeight="1"/>
    <row r="3628" s="465" customFormat="1" customHeight="1"/>
    <row r="3629" s="465" customFormat="1" customHeight="1"/>
    <row r="3630" s="465" customFormat="1" customHeight="1"/>
    <row r="3631" s="465" customFormat="1" customHeight="1"/>
    <row r="3632" s="465" customFormat="1" customHeight="1"/>
    <row r="3633" s="465" customFormat="1" customHeight="1"/>
    <row r="3634" s="465" customFormat="1" customHeight="1"/>
    <row r="3635" s="465" customFormat="1" customHeight="1"/>
    <row r="3636" s="465" customFormat="1" customHeight="1"/>
    <row r="3637" s="465" customFormat="1" customHeight="1"/>
    <row r="3638" s="465" customFormat="1" customHeight="1"/>
    <row r="3639" s="465" customFormat="1" customHeight="1"/>
    <row r="3640" s="465" customFormat="1" customHeight="1"/>
    <row r="3641" s="465" customFormat="1" customHeight="1"/>
    <row r="3642" s="465" customFormat="1" customHeight="1"/>
    <row r="3643" s="465" customFormat="1" customHeight="1"/>
    <row r="3644" s="465" customFormat="1" customHeight="1"/>
    <row r="3645" s="465" customFormat="1" customHeight="1"/>
    <row r="3646" s="465" customFormat="1" customHeight="1"/>
    <row r="3647" s="465" customFormat="1" customHeight="1"/>
    <row r="3648" s="465" customFormat="1" customHeight="1"/>
    <row r="3649" s="465" customFormat="1" customHeight="1"/>
    <row r="3650" s="465" customFormat="1" customHeight="1"/>
    <row r="3651" s="465" customFormat="1" customHeight="1"/>
    <row r="3652" s="465" customFormat="1" customHeight="1"/>
    <row r="3653" s="465" customFormat="1" customHeight="1"/>
    <row r="3654" s="465" customFormat="1" customHeight="1"/>
    <row r="3655" s="465" customFormat="1" customHeight="1"/>
    <row r="3656" s="465" customFormat="1" customHeight="1"/>
    <row r="3657" s="465" customFormat="1" customHeight="1"/>
    <row r="3658" s="465" customFormat="1" customHeight="1"/>
    <row r="3659" s="465" customFormat="1" customHeight="1"/>
    <row r="3660" s="465" customFormat="1" customHeight="1"/>
    <row r="3661" s="465" customFormat="1" customHeight="1"/>
    <row r="3662" s="465" customFormat="1" customHeight="1"/>
    <row r="3663" s="465" customFormat="1" customHeight="1"/>
    <row r="3664" s="465" customFormat="1" customHeight="1"/>
    <row r="3665" s="465" customFormat="1" customHeight="1"/>
    <row r="3666" s="465" customFormat="1" customHeight="1"/>
    <row r="3667" s="465" customFormat="1" customHeight="1"/>
    <row r="3668" s="465" customFormat="1" customHeight="1"/>
    <row r="3669" s="465" customFormat="1" customHeight="1"/>
    <row r="3670" s="465" customFormat="1" customHeight="1"/>
    <row r="3671" s="465" customFormat="1" customHeight="1"/>
    <row r="3672" s="465" customFormat="1" customHeight="1"/>
    <row r="3673" s="465" customFormat="1" customHeight="1"/>
    <row r="3674" s="465" customFormat="1" customHeight="1"/>
    <row r="3675" s="465" customFormat="1" customHeight="1"/>
    <row r="3676" s="465" customFormat="1" customHeight="1"/>
    <row r="3677" s="465" customFormat="1" customHeight="1"/>
    <row r="3678" s="465" customFormat="1" customHeight="1"/>
    <row r="3679" s="465" customFormat="1" customHeight="1"/>
    <row r="3680" s="465" customFormat="1" customHeight="1"/>
    <row r="3681" s="465" customFormat="1" customHeight="1"/>
    <row r="3682" s="465" customFormat="1" customHeight="1"/>
    <row r="3683" s="465" customFormat="1" customHeight="1"/>
    <row r="3684" s="465" customFormat="1" customHeight="1"/>
    <row r="3685" s="465" customFormat="1" customHeight="1"/>
    <row r="3686" s="465" customFormat="1" customHeight="1"/>
    <row r="3687" s="465" customFormat="1" customHeight="1"/>
    <row r="3688" s="465" customFormat="1" customHeight="1"/>
    <row r="3689" s="465" customFormat="1" customHeight="1"/>
    <row r="3690" s="465" customFormat="1" customHeight="1"/>
    <row r="3691" s="465" customFormat="1" customHeight="1"/>
    <row r="3692" s="465" customFormat="1" customHeight="1"/>
    <row r="3693" s="465" customFormat="1" customHeight="1"/>
    <row r="3694" s="465" customFormat="1" customHeight="1"/>
    <row r="3695" s="465" customFormat="1" customHeight="1"/>
    <row r="3696" s="465" customFormat="1" customHeight="1"/>
    <row r="3697" s="465" customFormat="1" customHeight="1"/>
    <row r="3698" s="465" customFormat="1" customHeight="1"/>
    <row r="3699" s="465" customFormat="1" customHeight="1"/>
    <row r="3700" s="465" customFormat="1" customHeight="1"/>
    <row r="3701" s="465" customFormat="1" customHeight="1"/>
    <row r="3702" s="465" customFormat="1" customHeight="1"/>
    <row r="3703" s="465" customFormat="1" customHeight="1"/>
    <row r="3704" s="465" customFormat="1" customHeight="1"/>
    <row r="3705" s="465" customFormat="1" customHeight="1"/>
    <row r="3706" s="465" customFormat="1" customHeight="1"/>
    <row r="3707" s="465" customFormat="1" customHeight="1"/>
    <row r="3708" s="465" customFormat="1" customHeight="1"/>
    <row r="3709" s="465" customFormat="1" customHeight="1"/>
    <row r="3710" s="465" customFormat="1" customHeight="1"/>
    <row r="3711" s="465" customFormat="1" customHeight="1"/>
    <row r="3712" s="465" customFormat="1" customHeight="1"/>
    <row r="3713" s="465" customFormat="1" customHeight="1"/>
    <row r="3714" s="465" customFormat="1" customHeight="1"/>
    <row r="3715" s="465" customFormat="1" customHeight="1"/>
    <row r="3716" s="465" customFormat="1" customHeight="1"/>
    <row r="3717" s="465" customFormat="1" customHeight="1"/>
    <row r="3718" s="465" customFormat="1" customHeight="1"/>
    <row r="3719" s="465" customFormat="1" customHeight="1"/>
    <row r="3720" s="465" customFormat="1" customHeight="1"/>
    <row r="3721" s="465" customFormat="1" customHeight="1"/>
    <row r="3722" s="465" customFormat="1" customHeight="1"/>
    <row r="3723" s="465" customFormat="1" customHeight="1"/>
    <row r="3724" s="465" customFormat="1" customHeight="1"/>
    <row r="3725" s="465" customFormat="1" customHeight="1"/>
    <row r="3726" s="465" customFormat="1" customHeight="1"/>
    <row r="3727" s="465" customFormat="1" customHeight="1"/>
    <row r="3728" s="465" customFormat="1" customHeight="1"/>
    <row r="3729" s="465" customFormat="1" customHeight="1"/>
    <row r="3730" s="465" customFormat="1" customHeight="1"/>
    <row r="3731" s="465" customFormat="1" customHeight="1"/>
    <row r="3732" s="465" customFormat="1" customHeight="1"/>
    <row r="3733" s="465" customFormat="1" customHeight="1"/>
    <row r="3734" s="465" customFormat="1" customHeight="1"/>
    <row r="3735" s="465" customFormat="1" customHeight="1"/>
    <row r="3736" s="465" customFormat="1" customHeight="1"/>
    <row r="3737" s="465" customFormat="1" customHeight="1"/>
    <row r="3738" s="465" customFormat="1" customHeight="1"/>
    <row r="3739" s="465" customFormat="1" customHeight="1"/>
    <row r="3740" s="465" customFormat="1" customHeight="1"/>
    <row r="3741" s="465" customFormat="1" customHeight="1"/>
    <row r="3742" s="465" customFormat="1" customHeight="1"/>
    <row r="3743" s="465" customFormat="1" customHeight="1"/>
    <row r="3744" s="465" customFormat="1" customHeight="1"/>
    <row r="3745" s="465" customFormat="1" customHeight="1"/>
    <row r="3746" s="465" customFormat="1" customHeight="1"/>
    <row r="3747" s="465" customFormat="1" customHeight="1"/>
    <row r="3748" s="465" customFormat="1" customHeight="1"/>
    <row r="3749" s="465" customFormat="1" customHeight="1"/>
    <row r="3750" s="465" customFormat="1" customHeight="1"/>
    <row r="3751" s="465" customFormat="1" customHeight="1"/>
    <row r="3752" s="465" customFormat="1" customHeight="1"/>
    <row r="3753" s="465" customFormat="1" customHeight="1"/>
    <row r="3754" s="465" customFormat="1" customHeight="1"/>
    <row r="3755" s="465" customFormat="1" customHeight="1"/>
    <row r="3756" s="465" customFormat="1" customHeight="1"/>
    <row r="3757" s="465" customFormat="1" customHeight="1"/>
    <row r="3758" s="465" customFormat="1" customHeight="1"/>
    <row r="3759" s="465" customFormat="1" customHeight="1"/>
    <row r="3760" s="465" customFormat="1" customHeight="1"/>
    <row r="3761" s="465" customFormat="1" customHeight="1"/>
    <row r="3762" s="465" customFormat="1" customHeight="1"/>
    <row r="3763" s="465" customFormat="1" customHeight="1"/>
    <row r="3764" s="465" customFormat="1" customHeight="1"/>
    <row r="3765" s="465" customFormat="1" customHeight="1"/>
    <row r="3766" s="465" customFormat="1" customHeight="1"/>
    <row r="3767" s="465" customFormat="1" customHeight="1"/>
    <row r="3768" s="465" customFormat="1" customHeight="1"/>
    <row r="3769" s="465" customFormat="1" customHeight="1"/>
    <row r="3770" s="465" customFormat="1" customHeight="1"/>
    <row r="3771" s="465" customFormat="1" customHeight="1"/>
    <row r="3772" s="465" customFormat="1" customHeight="1"/>
    <row r="3773" s="465" customFormat="1" customHeight="1"/>
    <row r="3774" s="465" customFormat="1" customHeight="1"/>
    <row r="3775" s="465" customFormat="1" customHeight="1"/>
    <row r="3776" s="465" customFormat="1" customHeight="1"/>
    <row r="3777" s="465" customFormat="1" customHeight="1"/>
    <row r="3778" s="465" customFormat="1" customHeight="1"/>
    <row r="3779" s="465" customFormat="1" customHeight="1"/>
    <row r="3780" s="465" customFormat="1" customHeight="1"/>
    <row r="3781" s="465" customFormat="1" customHeight="1"/>
    <row r="3782" s="465" customFormat="1" customHeight="1"/>
    <row r="3783" s="465" customFormat="1" customHeight="1"/>
    <row r="3784" s="465" customFormat="1" customHeight="1"/>
    <row r="3785" s="465" customFormat="1" customHeight="1"/>
    <row r="3786" s="465" customFormat="1" customHeight="1"/>
    <row r="3787" s="465" customFormat="1" customHeight="1"/>
    <row r="3788" s="465" customFormat="1" customHeight="1"/>
    <row r="3789" s="465" customFormat="1" customHeight="1"/>
    <row r="3790" s="465" customFormat="1" customHeight="1"/>
    <row r="3791" s="465" customFormat="1" customHeight="1"/>
    <row r="3792" s="465" customFormat="1" customHeight="1"/>
    <row r="3793" s="465" customFormat="1" customHeight="1"/>
    <row r="3794" s="465" customFormat="1" customHeight="1"/>
    <row r="3795" s="465" customFormat="1" customHeight="1"/>
    <row r="3796" s="465" customFormat="1" customHeight="1"/>
    <row r="3797" s="465" customFormat="1" customHeight="1"/>
    <row r="3798" s="465" customFormat="1" customHeight="1"/>
    <row r="3799" s="465" customFormat="1" customHeight="1"/>
    <row r="3800" s="465" customFormat="1" customHeight="1"/>
    <row r="3801" s="465" customFormat="1" customHeight="1"/>
    <row r="3802" s="465" customFormat="1" customHeight="1"/>
    <row r="3803" s="465" customFormat="1" customHeight="1"/>
    <row r="3804" s="465" customFormat="1" customHeight="1"/>
    <row r="3805" s="465" customFormat="1" customHeight="1"/>
    <row r="3806" s="465" customFormat="1" customHeight="1"/>
    <row r="3807" s="465" customFormat="1" customHeight="1"/>
    <row r="3808" s="465" customFormat="1" customHeight="1"/>
    <row r="3809" s="465" customFormat="1" customHeight="1"/>
    <row r="3810" s="465" customFormat="1" customHeight="1"/>
    <row r="3811" s="465" customFormat="1" customHeight="1"/>
    <row r="3812" s="465" customFormat="1" customHeight="1"/>
    <row r="3813" s="465" customFormat="1" customHeight="1"/>
    <row r="3814" s="465" customFormat="1" customHeight="1"/>
    <row r="3815" s="465" customFormat="1" customHeight="1"/>
    <row r="3816" s="465" customFormat="1" customHeight="1"/>
    <row r="3817" s="465" customFormat="1" customHeight="1"/>
    <row r="3818" s="465" customFormat="1" customHeight="1"/>
    <row r="3819" s="465" customFormat="1" customHeight="1"/>
    <row r="3820" s="465" customFormat="1" customHeight="1"/>
    <row r="3821" s="465" customFormat="1" customHeight="1"/>
    <row r="3822" s="465" customFormat="1" customHeight="1"/>
    <row r="3823" s="465" customFormat="1" customHeight="1"/>
    <row r="3824" s="465" customFormat="1" customHeight="1"/>
    <row r="3825" s="465" customFormat="1" customHeight="1"/>
    <row r="3826" s="465" customFormat="1" customHeight="1"/>
    <row r="3827" s="465" customFormat="1" customHeight="1"/>
    <row r="3828" s="465" customFormat="1" customHeight="1"/>
    <row r="3829" s="465" customFormat="1" customHeight="1"/>
    <row r="3830" s="465" customFormat="1" customHeight="1"/>
    <row r="3831" s="465" customFormat="1" customHeight="1"/>
    <row r="3832" s="465" customFormat="1" customHeight="1"/>
    <row r="3833" s="465" customFormat="1" customHeight="1"/>
    <row r="3834" s="465" customFormat="1" customHeight="1"/>
    <row r="3835" s="465" customFormat="1" customHeight="1"/>
    <row r="3836" s="465" customFormat="1" customHeight="1"/>
    <row r="3837" s="465" customFormat="1" customHeight="1"/>
    <row r="3838" s="465" customFormat="1" customHeight="1"/>
    <row r="3839" s="465" customFormat="1" customHeight="1"/>
    <row r="3840" s="465" customFormat="1" customHeight="1"/>
    <row r="3841" s="465" customFormat="1" customHeight="1"/>
    <row r="3842" s="465" customFormat="1" customHeight="1"/>
    <row r="3843" s="465" customFormat="1" customHeight="1"/>
    <row r="3844" s="465" customFormat="1" customHeight="1"/>
    <row r="3845" s="465" customFormat="1" customHeight="1"/>
    <row r="3846" s="465" customFormat="1" customHeight="1"/>
    <row r="3847" s="465" customFormat="1" customHeight="1"/>
    <row r="3848" s="465" customFormat="1" customHeight="1"/>
    <row r="3849" s="465" customFormat="1" customHeight="1"/>
    <row r="3850" s="465" customFormat="1" customHeight="1"/>
    <row r="3851" s="465" customFormat="1" customHeight="1"/>
    <row r="3852" s="465" customFormat="1" customHeight="1"/>
    <row r="3853" s="465" customFormat="1" customHeight="1"/>
    <row r="3854" s="465" customFormat="1" customHeight="1"/>
    <row r="3855" s="465" customFormat="1" customHeight="1"/>
    <row r="3856" s="465" customFormat="1" customHeight="1"/>
    <row r="3857" s="465" customFormat="1" customHeight="1"/>
    <row r="3858" s="465" customFormat="1" customHeight="1"/>
    <row r="3859" s="465" customFormat="1" customHeight="1"/>
    <row r="3860" s="465" customFormat="1" customHeight="1"/>
    <row r="3861" s="465" customFormat="1" customHeight="1"/>
    <row r="3862" s="465" customFormat="1" customHeight="1"/>
    <row r="3863" s="465" customFormat="1" customHeight="1"/>
    <row r="3864" s="465" customFormat="1" customHeight="1"/>
    <row r="3865" s="465" customFormat="1" customHeight="1"/>
    <row r="3866" s="465" customFormat="1" customHeight="1"/>
    <row r="3867" s="465" customFormat="1" customHeight="1"/>
    <row r="3868" s="465" customFormat="1" customHeight="1"/>
    <row r="3869" s="465" customFormat="1" customHeight="1"/>
    <row r="3870" s="465" customFormat="1" customHeight="1"/>
    <row r="3871" s="465" customFormat="1" customHeight="1"/>
    <row r="3872" s="465" customFormat="1" customHeight="1"/>
    <row r="3873" s="465" customFormat="1" customHeight="1"/>
    <row r="3874" s="465" customFormat="1" customHeight="1"/>
    <row r="3875" s="465" customFormat="1" customHeight="1"/>
    <row r="3876" s="465" customFormat="1" customHeight="1"/>
    <row r="3877" s="465" customFormat="1" customHeight="1"/>
    <row r="3878" s="465" customFormat="1" customHeight="1"/>
    <row r="3879" s="465" customFormat="1" customHeight="1"/>
    <row r="3880" s="465" customFormat="1" customHeight="1"/>
    <row r="3881" s="465" customFormat="1" customHeight="1"/>
    <row r="3882" s="465" customFormat="1" customHeight="1"/>
    <row r="3883" s="465" customFormat="1" customHeight="1"/>
    <row r="3884" s="465" customFormat="1" customHeight="1"/>
    <row r="3885" s="465" customFormat="1" customHeight="1"/>
    <row r="3886" s="465" customFormat="1" customHeight="1"/>
    <row r="3887" s="465" customFormat="1" customHeight="1"/>
    <row r="3888" s="465" customFormat="1" customHeight="1"/>
    <row r="3889" s="465" customFormat="1" customHeight="1"/>
    <row r="3890" s="465" customFormat="1" customHeight="1"/>
    <row r="3891" s="465" customFormat="1" customHeight="1"/>
    <row r="3892" s="465" customFormat="1" customHeight="1"/>
    <row r="3893" s="465" customFormat="1" customHeight="1"/>
    <row r="3894" s="465" customFormat="1" customHeight="1"/>
    <row r="3895" s="465" customFormat="1" customHeight="1"/>
    <row r="3896" s="465" customFormat="1" customHeight="1"/>
    <row r="3897" s="465" customFormat="1" customHeight="1"/>
    <row r="3898" s="465" customFormat="1" customHeight="1"/>
    <row r="3899" s="465" customFormat="1" customHeight="1"/>
    <row r="3900" s="465" customFormat="1" customHeight="1"/>
    <row r="3901" s="465" customFormat="1" customHeight="1"/>
    <row r="3902" s="465" customFormat="1" customHeight="1"/>
    <row r="3903" s="465" customFormat="1" customHeight="1"/>
    <row r="3904" s="465" customFormat="1" customHeight="1"/>
    <row r="3905" s="465" customFormat="1" customHeight="1"/>
    <row r="3906" s="465" customFormat="1" customHeight="1"/>
    <row r="3907" s="465" customFormat="1" customHeight="1"/>
    <row r="3908" s="465" customFormat="1" customHeight="1"/>
    <row r="3909" s="465" customFormat="1" customHeight="1"/>
    <row r="3910" s="465" customFormat="1" customHeight="1"/>
    <row r="3911" s="465" customFormat="1" customHeight="1"/>
    <row r="3912" s="465" customFormat="1" customHeight="1"/>
    <row r="3913" s="465" customFormat="1" customHeight="1"/>
    <row r="3914" s="465" customFormat="1" customHeight="1"/>
    <row r="3915" s="465" customFormat="1" customHeight="1"/>
    <row r="3916" s="465" customFormat="1" customHeight="1"/>
    <row r="3917" s="465" customFormat="1" customHeight="1"/>
    <row r="3918" s="465" customFormat="1" customHeight="1"/>
    <row r="3919" s="465" customFormat="1" customHeight="1"/>
    <row r="3920" s="465" customFormat="1" customHeight="1"/>
    <row r="3921" s="465" customFormat="1" customHeight="1"/>
    <row r="3922" s="465" customFormat="1" customHeight="1"/>
    <row r="3923" s="465" customFormat="1" customHeight="1"/>
    <row r="3924" s="465" customFormat="1" customHeight="1"/>
    <row r="3925" s="465" customFormat="1" customHeight="1"/>
    <row r="3926" s="465" customFormat="1" customHeight="1"/>
    <row r="3927" s="465" customFormat="1" customHeight="1"/>
    <row r="3928" s="465" customFormat="1" customHeight="1"/>
    <row r="3929" s="465" customFormat="1" customHeight="1"/>
    <row r="3930" s="465" customFormat="1" customHeight="1"/>
    <row r="3931" s="465" customFormat="1" customHeight="1"/>
    <row r="3932" s="465" customFormat="1" customHeight="1"/>
    <row r="3933" s="465" customFormat="1" customHeight="1"/>
    <row r="3934" s="465" customFormat="1" customHeight="1"/>
    <row r="3935" s="465" customFormat="1" customHeight="1"/>
    <row r="3936" s="465" customFormat="1" customHeight="1"/>
    <row r="3937" s="465" customFormat="1" customHeight="1"/>
    <row r="3938" s="465" customFormat="1" customHeight="1"/>
    <row r="3939" s="465" customFormat="1" customHeight="1"/>
    <row r="3940" s="465" customFormat="1" customHeight="1"/>
    <row r="3941" s="465" customFormat="1" customHeight="1"/>
    <row r="3942" s="465" customFormat="1" customHeight="1"/>
    <row r="3943" s="465" customFormat="1" customHeight="1"/>
    <row r="3944" s="465" customFormat="1" customHeight="1"/>
    <row r="3945" s="465" customFormat="1" customHeight="1"/>
    <row r="3946" s="465" customFormat="1" customHeight="1"/>
    <row r="3947" s="465" customFormat="1" customHeight="1"/>
    <row r="3948" s="465" customFormat="1" customHeight="1"/>
    <row r="3949" s="465" customFormat="1" customHeight="1"/>
    <row r="3950" s="465" customFormat="1" customHeight="1"/>
    <row r="3951" s="465" customFormat="1" customHeight="1"/>
    <row r="3952" s="465" customFormat="1" customHeight="1"/>
    <row r="3953" s="465" customFormat="1" customHeight="1"/>
    <row r="3954" s="465" customFormat="1" customHeight="1"/>
    <row r="3955" s="465" customFormat="1" customHeight="1"/>
    <row r="3956" s="465" customFormat="1" customHeight="1"/>
    <row r="3957" s="465" customFormat="1" customHeight="1"/>
    <row r="3958" s="465" customFormat="1" customHeight="1"/>
    <row r="3959" s="465" customFormat="1" customHeight="1"/>
    <row r="3960" s="465" customFormat="1" customHeight="1"/>
    <row r="3961" s="465" customFormat="1" customHeight="1"/>
    <row r="3962" s="465" customFormat="1" customHeight="1"/>
    <row r="3963" s="465" customFormat="1" customHeight="1"/>
    <row r="3964" s="465" customFormat="1" customHeight="1"/>
    <row r="3965" s="465" customFormat="1" customHeight="1"/>
    <row r="3966" s="465" customFormat="1" customHeight="1"/>
    <row r="3967" s="465" customFormat="1" customHeight="1"/>
    <row r="3968" s="465" customFormat="1" customHeight="1"/>
    <row r="3969" s="465" customFormat="1" customHeight="1"/>
    <row r="3970" s="465" customFormat="1" customHeight="1"/>
    <row r="3971" s="465" customFormat="1" customHeight="1"/>
    <row r="3972" s="465" customFormat="1" customHeight="1"/>
    <row r="3973" s="465" customFormat="1" customHeight="1"/>
    <row r="3974" s="465" customFormat="1" customHeight="1"/>
    <row r="3975" s="465" customFormat="1" customHeight="1"/>
    <row r="3976" s="465" customFormat="1" customHeight="1"/>
    <row r="3977" s="465" customFormat="1" customHeight="1"/>
    <row r="3978" s="465" customFormat="1" customHeight="1"/>
    <row r="3979" s="465" customFormat="1" customHeight="1"/>
    <row r="3980" s="465" customFormat="1" customHeight="1"/>
    <row r="3981" s="465" customFormat="1" customHeight="1"/>
    <row r="3982" s="465" customFormat="1" customHeight="1"/>
    <row r="3983" s="465" customFormat="1" customHeight="1"/>
    <row r="3984" s="465" customFormat="1" customHeight="1"/>
    <row r="3985" s="465" customFormat="1" customHeight="1"/>
    <row r="3986" s="465" customFormat="1" customHeight="1"/>
    <row r="3987" s="465" customFormat="1" customHeight="1"/>
    <row r="3988" s="465" customFormat="1" customHeight="1"/>
    <row r="3989" s="465" customFormat="1" customHeight="1"/>
    <row r="3990" s="465" customFormat="1" customHeight="1"/>
    <row r="3991" s="465" customFormat="1" customHeight="1"/>
    <row r="3992" s="465" customFormat="1" customHeight="1"/>
    <row r="3993" s="465" customFormat="1" customHeight="1"/>
    <row r="3994" s="465" customFormat="1" customHeight="1"/>
    <row r="3995" s="465" customFormat="1" customHeight="1"/>
    <row r="3996" s="465" customFormat="1" customHeight="1"/>
    <row r="3997" s="465" customFormat="1" customHeight="1"/>
    <row r="3998" s="465" customFormat="1" customHeight="1"/>
    <row r="3999" s="465" customFormat="1" customHeight="1"/>
    <row r="4000" s="465" customFormat="1" customHeight="1"/>
    <row r="4001" s="465" customFormat="1" customHeight="1"/>
    <row r="4002" s="465" customFormat="1" customHeight="1"/>
    <row r="4003" s="465" customFormat="1" customHeight="1"/>
    <row r="4004" s="465" customFormat="1" customHeight="1"/>
    <row r="4005" s="465" customFormat="1" customHeight="1"/>
    <row r="4006" s="465" customFormat="1" customHeight="1"/>
    <row r="4007" s="465" customFormat="1" customHeight="1"/>
    <row r="4008" s="465" customFormat="1" customHeight="1"/>
    <row r="4009" s="465" customFormat="1" customHeight="1"/>
    <row r="4010" s="465" customFormat="1" customHeight="1"/>
    <row r="4011" s="465" customFormat="1" customHeight="1"/>
    <row r="4012" s="465" customFormat="1" customHeight="1"/>
    <row r="4013" s="465" customFormat="1" customHeight="1"/>
    <row r="4014" s="465" customFormat="1" customHeight="1"/>
    <row r="4015" s="465" customFormat="1" customHeight="1"/>
    <row r="4016" s="465" customFormat="1" customHeight="1"/>
    <row r="4017" s="465" customFormat="1" customHeight="1"/>
    <row r="4018" s="465" customFormat="1" customHeight="1"/>
    <row r="4019" s="465" customFormat="1" customHeight="1"/>
    <row r="4020" s="465" customFormat="1" customHeight="1"/>
    <row r="4021" s="465" customFormat="1" customHeight="1"/>
    <row r="4022" s="465" customFormat="1" customHeight="1"/>
    <row r="4023" s="465" customFormat="1" customHeight="1"/>
    <row r="4024" s="465" customFormat="1" customHeight="1"/>
    <row r="4025" s="465" customFormat="1" customHeight="1"/>
    <row r="4026" s="465" customFormat="1" customHeight="1"/>
    <row r="4027" s="465" customFormat="1" customHeight="1"/>
    <row r="4028" s="465" customFormat="1" customHeight="1"/>
    <row r="4029" s="465" customFormat="1" customHeight="1"/>
    <row r="4030" s="465" customFormat="1" customHeight="1"/>
    <row r="4031" s="465" customFormat="1" customHeight="1"/>
    <row r="4032" s="465" customFormat="1" customHeight="1"/>
    <row r="4033" s="465" customFormat="1" customHeight="1"/>
    <row r="4034" s="465" customFormat="1" customHeight="1"/>
    <row r="4035" s="465" customFormat="1" customHeight="1"/>
    <row r="4036" s="465" customFormat="1" customHeight="1"/>
    <row r="4037" s="465" customFormat="1" customHeight="1"/>
    <row r="4038" s="465" customFormat="1" customHeight="1"/>
    <row r="4039" s="465" customFormat="1" customHeight="1"/>
    <row r="4040" s="465" customFormat="1" customHeight="1"/>
    <row r="4041" s="465" customFormat="1" customHeight="1"/>
    <row r="4042" s="465" customFormat="1" customHeight="1"/>
    <row r="4043" s="465" customFormat="1" customHeight="1"/>
    <row r="4044" s="465" customFormat="1" customHeight="1"/>
    <row r="4045" s="465" customFormat="1" customHeight="1"/>
    <row r="4046" s="465" customFormat="1" customHeight="1"/>
    <row r="4047" s="465" customFormat="1" customHeight="1"/>
    <row r="4048" s="465" customFormat="1" customHeight="1"/>
    <row r="4049" s="465" customFormat="1" customHeight="1"/>
    <row r="4050" s="465" customFormat="1" customHeight="1"/>
    <row r="4051" s="465" customFormat="1" customHeight="1"/>
    <row r="4052" s="465" customFormat="1" customHeight="1"/>
    <row r="4053" s="465" customFormat="1" customHeight="1"/>
    <row r="4054" s="465" customFormat="1" customHeight="1"/>
    <row r="4055" s="465" customFormat="1" customHeight="1"/>
    <row r="4056" s="465" customFormat="1" customHeight="1"/>
    <row r="4057" s="465" customFormat="1" customHeight="1"/>
    <row r="4058" s="465" customFormat="1" customHeight="1"/>
    <row r="4059" s="465" customFormat="1" customHeight="1"/>
    <row r="4060" s="465" customFormat="1" customHeight="1"/>
    <row r="4061" s="465" customFormat="1" customHeight="1"/>
    <row r="4062" s="465" customFormat="1" customHeight="1"/>
    <row r="4063" s="465" customFormat="1" customHeight="1"/>
    <row r="4064" s="465" customFormat="1" customHeight="1"/>
    <row r="4065" s="465" customFormat="1" customHeight="1"/>
    <row r="4066" s="465" customFormat="1" customHeight="1"/>
    <row r="4067" s="465" customFormat="1" customHeight="1"/>
    <row r="4068" s="465" customFormat="1" customHeight="1"/>
    <row r="4069" s="465" customFormat="1" customHeight="1"/>
    <row r="4070" s="465" customFormat="1" customHeight="1"/>
    <row r="4071" s="465" customFormat="1" customHeight="1"/>
    <row r="4072" s="465" customFormat="1" customHeight="1"/>
    <row r="4073" s="465" customFormat="1" customHeight="1"/>
    <row r="4074" s="465" customFormat="1" customHeight="1"/>
    <row r="4075" s="465" customFormat="1" customHeight="1"/>
    <row r="4076" s="465" customFormat="1" customHeight="1"/>
    <row r="4077" s="465" customFormat="1" customHeight="1"/>
    <row r="4078" s="465" customFormat="1" customHeight="1"/>
    <row r="4079" s="465" customFormat="1" customHeight="1"/>
    <row r="4080" s="465" customFormat="1" customHeight="1"/>
    <row r="4081" s="465" customFormat="1" customHeight="1"/>
    <row r="4082" s="465" customFormat="1" customHeight="1"/>
    <row r="4083" s="465" customFormat="1" customHeight="1"/>
    <row r="4084" s="465" customFormat="1" customHeight="1"/>
    <row r="4085" s="465" customFormat="1" customHeight="1"/>
    <row r="4086" s="465" customFormat="1" customHeight="1"/>
    <row r="4087" s="465" customFormat="1" customHeight="1"/>
    <row r="4088" s="465" customFormat="1" customHeight="1"/>
    <row r="4089" s="465" customFormat="1" customHeight="1"/>
    <row r="4090" s="465" customFormat="1" customHeight="1"/>
    <row r="4091" s="465" customFormat="1" customHeight="1"/>
    <row r="4092" s="465" customFormat="1" customHeight="1"/>
    <row r="4093" s="465" customFormat="1" customHeight="1"/>
    <row r="4094" s="465" customFormat="1" customHeight="1"/>
    <row r="4095" s="465" customFormat="1" customHeight="1"/>
    <row r="4096" s="465" customFormat="1" customHeight="1"/>
    <row r="4097" s="465" customFormat="1" customHeight="1"/>
    <row r="4098" s="465" customFormat="1" customHeight="1"/>
    <row r="4099" s="465" customFormat="1" customHeight="1"/>
    <row r="4100" s="465" customFormat="1" customHeight="1"/>
    <row r="4101" s="465" customFormat="1" customHeight="1"/>
    <row r="4102" s="465" customFormat="1" customHeight="1"/>
    <row r="4103" s="465" customFormat="1" customHeight="1"/>
    <row r="4104" s="465" customFormat="1" customHeight="1"/>
    <row r="4105" s="465" customFormat="1" customHeight="1"/>
    <row r="4106" s="465" customFormat="1" customHeight="1"/>
    <row r="4107" s="465" customFormat="1" customHeight="1"/>
    <row r="4108" s="465" customFormat="1" customHeight="1"/>
    <row r="4109" s="465" customFormat="1" customHeight="1"/>
    <row r="4110" s="465" customFormat="1" customHeight="1"/>
    <row r="4111" s="465" customFormat="1" customHeight="1"/>
    <row r="4112" s="465" customFormat="1" customHeight="1"/>
    <row r="4113" s="465" customFormat="1" customHeight="1"/>
    <row r="4114" s="465" customFormat="1" customHeight="1"/>
    <row r="4115" s="465" customFormat="1" customHeight="1"/>
    <row r="4116" s="465" customFormat="1" customHeight="1"/>
    <row r="4117" s="465" customFormat="1" customHeight="1"/>
    <row r="4118" s="465" customFormat="1" customHeight="1"/>
    <row r="4119" s="465" customFormat="1" customHeight="1"/>
    <row r="4120" s="465" customFormat="1" customHeight="1"/>
    <row r="4121" s="465" customFormat="1" customHeight="1"/>
    <row r="4122" s="465" customFormat="1" customHeight="1"/>
    <row r="4123" s="465" customFormat="1" customHeight="1"/>
    <row r="4124" s="465" customFormat="1" customHeight="1"/>
    <row r="4125" s="465" customFormat="1" customHeight="1"/>
    <row r="4126" s="465" customFormat="1" customHeight="1"/>
    <row r="4127" s="465" customFormat="1" customHeight="1"/>
    <row r="4128" s="465" customFormat="1" customHeight="1"/>
    <row r="4129" s="465" customFormat="1" customHeight="1"/>
    <row r="4130" s="465" customFormat="1" customHeight="1"/>
    <row r="4131" s="465" customFormat="1" customHeight="1"/>
    <row r="4132" s="465" customFormat="1" customHeight="1"/>
    <row r="4133" s="465" customFormat="1" customHeight="1"/>
    <row r="4134" s="465" customFormat="1" customHeight="1"/>
    <row r="4135" s="465" customFormat="1" customHeight="1"/>
    <row r="4136" s="465" customFormat="1" customHeight="1"/>
    <row r="4137" s="465" customFormat="1" customHeight="1"/>
    <row r="4138" s="465" customFormat="1" customHeight="1"/>
    <row r="4139" s="465" customFormat="1" customHeight="1"/>
    <row r="4140" s="465" customFormat="1" customHeight="1"/>
    <row r="4141" s="465" customFormat="1" customHeight="1"/>
    <row r="4142" s="465" customFormat="1" customHeight="1"/>
    <row r="4143" s="465" customFormat="1" customHeight="1"/>
    <row r="4144" s="465" customFormat="1" customHeight="1"/>
    <row r="4145" s="465" customFormat="1" customHeight="1"/>
    <row r="4146" s="465" customFormat="1" customHeight="1"/>
    <row r="4147" s="465" customFormat="1" customHeight="1"/>
    <row r="4148" s="465" customFormat="1" customHeight="1"/>
    <row r="4149" s="465" customFormat="1" customHeight="1"/>
    <row r="4150" s="465" customFormat="1" customHeight="1"/>
    <row r="4151" s="465" customFormat="1" customHeight="1"/>
    <row r="4152" s="465" customFormat="1" customHeight="1"/>
    <row r="4153" s="465" customFormat="1" customHeight="1"/>
    <row r="4154" s="465" customFormat="1" customHeight="1"/>
    <row r="4155" s="465" customFormat="1" customHeight="1"/>
    <row r="4156" s="465" customFormat="1" customHeight="1"/>
    <row r="4157" s="465" customFormat="1" customHeight="1"/>
    <row r="4158" s="465" customFormat="1" customHeight="1"/>
    <row r="4159" s="465" customFormat="1" customHeight="1"/>
    <row r="4160" s="465" customFormat="1" customHeight="1"/>
    <row r="4161" s="465" customFormat="1" customHeight="1"/>
    <row r="4162" s="465" customFormat="1" customHeight="1"/>
    <row r="4163" s="465" customFormat="1" customHeight="1"/>
    <row r="4164" s="465" customFormat="1" customHeight="1"/>
    <row r="4165" s="465" customFormat="1" customHeight="1"/>
    <row r="4166" s="465" customFormat="1" customHeight="1"/>
    <row r="4167" s="465" customFormat="1" customHeight="1"/>
    <row r="4168" s="465" customFormat="1" customHeight="1"/>
    <row r="4169" s="465" customFormat="1" customHeight="1"/>
    <row r="4170" s="465" customFormat="1" customHeight="1"/>
    <row r="4171" s="465" customFormat="1" customHeight="1"/>
    <row r="4172" s="465" customFormat="1" customHeight="1"/>
    <row r="4173" s="465" customFormat="1" customHeight="1"/>
    <row r="4174" s="465" customFormat="1" customHeight="1"/>
    <row r="4175" s="465" customFormat="1" customHeight="1"/>
    <row r="4176" s="465" customFormat="1" customHeight="1"/>
    <row r="4177" s="465" customFormat="1" customHeight="1"/>
    <row r="4178" s="465" customFormat="1" customHeight="1"/>
    <row r="4179" s="465" customFormat="1" customHeight="1"/>
    <row r="4180" s="465" customFormat="1" customHeight="1"/>
    <row r="4181" s="465" customFormat="1" customHeight="1"/>
    <row r="4182" s="465" customFormat="1" customHeight="1"/>
    <row r="4183" s="465" customFormat="1" customHeight="1"/>
    <row r="4184" s="465" customFormat="1" customHeight="1"/>
    <row r="4185" s="465" customFormat="1" customHeight="1"/>
    <row r="4186" s="465" customFormat="1" customHeight="1"/>
    <row r="4187" s="465" customFormat="1" customHeight="1"/>
    <row r="4188" s="465" customFormat="1" customHeight="1"/>
    <row r="4189" s="465" customFormat="1" customHeight="1"/>
    <row r="4190" s="465" customFormat="1" customHeight="1"/>
    <row r="4191" s="465" customFormat="1" customHeight="1"/>
    <row r="4192" s="465" customFormat="1" customHeight="1"/>
    <row r="4193" s="465" customFormat="1" customHeight="1"/>
    <row r="4194" s="465" customFormat="1" customHeight="1"/>
    <row r="4195" s="465" customFormat="1" customHeight="1"/>
    <row r="4196" s="465" customFormat="1" customHeight="1"/>
    <row r="4197" s="465" customFormat="1" customHeight="1"/>
    <row r="4198" s="465" customFormat="1" customHeight="1"/>
    <row r="4199" s="465" customFormat="1" customHeight="1"/>
    <row r="4200" s="465" customFormat="1" customHeight="1"/>
    <row r="4201" s="465" customFormat="1" customHeight="1"/>
    <row r="4202" s="465" customFormat="1" customHeight="1"/>
    <row r="4203" s="465" customFormat="1" customHeight="1"/>
    <row r="4204" s="465" customFormat="1" customHeight="1"/>
    <row r="4205" s="465" customFormat="1" customHeight="1"/>
    <row r="4206" s="465" customFormat="1" customHeight="1"/>
    <row r="4207" s="465" customFormat="1" customHeight="1"/>
    <row r="4208" s="465" customFormat="1" customHeight="1"/>
    <row r="4209" s="465" customFormat="1" customHeight="1"/>
    <row r="4210" s="465" customFormat="1" customHeight="1"/>
    <row r="4211" s="465" customFormat="1" customHeight="1"/>
    <row r="4212" s="465" customFormat="1" customHeight="1"/>
    <row r="4213" s="465" customFormat="1" customHeight="1"/>
    <row r="4214" s="465" customFormat="1" customHeight="1"/>
    <row r="4215" s="465" customFormat="1" customHeight="1"/>
    <row r="4216" s="465" customFormat="1" customHeight="1"/>
    <row r="4217" s="465" customFormat="1" customHeight="1"/>
    <row r="4218" s="465" customFormat="1" customHeight="1"/>
    <row r="4219" s="465" customFormat="1" customHeight="1"/>
    <row r="4220" s="465" customFormat="1" customHeight="1"/>
    <row r="4221" s="465" customFormat="1" customHeight="1"/>
    <row r="4222" s="465" customFormat="1" customHeight="1"/>
    <row r="4223" s="465" customFormat="1" customHeight="1"/>
    <row r="4224" s="465" customFormat="1" customHeight="1"/>
    <row r="4225" s="465" customFormat="1" customHeight="1"/>
    <row r="4226" s="465" customFormat="1" customHeight="1"/>
    <row r="4227" s="465" customFormat="1" customHeight="1"/>
    <row r="4228" s="465" customFormat="1" customHeight="1"/>
    <row r="4229" s="465" customFormat="1" customHeight="1"/>
    <row r="4230" s="465" customFormat="1" customHeight="1"/>
    <row r="4231" s="465" customFormat="1" customHeight="1"/>
    <row r="4232" s="465" customFormat="1" customHeight="1"/>
    <row r="4233" s="465" customFormat="1" customHeight="1"/>
    <row r="4234" s="465" customFormat="1" customHeight="1"/>
    <row r="4235" s="465" customFormat="1" customHeight="1"/>
    <row r="4236" s="465" customFormat="1" customHeight="1"/>
    <row r="4237" s="465" customFormat="1" customHeight="1"/>
    <row r="4238" s="465" customFormat="1" customHeight="1"/>
    <row r="4239" s="465" customFormat="1" customHeight="1"/>
    <row r="4240" s="465" customFormat="1" customHeight="1"/>
    <row r="4241" s="465" customFormat="1" customHeight="1"/>
    <row r="4242" s="465" customFormat="1" customHeight="1"/>
    <row r="4243" s="465" customFormat="1" customHeight="1"/>
    <row r="4244" s="465" customFormat="1" customHeight="1"/>
    <row r="4245" s="465" customFormat="1" customHeight="1"/>
    <row r="4246" s="465" customFormat="1" customHeight="1"/>
    <row r="4247" s="465" customFormat="1" customHeight="1"/>
    <row r="4248" s="465" customFormat="1" customHeight="1"/>
    <row r="4249" s="465" customFormat="1" customHeight="1"/>
    <row r="4250" s="465" customFormat="1" customHeight="1"/>
    <row r="4251" s="465" customFormat="1" customHeight="1"/>
    <row r="4252" s="465" customFormat="1" customHeight="1"/>
    <row r="4253" s="465" customFormat="1" customHeight="1"/>
    <row r="4254" s="465" customFormat="1" customHeight="1"/>
    <row r="4255" s="465" customFormat="1" customHeight="1"/>
    <row r="4256" s="465" customFormat="1" customHeight="1"/>
    <row r="4257" s="465" customFormat="1" customHeight="1"/>
    <row r="4258" s="465" customFormat="1" customHeight="1"/>
    <row r="4259" s="465" customFormat="1" customHeight="1"/>
    <row r="4260" s="465" customFormat="1" customHeight="1"/>
    <row r="4261" s="465" customFormat="1" customHeight="1"/>
    <row r="4262" s="465" customFormat="1" customHeight="1"/>
    <row r="4263" s="465" customFormat="1" customHeight="1"/>
    <row r="4264" s="465" customFormat="1" customHeight="1"/>
    <row r="4265" s="465" customFormat="1" customHeight="1"/>
    <row r="4266" s="465" customFormat="1" customHeight="1"/>
    <row r="4267" s="465" customFormat="1" customHeight="1"/>
    <row r="4268" s="465" customFormat="1" customHeight="1"/>
    <row r="4269" s="465" customFormat="1" customHeight="1"/>
    <row r="4270" s="465" customFormat="1" customHeight="1"/>
    <row r="4271" s="465" customFormat="1" customHeight="1"/>
    <row r="4272" s="465" customFormat="1" customHeight="1"/>
    <row r="4273" s="465" customFormat="1" customHeight="1"/>
    <row r="4274" s="465" customFormat="1" customHeight="1"/>
    <row r="4275" s="465" customFormat="1" customHeight="1"/>
    <row r="4276" s="465" customFormat="1" customHeight="1"/>
    <row r="4277" s="465" customFormat="1" customHeight="1"/>
    <row r="4278" s="465" customFormat="1" customHeight="1"/>
    <row r="4279" s="465" customFormat="1" customHeight="1"/>
    <row r="4280" s="465" customFormat="1" customHeight="1"/>
    <row r="4281" s="465" customFormat="1" customHeight="1"/>
    <row r="4282" s="465" customFormat="1" customHeight="1"/>
    <row r="4283" s="465" customFormat="1" customHeight="1"/>
    <row r="4284" s="465" customFormat="1" customHeight="1"/>
    <row r="4285" s="465" customFormat="1" customHeight="1"/>
    <row r="4286" s="465" customFormat="1" customHeight="1"/>
    <row r="4287" s="465" customFormat="1" customHeight="1"/>
    <row r="4288" s="465" customFormat="1" customHeight="1"/>
    <row r="4289" s="465" customFormat="1" customHeight="1"/>
    <row r="4290" s="465" customFormat="1" customHeight="1"/>
    <row r="4291" s="465" customFormat="1" customHeight="1"/>
    <row r="4292" s="465" customFormat="1" customHeight="1"/>
    <row r="4293" s="465" customFormat="1" customHeight="1"/>
    <row r="4294" s="465" customFormat="1" customHeight="1"/>
    <row r="4295" s="465" customFormat="1" customHeight="1"/>
    <row r="4296" s="465" customFormat="1" customHeight="1"/>
    <row r="4297" s="465" customFormat="1" customHeight="1"/>
    <row r="4298" s="465" customFormat="1" customHeight="1"/>
    <row r="4299" s="465" customFormat="1" customHeight="1"/>
    <row r="4300" s="465" customFormat="1" customHeight="1"/>
    <row r="4301" s="465" customFormat="1" customHeight="1"/>
    <row r="4302" s="465" customFormat="1" customHeight="1"/>
    <row r="4303" s="465" customFormat="1" customHeight="1"/>
    <row r="4304" s="465" customFormat="1" customHeight="1"/>
    <row r="4305" s="465" customFormat="1" customHeight="1"/>
    <row r="4306" s="465" customFormat="1" customHeight="1"/>
    <row r="4307" s="465" customFormat="1" customHeight="1"/>
    <row r="4308" s="465" customFormat="1" customHeight="1"/>
    <row r="4309" s="465" customFormat="1" customHeight="1"/>
    <row r="4310" s="465" customFormat="1" customHeight="1"/>
    <row r="4311" s="465" customFormat="1" customHeight="1"/>
    <row r="4312" s="465" customFormat="1" customHeight="1"/>
    <row r="4313" s="465" customFormat="1" customHeight="1"/>
    <row r="4314" s="465" customFormat="1" customHeight="1"/>
    <row r="4315" s="465" customFormat="1" customHeight="1"/>
    <row r="4316" s="465" customFormat="1" customHeight="1"/>
    <row r="4317" s="465" customFormat="1" customHeight="1"/>
    <row r="4318" s="465" customFormat="1" customHeight="1"/>
    <row r="4319" s="465" customFormat="1" customHeight="1"/>
    <row r="4320" s="465" customFormat="1" customHeight="1"/>
    <row r="4321" s="465" customFormat="1" customHeight="1"/>
    <row r="4322" s="465" customFormat="1" customHeight="1"/>
    <row r="4323" s="465" customFormat="1" customHeight="1"/>
    <row r="4324" s="465" customFormat="1" customHeight="1"/>
    <row r="4325" s="465" customFormat="1" customHeight="1"/>
    <row r="4326" s="465" customFormat="1" customHeight="1"/>
    <row r="4327" s="465" customFormat="1" customHeight="1"/>
    <row r="4328" s="465" customFormat="1" customHeight="1"/>
    <row r="4329" s="465" customFormat="1" customHeight="1"/>
    <row r="4330" s="465" customFormat="1" customHeight="1"/>
    <row r="4331" s="465" customFormat="1" customHeight="1"/>
    <row r="4332" s="465" customFormat="1" customHeight="1"/>
    <row r="4333" s="465" customFormat="1" customHeight="1"/>
    <row r="4334" s="465" customFormat="1" customHeight="1"/>
    <row r="4335" s="465" customFormat="1" customHeight="1"/>
    <row r="4336" s="465" customFormat="1" customHeight="1"/>
    <row r="4337" s="465" customFormat="1" customHeight="1"/>
    <row r="4338" s="465" customFormat="1" customHeight="1"/>
    <row r="4339" s="465" customFormat="1" customHeight="1"/>
    <row r="4340" s="465" customFormat="1" customHeight="1"/>
    <row r="4341" s="465" customFormat="1" customHeight="1"/>
    <row r="4342" s="465" customFormat="1" customHeight="1"/>
    <row r="4343" s="465" customFormat="1" customHeight="1"/>
    <row r="4344" s="465" customFormat="1" customHeight="1"/>
    <row r="4345" s="465" customFormat="1" customHeight="1"/>
    <row r="4346" s="465" customFormat="1" customHeight="1"/>
    <row r="4347" s="465" customFormat="1" customHeight="1"/>
    <row r="4348" s="465" customFormat="1" customHeight="1"/>
    <row r="4349" s="465" customFormat="1" customHeight="1"/>
    <row r="4350" s="465" customFormat="1" customHeight="1"/>
    <row r="4351" s="465" customFormat="1" customHeight="1"/>
    <row r="4352" s="465" customFormat="1" customHeight="1"/>
    <row r="4353" s="465" customFormat="1" customHeight="1"/>
    <row r="4354" s="465" customFormat="1" customHeight="1"/>
    <row r="4355" s="465" customFormat="1" customHeight="1"/>
    <row r="4356" s="465" customFormat="1" customHeight="1"/>
    <row r="4357" s="465" customFormat="1" customHeight="1"/>
    <row r="4358" s="465" customFormat="1" customHeight="1"/>
    <row r="4359" s="465" customFormat="1" customHeight="1"/>
    <row r="4360" s="465" customFormat="1" customHeight="1"/>
    <row r="4361" s="465" customFormat="1" customHeight="1"/>
    <row r="4362" s="465" customFormat="1" customHeight="1"/>
    <row r="4363" s="465" customFormat="1" customHeight="1"/>
    <row r="4364" s="465" customFormat="1" customHeight="1"/>
    <row r="4365" s="465" customFormat="1" customHeight="1"/>
    <row r="4366" s="465" customFormat="1" customHeight="1"/>
    <row r="4367" s="465" customFormat="1" customHeight="1"/>
    <row r="4368" s="465" customFormat="1" customHeight="1"/>
    <row r="4369" s="465" customFormat="1" customHeight="1"/>
    <row r="4370" s="465" customFormat="1" customHeight="1"/>
    <row r="4371" s="465" customFormat="1" customHeight="1"/>
    <row r="4372" s="465" customFormat="1" customHeight="1"/>
    <row r="4373" s="465" customFormat="1" customHeight="1"/>
    <row r="4374" s="465" customFormat="1" customHeight="1"/>
    <row r="4375" s="465" customFormat="1" customHeight="1"/>
    <row r="4376" s="465" customFormat="1" customHeight="1"/>
    <row r="4377" s="465" customFormat="1" customHeight="1"/>
    <row r="4378" s="465" customFormat="1" customHeight="1"/>
    <row r="4379" s="465" customFormat="1" customHeight="1"/>
    <row r="4380" s="465" customFormat="1" customHeight="1"/>
    <row r="4381" s="465" customFormat="1" customHeight="1"/>
    <row r="4382" s="465" customFormat="1" customHeight="1"/>
    <row r="4383" s="465" customFormat="1" customHeight="1"/>
    <row r="4384" s="465" customFormat="1" customHeight="1"/>
    <row r="4385" s="465" customFormat="1" customHeight="1"/>
    <row r="4386" s="465" customFormat="1" customHeight="1"/>
    <row r="4387" s="465" customFormat="1" customHeight="1"/>
    <row r="4388" s="465" customFormat="1" customHeight="1"/>
    <row r="4389" s="465" customFormat="1" customHeight="1"/>
    <row r="4390" s="465" customFormat="1" customHeight="1"/>
    <row r="4391" s="465" customFormat="1" customHeight="1"/>
    <row r="4392" s="465" customFormat="1" customHeight="1"/>
    <row r="4393" s="465" customFormat="1" customHeight="1"/>
    <row r="4394" s="465" customFormat="1" customHeight="1"/>
    <row r="4395" s="465" customFormat="1" customHeight="1"/>
    <row r="4396" s="465" customFormat="1" customHeight="1"/>
    <row r="4397" s="465" customFormat="1" customHeight="1"/>
    <row r="4398" s="465" customFormat="1" customHeight="1"/>
    <row r="4399" s="465" customFormat="1" customHeight="1"/>
    <row r="4400" s="465" customFormat="1" customHeight="1"/>
    <row r="4401" s="465" customFormat="1" customHeight="1"/>
    <row r="4402" s="465" customFormat="1" customHeight="1"/>
    <row r="4403" s="465" customFormat="1" customHeight="1"/>
    <row r="4404" s="465" customFormat="1" customHeight="1"/>
    <row r="4405" s="465" customFormat="1" customHeight="1"/>
    <row r="4406" s="465" customFormat="1" customHeight="1"/>
    <row r="4407" s="465" customFormat="1" customHeight="1"/>
    <row r="4408" s="465" customFormat="1" customHeight="1"/>
    <row r="4409" s="465" customFormat="1" customHeight="1"/>
    <row r="4410" s="465" customFormat="1" customHeight="1"/>
    <row r="4411" s="465" customFormat="1" customHeight="1"/>
    <row r="4412" s="465" customFormat="1" customHeight="1"/>
    <row r="4413" s="465" customFormat="1" customHeight="1"/>
    <row r="4414" s="465" customFormat="1" customHeight="1"/>
    <row r="4415" s="465" customFormat="1" customHeight="1"/>
    <row r="4416" s="465" customFormat="1" customHeight="1"/>
    <row r="4417" s="465" customFormat="1" customHeight="1"/>
    <row r="4418" s="465" customFormat="1" customHeight="1"/>
    <row r="4419" s="465" customFormat="1" customHeight="1"/>
    <row r="4420" s="465" customFormat="1" customHeight="1"/>
    <row r="4421" s="465" customFormat="1" customHeight="1"/>
    <row r="4422" s="465" customFormat="1" customHeight="1"/>
    <row r="4423" s="465" customFormat="1" customHeight="1"/>
    <row r="4424" s="465" customFormat="1" customHeight="1"/>
    <row r="4425" s="465" customFormat="1" customHeight="1"/>
    <row r="4426" s="465" customFormat="1" customHeight="1"/>
    <row r="4427" s="465" customFormat="1" customHeight="1"/>
    <row r="4428" s="465" customFormat="1" customHeight="1"/>
    <row r="4429" s="465" customFormat="1" customHeight="1"/>
    <row r="4430" s="465" customFormat="1" customHeight="1"/>
    <row r="4431" s="465" customFormat="1" customHeight="1"/>
    <row r="4432" s="465" customFormat="1" customHeight="1"/>
    <row r="4433" s="465" customFormat="1" customHeight="1"/>
    <row r="4434" s="465" customFormat="1" customHeight="1"/>
    <row r="4435" s="465" customFormat="1" customHeight="1"/>
    <row r="4436" s="465" customFormat="1" customHeight="1"/>
    <row r="4437" s="465" customFormat="1" customHeight="1"/>
    <row r="4438" s="465" customFormat="1" customHeight="1"/>
    <row r="4439" s="465" customFormat="1" customHeight="1"/>
    <row r="4440" s="465" customFormat="1" customHeight="1"/>
    <row r="4441" s="465" customFormat="1" customHeight="1"/>
    <row r="4442" s="465" customFormat="1" customHeight="1"/>
    <row r="4443" s="465" customFormat="1" customHeight="1"/>
    <row r="4444" s="465" customFormat="1" customHeight="1"/>
    <row r="4445" s="465" customFormat="1" customHeight="1"/>
    <row r="4446" s="465" customFormat="1" customHeight="1"/>
    <row r="4447" s="465" customFormat="1" customHeight="1"/>
    <row r="4448" s="465" customFormat="1" customHeight="1"/>
    <row r="4449" s="465" customFormat="1" customHeight="1"/>
    <row r="4450" s="465" customFormat="1" customHeight="1"/>
    <row r="4451" s="465" customFormat="1" customHeight="1"/>
    <row r="4452" s="465" customFormat="1" customHeight="1"/>
    <row r="4453" s="465" customFormat="1" customHeight="1"/>
    <row r="4454" s="465" customFormat="1" customHeight="1"/>
    <row r="4455" s="465" customFormat="1" customHeight="1"/>
    <row r="4456" s="465" customFormat="1" customHeight="1"/>
    <row r="4457" s="465" customFormat="1" customHeight="1"/>
    <row r="4458" s="465" customFormat="1" customHeight="1"/>
    <row r="4459" s="465" customFormat="1" customHeight="1"/>
    <row r="4460" s="465" customFormat="1" customHeight="1"/>
    <row r="4461" s="465" customFormat="1" customHeight="1"/>
    <row r="4462" s="465" customFormat="1" customHeight="1"/>
    <row r="4463" s="465" customFormat="1" customHeight="1"/>
    <row r="4464" s="465" customFormat="1" customHeight="1"/>
    <row r="4465" s="465" customFormat="1" customHeight="1"/>
    <row r="4466" s="465" customFormat="1" customHeight="1"/>
    <row r="4467" s="465" customFormat="1" customHeight="1"/>
    <row r="4468" s="465" customFormat="1" customHeight="1"/>
    <row r="4469" s="465" customFormat="1" customHeight="1"/>
    <row r="4470" s="465" customFormat="1" customHeight="1"/>
    <row r="4471" s="465" customFormat="1" customHeight="1"/>
    <row r="4472" s="465" customFormat="1" customHeight="1"/>
    <row r="4473" s="465" customFormat="1" customHeight="1"/>
    <row r="4474" s="465" customFormat="1" customHeight="1"/>
    <row r="4475" s="465" customFormat="1" customHeight="1"/>
    <row r="4476" s="465" customFormat="1" customHeight="1"/>
    <row r="4477" s="465" customFormat="1" customHeight="1"/>
    <row r="4478" s="465" customFormat="1" customHeight="1"/>
    <row r="4479" s="465" customFormat="1" customHeight="1"/>
    <row r="4480" s="465" customFormat="1" customHeight="1"/>
    <row r="4481" s="465" customFormat="1" customHeight="1"/>
    <row r="4482" s="465" customFormat="1" customHeight="1"/>
    <row r="4483" s="465" customFormat="1" customHeight="1"/>
    <row r="4484" s="465" customFormat="1" customHeight="1"/>
    <row r="4485" s="465" customFormat="1" customHeight="1"/>
    <row r="4486" s="465" customFormat="1" customHeight="1"/>
    <row r="4487" s="465" customFormat="1" customHeight="1"/>
    <row r="4488" s="465" customFormat="1" customHeight="1"/>
    <row r="4489" s="465" customFormat="1" customHeight="1"/>
    <row r="4490" s="465" customFormat="1" customHeight="1"/>
    <row r="4491" s="465" customFormat="1" customHeight="1"/>
    <row r="4492" s="465" customFormat="1" customHeight="1"/>
    <row r="4493" s="465" customFormat="1" customHeight="1"/>
    <row r="4494" s="465" customFormat="1" customHeight="1"/>
    <row r="4495" s="465" customFormat="1" customHeight="1"/>
    <row r="4496" s="465" customFormat="1" customHeight="1"/>
    <row r="4497" s="465" customFormat="1" customHeight="1"/>
    <row r="4498" s="465" customFormat="1" customHeight="1"/>
    <row r="4499" s="465" customFormat="1" customHeight="1"/>
    <row r="4500" s="465" customFormat="1" customHeight="1"/>
    <row r="4501" s="465" customFormat="1" customHeight="1"/>
    <row r="4502" s="465" customFormat="1" customHeight="1"/>
    <row r="4503" s="465" customFormat="1" customHeight="1"/>
    <row r="4504" s="465" customFormat="1" customHeight="1"/>
    <row r="4505" s="465" customFormat="1" customHeight="1"/>
    <row r="4506" s="465" customFormat="1" customHeight="1"/>
    <row r="4507" s="465" customFormat="1" customHeight="1"/>
    <row r="4508" s="465" customFormat="1" customHeight="1"/>
    <row r="4509" s="465" customFormat="1" customHeight="1"/>
    <row r="4510" s="465" customFormat="1" customHeight="1"/>
    <row r="4511" s="465" customFormat="1" customHeight="1"/>
    <row r="4512" s="465" customFormat="1" customHeight="1"/>
    <row r="4513" s="465" customFormat="1" customHeight="1"/>
    <row r="4514" s="465" customFormat="1" customHeight="1"/>
    <row r="4515" s="465" customFormat="1" customHeight="1"/>
    <row r="4516" s="465" customFormat="1" customHeight="1"/>
    <row r="4517" s="465" customFormat="1" customHeight="1"/>
    <row r="4518" s="465" customFormat="1" customHeight="1"/>
    <row r="4519" s="465" customFormat="1" customHeight="1"/>
    <row r="4520" s="465" customFormat="1" customHeight="1"/>
    <row r="4521" s="465" customFormat="1" customHeight="1"/>
    <row r="4522" s="465" customFormat="1" customHeight="1"/>
    <row r="4523" s="465" customFormat="1" customHeight="1"/>
    <row r="4524" s="465" customFormat="1" customHeight="1"/>
    <row r="4525" s="465" customFormat="1" customHeight="1"/>
    <row r="4526" s="465" customFormat="1" customHeight="1"/>
    <row r="4527" s="465" customFormat="1" customHeight="1"/>
    <row r="4528" s="465" customFormat="1" customHeight="1"/>
    <row r="4529" s="465" customFormat="1" customHeight="1"/>
    <row r="4530" s="465" customFormat="1" customHeight="1"/>
    <row r="4531" s="465" customFormat="1" customHeight="1"/>
    <row r="4532" s="465" customFormat="1" customHeight="1"/>
    <row r="4533" s="465" customFormat="1" customHeight="1"/>
    <row r="4534" s="465" customFormat="1" customHeight="1"/>
    <row r="4535" s="465" customFormat="1" customHeight="1"/>
    <row r="4536" s="465" customFormat="1" customHeight="1"/>
    <row r="4537" s="465" customFormat="1" customHeight="1"/>
    <row r="4538" s="465" customFormat="1" customHeight="1"/>
    <row r="4539" s="465" customFormat="1" customHeight="1"/>
    <row r="4540" s="465" customFormat="1" customHeight="1"/>
    <row r="4541" s="465" customFormat="1" customHeight="1"/>
    <row r="4542" s="465" customFormat="1" customHeight="1"/>
    <row r="4543" s="465" customFormat="1" customHeight="1"/>
    <row r="4544" s="465" customFormat="1" customHeight="1"/>
    <row r="4545" s="465" customFormat="1" customHeight="1"/>
    <row r="4546" s="465" customFormat="1" customHeight="1"/>
    <row r="4547" s="465" customFormat="1" customHeight="1"/>
    <row r="4548" s="465" customFormat="1" customHeight="1"/>
    <row r="4549" s="465" customFormat="1" customHeight="1"/>
    <row r="4550" s="465" customFormat="1" customHeight="1"/>
    <row r="4551" s="465" customFormat="1" customHeight="1"/>
    <row r="4552" s="465" customFormat="1" customHeight="1"/>
    <row r="4553" s="465" customFormat="1" customHeight="1"/>
    <row r="4554" s="465" customFormat="1" customHeight="1"/>
    <row r="4555" s="465" customFormat="1" customHeight="1"/>
    <row r="4556" s="465" customFormat="1" customHeight="1"/>
    <row r="4557" s="465" customFormat="1" customHeight="1"/>
    <row r="4558" s="465" customFormat="1" customHeight="1"/>
    <row r="4559" s="465" customFormat="1" customHeight="1"/>
    <row r="4560" s="465" customFormat="1" customHeight="1"/>
    <row r="4561" s="465" customFormat="1" customHeight="1"/>
    <row r="4562" s="465" customFormat="1" customHeight="1"/>
    <row r="4563" s="465" customFormat="1" customHeight="1"/>
    <row r="4564" s="465" customFormat="1" customHeight="1"/>
    <row r="4565" s="465" customFormat="1" customHeight="1"/>
    <row r="4566" s="465" customFormat="1" customHeight="1"/>
    <row r="4567" s="465" customFormat="1" customHeight="1"/>
    <row r="4568" s="465" customFormat="1" customHeight="1"/>
    <row r="4569" s="465" customFormat="1" customHeight="1"/>
    <row r="4570" s="465" customFormat="1" customHeight="1"/>
    <row r="4571" s="465" customFormat="1" customHeight="1"/>
    <row r="4572" s="465" customFormat="1" customHeight="1"/>
    <row r="4573" s="465" customFormat="1" customHeight="1"/>
    <row r="4574" s="465" customFormat="1" customHeight="1"/>
    <row r="4575" s="465" customFormat="1" customHeight="1"/>
    <row r="4576" s="465" customFormat="1" customHeight="1"/>
    <row r="4577" s="465" customFormat="1" customHeight="1"/>
    <row r="4578" s="465" customFormat="1" customHeight="1"/>
    <row r="4579" s="465" customFormat="1" customHeight="1"/>
    <row r="4580" s="465" customFormat="1" customHeight="1"/>
    <row r="4581" s="465" customFormat="1" customHeight="1"/>
    <row r="4582" s="465" customFormat="1" customHeight="1"/>
    <row r="4583" s="465" customFormat="1" customHeight="1"/>
    <row r="4584" s="465" customFormat="1" customHeight="1"/>
    <row r="4585" s="465" customFormat="1" customHeight="1"/>
    <row r="4586" s="465" customFormat="1" customHeight="1"/>
    <row r="4587" s="465" customFormat="1" customHeight="1"/>
    <row r="4588" s="465" customFormat="1" customHeight="1"/>
    <row r="4589" s="465" customFormat="1" customHeight="1"/>
    <row r="4590" s="465" customFormat="1" customHeight="1"/>
    <row r="4591" s="465" customFormat="1" customHeight="1"/>
    <row r="4592" s="465" customFormat="1" customHeight="1"/>
    <row r="4593" s="465" customFormat="1" customHeight="1"/>
    <row r="4594" s="465" customFormat="1" customHeight="1"/>
    <row r="4595" s="465" customFormat="1" customHeight="1"/>
    <row r="4596" s="465" customFormat="1" customHeight="1"/>
    <row r="4597" s="465" customFormat="1" customHeight="1"/>
    <row r="4598" s="465" customFormat="1" customHeight="1"/>
    <row r="4599" s="465" customFormat="1" customHeight="1"/>
    <row r="4600" s="465" customFormat="1" customHeight="1"/>
    <row r="4601" s="465" customFormat="1" customHeight="1"/>
    <row r="4602" s="465" customFormat="1" customHeight="1"/>
    <row r="4603" s="465" customFormat="1" customHeight="1"/>
    <row r="4604" s="465" customFormat="1" customHeight="1"/>
    <row r="4605" s="465" customFormat="1" customHeight="1"/>
    <row r="4606" s="465" customFormat="1" customHeight="1"/>
    <row r="4607" s="465" customFormat="1" customHeight="1"/>
    <row r="4608" s="465" customFormat="1" customHeight="1"/>
    <row r="4609" s="465" customFormat="1" customHeight="1"/>
    <row r="4610" s="465" customFormat="1" customHeight="1"/>
    <row r="4611" s="465" customFormat="1" customHeight="1"/>
    <row r="4612" s="465" customFormat="1" customHeight="1"/>
    <row r="4613" s="465" customFormat="1" customHeight="1"/>
    <row r="4614" s="465" customFormat="1" customHeight="1"/>
    <row r="4615" s="465" customFormat="1" customHeight="1"/>
    <row r="4616" s="465" customFormat="1" customHeight="1"/>
    <row r="4617" s="465" customFormat="1" customHeight="1"/>
    <row r="4618" s="465" customFormat="1" customHeight="1"/>
    <row r="4619" s="465" customFormat="1" customHeight="1"/>
    <row r="4620" s="465" customFormat="1" customHeight="1"/>
    <row r="4621" s="465" customFormat="1" customHeight="1"/>
    <row r="4622" s="465" customFormat="1" customHeight="1"/>
    <row r="4623" s="465" customFormat="1" customHeight="1"/>
    <row r="4624" s="465" customFormat="1" customHeight="1"/>
    <row r="4625" s="465" customFormat="1" customHeight="1"/>
    <row r="4626" s="465" customFormat="1" customHeight="1"/>
    <row r="4627" s="465" customFormat="1" customHeight="1"/>
    <row r="4628" s="465" customFormat="1" customHeight="1"/>
    <row r="4629" s="465" customFormat="1" customHeight="1"/>
    <row r="4630" s="465" customFormat="1" customHeight="1"/>
    <row r="4631" s="465" customFormat="1" customHeight="1"/>
    <row r="4632" s="465" customFormat="1" customHeight="1"/>
    <row r="4633" s="465" customFormat="1" customHeight="1"/>
    <row r="4634" s="465" customFormat="1" customHeight="1"/>
    <row r="4635" s="465" customFormat="1" customHeight="1"/>
    <row r="4636" s="465" customFormat="1" customHeight="1"/>
    <row r="4637" s="465" customFormat="1" customHeight="1"/>
    <row r="4638" s="465" customFormat="1" customHeight="1"/>
    <row r="4639" s="465" customFormat="1" customHeight="1"/>
    <row r="4640" s="465" customFormat="1" customHeight="1"/>
    <row r="4641" s="465" customFormat="1" customHeight="1"/>
    <row r="4642" s="465" customFormat="1" customHeight="1"/>
    <row r="4643" s="465" customFormat="1" customHeight="1"/>
    <row r="4644" s="465" customFormat="1" customHeight="1"/>
    <row r="4645" s="465" customFormat="1" customHeight="1"/>
    <row r="4646" s="465" customFormat="1" customHeight="1"/>
    <row r="4647" s="465" customFormat="1" customHeight="1"/>
    <row r="4648" s="465" customFormat="1" customHeight="1"/>
    <row r="4649" s="465" customFormat="1" customHeight="1"/>
    <row r="4650" s="465" customFormat="1" customHeight="1"/>
    <row r="4651" s="465" customFormat="1" customHeight="1"/>
    <row r="4652" s="465" customFormat="1" customHeight="1"/>
    <row r="4653" s="465" customFormat="1" customHeight="1"/>
    <row r="4654" s="465" customFormat="1" customHeight="1"/>
    <row r="4655" s="465" customFormat="1" customHeight="1"/>
    <row r="4656" s="465" customFormat="1" customHeight="1"/>
    <row r="4657" s="465" customFormat="1" customHeight="1"/>
    <row r="4658" s="465" customFormat="1" customHeight="1"/>
    <row r="4659" s="465" customFormat="1" customHeight="1"/>
    <row r="4660" s="465" customFormat="1" customHeight="1"/>
    <row r="4661" s="465" customFormat="1" customHeight="1"/>
    <row r="4662" s="465" customFormat="1" customHeight="1"/>
    <row r="4663" s="465" customFormat="1" customHeight="1"/>
    <row r="4664" s="465" customFormat="1" customHeight="1"/>
    <row r="4665" s="465" customFormat="1" customHeight="1"/>
    <row r="4666" s="465" customFormat="1" customHeight="1"/>
    <row r="4667" s="465" customFormat="1" customHeight="1"/>
    <row r="4668" s="465" customFormat="1" customHeight="1"/>
    <row r="4669" s="465" customFormat="1" customHeight="1"/>
    <row r="4670" s="465" customFormat="1" customHeight="1"/>
    <row r="4671" s="465" customFormat="1" customHeight="1"/>
    <row r="4672" s="465" customFormat="1" customHeight="1"/>
    <row r="4673" s="465" customFormat="1" customHeight="1"/>
    <row r="4674" s="465" customFormat="1" customHeight="1"/>
    <row r="4675" s="465" customFormat="1" customHeight="1"/>
    <row r="4676" s="465" customFormat="1" customHeight="1"/>
    <row r="4677" s="465" customFormat="1" customHeight="1"/>
    <row r="4678" s="465" customFormat="1" customHeight="1"/>
    <row r="4679" s="465" customFormat="1" customHeight="1"/>
    <row r="4680" s="465" customFormat="1" customHeight="1"/>
    <row r="4681" s="465" customFormat="1" customHeight="1"/>
    <row r="4682" s="465" customFormat="1" customHeight="1"/>
    <row r="4683" s="465" customFormat="1" customHeight="1"/>
    <row r="4684" s="465" customFormat="1" customHeight="1"/>
    <row r="4685" s="465" customFormat="1" customHeight="1"/>
    <row r="4686" s="465" customFormat="1" customHeight="1"/>
    <row r="4687" s="465" customFormat="1" customHeight="1"/>
    <row r="4688" s="465" customFormat="1" customHeight="1"/>
    <row r="4689" s="465" customFormat="1" customHeight="1"/>
    <row r="4690" s="465" customFormat="1" customHeight="1"/>
    <row r="4691" s="465" customFormat="1" customHeight="1"/>
    <row r="4692" s="465" customFormat="1" customHeight="1"/>
    <row r="4693" s="465" customFormat="1" customHeight="1"/>
    <row r="4694" s="465" customFormat="1" customHeight="1"/>
    <row r="4695" s="465" customFormat="1" customHeight="1"/>
    <row r="4696" s="465" customFormat="1" customHeight="1"/>
    <row r="4697" s="465" customFormat="1" customHeight="1"/>
    <row r="4698" s="465" customFormat="1" customHeight="1"/>
    <row r="4699" s="465" customFormat="1" customHeight="1"/>
    <row r="4700" s="465" customFormat="1" customHeight="1"/>
    <row r="4701" s="465" customFormat="1" customHeight="1"/>
    <row r="4702" s="465" customFormat="1" customHeight="1"/>
    <row r="4703" s="465" customFormat="1" customHeight="1"/>
    <row r="4704" s="465" customFormat="1" customHeight="1"/>
    <row r="4705" s="465" customFormat="1" customHeight="1"/>
    <row r="4706" s="465" customFormat="1" customHeight="1"/>
    <row r="4707" s="465" customFormat="1" customHeight="1"/>
    <row r="4708" s="465" customFormat="1" customHeight="1"/>
    <row r="4709" s="465" customFormat="1" customHeight="1"/>
    <row r="4710" s="465" customFormat="1" customHeight="1"/>
    <row r="4711" s="465" customFormat="1" customHeight="1"/>
    <row r="4712" s="465" customFormat="1" customHeight="1"/>
    <row r="4713" s="465" customFormat="1" customHeight="1"/>
    <row r="4714" s="465" customFormat="1" customHeight="1"/>
    <row r="4715" s="465" customFormat="1" customHeight="1"/>
    <row r="4716" s="465" customFormat="1" customHeight="1"/>
    <row r="4717" s="465" customFormat="1" customHeight="1"/>
    <row r="4718" s="465" customFormat="1" customHeight="1"/>
    <row r="4719" s="465" customFormat="1" customHeight="1"/>
    <row r="4720" s="465" customFormat="1" customHeight="1"/>
    <row r="4721" s="465" customFormat="1" customHeight="1"/>
    <row r="4722" s="465" customFormat="1" customHeight="1"/>
    <row r="4723" s="465" customFormat="1" customHeight="1"/>
    <row r="4724" s="465" customFormat="1" customHeight="1"/>
    <row r="4725" s="465" customFormat="1" customHeight="1"/>
    <row r="4726" s="465" customFormat="1" customHeight="1"/>
    <row r="4727" s="465" customFormat="1" customHeight="1"/>
    <row r="4728" s="465" customFormat="1" customHeight="1"/>
    <row r="4729" s="465" customFormat="1" customHeight="1"/>
    <row r="4730" s="465" customFormat="1" customHeight="1"/>
    <row r="4731" s="465" customFormat="1" customHeight="1"/>
    <row r="4732" s="465" customFormat="1" customHeight="1"/>
    <row r="4733" s="465" customFormat="1" customHeight="1"/>
    <row r="4734" s="465" customFormat="1" customHeight="1"/>
    <row r="4735" s="465" customFormat="1" customHeight="1"/>
    <row r="4736" s="465" customFormat="1" customHeight="1"/>
    <row r="4737" s="465" customFormat="1" customHeight="1"/>
    <row r="4738" s="465" customFormat="1" customHeight="1"/>
    <row r="4739" s="465" customFormat="1" customHeight="1"/>
    <row r="4740" s="465" customFormat="1" customHeight="1"/>
    <row r="4741" s="465" customFormat="1" customHeight="1"/>
    <row r="4742" s="465" customFormat="1" customHeight="1"/>
    <row r="4743" s="465" customFormat="1" customHeight="1"/>
    <row r="4744" s="465" customFormat="1" customHeight="1"/>
    <row r="4745" s="465" customFormat="1" customHeight="1"/>
    <row r="4746" s="465" customFormat="1" customHeight="1"/>
    <row r="4747" s="465" customFormat="1" customHeight="1"/>
    <row r="4748" s="465" customFormat="1" customHeight="1"/>
    <row r="4749" s="465" customFormat="1" customHeight="1"/>
    <row r="4750" s="465" customFormat="1" customHeight="1"/>
    <row r="4751" s="465" customFormat="1" customHeight="1"/>
    <row r="4752" s="465" customFormat="1" customHeight="1"/>
    <row r="4753" s="465" customFormat="1" customHeight="1"/>
    <row r="4754" s="465" customFormat="1" customHeight="1"/>
    <row r="4755" s="465" customFormat="1" customHeight="1"/>
    <row r="4756" s="465" customFormat="1" customHeight="1"/>
    <row r="4757" s="465" customFormat="1" customHeight="1"/>
    <row r="4758" s="465" customFormat="1" customHeight="1"/>
    <row r="4759" s="465" customFormat="1" customHeight="1"/>
    <row r="4760" s="465" customFormat="1" customHeight="1"/>
    <row r="4761" s="465" customFormat="1" customHeight="1"/>
    <row r="4762" s="465" customFormat="1" customHeight="1"/>
    <row r="4763" s="465" customFormat="1" customHeight="1"/>
    <row r="4764" s="465" customFormat="1" customHeight="1"/>
    <row r="4765" s="465" customFormat="1" customHeight="1"/>
    <row r="4766" s="465" customFormat="1" customHeight="1"/>
    <row r="4767" s="465" customFormat="1" customHeight="1"/>
    <row r="4768" s="465" customFormat="1" customHeight="1"/>
    <row r="4769" s="465" customFormat="1" customHeight="1"/>
    <row r="4770" s="465" customFormat="1" customHeight="1"/>
    <row r="4771" s="465" customFormat="1" customHeight="1"/>
    <row r="4772" s="465" customFormat="1" customHeight="1"/>
    <row r="4773" s="465" customFormat="1" customHeight="1"/>
    <row r="4774" s="465" customFormat="1" customHeight="1"/>
    <row r="4775" s="465" customFormat="1" customHeight="1"/>
    <row r="4776" s="465" customFormat="1" customHeight="1"/>
    <row r="4777" s="465" customFormat="1" customHeight="1"/>
    <row r="4778" s="465" customFormat="1" customHeight="1"/>
    <row r="4779" s="465" customFormat="1" customHeight="1"/>
    <row r="4780" s="465" customFormat="1" customHeight="1"/>
    <row r="4781" s="465" customFormat="1" customHeight="1"/>
    <row r="4782" s="465" customFormat="1" customHeight="1"/>
    <row r="4783" s="465" customFormat="1" customHeight="1"/>
    <row r="4784" s="465" customFormat="1" customHeight="1"/>
    <row r="4785" s="465" customFormat="1" customHeight="1"/>
    <row r="4786" s="465" customFormat="1" customHeight="1"/>
    <row r="4787" s="465" customFormat="1" customHeight="1"/>
    <row r="4788" s="465" customFormat="1" customHeight="1"/>
    <row r="4789" s="465" customFormat="1" customHeight="1"/>
    <row r="4790" s="465" customFormat="1" customHeight="1"/>
    <row r="4791" s="465" customFormat="1" customHeight="1"/>
    <row r="4792" s="465" customFormat="1" customHeight="1"/>
    <row r="4793" s="465" customFormat="1" customHeight="1"/>
    <row r="4794" s="465" customFormat="1" customHeight="1"/>
    <row r="4795" s="465" customFormat="1" customHeight="1"/>
    <row r="4796" s="465" customFormat="1" customHeight="1"/>
    <row r="4797" s="465" customFormat="1" customHeight="1"/>
    <row r="4798" s="465" customFormat="1" customHeight="1"/>
    <row r="4799" s="465" customFormat="1" customHeight="1"/>
    <row r="4800" s="465" customFormat="1" customHeight="1"/>
    <row r="4801" s="465" customFormat="1" customHeight="1"/>
    <row r="4802" s="465" customFormat="1" customHeight="1"/>
    <row r="4803" s="465" customFormat="1" customHeight="1"/>
    <row r="4804" s="465" customFormat="1" customHeight="1"/>
    <row r="4805" s="465" customFormat="1" customHeight="1"/>
    <row r="4806" s="465" customFormat="1" customHeight="1"/>
    <row r="4807" s="465" customFormat="1" customHeight="1"/>
    <row r="4808" s="465" customFormat="1" customHeight="1"/>
    <row r="4809" s="465" customFormat="1" customHeight="1"/>
    <row r="4810" s="465" customFormat="1" customHeight="1"/>
    <row r="4811" s="465" customFormat="1" customHeight="1"/>
    <row r="4812" s="465" customFormat="1" customHeight="1"/>
    <row r="4813" s="465" customFormat="1" customHeight="1"/>
    <row r="4814" s="465" customFormat="1" customHeight="1"/>
    <row r="4815" s="465" customFormat="1" customHeight="1"/>
    <row r="4816" s="465" customFormat="1" customHeight="1"/>
    <row r="4817" s="465" customFormat="1" customHeight="1"/>
    <row r="4818" s="465" customFormat="1" customHeight="1"/>
    <row r="4819" s="465" customFormat="1" customHeight="1"/>
    <row r="4820" s="465" customFormat="1" customHeight="1"/>
    <row r="4821" s="465" customFormat="1" customHeight="1"/>
    <row r="4822" s="465" customFormat="1" customHeight="1"/>
    <row r="4823" s="465" customFormat="1" customHeight="1"/>
    <row r="4824" s="465" customFormat="1" customHeight="1"/>
    <row r="4825" s="465" customFormat="1" customHeight="1"/>
    <row r="4826" s="465" customFormat="1" customHeight="1"/>
    <row r="4827" s="465" customFormat="1" customHeight="1"/>
    <row r="4828" s="465" customFormat="1" customHeight="1"/>
    <row r="4829" s="465" customFormat="1" customHeight="1"/>
    <row r="4830" s="465" customFormat="1" customHeight="1"/>
    <row r="4831" s="465" customFormat="1" customHeight="1"/>
    <row r="4832" s="465" customFormat="1" customHeight="1"/>
    <row r="4833" s="465" customFormat="1" customHeight="1"/>
    <row r="4834" s="465" customFormat="1" customHeight="1"/>
    <row r="4835" s="465" customFormat="1" customHeight="1"/>
    <row r="4836" s="465" customFormat="1" customHeight="1"/>
    <row r="4837" s="465" customFormat="1" customHeight="1"/>
    <row r="4838" s="465" customFormat="1" customHeight="1"/>
    <row r="4839" s="465" customFormat="1" customHeight="1"/>
    <row r="4840" s="465" customFormat="1" customHeight="1"/>
    <row r="4841" s="465" customFormat="1" customHeight="1"/>
    <row r="4842" s="465" customFormat="1" customHeight="1"/>
    <row r="4843" s="465" customFormat="1" customHeight="1"/>
    <row r="4844" s="465" customFormat="1" customHeight="1"/>
    <row r="4845" s="465" customFormat="1" customHeight="1"/>
    <row r="4846" s="465" customFormat="1" customHeight="1"/>
    <row r="4847" s="465" customFormat="1" customHeight="1"/>
    <row r="4848" s="465" customFormat="1" customHeight="1"/>
    <row r="4849" s="465" customFormat="1" customHeight="1"/>
    <row r="4850" s="465" customFormat="1" customHeight="1"/>
    <row r="4851" s="465" customFormat="1" customHeight="1"/>
    <row r="4852" s="465" customFormat="1" customHeight="1"/>
    <row r="4853" s="465" customFormat="1" customHeight="1"/>
    <row r="4854" s="465" customFormat="1" customHeight="1"/>
    <row r="4855" s="465" customFormat="1" customHeight="1"/>
    <row r="4856" s="465" customFormat="1" customHeight="1"/>
    <row r="4857" s="465" customFormat="1" customHeight="1"/>
    <row r="4858" s="465" customFormat="1" customHeight="1"/>
    <row r="4859" s="465" customFormat="1" customHeight="1"/>
    <row r="4860" s="465" customFormat="1" customHeight="1"/>
    <row r="4861" s="465" customFormat="1" customHeight="1"/>
    <row r="4862" s="465" customFormat="1" customHeight="1"/>
    <row r="4863" s="465" customFormat="1" customHeight="1"/>
    <row r="4864" s="465" customFormat="1" customHeight="1"/>
    <row r="4865" s="465" customFormat="1" customHeight="1"/>
    <row r="4866" s="465" customFormat="1" customHeight="1"/>
    <row r="4867" s="465" customFormat="1" customHeight="1"/>
    <row r="4868" s="465" customFormat="1" customHeight="1"/>
    <row r="4869" s="465" customFormat="1" customHeight="1"/>
    <row r="4870" s="465" customFormat="1" customHeight="1"/>
    <row r="4871" s="465" customFormat="1" customHeight="1"/>
    <row r="4872" s="465" customFormat="1" customHeight="1"/>
    <row r="4873" s="465" customFormat="1" customHeight="1"/>
    <row r="4874" s="465" customFormat="1" customHeight="1"/>
    <row r="4875" s="465" customFormat="1" customHeight="1"/>
    <row r="4876" s="465" customFormat="1" customHeight="1"/>
    <row r="4877" s="465" customFormat="1" customHeight="1"/>
    <row r="4878" s="465" customFormat="1" customHeight="1"/>
    <row r="4879" s="465" customFormat="1" customHeight="1"/>
    <row r="4880" s="465" customFormat="1" customHeight="1"/>
    <row r="4881" s="465" customFormat="1" customHeight="1"/>
    <row r="4882" s="465" customFormat="1" customHeight="1"/>
    <row r="4883" s="465" customFormat="1" customHeight="1"/>
    <row r="4884" s="465" customFormat="1" customHeight="1"/>
    <row r="4885" s="465" customFormat="1" customHeight="1"/>
    <row r="4886" s="465" customFormat="1" customHeight="1"/>
    <row r="4887" s="465" customFormat="1" customHeight="1"/>
    <row r="4888" s="465" customFormat="1" customHeight="1"/>
    <row r="4889" s="465" customFormat="1" customHeight="1"/>
    <row r="4890" s="465" customFormat="1" customHeight="1"/>
    <row r="4891" s="465" customFormat="1" customHeight="1"/>
    <row r="4892" s="465" customFormat="1" customHeight="1"/>
    <row r="4893" s="465" customFormat="1" customHeight="1"/>
    <row r="4894" s="465" customFormat="1" customHeight="1"/>
    <row r="4895" s="465" customFormat="1" customHeight="1"/>
    <row r="4896" s="465" customFormat="1" customHeight="1"/>
    <row r="4897" s="465" customFormat="1" customHeight="1"/>
    <row r="4898" s="465" customFormat="1" customHeight="1"/>
    <row r="4899" s="465" customFormat="1" customHeight="1"/>
    <row r="4900" s="465" customFormat="1" customHeight="1"/>
    <row r="4901" s="465" customFormat="1" customHeight="1"/>
    <row r="4902" s="465" customFormat="1" customHeight="1"/>
    <row r="4903" s="465" customFormat="1" customHeight="1"/>
    <row r="4904" s="465" customFormat="1" customHeight="1"/>
    <row r="4905" s="465" customFormat="1" customHeight="1"/>
    <row r="4906" s="465" customFormat="1" customHeight="1"/>
    <row r="4907" s="465" customFormat="1" customHeight="1"/>
    <row r="4908" s="465" customFormat="1" customHeight="1"/>
    <row r="4909" s="465" customFormat="1" customHeight="1"/>
    <row r="4910" s="465" customFormat="1" customHeight="1"/>
    <row r="4911" s="465" customFormat="1" customHeight="1"/>
    <row r="4912" s="465" customFormat="1" customHeight="1"/>
    <row r="4913" s="465" customFormat="1" customHeight="1"/>
    <row r="4914" s="465" customFormat="1" customHeight="1"/>
    <row r="4915" s="465" customFormat="1" customHeight="1"/>
    <row r="4916" s="465" customFormat="1" customHeight="1"/>
    <row r="4917" s="465" customFormat="1" customHeight="1"/>
    <row r="4918" s="465" customFormat="1" customHeight="1"/>
    <row r="4919" s="465" customFormat="1" customHeight="1"/>
    <row r="4920" s="465" customFormat="1" customHeight="1"/>
    <row r="4921" s="465" customFormat="1" customHeight="1"/>
    <row r="4922" s="465" customFormat="1" customHeight="1"/>
    <row r="4923" s="465" customFormat="1" customHeight="1"/>
    <row r="4924" s="465" customFormat="1" customHeight="1"/>
    <row r="4925" s="465" customFormat="1" customHeight="1"/>
    <row r="4926" s="465" customFormat="1" customHeight="1"/>
    <row r="4927" s="465" customFormat="1" customHeight="1"/>
    <row r="4928" s="465" customFormat="1" customHeight="1"/>
    <row r="4929" s="465" customFormat="1" customHeight="1"/>
    <row r="4930" s="465" customFormat="1" customHeight="1"/>
    <row r="4931" s="465" customFormat="1" customHeight="1"/>
    <row r="4932" s="465" customFormat="1" customHeight="1"/>
    <row r="4933" s="465" customFormat="1" customHeight="1"/>
    <row r="4934" s="465" customFormat="1" customHeight="1"/>
    <row r="4935" s="465" customFormat="1" customHeight="1"/>
    <row r="4936" s="465" customFormat="1" customHeight="1"/>
    <row r="4937" s="465" customFormat="1" customHeight="1"/>
    <row r="4938" s="465" customFormat="1" customHeight="1"/>
    <row r="4939" s="465" customFormat="1" customHeight="1"/>
    <row r="4940" s="465" customFormat="1" customHeight="1"/>
    <row r="4941" s="465" customFormat="1" customHeight="1"/>
    <row r="4942" s="465" customFormat="1" customHeight="1"/>
    <row r="4943" s="465" customFormat="1" customHeight="1"/>
    <row r="4944" s="465" customFormat="1" customHeight="1"/>
    <row r="4945" s="465" customFormat="1" customHeight="1"/>
    <row r="4946" s="465" customFormat="1" customHeight="1"/>
    <row r="4947" s="465" customFormat="1" customHeight="1"/>
    <row r="4948" s="465" customFormat="1" customHeight="1"/>
    <row r="4949" s="465" customFormat="1" customHeight="1"/>
    <row r="4950" s="465" customFormat="1" customHeight="1"/>
    <row r="4951" s="465" customFormat="1" customHeight="1"/>
    <row r="4952" s="465" customFormat="1" customHeight="1"/>
    <row r="4953" s="465" customFormat="1" customHeight="1"/>
    <row r="4954" s="465" customFormat="1" customHeight="1"/>
    <row r="4955" s="465" customFormat="1" customHeight="1"/>
    <row r="4956" s="465" customFormat="1" customHeight="1"/>
    <row r="4957" s="465" customFormat="1" customHeight="1"/>
    <row r="4958" s="465" customFormat="1" customHeight="1"/>
    <row r="4959" s="465" customFormat="1" customHeight="1"/>
    <row r="4960" s="465" customFormat="1" customHeight="1"/>
    <row r="4961" s="465" customFormat="1" customHeight="1"/>
    <row r="4962" s="465" customFormat="1" customHeight="1"/>
    <row r="4963" s="465" customFormat="1" customHeight="1"/>
    <row r="4964" s="465" customFormat="1" customHeight="1"/>
    <row r="4965" s="465" customFormat="1" customHeight="1"/>
    <row r="4966" s="465" customFormat="1" customHeight="1"/>
    <row r="4967" s="465" customFormat="1" customHeight="1"/>
    <row r="4968" s="465" customFormat="1" customHeight="1"/>
    <row r="4969" s="465" customFormat="1" customHeight="1"/>
    <row r="4970" s="465" customFormat="1" customHeight="1"/>
    <row r="4971" s="465" customFormat="1" customHeight="1"/>
    <row r="4972" s="465" customFormat="1" customHeight="1"/>
    <row r="4973" s="465" customFormat="1" customHeight="1"/>
    <row r="4974" s="465" customFormat="1" customHeight="1"/>
    <row r="4975" s="465" customFormat="1" customHeight="1"/>
    <row r="4976" s="465" customFormat="1" customHeight="1"/>
    <row r="4977" s="465" customFormat="1" customHeight="1"/>
    <row r="4978" s="465" customFormat="1" customHeight="1"/>
    <row r="4979" s="465" customFormat="1" customHeight="1"/>
    <row r="4980" s="465" customFormat="1" customHeight="1"/>
    <row r="4981" s="465" customFormat="1" customHeight="1"/>
    <row r="4982" s="465" customFormat="1" customHeight="1"/>
    <row r="4983" s="465" customFormat="1" customHeight="1"/>
    <row r="4984" s="465" customFormat="1" customHeight="1"/>
    <row r="4985" s="465" customFormat="1" customHeight="1"/>
    <row r="4986" s="465" customFormat="1" customHeight="1"/>
    <row r="4987" s="465" customFormat="1" customHeight="1"/>
    <row r="4988" s="465" customFormat="1" customHeight="1"/>
    <row r="4989" s="465" customFormat="1" customHeight="1"/>
    <row r="4990" s="465" customFormat="1" customHeight="1"/>
    <row r="4991" s="465" customFormat="1" customHeight="1"/>
    <row r="4992" s="465" customFormat="1" customHeight="1"/>
    <row r="4993" s="465" customFormat="1" customHeight="1"/>
    <row r="4994" s="465" customFormat="1" customHeight="1"/>
    <row r="4995" s="465" customFormat="1" customHeight="1"/>
    <row r="4996" s="465" customFormat="1" customHeight="1"/>
    <row r="4997" s="465" customFormat="1" customHeight="1"/>
    <row r="4998" s="465" customFormat="1" customHeight="1"/>
    <row r="4999" s="465" customFormat="1" customHeight="1"/>
    <row r="5000" s="465" customFormat="1" customHeight="1"/>
    <row r="5001" s="465" customFormat="1" customHeight="1"/>
    <row r="5002" s="465" customFormat="1" customHeight="1"/>
    <row r="5003" s="465" customFormat="1" customHeight="1"/>
    <row r="5004" s="465" customFormat="1" customHeight="1"/>
    <row r="5005" s="465" customFormat="1" customHeight="1"/>
    <row r="5006" s="465" customFormat="1" customHeight="1"/>
    <row r="5007" s="465" customFormat="1" customHeight="1"/>
    <row r="5008" s="465" customFormat="1" customHeight="1"/>
    <row r="5009" s="465" customFormat="1" customHeight="1"/>
    <row r="5010" s="465" customFormat="1" customHeight="1"/>
    <row r="5011" s="465" customFormat="1" customHeight="1"/>
    <row r="5012" s="465" customFormat="1" customHeight="1"/>
    <row r="5013" s="465" customFormat="1" customHeight="1"/>
    <row r="5014" s="465" customFormat="1" customHeight="1"/>
    <row r="5015" s="465" customFormat="1" customHeight="1"/>
    <row r="5016" s="465" customFormat="1" customHeight="1"/>
    <row r="5017" s="465" customFormat="1" customHeight="1"/>
    <row r="5018" s="465" customFormat="1" customHeight="1"/>
    <row r="5019" s="465" customFormat="1" customHeight="1"/>
    <row r="5020" s="465" customFormat="1" customHeight="1"/>
    <row r="5021" s="465" customFormat="1" customHeight="1"/>
    <row r="5022" s="465" customFormat="1" customHeight="1"/>
    <row r="5023" s="465" customFormat="1" customHeight="1"/>
    <row r="5024" s="465" customFormat="1" customHeight="1"/>
    <row r="5025" s="465" customFormat="1" customHeight="1"/>
    <row r="5026" s="465" customFormat="1" customHeight="1"/>
    <row r="5027" s="465" customFormat="1" customHeight="1"/>
    <row r="5028" s="465" customFormat="1" customHeight="1"/>
    <row r="5029" s="465" customFormat="1" customHeight="1"/>
    <row r="5030" s="465" customFormat="1" customHeight="1"/>
    <row r="5031" s="465" customFormat="1" customHeight="1"/>
    <row r="5032" s="465" customFormat="1" customHeight="1"/>
    <row r="5033" s="465" customFormat="1" customHeight="1"/>
    <row r="5034" s="465" customFormat="1" customHeight="1"/>
    <row r="5035" s="465" customFormat="1" customHeight="1"/>
    <row r="5036" s="465" customFormat="1" customHeight="1"/>
    <row r="5037" s="465" customFormat="1" customHeight="1"/>
    <row r="5038" s="465" customFormat="1" customHeight="1"/>
    <row r="5039" s="465" customFormat="1" customHeight="1"/>
    <row r="5040" s="465" customFormat="1" customHeight="1"/>
    <row r="5041" s="465" customFormat="1" customHeight="1"/>
    <row r="5042" s="465" customFormat="1" customHeight="1"/>
    <row r="5043" s="465" customFormat="1" customHeight="1"/>
    <row r="5044" s="465" customFormat="1" customHeight="1"/>
    <row r="5045" s="465" customFormat="1" customHeight="1"/>
    <row r="5046" s="465" customFormat="1" customHeight="1"/>
    <row r="5047" s="465" customFormat="1" customHeight="1"/>
    <row r="5048" s="465" customFormat="1" customHeight="1"/>
    <row r="5049" s="465" customFormat="1" customHeight="1"/>
    <row r="5050" s="465" customFormat="1" customHeight="1"/>
    <row r="5051" s="465" customFormat="1" customHeight="1"/>
    <row r="5052" s="465" customFormat="1" customHeight="1"/>
    <row r="5053" s="465" customFormat="1" customHeight="1"/>
    <row r="5054" s="465" customFormat="1" customHeight="1"/>
    <row r="5055" s="465" customFormat="1" customHeight="1"/>
    <row r="5056" s="465" customFormat="1" customHeight="1"/>
    <row r="5057" s="465" customFormat="1" customHeight="1"/>
    <row r="5058" s="465" customFormat="1" customHeight="1"/>
    <row r="5059" s="465" customFormat="1" customHeight="1"/>
    <row r="5060" s="465" customFormat="1" customHeight="1"/>
    <row r="5061" s="465" customFormat="1" customHeight="1"/>
    <row r="5062" s="465" customFormat="1" customHeight="1"/>
    <row r="5063" s="465" customFormat="1" customHeight="1"/>
    <row r="5064" s="465" customFormat="1" customHeight="1"/>
    <row r="5065" s="465" customFormat="1" customHeight="1"/>
    <row r="5066" s="465" customFormat="1" customHeight="1"/>
    <row r="5067" s="465" customFormat="1" customHeight="1"/>
    <row r="5068" s="465" customFormat="1" customHeight="1"/>
    <row r="5069" s="465" customFormat="1" customHeight="1"/>
    <row r="5070" s="465" customFormat="1" customHeight="1"/>
    <row r="5071" s="465" customFormat="1" customHeight="1"/>
    <row r="5072" s="465" customFormat="1" customHeight="1"/>
    <row r="5073" s="465" customFormat="1" customHeight="1"/>
    <row r="5074" s="465" customFormat="1" customHeight="1"/>
    <row r="5075" s="465" customFormat="1" customHeight="1"/>
    <row r="5076" s="465" customFormat="1" customHeight="1"/>
    <row r="5077" s="465" customFormat="1" customHeight="1"/>
    <row r="5078" s="465" customFormat="1" customHeight="1"/>
    <row r="5079" s="465" customFormat="1" customHeight="1"/>
    <row r="5080" s="465" customFormat="1" customHeight="1"/>
    <row r="5081" s="465" customFormat="1" customHeight="1"/>
    <row r="5082" s="465" customFormat="1" customHeight="1"/>
    <row r="5083" s="465" customFormat="1" customHeight="1"/>
    <row r="5084" s="465" customFormat="1" customHeight="1"/>
    <row r="5085" s="465" customFormat="1" customHeight="1"/>
    <row r="5086" s="465" customFormat="1" customHeight="1"/>
    <row r="5087" s="465" customFormat="1" customHeight="1"/>
    <row r="5088" s="465" customFormat="1" customHeight="1"/>
    <row r="5089" s="465" customFormat="1" customHeight="1"/>
    <row r="5090" s="465" customFormat="1" customHeight="1"/>
    <row r="5091" s="465" customFormat="1" customHeight="1"/>
    <row r="5092" s="465" customFormat="1" customHeight="1"/>
    <row r="5093" s="465" customFormat="1" customHeight="1"/>
    <row r="5094" s="465" customFormat="1" customHeight="1"/>
    <row r="5095" s="465" customFormat="1" customHeight="1"/>
    <row r="5096" s="465" customFormat="1" customHeight="1"/>
    <row r="5097" s="465" customFormat="1" customHeight="1"/>
    <row r="5098" s="465" customFormat="1" customHeight="1"/>
    <row r="5099" s="465" customFormat="1" customHeight="1"/>
    <row r="5100" s="465" customFormat="1" customHeight="1"/>
    <row r="5101" s="465" customFormat="1" customHeight="1"/>
    <row r="5102" s="465" customFormat="1" customHeight="1"/>
    <row r="5103" s="465" customFormat="1" customHeight="1"/>
    <row r="5104" s="465" customFormat="1" customHeight="1"/>
    <row r="5105" s="465" customFormat="1" customHeight="1"/>
    <row r="5106" s="465" customFormat="1" customHeight="1"/>
    <row r="5107" s="465" customFormat="1" customHeight="1"/>
    <row r="5108" s="465" customFormat="1" customHeight="1"/>
    <row r="5109" s="465" customFormat="1" customHeight="1"/>
    <row r="5110" s="465" customFormat="1" customHeight="1"/>
    <row r="5111" s="465" customFormat="1" customHeight="1"/>
    <row r="5112" s="465" customFormat="1" customHeight="1"/>
    <row r="5113" s="465" customFormat="1" customHeight="1"/>
    <row r="5114" s="465" customFormat="1" customHeight="1"/>
    <row r="5115" s="465" customFormat="1" customHeight="1"/>
    <row r="5116" s="465" customFormat="1" customHeight="1"/>
    <row r="5117" s="465" customFormat="1" customHeight="1"/>
    <row r="5118" s="465" customFormat="1" customHeight="1"/>
    <row r="5119" s="465" customFormat="1" customHeight="1"/>
    <row r="5120" s="465" customFormat="1" customHeight="1"/>
    <row r="5121" s="465" customFormat="1" customHeight="1"/>
    <row r="5122" s="465" customFormat="1" customHeight="1"/>
    <row r="5123" s="465" customFormat="1" customHeight="1"/>
    <row r="5124" s="465" customFormat="1" customHeight="1"/>
    <row r="5125" s="465" customFormat="1" customHeight="1"/>
    <row r="5126" s="465" customFormat="1" customHeight="1"/>
    <row r="5127" s="465" customFormat="1" customHeight="1"/>
    <row r="5128" s="465" customFormat="1" customHeight="1"/>
    <row r="5129" s="465" customFormat="1" customHeight="1"/>
    <row r="5130" s="465" customFormat="1" customHeight="1"/>
    <row r="5131" s="465" customFormat="1" customHeight="1"/>
    <row r="5132" s="465" customFormat="1" customHeight="1"/>
    <row r="5133" s="465" customFormat="1" customHeight="1"/>
    <row r="5134" s="465" customFormat="1" customHeight="1"/>
    <row r="5135" s="465" customFormat="1" customHeight="1"/>
    <row r="5136" s="465" customFormat="1" customHeight="1"/>
    <row r="5137" s="465" customFormat="1" customHeight="1"/>
    <row r="5138" s="465" customFormat="1" customHeight="1"/>
    <row r="5139" s="465" customFormat="1" customHeight="1"/>
    <row r="5140" s="465" customFormat="1" customHeight="1"/>
    <row r="5141" s="465" customFormat="1" customHeight="1"/>
    <row r="5142" s="465" customFormat="1" customHeight="1"/>
    <row r="5143" s="465" customFormat="1" customHeight="1"/>
    <row r="5144" s="465" customFormat="1" customHeight="1"/>
    <row r="5145" s="465" customFormat="1" customHeight="1"/>
    <row r="5146" s="465" customFormat="1" customHeight="1"/>
    <row r="5147" s="465" customFormat="1" customHeight="1"/>
    <row r="5148" s="465" customFormat="1" customHeight="1"/>
    <row r="5149" s="465" customFormat="1" customHeight="1"/>
    <row r="5150" s="465" customFormat="1" customHeight="1"/>
    <row r="5151" s="465" customFormat="1" customHeight="1"/>
    <row r="5152" s="465" customFormat="1" customHeight="1"/>
    <row r="5153" s="465" customFormat="1" customHeight="1"/>
    <row r="5154" s="465" customFormat="1" customHeight="1"/>
    <row r="5155" s="465" customFormat="1" customHeight="1"/>
    <row r="5156" s="465" customFormat="1" customHeight="1"/>
    <row r="5157" s="465" customFormat="1" customHeight="1"/>
    <row r="5158" s="465" customFormat="1" customHeight="1"/>
    <row r="5159" s="465" customFormat="1" customHeight="1"/>
    <row r="5160" s="465" customFormat="1" customHeight="1"/>
    <row r="5161" s="465" customFormat="1" customHeight="1"/>
    <row r="5162" s="465" customFormat="1" customHeight="1"/>
    <row r="5163" s="465" customFormat="1" customHeight="1"/>
    <row r="5164" s="465" customFormat="1" customHeight="1"/>
    <row r="5165" s="465" customFormat="1" customHeight="1"/>
    <row r="5166" s="465" customFormat="1" customHeight="1"/>
    <row r="5167" s="465" customFormat="1" customHeight="1"/>
    <row r="5168" s="465" customFormat="1" customHeight="1"/>
    <row r="5169" s="465" customFormat="1" customHeight="1"/>
    <row r="5170" s="465" customFormat="1" customHeight="1"/>
    <row r="5171" s="465" customFormat="1" customHeight="1"/>
    <row r="5172" s="465" customFormat="1" customHeight="1"/>
    <row r="5173" s="465" customFormat="1" customHeight="1"/>
    <row r="5174" s="465" customFormat="1" customHeight="1"/>
    <row r="5175" s="465" customFormat="1" customHeight="1"/>
    <row r="5176" s="465" customFormat="1" customHeight="1"/>
    <row r="5177" s="465" customFormat="1" customHeight="1"/>
    <row r="5178" s="465" customFormat="1" customHeight="1"/>
    <row r="5179" s="465" customFormat="1" customHeight="1"/>
    <row r="5180" s="465" customFormat="1" customHeight="1"/>
    <row r="5181" s="465" customFormat="1" customHeight="1"/>
    <row r="5182" s="465" customFormat="1" customHeight="1"/>
    <row r="5183" s="465" customFormat="1" customHeight="1"/>
    <row r="5184" s="465" customFormat="1" customHeight="1"/>
    <row r="5185" s="465" customFormat="1" customHeight="1"/>
    <row r="5186" s="465" customFormat="1" customHeight="1"/>
    <row r="5187" s="465" customFormat="1" customHeight="1"/>
    <row r="5188" s="465" customFormat="1" customHeight="1"/>
    <row r="5189" s="465" customFormat="1" customHeight="1"/>
    <row r="5190" s="465" customFormat="1" customHeight="1"/>
    <row r="5191" s="465" customFormat="1" customHeight="1"/>
    <row r="5192" s="465" customFormat="1" customHeight="1"/>
    <row r="5193" s="465" customFormat="1" customHeight="1"/>
    <row r="5194" s="465" customFormat="1" customHeight="1"/>
    <row r="5195" s="465" customFormat="1" customHeight="1"/>
    <row r="5196" s="465" customFormat="1" customHeight="1"/>
    <row r="5197" s="465" customFormat="1" customHeight="1"/>
    <row r="5198" s="465" customFormat="1" customHeight="1"/>
    <row r="5199" s="465" customFormat="1" customHeight="1"/>
    <row r="5200" s="465" customFormat="1" customHeight="1"/>
    <row r="5201" s="465" customFormat="1" customHeight="1"/>
    <row r="5202" s="465" customFormat="1" customHeight="1"/>
    <row r="5203" s="465" customFormat="1" customHeight="1"/>
    <row r="5204" s="465" customFormat="1" customHeight="1"/>
    <row r="5205" s="465" customFormat="1" customHeight="1"/>
    <row r="5206" s="465" customFormat="1" customHeight="1"/>
    <row r="5207" s="465" customFormat="1" customHeight="1"/>
    <row r="5208" s="465" customFormat="1" customHeight="1"/>
    <row r="5209" s="465" customFormat="1" customHeight="1"/>
    <row r="5210" s="465" customFormat="1" customHeight="1"/>
    <row r="5211" s="465" customFormat="1" customHeight="1"/>
    <row r="5212" s="465" customFormat="1" customHeight="1"/>
    <row r="5213" s="465" customFormat="1" customHeight="1"/>
    <row r="5214" s="465" customFormat="1" customHeight="1"/>
    <row r="5215" s="465" customFormat="1" customHeight="1"/>
    <row r="5216" s="465" customFormat="1" customHeight="1"/>
    <row r="5217" s="465" customFormat="1" customHeight="1"/>
    <row r="5218" s="465" customFormat="1" customHeight="1"/>
    <row r="5219" s="465" customFormat="1" customHeight="1"/>
    <row r="5220" s="465" customFormat="1" customHeight="1"/>
    <row r="5221" s="465" customFormat="1" customHeight="1"/>
    <row r="5222" s="465" customFormat="1" customHeight="1"/>
    <row r="5223" s="465" customFormat="1" customHeight="1"/>
    <row r="5224" s="465" customFormat="1" customHeight="1"/>
    <row r="5225" s="465" customFormat="1" customHeight="1"/>
    <row r="5226" s="465" customFormat="1" customHeight="1"/>
    <row r="5227" s="465" customFormat="1" customHeight="1"/>
    <row r="5228" s="465" customFormat="1" customHeight="1"/>
    <row r="5229" s="465" customFormat="1" customHeight="1"/>
    <row r="5230" s="465" customFormat="1" customHeight="1"/>
    <row r="5231" s="465" customFormat="1" customHeight="1"/>
    <row r="5232" s="465" customFormat="1" customHeight="1"/>
    <row r="5233" s="465" customFormat="1" customHeight="1"/>
    <row r="5234" s="465" customFormat="1" customHeight="1"/>
    <row r="5235" s="465" customFormat="1" customHeight="1"/>
    <row r="5236" s="465" customFormat="1" customHeight="1"/>
    <row r="5237" s="465" customFormat="1" customHeight="1"/>
    <row r="5238" s="465" customFormat="1" customHeight="1"/>
    <row r="5239" s="465" customFormat="1" customHeight="1"/>
    <row r="5240" s="465" customFormat="1" customHeight="1"/>
    <row r="5241" s="465" customFormat="1" customHeight="1"/>
    <row r="5242" s="465" customFormat="1" customHeight="1"/>
    <row r="5243" s="465" customFormat="1" customHeight="1"/>
    <row r="5244" s="465" customFormat="1" customHeight="1"/>
    <row r="5245" s="465" customFormat="1" customHeight="1"/>
    <row r="5246" s="465" customFormat="1" customHeight="1"/>
    <row r="5247" s="465" customFormat="1" customHeight="1"/>
    <row r="5248" s="465" customFormat="1" customHeight="1"/>
    <row r="5249" s="465" customFormat="1" customHeight="1"/>
    <row r="5250" s="465" customFormat="1" customHeight="1"/>
    <row r="5251" s="465" customFormat="1" customHeight="1"/>
    <row r="5252" s="465" customFormat="1" customHeight="1"/>
    <row r="5253" s="465" customFormat="1" customHeight="1"/>
    <row r="5254" s="465" customFormat="1" customHeight="1"/>
    <row r="5255" s="465" customFormat="1" customHeight="1"/>
    <row r="5256" s="465" customFormat="1" customHeight="1"/>
    <row r="5257" s="465" customFormat="1" customHeight="1"/>
    <row r="5258" s="465" customFormat="1" customHeight="1"/>
    <row r="5259" s="465" customFormat="1" customHeight="1"/>
    <row r="5260" s="465" customFormat="1" customHeight="1"/>
    <row r="5261" s="465" customFormat="1" customHeight="1"/>
    <row r="5262" s="465" customFormat="1" customHeight="1"/>
    <row r="5263" s="465" customFormat="1" customHeight="1"/>
    <row r="5264" s="465" customFormat="1" customHeight="1"/>
    <row r="5265" s="465" customFormat="1" customHeight="1"/>
    <row r="5266" s="465" customFormat="1" customHeight="1"/>
    <row r="5267" s="465" customFormat="1" customHeight="1"/>
    <row r="5268" s="465" customFormat="1" customHeight="1"/>
    <row r="5269" s="465" customFormat="1" customHeight="1"/>
    <row r="5270" s="465" customFormat="1" customHeight="1"/>
    <row r="5271" s="465" customFormat="1" customHeight="1"/>
    <row r="5272" s="465" customFormat="1" customHeight="1"/>
    <row r="5273" s="465" customFormat="1" customHeight="1"/>
    <row r="5274" s="465" customFormat="1" customHeight="1"/>
    <row r="5275" s="465" customFormat="1" customHeight="1"/>
    <row r="5276" s="465" customFormat="1" customHeight="1"/>
    <row r="5277" s="465" customFormat="1" customHeight="1"/>
    <row r="5278" s="465" customFormat="1" customHeight="1"/>
    <row r="5279" s="465" customFormat="1" customHeight="1"/>
    <row r="5280" s="465" customFormat="1" customHeight="1"/>
    <row r="5281" s="465" customFormat="1" customHeight="1"/>
    <row r="5282" s="465" customFormat="1" customHeight="1"/>
    <row r="5283" s="465" customFormat="1" customHeight="1"/>
    <row r="5284" s="465" customFormat="1" customHeight="1"/>
    <row r="5285" s="465" customFormat="1" customHeight="1"/>
    <row r="5286" s="465" customFormat="1" customHeight="1"/>
    <row r="5287" s="465" customFormat="1" customHeight="1"/>
    <row r="5288" s="465" customFormat="1" customHeight="1"/>
    <row r="5289" s="465" customFormat="1" customHeight="1"/>
    <row r="5290" s="465" customFormat="1" customHeight="1"/>
    <row r="5291" s="465" customFormat="1" customHeight="1"/>
    <row r="5292" s="465" customFormat="1" customHeight="1"/>
    <row r="5293" s="465" customFormat="1" customHeight="1"/>
    <row r="5294" s="465" customFormat="1" customHeight="1"/>
    <row r="5295" s="465" customFormat="1" customHeight="1"/>
    <row r="5296" s="465" customFormat="1" customHeight="1"/>
    <row r="5297" s="465" customFormat="1" customHeight="1"/>
    <row r="5298" s="465" customFormat="1" customHeight="1"/>
    <row r="5299" s="465" customFormat="1" customHeight="1"/>
    <row r="5300" s="465" customFormat="1" customHeight="1"/>
    <row r="5301" s="465" customFormat="1" customHeight="1"/>
    <row r="5302" s="465" customFormat="1" customHeight="1"/>
    <row r="5303" s="465" customFormat="1" customHeight="1"/>
    <row r="5304" s="465" customFormat="1" customHeight="1"/>
    <row r="5305" s="465" customFormat="1" customHeight="1"/>
    <row r="5306" s="465" customFormat="1" customHeight="1"/>
    <row r="5307" s="465" customFormat="1" customHeight="1"/>
    <row r="5308" s="465" customFormat="1" customHeight="1"/>
    <row r="5309" s="465" customFormat="1" customHeight="1"/>
    <row r="5310" s="465" customFormat="1" customHeight="1"/>
    <row r="5311" s="465" customFormat="1" customHeight="1"/>
    <row r="5312" s="465" customFormat="1" customHeight="1"/>
    <row r="5313" s="465" customFormat="1" customHeight="1"/>
    <row r="5314" s="465" customFormat="1" customHeight="1"/>
    <row r="5315" s="465" customFormat="1" customHeight="1"/>
    <row r="5316" s="465" customFormat="1" customHeight="1"/>
    <row r="5317" s="465" customFormat="1" customHeight="1"/>
    <row r="5318" s="465" customFormat="1" customHeight="1"/>
    <row r="5319" s="465" customFormat="1" customHeight="1"/>
    <row r="5320" s="465" customFormat="1" customHeight="1"/>
    <row r="5321" s="465" customFormat="1" customHeight="1"/>
    <row r="5322" s="465" customFormat="1" customHeight="1"/>
    <row r="5323" s="465" customFormat="1" customHeight="1"/>
    <row r="5324" s="465" customFormat="1" customHeight="1"/>
    <row r="5325" s="465" customFormat="1" customHeight="1"/>
    <row r="5326" s="465" customFormat="1" customHeight="1"/>
    <row r="5327" s="465" customFormat="1" customHeight="1"/>
    <row r="5328" s="465" customFormat="1" customHeight="1"/>
    <row r="5329" s="465" customFormat="1" customHeight="1"/>
    <row r="5330" s="465" customFormat="1" customHeight="1"/>
    <row r="5331" s="465" customFormat="1" customHeight="1"/>
    <row r="5332" s="465" customFormat="1" customHeight="1"/>
    <row r="5333" s="465" customFormat="1" customHeight="1"/>
    <row r="5334" s="465" customFormat="1" customHeight="1"/>
    <row r="5335" s="465" customFormat="1" customHeight="1"/>
    <row r="5336" s="465" customFormat="1" customHeight="1"/>
    <row r="5337" s="465" customFormat="1" customHeight="1"/>
    <row r="5338" s="465" customFormat="1" customHeight="1"/>
    <row r="5339" s="465" customFormat="1" customHeight="1"/>
    <row r="5340" s="465" customFormat="1" customHeight="1"/>
    <row r="5341" s="465" customFormat="1" customHeight="1"/>
    <row r="5342" s="465" customFormat="1" customHeight="1"/>
    <row r="5343" s="465" customFormat="1" customHeight="1"/>
    <row r="5344" s="465" customFormat="1" customHeight="1"/>
    <row r="5345" s="465" customFormat="1" customHeight="1"/>
    <row r="5346" s="465" customFormat="1" customHeight="1"/>
    <row r="5347" s="465" customFormat="1" customHeight="1"/>
    <row r="5348" s="465" customFormat="1" customHeight="1"/>
    <row r="5349" s="465" customFormat="1" customHeight="1"/>
    <row r="5350" s="465" customFormat="1" customHeight="1"/>
    <row r="5351" s="465" customFormat="1" customHeight="1"/>
    <row r="5352" s="465" customFormat="1" customHeight="1"/>
    <row r="5353" s="465" customFormat="1" customHeight="1"/>
    <row r="5354" s="465" customFormat="1" customHeight="1"/>
    <row r="5355" s="465" customFormat="1" customHeight="1"/>
    <row r="5356" s="465" customFormat="1" customHeight="1"/>
    <row r="5357" s="465" customFormat="1" customHeight="1"/>
    <row r="5358" s="465" customFormat="1" customHeight="1"/>
    <row r="5359" s="465" customFormat="1" customHeight="1"/>
    <row r="5360" s="465" customFormat="1" customHeight="1"/>
    <row r="5361" s="465" customFormat="1" customHeight="1"/>
    <row r="5362" s="465" customFormat="1" customHeight="1"/>
    <row r="5363" s="465" customFormat="1" customHeight="1"/>
    <row r="5364" s="465" customFormat="1" customHeight="1"/>
    <row r="5365" s="465" customFormat="1" customHeight="1"/>
    <row r="5366" s="465" customFormat="1" customHeight="1"/>
    <row r="5367" s="465" customFormat="1" customHeight="1"/>
    <row r="5368" s="465" customFormat="1" customHeight="1"/>
    <row r="5369" s="465" customFormat="1" customHeight="1"/>
    <row r="5370" s="465" customFormat="1" customHeight="1"/>
    <row r="5371" s="465" customFormat="1" customHeight="1"/>
    <row r="5372" s="465" customFormat="1" customHeight="1"/>
    <row r="5373" s="465" customFormat="1" customHeight="1"/>
    <row r="5374" s="465" customFormat="1" customHeight="1"/>
    <row r="5375" s="465" customFormat="1" customHeight="1"/>
    <row r="5376" s="465" customFormat="1" customHeight="1"/>
    <row r="5377" s="465" customFormat="1" customHeight="1"/>
    <row r="5378" s="465" customFormat="1" customHeight="1"/>
    <row r="5379" s="465" customFormat="1" customHeight="1"/>
    <row r="5380" s="465" customFormat="1" customHeight="1"/>
    <row r="5381" s="465" customFormat="1" customHeight="1"/>
    <row r="5382" s="465" customFormat="1" customHeight="1"/>
    <row r="5383" s="465" customFormat="1" customHeight="1"/>
    <row r="5384" s="465" customFormat="1" customHeight="1"/>
    <row r="5385" s="465" customFormat="1" customHeight="1"/>
    <row r="5386" s="465" customFormat="1" customHeight="1"/>
    <row r="5387" s="465" customFormat="1" customHeight="1"/>
    <row r="5388" s="465" customFormat="1" customHeight="1"/>
    <row r="5389" s="465" customFormat="1" customHeight="1"/>
    <row r="5390" s="465" customFormat="1" customHeight="1"/>
    <row r="5391" s="465" customFormat="1" customHeight="1"/>
    <row r="5392" s="465" customFormat="1" customHeight="1"/>
    <row r="5393" s="465" customFormat="1" customHeight="1"/>
    <row r="5394" s="465" customFormat="1" customHeight="1"/>
    <row r="5395" s="465" customFormat="1" customHeight="1"/>
    <row r="5396" s="465" customFormat="1" customHeight="1"/>
    <row r="5397" s="465" customFormat="1" customHeight="1"/>
    <row r="5398" s="465" customFormat="1" customHeight="1"/>
    <row r="5399" s="465" customFormat="1" customHeight="1"/>
    <row r="5400" s="465" customFormat="1" customHeight="1"/>
    <row r="5401" s="465" customFormat="1" customHeight="1"/>
    <row r="5402" s="465" customFormat="1" customHeight="1"/>
    <row r="5403" s="465" customFormat="1" customHeight="1"/>
    <row r="5404" s="465" customFormat="1" customHeight="1"/>
    <row r="5405" s="465" customFormat="1" customHeight="1"/>
    <row r="5406" s="465" customFormat="1" customHeight="1"/>
    <row r="5407" s="465" customFormat="1" customHeight="1"/>
    <row r="5408" s="465" customFormat="1" customHeight="1"/>
    <row r="5409" s="465" customFormat="1" customHeight="1"/>
    <row r="5410" s="465" customFormat="1" customHeight="1"/>
    <row r="5411" s="465" customFormat="1" customHeight="1"/>
    <row r="5412" s="465" customFormat="1" customHeight="1"/>
    <row r="5413" s="465" customFormat="1" customHeight="1"/>
    <row r="5414" s="465" customFormat="1" customHeight="1"/>
    <row r="5415" s="465" customFormat="1" customHeight="1"/>
    <row r="5416" s="465" customFormat="1" customHeight="1"/>
    <row r="5417" s="465" customFormat="1" customHeight="1"/>
    <row r="5418" s="465" customFormat="1" customHeight="1"/>
    <row r="5419" s="465" customFormat="1" customHeight="1"/>
    <row r="5420" s="465" customFormat="1" customHeight="1"/>
    <row r="5421" s="465" customFormat="1" customHeight="1"/>
    <row r="5422" s="465" customFormat="1" customHeight="1"/>
    <row r="5423" s="465" customFormat="1" customHeight="1"/>
    <row r="5424" s="465" customFormat="1" customHeight="1"/>
    <row r="5425" s="465" customFormat="1" customHeight="1"/>
    <row r="5426" s="465" customFormat="1" customHeight="1"/>
    <row r="5427" s="465" customFormat="1" customHeight="1"/>
    <row r="5428" s="465" customFormat="1" customHeight="1"/>
    <row r="5429" s="465" customFormat="1" customHeight="1"/>
    <row r="5430" s="465" customFormat="1" customHeight="1"/>
    <row r="5431" s="465" customFormat="1" customHeight="1"/>
    <row r="5432" s="465" customFormat="1" customHeight="1"/>
    <row r="5433" s="465" customFormat="1" customHeight="1"/>
    <row r="5434" s="465" customFormat="1" customHeight="1"/>
    <row r="5435" s="465" customFormat="1" customHeight="1"/>
    <row r="5436" s="465" customFormat="1" customHeight="1"/>
    <row r="5437" s="465" customFormat="1" customHeight="1"/>
    <row r="5438" s="465" customFormat="1" customHeight="1"/>
    <row r="5439" s="465" customFormat="1" customHeight="1"/>
    <row r="5440" s="465" customFormat="1" customHeight="1"/>
    <row r="5441" s="465" customFormat="1" customHeight="1"/>
    <row r="5442" s="465" customFormat="1" customHeight="1"/>
    <row r="5443" s="465" customFormat="1" customHeight="1"/>
    <row r="5444" s="465" customFormat="1" customHeight="1"/>
    <row r="5445" s="465" customFormat="1" customHeight="1"/>
    <row r="5446" s="465" customFormat="1" customHeight="1"/>
    <row r="5447" s="465" customFormat="1" customHeight="1"/>
    <row r="5448" s="465" customFormat="1" customHeight="1"/>
    <row r="5449" s="465" customFormat="1" customHeight="1"/>
    <row r="5450" s="465" customFormat="1" customHeight="1"/>
    <row r="5451" s="465" customFormat="1" customHeight="1"/>
    <row r="5452" s="465" customFormat="1" customHeight="1"/>
    <row r="5453" s="465" customFormat="1" customHeight="1"/>
    <row r="5454" s="465" customFormat="1" customHeight="1"/>
    <row r="5455" s="465" customFormat="1" customHeight="1"/>
    <row r="5456" s="465" customFormat="1" customHeight="1"/>
    <row r="5457" s="465" customFormat="1" customHeight="1"/>
    <row r="5458" s="465" customFormat="1" customHeight="1"/>
    <row r="5459" s="465" customFormat="1" customHeight="1"/>
    <row r="5460" s="465" customFormat="1" customHeight="1"/>
    <row r="5461" s="465" customFormat="1" customHeight="1"/>
    <row r="5462" s="465" customFormat="1" customHeight="1"/>
    <row r="5463" s="465" customFormat="1" customHeight="1"/>
    <row r="5464" s="465" customFormat="1" customHeight="1"/>
    <row r="5465" s="465" customFormat="1" customHeight="1"/>
    <row r="5466" s="465" customFormat="1" customHeight="1"/>
    <row r="5467" s="465" customFormat="1" customHeight="1"/>
    <row r="5468" s="465" customFormat="1" customHeight="1"/>
    <row r="5469" s="465" customFormat="1" customHeight="1"/>
    <row r="5470" s="465" customFormat="1" customHeight="1"/>
    <row r="5471" s="465" customFormat="1" customHeight="1"/>
    <row r="5472" s="465" customFormat="1" customHeight="1"/>
    <row r="5473" s="465" customFormat="1" customHeight="1"/>
    <row r="5474" s="465" customFormat="1" customHeight="1"/>
    <row r="5475" s="465" customFormat="1" customHeight="1"/>
    <row r="5476" s="465" customFormat="1" customHeight="1"/>
    <row r="5477" s="465" customFormat="1" customHeight="1"/>
    <row r="5478" s="465" customFormat="1" customHeight="1"/>
    <row r="5479" s="465" customFormat="1" customHeight="1"/>
    <row r="5480" s="465" customFormat="1" customHeight="1"/>
    <row r="5481" s="465" customFormat="1" customHeight="1"/>
    <row r="5482" s="465" customFormat="1" customHeight="1"/>
    <row r="5483" s="465" customFormat="1" customHeight="1"/>
    <row r="5484" s="465" customFormat="1" customHeight="1"/>
    <row r="5485" s="465" customFormat="1" customHeight="1"/>
    <row r="5486" s="465" customFormat="1" customHeight="1"/>
    <row r="5487" s="465" customFormat="1" customHeight="1"/>
    <row r="5488" s="465" customFormat="1" customHeight="1"/>
    <row r="5489" s="465" customFormat="1" customHeight="1"/>
    <row r="5490" s="465" customFormat="1" customHeight="1"/>
    <row r="5491" s="465" customFormat="1" customHeight="1"/>
    <row r="5492" s="465" customFormat="1" customHeight="1"/>
    <row r="5493" s="465" customFormat="1" customHeight="1"/>
    <row r="5494" s="465" customFormat="1" customHeight="1"/>
    <row r="5495" s="465" customFormat="1" customHeight="1"/>
    <row r="5496" s="465" customFormat="1" customHeight="1"/>
    <row r="5497" s="465" customFormat="1" customHeight="1"/>
    <row r="5498" s="465" customFormat="1" customHeight="1"/>
    <row r="5499" s="465" customFormat="1" customHeight="1"/>
    <row r="5500" s="465" customFormat="1" customHeight="1"/>
    <row r="5501" s="465" customFormat="1" customHeight="1"/>
    <row r="5502" s="465" customFormat="1" customHeight="1"/>
    <row r="5503" s="465" customFormat="1" customHeight="1"/>
    <row r="5504" s="465" customFormat="1" customHeight="1"/>
    <row r="5505" s="465" customFormat="1" customHeight="1"/>
    <row r="5506" s="465" customFormat="1" customHeight="1"/>
    <row r="5507" s="465" customFormat="1" customHeight="1"/>
    <row r="5508" s="465" customFormat="1" customHeight="1"/>
    <row r="5509" s="465" customFormat="1" customHeight="1"/>
    <row r="5510" s="465" customFormat="1" customHeight="1"/>
    <row r="5511" s="465" customFormat="1" customHeight="1"/>
    <row r="5512" s="465" customFormat="1" customHeight="1"/>
    <row r="5513" s="465" customFormat="1" customHeight="1"/>
    <row r="5514" s="465" customFormat="1" customHeight="1"/>
    <row r="5515" s="465" customFormat="1" customHeight="1"/>
    <row r="5516" s="465" customFormat="1" customHeight="1"/>
    <row r="5517" s="465" customFormat="1" customHeight="1"/>
    <row r="5518" s="465" customFormat="1" customHeight="1"/>
    <row r="5519" s="465" customFormat="1" customHeight="1"/>
    <row r="5520" s="465" customFormat="1" customHeight="1"/>
    <row r="5521" s="465" customFormat="1" customHeight="1"/>
    <row r="5522" s="465" customFormat="1" customHeight="1"/>
    <row r="5523" s="465" customFormat="1" customHeight="1"/>
    <row r="5524" s="465" customFormat="1" customHeight="1"/>
    <row r="5525" s="465" customFormat="1" customHeight="1"/>
    <row r="5526" s="465" customFormat="1" customHeight="1"/>
    <row r="5527" s="465" customFormat="1" customHeight="1"/>
    <row r="5528" s="465" customFormat="1" customHeight="1"/>
    <row r="5529" s="465" customFormat="1" customHeight="1"/>
    <row r="5530" s="465" customFormat="1" customHeight="1"/>
    <row r="5531" s="465" customFormat="1" customHeight="1"/>
    <row r="5532" s="465" customFormat="1" customHeight="1"/>
    <row r="5533" s="465" customFormat="1" customHeight="1"/>
    <row r="5534" s="465" customFormat="1" customHeight="1"/>
    <row r="5535" s="465" customFormat="1" customHeight="1"/>
    <row r="5536" s="465" customFormat="1" customHeight="1"/>
    <row r="5537" s="465" customFormat="1" customHeight="1"/>
    <row r="5538" s="465" customFormat="1" customHeight="1"/>
    <row r="5539" s="465" customFormat="1" customHeight="1"/>
    <row r="5540" s="465" customFormat="1" customHeight="1"/>
    <row r="5541" s="465" customFormat="1" customHeight="1"/>
    <row r="5542" s="465" customFormat="1" customHeight="1"/>
    <row r="5543" s="465" customFormat="1" customHeight="1"/>
    <row r="5544" s="465" customFormat="1" customHeight="1"/>
    <row r="5545" s="465" customFormat="1" customHeight="1"/>
    <row r="5546" s="465" customFormat="1" customHeight="1"/>
    <row r="5547" s="465" customFormat="1" customHeight="1"/>
    <row r="5548" s="465" customFormat="1" customHeight="1"/>
    <row r="5549" s="465" customFormat="1" customHeight="1"/>
    <row r="5550" s="465" customFormat="1" customHeight="1"/>
    <row r="5551" s="465" customFormat="1" customHeight="1"/>
    <row r="5552" s="465" customFormat="1" customHeight="1"/>
    <row r="5553" s="465" customFormat="1" customHeight="1"/>
    <row r="5554" s="465" customFormat="1" customHeight="1"/>
    <row r="5555" s="465" customFormat="1" customHeight="1"/>
    <row r="5556" s="465" customFormat="1" customHeight="1"/>
    <row r="5557" s="465" customFormat="1" customHeight="1"/>
    <row r="5558" s="465" customFormat="1" customHeight="1"/>
    <row r="5559" s="465" customFormat="1" customHeight="1"/>
    <row r="5560" s="465" customFormat="1" customHeight="1"/>
    <row r="5561" s="465" customFormat="1" customHeight="1"/>
    <row r="5562" s="465" customFormat="1" customHeight="1"/>
    <row r="5563" s="465" customFormat="1" customHeight="1"/>
    <row r="5564" s="465" customFormat="1" customHeight="1"/>
    <row r="5565" s="465" customFormat="1" customHeight="1"/>
    <row r="5566" s="465" customFormat="1" customHeight="1"/>
    <row r="5567" s="465" customFormat="1" customHeight="1"/>
    <row r="5568" s="465" customFormat="1" customHeight="1"/>
    <row r="5569" s="465" customFormat="1" customHeight="1"/>
    <row r="5570" s="465" customFormat="1" customHeight="1"/>
    <row r="5571" s="465" customFormat="1" customHeight="1"/>
    <row r="5572" s="465" customFormat="1" customHeight="1"/>
    <row r="5573" s="465" customFormat="1" customHeight="1"/>
    <row r="5574" s="465" customFormat="1" customHeight="1"/>
    <row r="5575" s="465" customFormat="1" customHeight="1"/>
    <row r="5576" s="465" customFormat="1" customHeight="1"/>
    <row r="5577" s="465" customFormat="1" customHeight="1"/>
    <row r="5578" s="465" customFormat="1" customHeight="1"/>
    <row r="5579" s="465" customFormat="1" customHeight="1"/>
    <row r="5580" s="465" customFormat="1" customHeight="1"/>
    <row r="5581" s="465" customFormat="1" customHeight="1"/>
    <row r="5582" s="465" customFormat="1" customHeight="1"/>
    <row r="5583" s="465" customFormat="1" customHeight="1"/>
    <row r="5584" s="465" customFormat="1" customHeight="1"/>
    <row r="5585" s="465" customFormat="1" customHeight="1"/>
    <row r="5586" s="465" customFormat="1" customHeight="1"/>
    <row r="5587" s="465" customFormat="1" customHeight="1"/>
    <row r="5588" s="465" customFormat="1" customHeight="1"/>
    <row r="5589" s="465" customFormat="1" customHeight="1"/>
    <row r="5590" s="465" customFormat="1" customHeight="1"/>
    <row r="5591" s="465" customFormat="1" customHeight="1"/>
    <row r="5592" s="465" customFormat="1" customHeight="1"/>
    <row r="5593" s="465" customFormat="1" customHeight="1"/>
    <row r="5594" s="465" customFormat="1" customHeight="1"/>
    <row r="5595" s="465" customFormat="1" customHeight="1"/>
    <row r="5596" s="465" customFormat="1" customHeight="1"/>
    <row r="5597" s="465" customFormat="1" customHeight="1"/>
    <row r="5598" s="465" customFormat="1" customHeight="1"/>
    <row r="5599" s="465" customFormat="1" customHeight="1"/>
    <row r="5600" s="465" customFormat="1" customHeight="1"/>
    <row r="5601" s="465" customFormat="1" customHeight="1"/>
    <row r="5602" s="465" customFormat="1" customHeight="1"/>
    <row r="5603" s="465" customFormat="1" customHeight="1"/>
    <row r="5604" s="465" customFormat="1" customHeight="1"/>
    <row r="5605" s="465" customFormat="1" customHeight="1"/>
    <row r="5606" s="465" customFormat="1" customHeight="1"/>
    <row r="5607" s="465" customFormat="1" customHeight="1"/>
    <row r="5608" s="465" customFormat="1" customHeight="1"/>
    <row r="5609" s="465" customFormat="1" customHeight="1"/>
    <row r="5610" s="465" customFormat="1" customHeight="1"/>
    <row r="5611" s="465" customFormat="1" customHeight="1"/>
    <row r="5612" s="465" customFormat="1" customHeight="1"/>
    <row r="5613" s="465" customFormat="1" customHeight="1"/>
    <row r="5614" s="465" customFormat="1" customHeight="1"/>
    <row r="5615" s="465" customFormat="1" customHeight="1"/>
    <row r="5616" s="465" customFormat="1" customHeight="1"/>
    <row r="5617" s="465" customFormat="1" customHeight="1"/>
    <row r="5618" s="465" customFormat="1" customHeight="1"/>
    <row r="5619" s="465" customFormat="1" customHeight="1"/>
    <row r="5620" s="465" customFormat="1" customHeight="1"/>
    <row r="5621" s="465" customFormat="1" customHeight="1"/>
    <row r="5622" s="465" customFormat="1" customHeight="1"/>
    <row r="5623" s="465" customFormat="1" customHeight="1"/>
    <row r="5624" s="465" customFormat="1" customHeight="1"/>
    <row r="5625" s="465" customFormat="1" customHeight="1"/>
    <row r="5626" s="465" customFormat="1" customHeight="1"/>
    <row r="5627" s="465" customFormat="1" customHeight="1"/>
    <row r="5628" s="465" customFormat="1" customHeight="1"/>
    <row r="5629" s="465" customFormat="1" customHeight="1"/>
    <row r="5630" s="465" customFormat="1" customHeight="1"/>
    <row r="5631" s="465" customFormat="1" customHeight="1"/>
    <row r="5632" s="465" customFormat="1" customHeight="1"/>
    <row r="5633" s="465" customFormat="1" customHeight="1"/>
    <row r="5634" s="465" customFormat="1" customHeight="1"/>
    <row r="5635" s="465" customFormat="1" customHeight="1"/>
    <row r="5636" s="465" customFormat="1" customHeight="1"/>
    <row r="5637" s="465" customFormat="1" customHeight="1"/>
    <row r="5638" s="465" customFormat="1" customHeight="1"/>
    <row r="5639" s="465" customFormat="1" customHeight="1"/>
    <row r="5640" s="465" customFormat="1" customHeight="1"/>
    <row r="5641" s="465" customFormat="1" customHeight="1"/>
    <row r="5642" s="465" customFormat="1" customHeight="1"/>
    <row r="5643" s="465" customFormat="1" customHeight="1"/>
    <row r="5644" s="465" customFormat="1" customHeight="1"/>
    <row r="5645" s="465" customFormat="1" customHeight="1"/>
    <row r="5646" s="465" customFormat="1" customHeight="1"/>
    <row r="5647" s="465" customFormat="1" customHeight="1"/>
    <row r="5648" s="465" customFormat="1" customHeight="1"/>
    <row r="5649" s="465" customFormat="1" customHeight="1"/>
    <row r="5650" s="465" customFormat="1" customHeight="1"/>
    <row r="5651" s="465" customFormat="1" customHeight="1"/>
    <row r="5652" s="465" customFormat="1" customHeight="1"/>
    <row r="5653" s="465" customFormat="1" customHeight="1"/>
    <row r="5654" s="465" customFormat="1" customHeight="1"/>
    <row r="5655" s="465" customFormat="1" customHeight="1"/>
    <row r="5656" s="465" customFormat="1" customHeight="1"/>
    <row r="5657" s="465" customFormat="1" customHeight="1"/>
    <row r="5658" s="465" customFormat="1" customHeight="1"/>
    <row r="5659" s="465" customFormat="1" customHeight="1"/>
    <row r="5660" s="465" customFormat="1" customHeight="1"/>
    <row r="5661" s="465" customFormat="1" customHeight="1"/>
    <row r="5662" s="465" customFormat="1" customHeight="1"/>
    <row r="5663" s="465" customFormat="1" customHeight="1"/>
    <row r="5664" s="465" customFormat="1" customHeight="1"/>
    <row r="5665" s="465" customFormat="1" customHeight="1"/>
    <row r="5666" s="465" customFormat="1" customHeight="1"/>
    <row r="5667" s="465" customFormat="1" customHeight="1"/>
    <row r="5668" s="465" customFormat="1" customHeight="1"/>
    <row r="5669" s="465" customFormat="1" customHeight="1"/>
    <row r="5670" s="465" customFormat="1" customHeight="1"/>
    <row r="5671" s="465" customFormat="1" customHeight="1"/>
    <row r="5672" s="465" customFormat="1" customHeight="1"/>
    <row r="5673" s="465" customFormat="1" customHeight="1"/>
    <row r="5674" s="465" customFormat="1" customHeight="1"/>
    <row r="5675" s="465" customFormat="1" customHeight="1"/>
    <row r="5676" s="465" customFormat="1" customHeight="1"/>
    <row r="5677" s="465" customFormat="1" customHeight="1"/>
    <row r="5678" s="465" customFormat="1" customHeight="1"/>
    <row r="5679" s="465" customFormat="1" customHeight="1"/>
    <row r="5680" s="465" customFormat="1" customHeight="1"/>
    <row r="5681" s="465" customFormat="1" customHeight="1"/>
    <row r="5682" s="465" customFormat="1" customHeight="1"/>
    <row r="5683" s="465" customFormat="1" customHeight="1"/>
    <row r="5684" s="465" customFormat="1" customHeight="1"/>
    <row r="5685" s="465" customFormat="1" customHeight="1"/>
    <row r="5686" s="465" customFormat="1" customHeight="1"/>
    <row r="5687" s="465" customFormat="1" customHeight="1"/>
    <row r="5688" s="465" customFormat="1" customHeight="1"/>
    <row r="5689" s="465" customFormat="1" customHeight="1"/>
    <row r="5690" s="465" customFormat="1" customHeight="1"/>
    <row r="5691" s="465" customFormat="1" customHeight="1"/>
    <row r="5692" s="465" customFormat="1" customHeight="1"/>
    <row r="5693" s="465" customFormat="1" customHeight="1"/>
    <row r="5694" s="465" customFormat="1" customHeight="1"/>
    <row r="5695" s="465" customFormat="1" customHeight="1"/>
    <row r="5696" s="465" customFormat="1" customHeight="1"/>
    <row r="5697" s="465" customFormat="1" customHeight="1"/>
    <row r="5698" s="465" customFormat="1" customHeight="1"/>
    <row r="5699" s="465" customFormat="1" customHeight="1"/>
    <row r="5700" s="465" customFormat="1" customHeight="1"/>
    <row r="5701" s="465" customFormat="1" customHeight="1"/>
    <row r="5702" s="465" customFormat="1" customHeight="1"/>
    <row r="5703" s="465" customFormat="1" customHeight="1"/>
    <row r="5704" s="465" customFormat="1" customHeight="1"/>
    <row r="5705" s="465" customFormat="1" customHeight="1"/>
    <row r="5706" s="465" customFormat="1" customHeight="1"/>
    <row r="5707" s="465" customFormat="1" customHeight="1"/>
    <row r="5708" s="465" customFormat="1" customHeight="1"/>
    <row r="5709" s="465" customFormat="1" customHeight="1"/>
    <row r="5710" s="465" customFormat="1" customHeight="1"/>
    <row r="5711" s="465" customFormat="1" customHeight="1"/>
    <row r="5712" s="465" customFormat="1" customHeight="1"/>
    <row r="5713" s="465" customFormat="1" customHeight="1"/>
    <row r="5714" s="465" customFormat="1" customHeight="1"/>
    <row r="5715" s="465" customFormat="1" customHeight="1"/>
    <row r="5716" s="465" customFormat="1" customHeight="1"/>
    <row r="5717" s="465" customFormat="1" customHeight="1"/>
    <row r="5718" s="465" customFormat="1" customHeight="1"/>
    <row r="5719" s="465" customFormat="1" customHeight="1"/>
    <row r="5720" s="465" customFormat="1" customHeight="1"/>
    <row r="5721" s="465" customFormat="1" customHeight="1"/>
    <row r="5722" s="465" customFormat="1" customHeight="1"/>
    <row r="5723" s="465" customFormat="1" customHeight="1"/>
    <row r="5724" s="465" customFormat="1" customHeight="1"/>
    <row r="5725" s="465" customFormat="1" customHeight="1"/>
    <row r="5726" s="465" customFormat="1" customHeight="1"/>
    <row r="5727" s="465" customFormat="1" customHeight="1"/>
    <row r="5728" s="465" customFormat="1" customHeight="1"/>
    <row r="5729" s="465" customFormat="1" customHeight="1"/>
    <row r="5730" s="465" customFormat="1" customHeight="1"/>
    <row r="5731" s="465" customFormat="1" customHeight="1"/>
    <row r="5732" s="465" customFormat="1" customHeight="1"/>
    <row r="5733" s="465" customFormat="1" customHeight="1"/>
    <row r="5734" s="465" customFormat="1" customHeight="1"/>
    <row r="5735" s="465" customFormat="1" customHeight="1"/>
    <row r="5736" s="465" customFormat="1" customHeight="1"/>
    <row r="5737" s="465" customFormat="1" customHeight="1"/>
    <row r="5738" s="465" customFormat="1" customHeight="1"/>
    <row r="5739" s="465" customFormat="1" customHeight="1"/>
    <row r="5740" s="465" customFormat="1" customHeight="1"/>
    <row r="5741" s="465" customFormat="1" customHeight="1"/>
    <row r="5742" s="465" customFormat="1" customHeight="1"/>
    <row r="5743" s="465" customFormat="1" customHeight="1"/>
    <row r="5744" s="465" customFormat="1" customHeight="1"/>
    <row r="5745" s="465" customFormat="1" customHeight="1"/>
    <row r="5746" s="465" customFormat="1" customHeight="1"/>
    <row r="5747" s="465" customFormat="1" customHeight="1"/>
    <row r="5748" s="465" customFormat="1" customHeight="1"/>
    <row r="5749" s="465" customFormat="1" customHeight="1"/>
    <row r="5750" s="465" customFormat="1" customHeight="1"/>
    <row r="5751" s="465" customFormat="1" customHeight="1"/>
    <row r="5752" s="465" customFormat="1" customHeight="1"/>
    <row r="5753" s="465" customFormat="1" customHeight="1"/>
    <row r="5754" s="465" customFormat="1" customHeight="1"/>
    <row r="5755" s="465" customFormat="1" customHeight="1"/>
    <row r="5756" s="465" customFormat="1" customHeight="1"/>
    <row r="5757" s="465" customFormat="1" customHeight="1"/>
    <row r="5758" s="465" customFormat="1" customHeight="1"/>
    <row r="5759" s="465" customFormat="1" customHeight="1"/>
    <row r="5760" s="465" customFormat="1" customHeight="1"/>
    <row r="5761" s="465" customFormat="1" customHeight="1"/>
    <row r="5762" s="465" customFormat="1" customHeight="1"/>
    <row r="5763" s="465" customFormat="1" customHeight="1"/>
    <row r="5764" s="465" customFormat="1" customHeight="1"/>
    <row r="5765" s="465" customFormat="1" customHeight="1"/>
    <row r="5766" s="465" customFormat="1" customHeight="1"/>
    <row r="5767" s="465" customFormat="1" customHeight="1"/>
    <row r="5768" s="465" customFormat="1" customHeight="1"/>
    <row r="5769" s="465" customFormat="1" customHeight="1"/>
    <row r="5770" s="465" customFormat="1" customHeight="1"/>
    <row r="5771" s="465" customFormat="1" customHeight="1"/>
    <row r="5772" s="465" customFormat="1" customHeight="1"/>
    <row r="5773" s="465" customFormat="1" customHeight="1"/>
    <row r="5774" s="465" customFormat="1" customHeight="1"/>
    <row r="5775" s="465" customFormat="1" customHeight="1"/>
    <row r="5776" s="465" customFormat="1" customHeight="1"/>
    <row r="5777" s="465" customFormat="1" customHeight="1"/>
    <row r="5778" s="465" customFormat="1" customHeight="1"/>
    <row r="5779" s="465" customFormat="1" customHeight="1"/>
    <row r="5780" s="465" customFormat="1" customHeight="1"/>
    <row r="5781" s="465" customFormat="1" customHeight="1"/>
    <row r="5782" s="465" customFormat="1" customHeight="1"/>
    <row r="5783" s="465" customFormat="1" customHeight="1"/>
    <row r="5784" s="465" customFormat="1" customHeight="1"/>
    <row r="5785" s="465" customFormat="1" customHeight="1"/>
    <row r="5786" s="465" customFormat="1" customHeight="1"/>
    <row r="5787" s="465" customFormat="1" customHeight="1"/>
    <row r="5788" s="465" customFormat="1" customHeight="1"/>
    <row r="5789" s="465" customFormat="1" customHeight="1"/>
    <row r="5790" s="465" customFormat="1" customHeight="1"/>
    <row r="5791" s="465" customFormat="1" customHeight="1"/>
    <row r="5792" s="465" customFormat="1" customHeight="1"/>
    <row r="5793" s="465" customFormat="1" customHeight="1"/>
    <row r="5794" s="465" customFormat="1" customHeight="1"/>
    <row r="5795" s="465" customFormat="1" customHeight="1"/>
    <row r="5796" s="465" customFormat="1" customHeight="1"/>
    <row r="5797" s="465" customFormat="1" customHeight="1"/>
    <row r="5798" s="465" customFormat="1" customHeight="1"/>
    <row r="5799" s="465" customFormat="1" customHeight="1"/>
    <row r="5800" s="465" customFormat="1" customHeight="1"/>
    <row r="5801" s="465" customFormat="1" customHeight="1"/>
    <row r="5802" s="465" customFormat="1" customHeight="1"/>
    <row r="5803" s="465" customFormat="1" customHeight="1"/>
    <row r="5804" s="465" customFormat="1" customHeight="1"/>
    <row r="5805" s="465" customFormat="1" customHeight="1"/>
    <row r="5806" s="465" customFormat="1" customHeight="1"/>
    <row r="5807" s="465" customFormat="1" customHeight="1"/>
    <row r="5808" s="465" customFormat="1" customHeight="1"/>
    <row r="5809" s="465" customFormat="1" customHeight="1"/>
    <row r="5810" s="465" customFormat="1" customHeight="1"/>
    <row r="5811" s="465" customFormat="1" customHeight="1"/>
    <row r="5812" s="465" customFormat="1" customHeight="1"/>
    <row r="5813" s="465" customFormat="1" customHeight="1"/>
    <row r="5814" s="465" customFormat="1" customHeight="1"/>
    <row r="5815" s="465" customFormat="1" customHeight="1"/>
    <row r="5816" s="465" customFormat="1" customHeight="1"/>
    <row r="5817" s="465" customFormat="1" customHeight="1"/>
    <row r="5818" s="465" customFormat="1" customHeight="1"/>
    <row r="5819" s="465" customFormat="1" customHeight="1"/>
    <row r="5820" s="465" customFormat="1" customHeight="1"/>
    <row r="5821" s="465" customFormat="1" customHeight="1"/>
    <row r="5822" s="465" customFormat="1" customHeight="1"/>
    <row r="5823" s="465" customFormat="1" customHeight="1"/>
    <row r="5824" s="465" customFormat="1" customHeight="1"/>
    <row r="5825" s="465" customFormat="1" customHeight="1"/>
    <row r="5826" s="465" customFormat="1" customHeight="1"/>
    <row r="5827" s="465" customFormat="1" customHeight="1"/>
    <row r="5828" s="465" customFormat="1" customHeight="1"/>
    <row r="5829" s="465" customFormat="1" customHeight="1"/>
    <row r="5830" s="465" customFormat="1" customHeight="1"/>
    <row r="5831" s="465" customFormat="1" customHeight="1"/>
    <row r="5832" s="465" customFormat="1" customHeight="1"/>
    <row r="5833" s="465" customFormat="1" customHeight="1"/>
    <row r="5834" s="465" customFormat="1" customHeight="1"/>
    <row r="5835" s="465" customFormat="1" customHeight="1"/>
    <row r="5836" s="465" customFormat="1" customHeight="1"/>
    <row r="5837" s="465" customFormat="1" customHeight="1"/>
    <row r="5838" s="465" customFormat="1" customHeight="1"/>
    <row r="5839" s="465" customFormat="1" customHeight="1"/>
    <row r="5840" s="465" customFormat="1" customHeight="1"/>
    <row r="5841" s="465" customFormat="1" customHeight="1"/>
    <row r="5842" s="465" customFormat="1" customHeight="1"/>
    <row r="5843" s="465" customFormat="1" customHeight="1"/>
    <row r="5844" s="465" customFormat="1" customHeight="1"/>
    <row r="5845" s="465" customFormat="1" customHeight="1"/>
    <row r="5846" s="465" customFormat="1" customHeight="1"/>
    <row r="5847" s="465" customFormat="1" customHeight="1"/>
    <row r="5848" s="465" customFormat="1" customHeight="1"/>
    <row r="5849" s="465" customFormat="1" customHeight="1"/>
    <row r="5850" s="465" customFormat="1" customHeight="1"/>
    <row r="5851" s="465" customFormat="1" customHeight="1"/>
    <row r="5852" s="465" customFormat="1" customHeight="1"/>
    <row r="5853" s="465" customFormat="1" customHeight="1"/>
    <row r="5854" s="465" customFormat="1" customHeight="1"/>
    <row r="5855" s="465" customFormat="1" customHeight="1"/>
    <row r="5856" s="465" customFormat="1" customHeight="1"/>
    <row r="5857" s="465" customFormat="1" customHeight="1"/>
    <row r="5858" s="465" customFormat="1" customHeight="1"/>
    <row r="5859" s="465" customFormat="1" customHeight="1"/>
    <row r="5860" s="465" customFormat="1" customHeight="1"/>
    <row r="5861" s="465" customFormat="1" customHeight="1"/>
    <row r="5862" s="465" customFormat="1" customHeight="1"/>
    <row r="5863" s="465" customFormat="1" customHeight="1"/>
    <row r="5864" s="465" customFormat="1" customHeight="1"/>
    <row r="5865" s="465" customFormat="1" customHeight="1"/>
    <row r="5866" s="465" customFormat="1" customHeight="1"/>
    <row r="5867" s="465" customFormat="1" customHeight="1"/>
    <row r="5868" s="465" customFormat="1" customHeight="1"/>
    <row r="5869" s="465" customFormat="1" customHeight="1"/>
    <row r="5870" s="465" customFormat="1" customHeight="1"/>
    <row r="5871" s="465" customFormat="1" customHeight="1"/>
    <row r="5872" s="465" customFormat="1" customHeight="1"/>
    <row r="5873" s="465" customFormat="1" customHeight="1"/>
    <row r="5874" s="465" customFormat="1" customHeight="1"/>
    <row r="5875" s="465" customFormat="1" customHeight="1"/>
    <row r="5876" s="465" customFormat="1" customHeight="1"/>
    <row r="5877" s="465" customFormat="1" customHeight="1"/>
    <row r="5878" s="465" customFormat="1" customHeight="1"/>
    <row r="5879" s="465" customFormat="1" customHeight="1"/>
    <row r="5880" s="465" customFormat="1" customHeight="1"/>
    <row r="5881" s="465" customFormat="1" customHeight="1"/>
    <row r="5882" s="465" customFormat="1" customHeight="1"/>
    <row r="5883" s="465" customFormat="1" customHeight="1"/>
    <row r="5884" s="465" customFormat="1" customHeight="1"/>
    <row r="5885" s="465" customFormat="1" customHeight="1"/>
    <row r="5886" s="465" customFormat="1" customHeight="1"/>
    <row r="5887" s="465" customFormat="1" customHeight="1"/>
    <row r="5888" s="465" customFormat="1" customHeight="1"/>
    <row r="5889" s="465" customFormat="1" customHeight="1"/>
    <row r="5890" s="465" customFormat="1" customHeight="1"/>
    <row r="5891" s="465" customFormat="1" customHeight="1"/>
    <row r="5892" s="465" customFormat="1" customHeight="1"/>
    <row r="5893" s="465" customFormat="1" customHeight="1"/>
    <row r="5894" s="465" customFormat="1" customHeight="1"/>
    <row r="5895" s="465" customFormat="1" customHeight="1"/>
    <row r="5896" s="465" customFormat="1" customHeight="1"/>
    <row r="5897" s="465" customFormat="1" customHeight="1"/>
    <row r="5898" s="465" customFormat="1" customHeight="1"/>
    <row r="5899" s="465" customFormat="1" customHeight="1"/>
    <row r="5900" s="465" customFormat="1" customHeight="1"/>
    <row r="5901" s="465" customFormat="1" customHeight="1"/>
    <row r="5902" s="465" customFormat="1" customHeight="1"/>
    <row r="5903" s="465" customFormat="1" customHeight="1"/>
    <row r="5904" s="465" customFormat="1" customHeight="1"/>
    <row r="5905" s="465" customFormat="1" customHeight="1"/>
    <row r="5906" s="465" customFormat="1" customHeight="1"/>
    <row r="5907" s="465" customFormat="1" customHeight="1"/>
    <row r="5908" s="465" customFormat="1" customHeight="1"/>
    <row r="5909" s="465" customFormat="1" customHeight="1"/>
    <row r="5910" s="465" customFormat="1" customHeight="1"/>
    <row r="5911" s="465" customFormat="1" customHeight="1"/>
    <row r="5912" s="465" customFormat="1" customHeight="1"/>
    <row r="5913" s="465" customFormat="1" customHeight="1"/>
    <row r="5914" s="465" customFormat="1" customHeight="1"/>
    <row r="5915" s="465" customFormat="1" customHeight="1"/>
    <row r="5916" s="465" customFormat="1" customHeight="1"/>
    <row r="5917" s="465" customFormat="1" customHeight="1"/>
    <row r="5918" s="465" customFormat="1" customHeight="1"/>
    <row r="5919" s="465" customFormat="1" customHeight="1"/>
    <row r="5920" s="465" customFormat="1" customHeight="1"/>
    <row r="5921" s="465" customFormat="1" customHeight="1"/>
    <row r="5922" s="465" customFormat="1" customHeight="1"/>
    <row r="5923" s="465" customFormat="1" customHeight="1"/>
    <row r="5924" s="465" customFormat="1" customHeight="1"/>
    <row r="5925" s="465" customFormat="1" customHeight="1"/>
    <row r="5926" s="465" customFormat="1" customHeight="1"/>
    <row r="5927" s="465" customFormat="1" customHeight="1"/>
    <row r="5928" s="465" customFormat="1" customHeight="1"/>
    <row r="5929" s="465" customFormat="1" customHeight="1"/>
    <row r="5930" s="465" customFormat="1" customHeight="1"/>
    <row r="5931" s="465" customFormat="1" customHeight="1"/>
    <row r="5932" s="465" customFormat="1" customHeight="1"/>
    <row r="5933" s="465" customFormat="1" customHeight="1"/>
    <row r="5934" s="465" customFormat="1" customHeight="1"/>
    <row r="5935" s="465" customFormat="1" customHeight="1"/>
    <row r="5936" s="465" customFormat="1" customHeight="1"/>
    <row r="5937" s="465" customFormat="1" customHeight="1"/>
    <row r="5938" s="465" customFormat="1" customHeight="1"/>
    <row r="5939" s="465" customFormat="1" customHeight="1"/>
    <row r="5940" s="465" customFormat="1" customHeight="1"/>
    <row r="5941" s="465" customFormat="1" customHeight="1"/>
    <row r="5942" s="465" customFormat="1" customHeight="1"/>
    <row r="5943" s="465" customFormat="1" customHeight="1"/>
    <row r="5944" s="465" customFormat="1" customHeight="1"/>
    <row r="5945" s="465" customFormat="1" customHeight="1"/>
    <row r="5946" s="465" customFormat="1" customHeight="1"/>
    <row r="5947" s="465" customFormat="1" customHeight="1"/>
    <row r="5948" s="465" customFormat="1" customHeight="1"/>
    <row r="5949" s="465" customFormat="1" customHeight="1"/>
    <row r="5950" s="465" customFormat="1" customHeight="1"/>
    <row r="5951" s="465" customFormat="1" customHeight="1"/>
    <row r="5952" s="465" customFormat="1" customHeight="1"/>
    <row r="5953" s="465" customFormat="1" customHeight="1"/>
    <row r="5954" s="465" customFormat="1" customHeight="1"/>
    <row r="5955" s="465" customFormat="1" customHeight="1"/>
    <row r="5956" s="465" customFormat="1" customHeight="1"/>
    <row r="5957" s="465" customFormat="1" customHeight="1"/>
    <row r="5958" s="465" customFormat="1" customHeight="1"/>
    <row r="5959" s="465" customFormat="1" customHeight="1"/>
    <row r="5960" s="465" customFormat="1" customHeight="1"/>
    <row r="5961" s="465" customFormat="1" customHeight="1"/>
    <row r="5962" s="465" customFormat="1" customHeight="1"/>
    <row r="5963" s="465" customFormat="1" customHeight="1"/>
    <row r="5964" s="465" customFormat="1" customHeight="1"/>
    <row r="5965" s="465" customFormat="1" customHeight="1"/>
    <row r="5966" s="465" customFormat="1" customHeight="1"/>
    <row r="5967" s="465" customFormat="1" customHeight="1"/>
    <row r="5968" s="465" customFormat="1" customHeight="1"/>
    <row r="5969" s="465" customFormat="1" customHeight="1"/>
    <row r="5970" s="465" customFormat="1" customHeight="1"/>
    <row r="5971" s="465" customFormat="1" customHeight="1"/>
    <row r="5972" s="465" customFormat="1" customHeight="1"/>
    <row r="5973" s="465" customFormat="1" customHeight="1"/>
    <row r="5974" s="465" customFormat="1" customHeight="1"/>
    <row r="5975" s="465" customFormat="1" customHeight="1"/>
    <row r="5976" s="465" customFormat="1" customHeight="1"/>
    <row r="5977" s="465" customFormat="1" customHeight="1"/>
    <row r="5978" s="465" customFormat="1" customHeight="1"/>
    <row r="5979" s="465" customFormat="1" customHeight="1"/>
    <row r="5980" s="465" customFormat="1" customHeight="1"/>
    <row r="5981" s="465" customFormat="1" customHeight="1"/>
    <row r="5982" s="465" customFormat="1" customHeight="1"/>
    <row r="5983" s="465" customFormat="1" customHeight="1"/>
    <row r="5984" s="465" customFormat="1" customHeight="1"/>
    <row r="5985" s="465" customFormat="1" customHeight="1"/>
    <row r="5986" s="465" customFormat="1" customHeight="1"/>
    <row r="5987" s="465" customFormat="1" customHeight="1"/>
    <row r="5988" s="465" customFormat="1" customHeight="1"/>
    <row r="5989" s="465" customFormat="1" customHeight="1"/>
    <row r="5990" s="465" customFormat="1" customHeight="1"/>
    <row r="5991" s="465" customFormat="1" customHeight="1"/>
    <row r="5992" s="465" customFormat="1" customHeight="1"/>
    <row r="5993" s="465" customFormat="1" customHeight="1"/>
    <row r="5994" s="465" customFormat="1" customHeight="1"/>
    <row r="5995" s="465" customFormat="1" customHeight="1"/>
    <row r="5996" s="465" customFormat="1" customHeight="1"/>
    <row r="5997" s="465" customFormat="1" customHeight="1"/>
    <row r="5998" s="465" customFormat="1" customHeight="1"/>
    <row r="5999" s="465" customFormat="1" customHeight="1"/>
    <row r="6000" s="465" customFormat="1" customHeight="1"/>
    <row r="6001" s="465" customFormat="1" customHeight="1"/>
    <row r="6002" s="465" customFormat="1" customHeight="1"/>
    <row r="6003" s="465" customFormat="1" customHeight="1"/>
    <row r="6004" s="465" customFormat="1" customHeight="1"/>
    <row r="6005" s="465" customFormat="1" customHeight="1"/>
    <row r="6006" s="465" customFormat="1" customHeight="1"/>
    <row r="6007" s="465" customFormat="1" customHeight="1"/>
    <row r="6008" s="465" customFormat="1" customHeight="1"/>
    <row r="6009" s="465" customFormat="1" customHeight="1"/>
    <row r="6010" s="465" customFormat="1" customHeight="1"/>
    <row r="6011" s="465" customFormat="1" customHeight="1"/>
    <row r="6012" s="465" customFormat="1" customHeight="1"/>
    <row r="6013" s="465" customFormat="1" customHeight="1"/>
    <row r="6014" s="465" customFormat="1" customHeight="1"/>
    <row r="6015" s="465" customFormat="1" customHeight="1"/>
    <row r="6016" s="465" customFormat="1" customHeight="1"/>
    <row r="6017" s="465" customFormat="1" customHeight="1"/>
    <row r="6018" s="465" customFormat="1" customHeight="1"/>
    <row r="6019" s="465" customFormat="1" customHeight="1"/>
    <row r="6020" s="465" customFormat="1" customHeight="1"/>
    <row r="6021" s="465" customFormat="1" customHeight="1"/>
    <row r="6022" s="465" customFormat="1" customHeight="1"/>
    <row r="6023" s="465" customFormat="1" customHeight="1"/>
    <row r="6024" s="465" customFormat="1" customHeight="1"/>
    <row r="6025" s="465" customFormat="1" customHeight="1"/>
    <row r="6026" s="465" customFormat="1" customHeight="1"/>
    <row r="6027" s="465" customFormat="1" customHeight="1"/>
    <row r="6028" s="465" customFormat="1" customHeight="1"/>
    <row r="6029" s="465" customFormat="1" customHeight="1"/>
    <row r="6030" s="465" customFormat="1" customHeight="1"/>
    <row r="6031" s="465" customFormat="1" customHeight="1"/>
    <row r="6032" s="465" customFormat="1" customHeight="1"/>
    <row r="6033" s="465" customFormat="1" customHeight="1"/>
    <row r="6034" s="465" customFormat="1" customHeight="1"/>
    <row r="6035" s="465" customFormat="1" customHeight="1"/>
    <row r="6036" s="465" customFormat="1" customHeight="1"/>
    <row r="6037" s="465" customFormat="1" customHeight="1"/>
    <row r="6038" s="465" customFormat="1" customHeight="1"/>
    <row r="6039" s="465" customFormat="1" customHeight="1"/>
    <row r="6040" s="465" customFormat="1" customHeight="1"/>
    <row r="6041" s="465" customFormat="1" customHeight="1"/>
    <row r="6042" s="465" customFormat="1" customHeight="1"/>
    <row r="6043" s="465" customFormat="1" customHeight="1"/>
    <row r="6044" s="465" customFormat="1" customHeight="1"/>
    <row r="6045" s="465" customFormat="1" customHeight="1"/>
    <row r="6046" s="465" customFormat="1" customHeight="1"/>
    <row r="6047" s="465" customFormat="1" customHeight="1"/>
    <row r="6048" s="465" customFormat="1" customHeight="1"/>
    <row r="6049" s="465" customFormat="1" customHeight="1"/>
    <row r="6050" s="465" customFormat="1" customHeight="1"/>
    <row r="6051" s="465" customFormat="1" customHeight="1"/>
    <row r="6052" s="465" customFormat="1" customHeight="1"/>
    <row r="6053" s="465" customFormat="1" customHeight="1"/>
    <row r="6054" s="465" customFormat="1" customHeight="1"/>
    <row r="6055" s="465" customFormat="1" customHeight="1"/>
    <row r="6056" s="465" customFormat="1" customHeight="1"/>
    <row r="6057" s="465" customFormat="1" customHeight="1"/>
    <row r="6058" s="465" customFormat="1" customHeight="1"/>
    <row r="6059" s="465" customFormat="1" customHeight="1"/>
    <row r="6060" s="465" customFormat="1" customHeight="1"/>
    <row r="6061" s="465" customFormat="1" customHeight="1"/>
    <row r="6062" s="465" customFormat="1" customHeight="1"/>
    <row r="6063" s="465" customFormat="1" customHeight="1"/>
    <row r="6064" s="465" customFormat="1" customHeight="1"/>
    <row r="6065" s="465" customFormat="1" customHeight="1"/>
    <row r="6066" s="465" customFormat="1" customHeight="1"/>
    <row r="6067" s="465" customFormat="1" customHeight="1"/>
    <row r="6068" s="465" customFormat="1" customHeight="1"/>
    <row r="6069" s="465" customFormat="1" customHeight="1"/>
    <row r="6070" s="465" customFormat="1" customHeight="1"/>
    <row r="6071" s="465" customFormat="1" customHeight="1"/>
    <row r="6072" s="465" customFormat="1" customHeight="1"/>
    <row r="6073" s="465" customFormat="1" customHeight="1"/>
    <row r="6074" s="465" customFormat="1" customHeight="1"/>
    <row r="6075" s="465" customFormat="1" customHeight="1"/>
    <row r="6076" s="465" customFormat="1" customHeight="1"/>
    <row r="6077" s="465" customFormat="1" customHeight="1"/>
    <row r="6078" s="465" customFormat="1" customHeight="1"/>
    <row r="6079" s="465" customFormat="1" customHeight="1"/>
    <row r="6080" s="465" customFormat="1" customHeight="1"/>
    <row r="6081" s="465" customFormat="1" customHeight="1"/>
    <row r="6082" s="465" customFormat="1" customHeight="1"/>
    <row r="6083" s="465" customFormat="1" customHeight="1"/>
    <row r="6084" s="465" customFormat="1" customHeight="1"/>
    <row r="6085" s="465" customFormat="1" customHeight="1"/>
    <row r="6086" s="465" customFormat="1" customHeight="1"/>
    <row r="6087" s="465" customFormat="1" customHeight="1"/>
    <row r="6088" s="465" customFormat="1" customHeight="1"/>
    <row r="6089" s="465" customFormat="1" customHeight="1"/>
    <row r="6090" s="465" customFormat="1" customHeight="1"/>
    <row r="6091" s="465" customFormat="1" customHeight="1"/>
    <row r="6092" s="465" customFormat="1" customHeight="1"/>
    <row r="6093" s="465" customFormat="1" customHeight="1"/>
    <row r="6094" s="465" customFormat="1" customHeight="1"/>
    <row r="6095" s="465" customFormat="1" customHeight="1"/>
    <row r="6096" s="465" customFormat="1" customHeight="1"/>
    <row r="6097" s="465" customFormat="1" customHeight="1"/>
    <row r="6098" s="465" customFormat="1" customHeight="1"/>
    <row r="6099" s="465" customFormat="1" customHeight="1"/>
    <row r="6100" s="465" customFormat="1" customHeight="1"/>
    <row r="6101" s="465" customFormat="1" customHeight="1"/>
    <row r="6102" s="465" customFormat="1" customHeight="1"/>
    <row r="6103" s="465" customFormat="1" customHeight="1"/>
    <row r="6104" s="465" customFormat="1" customHeight="1"/>
    <row r="6105" s="465" customFormat="1" customHeight="1"/>
    <row r="6106" s="465" customFormat="1" customHeight="1"/>
    <row r="6107" s="465" customFormat="1" customHeight="1"/>
    <row r="6108" s="465" customFormat="1" customHeight="1"/>
    <row r="6109" s="465" customFormat="1" customHeight="1"/>
    <row r="6110" s="465" customFormat="1" customHeight="1"/>
    <row r="6111" s="465" customFormat="1" customHeight="1"/>
    <row r="6112" s="465" customFormat="1" customHeight="1"/>
    <row r="6113" s="465" customFormat="1" customHeight="1"/>
    <row r="6114" s="465" customFormat="1" customHeight="1"/>
    <row r="6115" s="465" customFormat="1" customHeight="1"/>
    <row r="6116" s="465" customFormat="1" customHeight="1"/>
    <row r="6117" s="465" customFormat="1" customHeight="1"/>
    <row r="6118" s="465" customFormat="1" customHeight="1"/>
    <row r="6119" s="465" customFormat="1" customHeight="1"/>
    <row r="6120" s="465" customFormat="1" customHeight="1"/>
    <row r="6121" s="465" customFormat="1" customHeight="1"/>
    <row r="6122" s="465" customFormat="1" customHeight="1"/>
    <row r="6123" s="465" customFormat="1" customHeight="1"/>
    <row r="6124" s="465" customFormat="1" customHeight="1"/>
    <row r="6125" s="465" customFormat="1" customHeight="1"/>
    <row r="6126" s="465" customFormat="1" customHeight="1"/>
    <row r="6127" s="465" customFormat="1" customHeight="1"/>
    <row r="6128" s="465" customFormat="1" customHeight="1"/>
    <row r="6129" s="465" customFormat="1" customHeight="1"/>
    <row r="6130" s="465" customFormat="1" customHeight="1"/>
    <row r="6131" s="465" customFormat="1" customHeight="1"/>
    <row r="6132" s="465" customFormat="1" customHeight="1"/>
    <row r="6133" s="465" customFormat="1" customHeight="1"/>
    <row r="6134" s="465" customFormat="1" customHeight="1"/>
    <row r="6135" s="465" customFormat="1" customHeight="1"/>
    <row r="6136" s="465" customFormat="1" customHeight="1"/>
    <row r="6137" s="465" customFormat="1" customHeight="1"/>
    <row r="6138" s="465" customFormat="1" customHeight="1"/>
    <row r="6139" s="465" customFormat="1" customHeight="1"/>
    <row r="6140" s="465" customFormat="1" customHeight="1"/>
    <row r="6141" s="465" customFormat="1" customHeight="1"/>
    <row r="6142" s="465" customFormat="1" customHeight="1"/>
    <row r="6143" s="465" customFormat="1" customHeight="1"/>
    <row r="6144" s="465" customFormat="1" customHeight="1"/>
    <row r="6145" s="465" customFormat="1" customHeight="1"/>
    <row r="6146" s="465" customFormat="1" customHeight="1"/>
    <row r="6147" s="465" customFormat="1" customHeight="1"/>
    <row r="6148" s="465" customFormat="1" customHeight="1"/>
    <row r="6149" s="465" customFormat="1" customHeight="1"/>
    <row r="6150" s="465" customFormat="1" customHeight="1"/>
    <row r="6151" s="465" customFormat="1" customHeight="1"/>
    <row r="6152" s="465" customFormat="1" customHeight="1"/>
    <row r="6153" s="465" customFormat="1" customHeight="1"/>
    <row r="6154" s="465" customFormat="1" customHeight="1"/>
    <row r="6155" s="465" customFormat="1" customHeight="1"/>
    <row r="6156" s="465" customFormat="1" customHeight="1"/>
    <row r="6157" s="465" customFormat="1" customHeight="1"/>
    <row r="6158" s="465" customFormat="1" customHeight="1"/>
    <row r="6159" s="465" customFormat="1" customHeight="1"/>
    <row r="6160" s="465" customFormat="1" customHeight="1"/>
    <row r="6161" s="465" customFormat="1" customHeight="1"/>
    <row r="6162" s="465" customFormat="1" customHeight="1"/>
    <row r="6163" s="465" customFormat="1" customHeight="1"/>
    <row r="6164" s="465" customFormat="1" customHeight="1"/>
    <row r="6165" s="465" customFormat="1" customHeight="1"/>
    <row r="6166" s="465" customFormat="1" customHeight="1"/>
    <row r="6167" s="465" customFormat="1" customHeight="1"/>
    <row r="6168" s="465" customFormat="1" customHeight="1"/>
    <row r="6169" s="465" customFormat="1" customHeight="1"/>
    <row r="6170" s="465" customFormat="1" customHeight="1"/>
    <row r="6171" s="465" customFormat="1" customHeight="1"/>
    <row r="6172" s="465" customFormat="1" customHeight="1"/>
    <row r="6173" s="465" customFormat="1" customHeight="1"/>
    <row r="6174" s="465" customFormat="1" customHeight="1"/>
    <row r="6175" s="465" customFormat="1" customHeight="1"/>
    <row r="6176" s="465" customFormat="1" customHeight="1"/>
    <row r="6177" s="465" customFormat="1" customHeight="1"/>
    <row r="6178" s="465" customFormat="1" customHeight="1"/>
    <row r="6179" s="465" customFormat="1" customHeight="1"/>
    <row r="6180" s="465" customFormat="1" customHeight="1"/>
    <row r="6181" s="465" customFormat="1" customHeight="1"/>
    <row r="6182" s="465" customFormat="1" customHeight="1"/>
    <row r="6183" s="465" customFormat="1" customHeight="1"/>
    <row r="6184" s="465" customFormat="1" customHeight="1"/>
    <row r="6185" s="465" customFormat="1" customHeight="1"/>
    <row r="6186" s="465" customFormat="1" customHeight="1"/>
    <row r="6187" s="465" customFormat="1" customHeight="1"/>
    <row r="6188" s="465" customFormat="1" customHeight="1"/>
    <row r="6189" s="465" customFormat="1" customHeight="1"/>
    <row r="6190" s="465" customFormat="1" customHeight="1"/>
    <row r="6191" s="465" customFormat="1" customHeight="1"/>
    <row r="6192" s="465" customFormat="1" customHeight="1"/>
    <row r="6193" s="465" customFormat="1" customHeight="1"/>
    <row r="6194" s="465" customFormat="1" customHeight="1"/>
    <row r="6195" s="465" customFormat="1" customHeight="1"/>
    <row r="6196" s="465" customFormat="1" customHeight="1"/>
    <row r="6197" s="465" customFormat="1" customHeight="1"/>
    <row r="6198" s="465" customFormat="1" customHeight="1"/>
    <row r="6199" s="465" customFormat="1" customHeight="1"/>
    <row r="6200" s="465" customFormat="1" customHeight="1"/>
    <row r="6201" s="465" customFormat="1" customHeight="1"/>
    <row r="6202" s="465" customFormat="1" customHeight="1"/>
    <row r="6203" s="465" customFormat="1" customHeight="1"/>
    <row r="6204" s="465" customFormat="1" customHeight="1"/>
    <row r="6205" s="465" customFormat="1" customHeight="1"/>
    <row r="6206" s="465" customFormat="1" customHeight="1"/>
    <row r="6207" s="465" customFormat="1" customHeight="1"/>
    <row r="6208" s="465" customFormat="1" customHeight="1"/>
    <row r="6209" s="465" customFormat="1" customHeight="1"/>
    <row r="6210" s="465" customFormat="1" customHeight="1"/>
    <row r="6211" s="465" customFormat="1" customHeight="1"/>
    <row r="6212" s="465" customFormat="1" customHeight="1"/>
    <row r="6213" s="465" customFormat="1" customHeight="1"/>
    <row r="6214" s="465" customFormat="1" customHeight="1"/>
    <row r="6215" s="465" customFormat="1" customHeight="1"/>
    <row r="6216" s="465" customFormat="1" customHeight="1"/>
    <row r="6217" s="465" customFormat="1" customHeight="1"/>
    <row r="6218" s="465" customFormat="1" customHeight="1"/>
    <row r="6219" s="465" customFormat="1" customHeight="1"/>
    <row r="6220" s="465" customFormat="1" customHeight="1"/>
    <row r="6221" s="465" customFormat="1" customHeight="1"/>
    <row r="6222" s="465" customFormat="1" customHeight="1"/>
    <row r="6223" s="465" customFormat="1" customHeight="1"/>
    <row r="6224" s="465" customFormat="1" customHeight="1"/>
    <row r="6225" s="465" customFormat="1" customHeight="1"/>
    <row r="6226" s="465" customFormat="1" customHeight="1"/>
    <row r="6227" s="465" customFormat="1" customHeight="1"/>
    <row r="6228" s="465" customFormat="1" customHeight="1"/>
    <row r="6229" s="465" customFormat="1" customHeight="1"/>
    <row r="6230" s="465" customFormat="1" customHeight="1"/>
    <row r="6231" s="465" customFormat="1" customHeight="1"/>
    <row r="6232" s="465" customFormat="1" customHeight="1"/>
    <row r="6233" s="465" customFormat="1" customHeight="1"/>
    <row r="6234" s="465" customFormat="1" customHeight="1"/>
    <row r="6235" s="465" customFormat="1" customHeight="1"/>
    <row r="6236" s="465" customFormat="1" customHeight="1"/>
    <row r="6237" s="465" customFormat="1" customHeight="1"/>
    <row r="6238" s="465" customFormat="1" customHeight="1"/>
    <row r="6239" s="465" customFormat="1" customHeight="1"/>
    <row r="6240" s="465" customFormat="1" customHeight="1"/>
    <row r="6241" s="465" customFormat="1" customHeight="1"/>
    <row r="6242" s="465" customFormat="1" customHeight="1"/>
    <row r="6243" s="465" customFormat="1" customHeight="1"/>
    <row r="6244" s="465" customFormat="1" customHeight="1"/>
    <row r="6245" s="465" customFormat="1" customHeight="1"/>
    <row r="6246" s="465" customFormat="1" customHeight="1"/>
    <row r="6247" s="465" customFormat="1" customHeight="1"/>
    <row r="6248" s="465" customFormat="1" customHeight="1"/>
    <row r="6249" s="465" customFormat="1" customHeight="1"/>
    <row r="6250" s="465" customFormat="1" customHeight="1"/>
    <row r="6251" s="465" customFormat="1" customHeight="1"/>
    <row r="6252" s="465" customFormat="1" customHeight="1"/>
    <row r="6253" s="465" customFormat="1" customHeight="1"/>
    <row r="6254" s="465" customFormat="1" customHeight="1"/>
    <row r="6255" s="465" customFormat="1" customHeight="1"/>
    <row r="6256" s="465" customFormat="1" customHeight="1"/>
    <row r="6257" s="465" customFormat="1" customHeight="1"/>
    <row r="6258" s="465" customFormat="1" customHeight="1"/>
    <row r="6259" s="465" customFormat="1" customHeight="1"/>
    <row r="6260" s="465" customFormat="1" customHeight="1"/>
    <row r="6261" s="465" customFormat="1" customHeight="1"/>
    <row r="6262" s="465" customFormat="1" customHeight="1"/>
    <row r="6263" s="465" customFormat="1" customHeight="1"/>
    <row r="6264" s="465" customFormat="1" customHeight="1"/>
    <row r="6265" s="465" customFormat="1" customHeight="1"/>
    <row r="6266" s="465" customFormat="1" customHeight="1"/>
    <row r="6267" s="465" customFormat="1" customHeight="1"/>
    <row r="6268" s="465" customFormat="1" customHeight="1"/>
    <row r="6269" s="465" customFormat="1" customHeight="1"/>
    <row r="6270" s="465" customFormat="1" customHeight="1"/>
    <row r="6271" s="465" customFormat="1" customHeight="1"/>
    <row r="6272" s="465" customFormat="1" customHeight="1"/>
    <row r="6273" s="465" customFormat="1" customHeight="1"/>
    <row r="6274" s="465" customFormat="1" customHeight="1"/>
    <row r="6275" s="465" customFormat="1" customHeight="1"/>
    <row r="6276" s="465" customFormat="1" customHeight="1"/>
    <row r="6277" s="465" customFormat="1" customHeight="1"/>
    <row r="6278" s="465" customFormat="1" customHeight="1"/>
    <row r="6279" s="465" customFormat="1" customHeight="1"/>
    <row r="6280" s="465" customFormat="1" customHeight="1"/>
    <row r="6281" s="465" customFormat="1" customHeight="1"/>
    <row r="6282" s="465" customFormat="1" customHeight="1"/>
    <row r="6283" s="465" customFormat="1" customHeight="1"/>
    <row r="6284" s="465" customFormat="1" customHeight="1"/>
    <row r="6285" s="465" customFormat="1" customHeight="1"/>
    <row r="6286" s="465" customFormat="1" customHeight="1"/>
    <row r="6287" s="465" customFormat="1" customHeight="1"/>
    <row r="6288" s="465" customFormat="1" customHeight="1"/>
    <row r="6289" s="465" customFormat="1" customHeight="1"/>
    <row r="6290" s="465" customFormat="1" customHeight="1"/>
    <row r="6291" s="465" customFormat="1" customHeight="1"/>
    <row r="6292" s="465" customFormat="1" customHeight="1"/>
    <row r="6293" s="465" customFormat="1" customHeight="1"/>
    <row r="6294" s="465" customFormat="1" customHeight="1"/>
    <row r="6295" s="465" customFormat="1" customHeight="1"/>
    <row r="6296" s="465" customFormat="1" customHeight="1"/>
    <row r="6297" s="465" customFormat="1" customHeight="1"/>
    <row r="6298" s="465" customFormat="1" customHeight="1"/>
    <row r="6299" s="465" customFormat="1" customHeight="1"/>
    <row r="6300" s="465" customFormat="1" customHeight="1"/>
    <row r="6301" s="465" customFormat="1" customHeight="1"/>
    <row r="6302" s="465" customFormat="1" customHeight="1"/>
    <row r="6303" s="465" customFormat="1" customHeight="1"/>
    <row r="6304" s="465" customFormat="1" customHeight="1"/>
    <row r="6305" s="465" customFormat="1" customHeight="1"/>
    <row r="6306" s="465" customFormat="1" customHeight="1"/>
    <row r="6307" s="465" customFormat="1" customHeight="1"/>
    <row r="6308" s="465" customFormat="1" customHeight="1"/>
    <row r="6309" s="465" customFormat="1" customHeight="1"/>
    <row r="6310" s="465" customFormat="1" customHeight="1"/>
    <row r="6311" s="465" customFormat="1" customHeight="1"/>
    <row r="6312" s="465" customFormat="1" customHeight="1"/>
    <row r="6313" s="465" customFormat="1" customHeight="1"/>
    <row r="6314" s="465" customFormat="1" customHeight="1"/>
    <row r="6315" s="465" customFormat="1" customHeight="1"/>
    <row r="6316" s="465" customFormat="1" customHeight="1"/>
    <row r="6317" s="465" customFormat="1" customHeight="1"/>
    <row r="6318" s="465" customFormat="1" customHeight="1"/>
    <row r="6319" s="465" customFormat="1" customHeight="1"/>
    <row r="6320" s="465" customFormat="1" customHeight="1"/>
    <row r="6321" s="465" customFormat="1" customHeight="1"/>
    <row r="6322" s="465" customFormat="1" customHeight="1"/>
    <row r="6323" s="465" customFormat="1" customHeight="1"/>
    <row r="6324" s="465" customFormat="1" customHeight="1"/>
    <row r="6325" s="465" customFormat="1" customHeight="1"/>
    <row r="6326" s="465" customFormat="1" customHeight="1"/>
    <row r="6327" s="465" customFormat="1" customHeight="1"/>
    <row r="6328" s="465" customFormat="1" customHeight="1"/>
    <row r="6329" s="465" customFormat="1" customHeight="1"/>
    <row r="6330" s="465" customFormat="1" customHeight="1"/>
    <row r="6331" s="465" customFormat="1" customHeight="1"/>
    <row r="6332" s="465" customFormat="1" customHeight="1"/>
    <row r="6333" s="465" customFormat="1" customHeight="1"/>
    <row r="6334" s="465" customFormat="1" customHeight="1"/>
    <row r="6335" s="465" customFormat="1" customHeight="1"/>
    <row r="6336" s="465" customFormat="1" customHeight="1"/>
    <row r="6337" s="465" customFormat="1" customHeight="1"/>
    <row r="6338" s="465" customFormat="1" customHeight="1"/>
    <row r="6339" s="465" customFormat="1" customHeight="1"/>
    <row r="6340" s="465" customFormat="1" customHeight="1"/>
    <row r="6341" s="465" customFormat="1" customHeight="1"/>
    <row r="6342" s="465" customFormat="1" customHeight="1"/>
    <row r="6343" s="465" customFormat="1" customHeight="1"/>
    <row r="6344" s="465" customFormat="1" customHeight="1"/>
    <row r="6345" s="465" customFormat="1" customHeight="1"/>
    <row r="6346" s="465" customFormat="1" customHeight="1"/>
    <row r="6347" s="465" customFormat="1" customHeight="1"/>
    <row r="6348" s="465" customFormat="1" customHeight="1"/>
    <row r="6349" s="465" customFormat="1" customHeight="1"/>
    <row r="6350" s="465" customFormat="1" customHeight="1"/>
    <row r="6351" s="465" customFormat="1" customHeight="1"/>
    <row r="6352" s="465" customFormat="1" customHeight="1"/>
    <row r="6353" s="465" customFormat="1" customHeight="1"/>
    <row r="6354" s="465" customFormat="1" customHeight="1"/>
    <row r="6355" s="465" customFormat="1" customHeight="1"/>
    <row r="6356" s="465" customFormat="1" customHeight="1"/>
    <row r="6357" s="465" customFormat="1" customHeight="1"/>
    <row r="6358" s="465" customFormat="1" customHeight="1"/>
    <row r="6359" s="465" customFormat="1" customHeight="1"/>
    <row r="6360" s="465" customFormat="1" customHeight="1"/>
    <row r="6361" s="465" customFormat="1" customHeight="1"/>
    <row r="6362" s="465" customFormat="1" customHeight="1"/>
    <row r="6363" s="465" customFormat="1" customHeight="1"/>
    <row r="6364" s="465" customFormat="1" customHeight="1"/>
    <row r="6365" s="465" customFormat="1" customHeight="1"/>
    <row r="6366" s="465" customFormat="1" customHeight="1"/>
    <row r="6367" s="465" customFormat="1" customHeight="1"/>
    <row r="6368" s="465" customFormat="1" customHeight="1"/>
    <row r="6369" s="465" customFormat="1" customHeight="1"/>
    <row r="6370" s="465" customFormat="1" customHeight="1"/>
    <row r="6371" s="465" customFormat="1" customHeight="1"/>
    <row r="6372" s="465" customFormat="1" customHeight="1"/>
    <row r="6373" s="465" customFormat="1" customHeight="1"/>
    <row r="6374" s="465" customFormat="1" customHeight="1"/>
    <row r="6375" s="465" customFormat="1" customHeight="1"/>
    <row r="6376" s="465" customFormat="1" customHeight="1"/>
    <row r="6377" s="465" customFormat="1" customHeight="1"/>
    <row r="6378" s="465" customFormat="1" customHeight="1"/>
    <row r="6379" s="465" customFormat="1" customHeight="1"/>
    <row r="6380" s="465" customFormat="1" customHeight="1"/>
    <row r="6381" s="465" customFormat="1" customHeight="1"/>
    <row r="6382" s="465" customFormat="1" customHeight="1"/>
    <row r="6383" s="465" customFormat="1" customHeight="1"/>
    <row r="6384" s="465" customFormat="1" customHeight="1"/>
    <row r="6385" s="465" customFormat="1" customHeight="1"/>
    <row r="6386" s="465" customFormat="1" customHeight="1"/>
    <row r="6387" s="465" customFormat="1" customHeight="1"/>
    <row r="6388" s="465" customFormat="1" customHeight="1"/>
    <row r="6389" s="465" customFormat="1" customHeight="1"/>
    <row r="6390" s="465" customFormat="1" customHeight="1"/>
    <row r="6391" s="465" customFormat="1" customHeight="1"/>
    <row r="6392" s="465" customFormat="1" customHeight="1"/>
    <row r="6393" s="465" customFormat="1" customHeight="1"/>
    <row r="6394" s="465" customFormat="1" customHeight="1"/>
    <row r="6395" s="465" customFormat="1" customHeight="1"/>
    <row r="6396" s="465" customFormat="1" customHeight="1"/>
    <row r="6397" s="465" customFormat="1" customHeight="1"/>
    <row r="6398" s="465" customFormat="1" customHeight="1"/>
    <row r="6399" s="465" customFormat="1" customHeight="1"/>
    <row r="6400" s="465" customFormat="1" customHeight="1"/>
    <row r="6401" s="465" customFormat="1" customHeight="1"/>
    <row r="6402" s="465" customFormat="1" customHeight="1"/>
    <row r="6403" s="465" customFormat="1" customHeight="1"/>
    <row r="6404" s="465" customFormat="1" customHeight="1"/>
    <row r="6405" s="465" customFormat="1" customHeight="1"/>
    <row r="6406" s="465" customFormat="1" customHeight="1"/>
    <row r="6407" s="465" customFormat="1" customHeight="1"/>
    <row r="6408" s="465" customFormat="1" customHeight="1"/>
    <row r="6409" s="465" customFormat="1" customHeight="1"/>
    <row r="6410" s="465" customFormat="1" customHeight="1"/>
    <row r="6411" s="465" customFormat="1" customHeight="1"/>
    <row r="6412" s="465" customFormat="1" customHeight="1"/>
    <row r="6413" s="465" customFormat="1" customHeight="1"/>
    <row r="6414" s="465" customFormat="1" customHeight="1"/>
    <row r="6415" s="465" customFormat="1" customHeight="1"/>
    <row r="6416" s="465" customFormat="1" customHeight="1"/>
    <row r="6417" s="465" customFormat="1" customHeight="1"/>
    <row r="6418" s="465" customFormat="1" customHeight="1"/>
    <row r="6419" s="465" customFormat="1" customHeight="1"/>
    <row r="6420" s="465" customFormat="1" customHeight="1"/>
    <row r="6421" s="465" customFormat="1" customHeight="1"/>
    <row r="6422" s="465" customFormat="1" customHeight="1"/>
    <row r="6423" s="465" customFormat="1" customHeight="1"/>
    <row r="6424" s="465" customFormat="1" customHeight="1"/>
    <row r="6425" s="465" customFormat="1" customHeight="1"/>
    <row r="6426" s="465" customFormat="1" customHeight="1"/>
    <row r="6427" s="465" customFormat="1" customHeight="1"/>
    <row r="6428" s="465" customFormat="1" customHeight="1"/>
    <row r="6429" s="465" customFormat="1" customHeight="1"/>
    <row r="6430" s="465" customFormat="1" customHeight="1"/>
    <row r="6431" s="465" customFormat="1" customHeight="1"/>
    <row r="6432" s="465" customFormat="1" customHeight="1"/>
    <row r="6433" s="465" customFormat="1" customHeight="1"/>
    <row r="6434" s="465" customFormat="1" customHeight="1"/>
    <row r="6435" s="465" customFormat="1" customHeight="1"/>
    <row r="6436" s="465" customFormat="1" customHeight="1"/>
    <row r="6437" s="465" customFormat="1" customHeight="1"/>
    <row r="6438" s="465" customFormat="1" customHeight="1"/>
    <row r="6439" s="465" customFormat="1" customHeight="1"/>
    <row r="6440" s="465" customFormat="1" customHeight="1"/>
    <row r="6441" s="465" customFormat="1" customHeight="1"/>
    <row r="6442" s="465" customFormat="1" customHeight="1"/>
    <row r="6443" s="465" customFormat="1" customHeight="1"/>
    <row r="6444" s="465" customFormat="1" customHeight="1"/>
    <row r="6445" s="465" customFormat="1" customHeight="1"/>
    <row r="6446" s="465" customFormat="1" customHeight="1"/>
    <row r="6447" s="465" customFormat="1" customHeight="1"/>
    <row r="6448" s="465" customFormat="1" customHeight="1"/>
    <row r="6449" s="465" customFormat="1" customHeight="1"/>
    <row r="6450" s="465" customFormat="1" customHeight="1"/>
    <row r="6451" s="465" customFormat="1" customHeight="1"/>
    <row r="6452" s="465" customFormat="1" customHeight="1"/>
    <row r="6453" s="465" customFormat="1" customHeight="1"/>
    <row r="6454" s="465" customFormat="1" customHeight="1"/>
    <row r="6455" s="465" customFormat="1" customHeight="1"/>
    <row r="6456" s="465" customFormat="1" customHeight="1"/>
    <row r="6457" s="465" customFormat="1" customHeight="1"/>
    <row r="6458" s="465" customFormat="1" customHeight="1"/>
    <row r="6459" s="465" customFormat="1" customHeight="1"/>
    <row r="6460" s="465" customFormat="1" customHeight="1"/>
    <row r="6461" s="465" customFormat="1" customHeight="1"/>
    <row r="6462" s="465" customFormat="1" customHeight="1"/>
    <row r="6463" s="465" customFormat="1" customHeight="1"/>
    <row r="6464" s="465" customFormat="1" customHeight="1"/>
    <row r="6465" s="465" customFormat="1" customHeight="1"/>
    <row r="6466" s="465" customFormat="1" customHeight="1"/>
    <row r="6467" s="465" customFormat="1" customHeight="1"/>
    <row r="6468" s="465" customFormat="1" customHeight="1"/>
    <row r="6469" s="465" customFormat="1" customHeight="1"/>
    <row r="6470" s="465" customFormat="1" customHeight="1"/>
    <row r="6471" s="465" customFormat="1" customHeight="1"/>
    <row r="6472" s="465" customFormat="1" customHeight="1"/>
    <row r="6473" s="465" customFormat="1" customHeight="1"/>
    <row r="6474" s="465" customFormat="1" customHeight="1"/>
    <row r="6475" s="465" customFormat="1" customHeight="1"/>
    <row r="6476" s="465" customFormat="1" customHeight="1"/>
    <row r="6477" s="465" customFormat="1" customHeight="1"/>
    <row r="6478" s="465" customFormat="1" customHeight="1"/>
    <row r="6479" s="465" customFormat="1" customHeight="1"/>
    <row r="6480" s="465" customFormat="1" customHeight="1"/>
    <row r="6481" s="465" customFormat="1" customHeight="1"/>
    <row r="6482" s="465" customFormat="1" customHeight="1"/>
    <row r="6483" s="465" customFormat="1" customHeight="1"/>
    <row r="6484" s="465" customFormat="1" customHeight="1"/>
    <row r="6485" s="465" customFormat="1" customHeight="1"/>
    <row r="6486" s="465" customFormat="1" customHeight="1"/>
    <row r="6487" s="465" customFormat="1" customHeight="1"/>
    <row r="6488" s="465" customFormat="1" customHeight="1"/>
    <row r="6489" s="465" customFormat="1" customHeight="1"/>
    <row r="6490" s="465" customFormat="1" customHeight="1"/>
    <row r="6491" s="465" customFormat="1" customHeight="1"/>
    <row r="6492" s="465" customFormat="1" customHeight="1"/>
    <row r="6493" s="465" customFormat="1" customHeight="1"/>
    <row r="6494" s="465" customFormat="1" customHeight="1"/>
    <row r="6495" s="465" customFormat="1" customHeight="1"/>
    <row r="6496" s="465" customFormat="1" customHeight="1"/>
    <row r="6497" s="465" customFormat="1" customHeight="1"/>
    <row r="6498" s="465" customFormat="1" customHeight="1"/>
    <row r="6499" s="465" customFormat="1" customHeight="1"/>
    <row r="6500" s="465" customFormat="1" customHeight="1"/>
    <row r="6501" s="465" customFormat="1" customHeight="1"/>
    <row r="6502" s="465" customFormat="1" customHeight="1"/>
    <row r="6503" s="465" customFormat="1" customHeight="1"/>
    <row r="6504" s="465" customFormat="1" customHeight="1"/>
    <row r="6505" s="465" customFormat="1" customHeight="1"/>
    <row r="6506" s="465" customFormat="1" customHeight="1"/>
    <row r="6507" s="465" customFormat="1" customHeight="1"/>
    <row r="6508" s="465" customFormat="1" customHeight="1"/>
    <row r="6509" s="465" customFormat="1" customHeight="1"/>
    <row r="6510" s="465" customFormat="1" customHeight="1"/>
    <row r="6511" s="465" customFormat="1" customHeight="1"/>
    <row r="6512" s="465" customFormat="1" customHeight="1"/>
    <row r="6513" s="465" customFormat="1" customHeight="1"/>
    <row r="6514" s="465" customFormat="1" customHeight="1"/>
    <row r="6515" s="465" customFormat="1" customHeight="1"/>
    <row r="6516" s="465" customFormat="1" customHeight="1"/>
    <row r="6517" s="465" customFormat="1" customHeight="1"/>
    <row r="6518" s="465" customFormat="1" customHeight="1"/>
    <row r="6519" s="465" customFormat="1" customHeight="1"/>
    <row r="6520" s="465" customFormat="1" customHeight="1"/>
    <row r="6521" s="465" customFormat="1" customHeight="1"/>
    <row r="6522" s="465" customFormat="1" customHeight="1"/>
    <row r="6523" s="465" customFormat="1" customHeight="1"/>
    <row r="6524" s="465" customFormat="1" customHeight="1"/>
    <row r="6525" s="465" customFormat="1" customHeight="1"/>
    <row r="6526" s="465" customFormat="1" customHeight="1"/>
    <row r="6527" s="465" customFormat="1" customHeight="1"/>
    <row r="6528" s="465" customFormat="1" customHeight="1"/>
    <row r="6529" s="465" customFormat="1" customHeight="1"/>
    <row r="6530" s="465" customFormat="1" customHeight="1"/>
    <row r="6531" s="465" customFormat="1" customHeight="1"/>
    <row r="6532" s="465" customFormat="1" customHeight="1"/>
    <row r="6533" s="465" customFormat="1" customHeight="1"/>
    <row r="6534" s="465" customFormat="1" customHeight="1"/>
    <row r="6535" s="465" customFormat="1" customHeight="1"/>
    <row r="6536" s="465" customFormat="1" customHeight="1"/>
    <row r="6537" s="465" customFormat="1" customHeight="1"/>
    <row r="6538" s="465" customFormat="1" customHeight="1"/>
    <row r="6539" s="465" customFormat="1" customHeight="1"/>
    <row r="6540" s="465" customFormat="1" customHeight="1"/>
    <row r="6541" s="465" customFormat="1" customHeight="1"/>
    <row r="6542" s="465" customFormat="1" customHeight="1"/>
    <row r="6543" s="465" customFormat="1" customHeight="1"/>
    <row r="6544" s="465" customFormat="1" customHeight="1"/>
    <row r="6545" s="465" customFormat="1" customHeight="1"/>
    <row r="6546" s="465" customFormat="1" customHeight="1"/>
    <row r="6547" s="465" customFormat="1" customHeight="1"/>
    <row r="6548" s="465" customFormat="1" customHeight="1"/>
    <row r="6549" s="465" customFormat="1" customHeight="1"/>
    <row r="6550" s="465" customFormat="1" customHeight="1"/>
    <row r="6551" s="465" customFormat="1" customHeight="1"/>
    <row r="6552" s="465" customFormat="1" customHeight="1"/>
    <row r="6553" s="465" customFormat="1" customHeight="1"/>
    <row r="6554" s="465" customFormat="1" customHeight="1"/>
    <row r="6555" s="465" customFormat="1" customHeight="1"/>
    <row r="6556" s="465" customFormat="1" customHeight="1"/>
    <row r="6557" s="465" customFormat="1" customHeight="1"/>
    <row r="6558" s="465" customFormat="1" customHeight="1"/>
    <row r="6559" s="465" customFormat="1" customHeight="1"/>
    <row r="6560" s="465" customFormat="1" customHeight="1"/>
    <row r="6561" s="465" customFormat="1" customHeight="1"/>
    <row r="6562" s="465" customFormat="1" customHeight="1"/>
    <row r="6563" s="465" customFormat="1" customHeight="1"/>
    <row r="6564" s="465" customFormat="1" customHeight="1"/>
    <row r="6565" s="465" customFormat="1" customHeight="1"/>
    <row r="6566" s="465" customFormat="1" customHeight="1"/>
    <row r="6567" s="465" customFormat="1" customHeight="1"/>
    <row r="6568" s="465" customFormat="1" customHeight="1"/>
    <row r="6569" s="465" customFormat="1" customHeight="1"/>
    <row r="6570" s="465" customFormat="1" customHeight="1"/>
    <row r="6571" s="465" customFormat="1" customHeight="1"/>
    <row r="6572" s="465" customFormat="1" customHeight="1"/>
    <row r="6573" s="465" customFormat="1" customHeight="1"/>
    <row r="6574" s="465" customFormat="1" customHeight="1"/>
    <row r="6575" s="465" customFormat="1" customHeight="1"/>
    <row r="6576" s="465" customFormat="1" customHeight="1"/>
    <row r="6577" s="465" customFormat="1" customHeight="1"/>
    <row r="6578" s="465" customFormat="1" customHeight="1"/>
    <row r="6579" s="465" customFormat="1" customHeight="1"/>
    <row r="6580" s="465" customFormat="1" customHeight="1"/>
    <row r="6581" s="465" customFormat="1" customHeight="1"/>
    <row r="6582" s="465" customFormat="1" customHeight="1"/>
    <row r="6583" s="465" customFormat="1" customHeight="1"/>
    <row r="6584" s="465" customFormat="1" customHeight="1"/>
    <row r="6585" s="465" customFormat="1" customHeight="1"/>
    <row r="6586" s="465" customFormat="1" customHeight="1"/>
    <row r="6587" s="465" customFormat="1" customHeight="1"/>
    <row r="6588" s="465" customFormat="1" customHeight="1"/>
    <row r="6589" s="465" customFormat="1" customHeight="1"/>
    <row r="6590" s="465" customFormat="1" customHeight="1"/>
    <row r="6591" s="465" customFormat="1" customHeight="1"/>
    <row r="6592" s="465" customFormat="1" customHeight="1"/>
    <row r="6593" s="465" customFormat="1" customHeight="1"/>
    <row r="6594" s="465" customFormat="1" customHeight="1"/>
    <row r="6595" s="465" customFormat="1" customHeight="1"/>
    <row r="6596" s="465" customFormat="1" customHeight="1"/>
    <row r="6597" s="465" customFormat="1" customHeight="1"/>
    <row r="6598" s="465" customFormat="1" customHeight="1"/>
    <row r="6599" s="465" customFormat="1" customHeight="1"/>
    <row r="6600" s="465" customFormat="1" customHeight="1"/>
    <row r="6601" s="465" customFormat="1" customHeight="1"/>
    <row r="6602" s="465" customFormat="1" customHeight="1"/>
    <row r="6603" s="465" customFormat="1" customHeight="1"/>
    <row r="6604" s="465" customFormat="1" customHeight="1"/>
    <row r="6605" s="465" customFormat="1" customHeight="1"/>
    <row r="6606" s="465" customFormat="1" customHeight="1"/>
    <row r="6607" s="465" customFormat="1" customHeight="1"/>
    <row r="6608" s="465" customFormat="1" customHeight="1"/>
    <row r="6609" s="465" customFormat="1" customHeight="1"/>
    <row r="6610" s="465" customFormat="1" customHeight="1"/>
    <row r="6611" s="465" customFormat="1" customHeight="1"/>
    <row r="6612" s="465" customFormat="1" customHeight="1"/>
    <row r="6613" s="465" customFormat="1" customHeight="1"/>
    <row r="6614" s="465" customFormat="1" customHeight="1"/>
    <row r="6615" s="465" customFormat="1" customHeight="1"/>
    <row r="6616" s="465" customFormat="1" customHeight="1"/>
    <row r="6617" s="465" customFormat="1" customHeight="1"/>
    <row r="6618" s="465" customFormat="1" customHeight="1"/>
    <row r="6619" s="465" customFormat="1" customHeight="1"/>
    <row r="6620" s="465" customFormat="1" customHeight="1"/>
    <row r="6621" s="465" customFormat="1" customHeight="1"/>
    <row r="6622" s="465" customFormat="1" customHeight="1"/>
    <row r="6623" s="465" customFormat="1" customHeight="1"/>
    <row r="6624" s="465" customFormat="1" customHeight="1"/>
    <row r="6625" s="465" customFormat="1" customHeight="1"/>
    <row r="6626" s="465" customFormat="1" customHeight="1"/>
    <row r="6627" s="465" customFormat="1" customHeight="1"/>
    <row r="6628" s="465" customFormat="1" customHeight="1"/>
    <row r="6629" s="465" customFormat="1" customHeight="1"/>
    <row r="6630" s="465" customFormat="1" customHeight="1"/>
    <row r="6631" s="465" customFormat="1" customHeight="1"/>
    <row r="6632" s="465" customFormat="1" customHeight="1"/>
    <row r="6633" s="465" customFormat="1" customHeight="1"/>
    <row r="6634" s="465" customFormat="1" customHeight="1"/>
    <row r="6635" s="465" customFormat="1" customHeight="1"/>
    <row r="6636" s="465" customFormat="1" customHeight="1"/>
    <row r="6637" s="465" customFormat="1" customHeight="1"/>
    <row r="6638" s="465" customFormat="1" customHeight="1"/>
    <row r="6639" s="465" customFormat="1" customHeight="1"/>
    <row r="6640" s="465" customFormat="1" customHeight="1"/>
    <row r="6641" s="465" customFormat="1" customHeight="1"/>
    <row r="6642" s="465" customFormat="1" customHeight="1"/>
    <row r="6643" s="465" customFormat="1" customHeight="1"/>
    <row r="6644" s="465" customFormat="1" customHeight="1"/>
    <row r="6645" s="465" customFormat="1" customHeight="1"/>
    <row r="6646" s="465" customFormat="1" customHeight="1"/>
    <row r="6647" s="465" customFormat="1" customHeight="1"/>
    <row r="6648" s="465" customFormat="1" customHeight="1"/>
    <row r="6649" s="465" customFormat="1" customHeight="1"/>
    <row r="6650" s="465" customFormat="1" customHeight="1"/>
    <row r="6651" s="465" customFormat="1" customHeight="1"/>
    <row r="6652" s="465" customFormat="1" customHeight="1"/>
    <row r="6653" s="465" customFormat="1" customHeight="1"/>
    <row r="6654" s="465" customFormat="1" customHeight="1"/>
    <row r="6655" s="465" customFormat="1" customHeight="1"/>
    <row r="6656" s="465" customFormat="1" customHeight="1"/>
    <row r="6657" s="465" customFormat="1" customHeight="1"/>
    <row r="6658" s="465" customFormat="1" customHeight="1"/>
    <row r="6659" s="465" customFormat="1" customHeight="1"/>
    <row r="6660" s="465" customFormat="1" customHeight="1"/>
    <row r="6661" s="465" customFormat="1" customHeight="1"/>
    <row r="6662" s="465" customFormat="1" customHeight="1"/>
    <row r="6663" s="465" customFormat="1" customHeight="1"/>
    <row r="6664" s="465" customFormat="1" customHeight="1"/>
    <row r="6665" s="465" customFormat="1" customHeight="1"/>
    <row r="6666" s="465" customFormat="1" customHeight="1"/>
    <row r="6667" s="465" customFormat="1" customHeight="1"/>
    <row r="6668" s="465" customFormat="1" customHeight="1"/>
    <row r="6669" s="465" customFormat="1" customHeight="1"/>
    <row r="6670" s="465" customFormat="1" customHeight="1"/>
    <row r="6671" s="465" customFormat="1" customHeight="1"/>
    <row r="6672" s="465" customFormat="1" customHeight="1"/>
    <row r="6673" s="465" customFormat="1" customHeight="1"/>
    <row r="6674" s="465" customFormat="1" customHeight="1"/>
    <row r="6675" s="465" customFormat="1" customHeight="1"/>
    <row r="6676" s="465" customFormat="1" customHeight="1"/>
    <row r="6677" s="465" customFormat="1" customHeight="1"/>
    <row r="6678" s="465" customFormat="1" customHeight="1"/>
    <row r="6679" s="465" customFormat="1" customHeight="1"/>
    <row r="6680" s="465" customFormat="1" customHeight="1"/>
    <row r="6681" s="465" customFormat="1" customHeight="1"/>
    <row r="6682" s="465" customFormat="1" customHeight="1"/>
    <row r="6683" s="465" customFormat="1" customHeight="1"/>
    <row r="6684" s="465" customFormat="1" customHeight="1"/>
    <row r="6685" s="465" customFormat="1" customHeight="1"/>
    <row r="6686" s="465" customFormat="1" customHeight="1"/>
    <row r="6687" s="465" customFormat="1" customHeight="1"/>
    <row r="6688" s="465" customFormat="1" customHeight="1"/>
    <row r="6689" s="465" customFormat="1" customHeight="1"/>
    <row r="6690" s="465" customFormat="1" customHeight="1"/>
    <row r="6691" s="465" customFormat="1" customHeight="1"/>
    <row r="6692" s="465" customFormat="1" customHeight="1"/>
    <row r="6693" s="465" customFormat="1" customHeight="1"/>
    <row r="6694" s="465" customFormat="1" customHeight="1"/>
    <row r="6695" s="465" customFormat="1" customHeight="1"/>
    <row r="6696" s="465" customFormat="1" customHeight="1"/>
    <row r="6697" s="465" customFormat="1" customHeight="1"/>
    <row r="6698" s="465" customFormat="1" customHeight="1"/>
    <row r="6699" s="465" customFormat="1" customHeight="1"/>
    <row r="6700" s="465" customFormat="1" customHeight="1"/>
    <row r="6701" s="465" customFormat="1" customHeight="1"/>
    <row r="6702" s="465" customFormat="1" customHeight="1"/>
    <row r="6703" s="465" customFormat="1" customHeight="1"/>
    <row r="6704" s="465" customFormat="1" customHeight="1"/>
    <row r="6705" s="465" customFormat="1" customHeight="1"/>
    <row r="6706" s="465" customFormat="1" customHeight="1"/>
    <row r="6707" s="465" customFormat="1" customHeight="1"/>
    <row r="6708" s="465" customFormat="1" customHeight="1"/>
    <row r="6709" s="465" customFormat="1" customHeight="1"/>
    <row r="6710" s="465" customFormat="1" customHeight="1"/>
    <row r="6711" s="465" customFormat="1" customHeight="1"/>
    <row r="6712" s="465" customFormat="1" customHeight="1"/>
    <row r="6713" s="465" customFormat="1" customHeight="1"/>
    <row r="6714" s="465" customFormat="1" customHeight="1"/>
    <row r="6715" s="465" customFormat="1" customHeight="1"/>
    <row r="6716" s="465" customFormat="1" customHeight="1"/>
    <row r="6717" s="465" customFormat="1" customHeight="1"/>
    <row r="6718" s="465" customFormat="1" customHeight="1"/>
    <row r="6719" s="465" customFormat="1" customHeight="1"/>
    <row r="6720" s="465" customFormat="1" customHeight="1"/>
    <row r="6721" s="465" customFormat="1" customHeight="1"/>
    <row r="6722" s="465" customFormat="1" customHeight="1"/>
    <row r="6723" s="465" customFormat="1" customHeight="1"/>
    <row r="6724" s="465" customFormat="1" customHeight="1"/>
    <row r="6725" s="465" customFormat="1" customHeight="1"/>
    <row r="6726" s="465" customFormat="1" customHeight="1"/>
    <row r="6727" s="465" customFormat="1" customHeight="1"/>
    <row r="6728" s="465" customFormat="1" customHeight="1"/>
    <row r="6729" s="465" customFormat="1" customHeight="1"/>
    <row r="6730" s="465" customFormat="1" customHeight="1"/>
    <row r="6731" s="465" customFormat="1" customHeight="1"/>
    <row r="6732" s="465" customFormat="1" customHeight="1"/>
    <row r="6733" s="465" customFormat="1" customHeight="1"/>
    <row r="6734" s="465" customFormat="1" customHeight="1"/>
    <row r="6735" s="465" customFormat="1" customHeight="1"/>
    <row r="6736" s="465" customFormat="1" customHeight="1"/>
    <row r="6737" s="465" customFormat="1" customHeight="1"/>
    <row r="6738" s="465" customFormat="1" customHeight="1"/>
    <row r="6739" s="465" customFormat="1" customHeight="1"/>
    <row r="6740" s="465" customFormat="1" customHeight="1"/>
    <row r="6741" s="465" customFormat="1" customHeight="1"/>
    <row r="6742" s="465" customFormat="1" customHeight="1"/>
    <row r="6743" s="465" customFormat="1" customHeight="1"/>
    <row r="6744" s="465" customFormat="1" customHeight="1"/>
    <row r="6745" s="465" customFormat="1" customHeight="1"/>
    <row r="6746" s="465" customFormat="1" customHeight="1"/>
    <row r="6747" s="465" customFormat="1" customHeight="1"/>
    <row r="6748" s="465" customFormat="1" customHeight="1"/>
    <row r="6749" s="465" customFormat="1" customHeight="1"/>
    <row r="6750" s="465" customFormat="1" customHeight="1"/>
    <row r="6751" s="465" customFormat="1" customHeight="1"/>
    <row r="6752" s="465" customFormat="1" customHeight="1"/>
    <row r="6753" s="465" customFormat="1" customHeight="1"/>
    <row r="6754" s="465" customFormat="1" customHeight="1"/>
    <row r="6755" s="465" customFormat="1" customHeight="1"/>
    <row r="6756" s="465" customFormat="1" customHeight="1"/>
    <row r="6757" s="465" customFormat="1" customHeight="1"/>
    <row r="6758" s="465" customFormat="1" customHeight="1"/>
    <row r="6759" s="465" customFormat="1" customHeight="1"/>
    <row r="6760" s="465" customFormat="1" customHeight="1"/>
    <row r="6761" s="465" customFormat="1" customHeight="1"/>
    <row r="6762" s="465" customFormat="1" customHeight="1"/>
    <row r="6763" s="465" customFormat="1" customHeight="1"/>
    <row r="6764" s="465" customFormat="1" customHeight="1"/>
    <row r="6765" s="465" customFormat="1" customHeight="1"/>
    <row r="6766" s="465" customFormat="1" customHeight="1"/>
    <row r="6767" s="465" customFormat="1" customHeight="1"/>
    <row r="6768" s="465" customFormat="1" customHeight="1"/>
    <row r="6769" s="465" customFormat="1" customHeight="1"/>
    <row r="6770" s="465" customFormat="1" customHeight="1"/>
    <row r="6771" s="465" customFormat="1" customHeight="1"/>
    <row r="6772" s="465" customFormat="1" customHeight="1"/>
    <row r="6773" s="465" customFormat="1" customHeight="1"/>
    <row r="6774" s="465" customFormat="1" customHeight="1"/>
    <row r="6775" s="465" customFormat="1" customHeight="1"/>
    <row r="6776" s="465" customFormat="1" customHeight="1"/>
    <row r="6777" s="465" customFormat="1" customHeight="1"/>
    <row r="6778" s="465" customFormat="1" customHeight="1"/>
    <row r="6779" s="465" customFormat="1" customHeight="1"/>
    <row r="6780" s="465" customFormat="1" customHeight="1"/>
    <row r="6781" s="465" customFormat="1" customHeight="1"/>
    <row r="6782" s="465" customFormat="1" customHeight="1"/>
    <row r="6783" s="465" customFormat="1" customHeight="1"/>
    <row r="6784" s="465" customFormat="1" customHeight="1"/>
    <row r="6785" s="465" customFormat="1" customHeight="1"/>
    <row r="6786" s="465" customFormat="1" customHeight="1"/>
    <row r="6787" s="465" customFormat="1" customHeight="1"/>
    <row r="6788" s="465" customFormat="1" customHeight="1"/>
    <row r="6789" s="465" customFormat="1" customHeight="1"/>
    <row r="6790" s="465" customFormat="1" customHeight="1"/>
    <row r="6791" s="465" customFormat="1" customHeight="1"/>
    <row r="6792" s="465" customFormat="1" customHeight="1"/>
    <row r="6793" s="465" customFormat="1" customHeight="1"/>
    <row r="6794" s="465" customFormat="1" customHeight="1"/>
    <row r="6795" s="465" customFormat="1" customHeight="1"/>
    <row r="6796" s="465" customFormat="1" customHeight="1"/>
    <row r="6797" s="465" customFormat="1" customHeight="1"/>
    <row r="6798" s="465" customFormat="1" customHeight="1"/>
    <row r="6799" s="465" customFormat="1" customHeight="1"/>
    <row r="6800" s="465" customFormat="1" customHeight="1"/>
    <row r="6801" s="465" customFormat="1" customHeight="1"/>
    <row r="6802" s="465" customFormat="1" customHeight="1"/>
    <row r="6803" s="465" customFormat="1" customHeight="1"/>
    <row r="6804" s="465" customFormat="1" customHeight="1"/>
    <row r="6805" s="465" customFormat="1" customHeight="1"/>
    <row r="6806" s="465" customFormat="1" customHeight="1"/>
    <row r="6807" s="465" customFormat="1" customHeight="1"/>
    <row r="6808" s="465" customFormat="1" customHeight="1"/>
    <row r="6809" s="465" customFormat="1" customHeight="1"/>
    <row r="6810" s="465" customFormat="1" customHeight="1"/>
    <row r="6811" s="465" customFormat="1" customHeight="1"/>
    <row r="6812" s="465" customFormat="1" customHeight="1"/>
    <row r="6813" s="465" customFormat="1" customHeight="1"/>
    <row r="6814" s="465" customFormat="1" customHeight="1"/>
    <row r="6815" s="465" customFormat="1" customHeight="1"/>
    <row r="6816" s="465" customFormat="1" customHeight="1"/>
    <row r="6817" s="465" customFormat="1" customHeight="1"/>
    <row r="6818" s="465" customFormat="1" customHeight="1"/>
    <row r="6819" s="465" customFormat="1" customHeight="1"/>
    <row r="6820" s="465" customFormat="1" customHeight="1"/>
    <row r="6821" s="465" customFormat="1" customHeight="1"/>
    <row r="6822" s="465" customFormat="1" customHeight="1"/>
    <row r="6823" s="465" customFormat="1" customHeight="1"/>
    <row r="6824" s="465" customFormat="1" customHeight="1"/>
    <row r="6825" s="465" customFormat="1" customHeight="1"/>
    <row r="6826" s="465" customFormat="1" customHeight="1"/>
    <row r="6827" s="465" customFormat="1" customHeight="1"/>
    <row r="6828" s="465" customFormat="1" customHeight="1"/>
    <row r="6829" s="465" customFormat="1" customHeight="1"/>
    <row r="6830" s="465" customFormat="1" customHeight="1"/>
    <row r="6831" s="465" customFormat="1" customHeight="1"/>
    <row r="6832" s="465" customFormat="1" customHeight="1"/>
    <row r="6833" s="465" customFormat="1" customHeight="1"/>
    <row r="6834" s="465" customFormat="1" customHeight="1"/>
    <row r="6835" s="465" customFormat="1" customHeight="1"/>
    <row r="6836" s="465" customFormat="1" customHeight="1"/>
    <row r="6837" s="465" customFormat="1" customHeight="1"/>
    <row r="6838" s="465" customFormat="1" customHeight="1"/>
    <row r="6839" s="465" customFormat="1" customHeight="1"/>
    <row r="6840" s="465" customFormat="1" customHeight="1"/>
    <row r="6841" s="465" customFormat="1" customHeight="1"/>
    <row r="6842" s="465" customFormat="1" customHeight="1"/>
    <row r="6843" s="465" customFormat="1" customHeight="1"/>
    <row r="6844" s="465" customFormat="1" customHeight="1"/>
    <row r="6845" s="465" customFormat="1" customHeight="1"/>
    <row r="6846" s="465" customFormat="1" customHeight="1"/>
    <row r="6847" s="465" customFormat="1" customHeight="1"/>
    <row r="6848" s="465" customFormat="1" customHeight="1"/>
    <row r="6849" s="465" customFormat="1" customHeight="1"/>
    <row r="6850" s="465" customFormat="1" customHeight="1"/>
    <row r="6851" s="465" customFormat="1" customHeight="1"/>
    <row r="6852" s="465" customFormat="1" customHeight="1"/>
    <row r="6853" s="465" customFormat="1" customHeight="1"/>
    <row r="6854" s="465" customFormat="1" customHeight="1"/>
    <row r="6855" s="465" customFormat="1" customHeight="1"/>
    <row r="6856" s="465" customFormat="1" customHeight="1"/>
    <row r="6857" s="465" customFormat="1" customHeight="1"/>
    <row r="6858" s="465" customFormat="1" customHeight="1"/>
    <row r="6859" s="465" customFormat="1" customHeight="1"/>
    <row r="6860" s="465" customFormat="1" customHeight="1"/>
    <row r="6861" s="465" customFormat="1" customHeight="1"/>
    <row r="6862" s="465" customFormat="1" customHeight="1"/>
    <row r="6863" s="465" customFormat="1" customHeight="1"/>
    <row r="6864" s="465" customFormat="1" customHeight="1"/>
    <row r="6865" s="465" customFormat="1" customHeight="1"/>
    <row r="6866" s="465" customFormat="1" customHeight="1"/>
    <row r="6867" s="465" customFormat="1" customHeight="1"/>
    <row r="6868" s="465" customFormat="1" customHeight="1"/>
    <row r="6869" s="465" customFormat="1" customHeight="1"/>
    <row r="6870" s="465" customFormat="1" customHeight="1"/>
    <row r="6871" s="465" customFormat="1" customHeight="1"/>
    <row r="6872" s="465" customFormat="1" customHeight="1"/>
    <row r="6873" s="465" customFormat="1" customHeight="1"/>
    <row r="6874" s="465" customFormat="1" customHeight="1"/>
    <row r="6875" s="465" customFormat="1" customHeight="1"/>
    <row r="6876" s="465" customFormat="1" customHeight="1"/>
    <row r="6877" s="465" customFormat="1" customHeight="1"/>
    <row r="6878" s="465" customFormat="1" customHeight="1"/>
    <row r="6879" s="465" customFormat="1" customHeight="1"/>
    <row r="6880" s="465" customFormat="1" customHeight="1"/>
    <row r="6881" s="465" customFormat="1" customHeight="1"/>
    <row r="6882" s="465" customFormat="1" customHeight="1"/>
    <row r="6883" s="465" customFormat="1" customHeight="1"/>
    <row r="6884" s="465" customFormat="1" customHeight="1"/>
    <row r="6885" s="465" customFormat="1" customHeight="1"/>
    <row r="6886" s="465" customFormat="1" customHeight="1"/>
    <row r="6887" s="465" customFormat="1" customHeight="1"/>
    <row r="6888" s="465" customFormat="1" customHeight="1"/>
    <row r="6889" s="465" customFormat="1" customHeight="1"/>
    <row r="6890" s="465" customFormat="1" customHeight="1"/>
    <row r="6891" s="465" customFormat="1" customHeight="1"/>
    <row r="6892" s="465" customFormat="1" customHeight="1"/>
    <row r="6893" s="465" customFormat="1" customHeight="1"/>
    <row r="6894" s="465" customFormat="1" customHeight="1"/>
    <row r="6895" s="465" customFormat="1" customHeight="1"/>
    <row r="6896" s="465" customFormat="1" customHeight="1"/>
    <row r="6897" s="465" customFormat="1" customHeight="1"/>
    <row r="6898" s="465" customFormat="1" customHeight="1"/>
    <row r="6899" s="465" customFormat="1" customHeight="1"/>
    <row r="6900" s="465" customFormat="1" customHeight="1"/>
    <row r="6901" s="465" customFormat="1" customHeight="1"/>
    <row r="6902" s="465" customFormat="1" customHeight="1"/>
    <row r="6903" s="465" customFormat="1" customHeight="1"/>
    <row r="6904" s="465" customFormat="1" customHeight="1"/>
    <row r="6905" s="465" customFormat="1" customHeight="1"/>
    <row r="6906" s="465" customFormat="1" customHeight="1"/>
    <row r="6907" s="465" customFormat="1" customHeight="1"/>
    <row r="6908" s="465" customFormat="1" customHeight="1"/>
    <row r="6909" s="465" customFormat="1" customHeight="1"/>
    <row r="6910" s="465" customFormat="1" customHeight="1"/>
    <row r="6911" s="465" customFormat="1" customHeight="1"/>
    <row r="6912" s="465" customFormat="1" customHeight="1"/>
    <row r="6913" s="465" customFormat="1" customHeight="1"/>
    <row r="6914" s="465" customFormat="1" customHeight="1"/>
    <row r="6915" s="465" customFormat="1" customHeight="1"/>
    <row r="6916" s="465" customFormat="1" customHeight="1"/>
    <row r="6917" s="465" customFormat="1" customHeight="1"/>
    <row r="6918" s="465" customFormat="1" customHeight="1"/>
    <row r="6919" s="465" customFormat="1" customHeight="1"/>
    <row r="6920" s="465" customFormat="1" customHeight="1"/>
    <row r="6921" s="465" customFormat="1" customHeight="1"/>
    <row r="6922" s="465" customFormat="1" customHeight="1"/>
    <row r="6923" s="465" customFormat="1" customHeight="1"/>
    <row r="6924" s="465" customFormat="1" customHeight="1"/>
    <row r="6925" s="465" customFormat="1" customHeight="1"/>
    <row r="6926" s="465" customFormat="1" customHeight="1"/>
    <row r="6927" s="465" customFormat="1" customHeight="1"/>
    <row r="6928" s="465" customFormat="1" customHeight="1"/>
    <row r="6929" s="465" customFormat="1" customHeight="1"/>
    <row r="6930" s="465" customFormat="1" customHeight="1"/>
    <row r="6931" s="465" customFormat="1" customHeight="1"/>
    <row r="6932" s="465" customFormat="1" customHeight="1"/>
    <row r="6933" s="465" customFormat="1" customHeight="1"/>
    <row r="6934" s="465" customFormat="1" customHeight="1"/>
    <row r="6935" s="465" customFormat="1" customHeight="1"/>
    <row r="6936" s="465" customFormat="1" customHeight="1"/>
    <row r="6937" s="465" customFormat="1" customHeight="1"/>
    <row r="6938" s="465" customFormat="1" customHeight="1"/>
    <row r="6939" s="465" customFormat="1" customHeight="1"/>
    <row r="6940" s="465" customFormat="1" customHeight="1"/>
    <row r="6941" s="465" customFormat="1" customHeight="1"/>
    <row r="6942" s="465" customFormat="1" customHeight="1"/>
    <row r="6943" s="465" customFormat="1" customHeight="1"/>
    <row r="6944" s="465" customFormat="1" customHeight="1"/>
    <row r="6945" s="465" customFormat="1" customHeight="1"/>
    <row r="6946" s="465" customFormat="1" customHeight="1"/>
    <row r="6947" s="465" customFormat="1" customHeight="1"/>
    <row r="6948" s="465" customFormat="1" customHeight="1"/>
    <row r="6949" s="465" customFormat="1" customHeight="1"/>
    <row r="6950" s="465" customFormat="1" customHeight="1"/>
    <row r="6951" s="465" customFormat="1" customHeight="1"/>
    <row r="6952" s="465" customFormat="1" customHeight="1"/>
    <row r="6953" s="465" customFormat="1" customHeight="1"/>
    <row r="6954" s="465" customFormat="1" customHeight="1"/>
    <row r="6955" s="465" customFormat="1" customHeight="1"/>
    <row r="6956" s="465" customFormat="1" customHeight="1"/>
    <row r="6957" s="465" customFormat="1" customHeight="1"/>
    <row r="6958" s="465" customFormat="1" customHeight="1"/>
    <row r="6959" s="465" customFormat="1" customHeight="1"/>
    <row r="6960" s="465" customFormat="1" customHeight="1"/>
    <row r="6961" s="465" customFormat="1" customHeight="1"/>
    <row r="6962" s="465" customFormat="1" customHeight="1"/>
    <row r="6963" s="465" customFormat="1" customHeight="1"/>
    <row r="6964" s="465" customFormat="1" customHeight="1"/>
    <row r="6965" s="465" customFormat="1" customHeight="1"/>
    <row r="6966" s="465" customFormat="1" customHeight="1"/>
    <row r="6967" s="465" customFormat="1" customHeight="1"/>
    <row r="6968" s="465" customFormat="1" customHeight="1"/>
    <row r="6969" s="465" customFormat="1" customHeight="1"/>
    <row r="6970" s="465" customFormat="1" customHeight="1"/>
    <row r="6971" s="465" customFormat="1" customHeight="1"/>
    <row r="6972" s="465" customFormat="1" customHeight="1"/>
    <row r="6973" s="465" customFormat="1" customHeight="1"/>
    <row r="6974" s="465" customFormat="1" customHeight="1"/>
    <row r="6975" s="465" customFormat="1" customHeight="1"/>
    <row r="6976" s="465" customFormat="1" customHeight="1"/>
    <row r="6977" s="465" customFormat="1" customHeight="1"/>
    <row r="6978" s="465" customFormat="1" customHeight="1"/>
    <row r="6979" s="465" customFormat="1" customHeight="1"/>
    <row r="6980" s="465" customFormat="1" customHeight="1"/>
    <row r="6981" s="465" customFormat="1" customHeight="1"/>
    <row r="6982" s="465" customFormat="1" customHeight="1"/>
    <row r="6983" s="465" customFormat="1" customHeight="1"/>
    <row r="6984" s="465" customFormat="1" customHeight="1"/>
    <row r="6985" s="465" customFormat="1" customHeight="1"/>
    <row r="6986" s="465" customFormat="1" customHeight="1"/>
    <row r="6987" s="465" customFormat="1" customHeight="1"/>
    <row r="6988" s="465" customFormat="1" customHeight="1"/>
    <row r="6989" s="465" customFormat="1" customHeight="1"/>
    <row r="6990" s="465" customFormat="1" customHeight="1"/>
    <row r="6991" s="465" customFormat="1" customHeight="1"/>
    <row r="6992" s="465" customFormat="1" customHeight="1"/>
    <row r="6993" s="465" customFormat="1" customHeight="1"/>
    <row r="6994" s="465" customFormat="1" customHeight="1"/>
    <row r="6995" s="465" customFormat="1" customHeight="1"/>
    <row r="6996" s="465" customFormat="1" customHeight="1"/>
    <row r="6997" s="465" customFormat="1" customHeight="1"/>
    <row r="6998" s="465" customFormat="1" customHeight="1"/>
    <row r="6999" s="465" customFormat="1" customHeight="1"/>
    <row r="7000" s="465" customFormat="1" customHeight="1"/>
    <row r="7001" s="465" customFormat="1" customHeight="1"/>
    <row r="7002" s="465" customFormat="1" customHeight="1"/>
    <row r="7003" s="465" customFormat="1" customHeight="1"/>
    <row r="7004" s="465" customFormat="1" customHeight="1"/>
    <row r="7005" s="465" customFormat="1" customHeight="1"/>
    <row r="7006" s="465" customFormat="1" customHeight="1"/>
    <row r="7007" s="465" customFormat="1" customHeight="1"/>
    <row r="7008" s="465" customFormat="1" customHeight="1"/>
    <row r="7009" s="465" customFormat="1" customHeight="1"/>
    <row r="7010" s="465" customFormat="1" customHeight="1"/>
    <row r="7011" s="465" customFormat="1" customHeight="1"/>
    <row r="7012" s="465" customFormat="1" customHeight="1"/>
    <row r="7013" s="465" customFormat="1" customHeight="1"/>
    <row r="7014" s="465" customFormat="1" customHeight="1"/>
    <row r="7015" s="465" customFormat="1" customHeight="1"/>
    <row r="7016" s="465" customFormat="1" customHeight="1"/>
    <row r="7017" s="465" customFormat="1" customHeight="1"/>
    <row r="7018" s="465" customFormat="1" customHeight="1"/>
    <row r="7019" s="465" customFormat="1" customHeight="1"/>
    <row r="7020" s="465" customFormat="1" customHeight="1"/>
    <row r="7021" s="465" customFormat="1" customHeight="1"/>
    <row r="7022" s="465" customFormat="1" customHeight="1"/>
    <row r="7023" s="465" customFormat="1" customHeight="1"/>
    <row r="7024" s="465" customFormat="1" customHeight="1"/>
    <row r="7025" s="465" customFormat="1" customHeight="1"/>
    <row r="7026" s="465" customFormat="1" customHeight="1"/>
    <row r="7027" s="465" customFormat="1" customHeight="1"/>
    <row r="7028" s="465" customFormat="1" customHeight="1"/>
    <row r="7029" s="465" customFormat="1" customHeight="1"/>
    <row r="7030" s="465" customFormat="1" customHeight="1"/>
    <row r="7031" s="465" customFormat="1" customHeight="1"/>
    <row r="7032" s="465" customFormat="1" customHeight="1"/>
    <row r="7033" s="465" customFormat="1" customHeight="1"/>
    <row r="7034" s="465" customFormat="1" customHeight="1"/>
    <row r="7035" s="465" customFormat="1" customHeight="1"/>
    <row r="7036" s="465" customFormat="1" customHeight="1"/>
    <row r="7037" s="465" customFormat="1" customHeight="1"/>
    <row r="7038" s="465" customFormat="1" customHeight="1"/>
    <row r="7039" s="465" customFormat="1" customHeight="1"/>
    <row r="7040" s="465" customFormat="1" customHeight="1"/>
    <row r="7041" s="465" customFormat="1" customHeight="1"/>
    <row r="7042" s="465" customFormat="1" customHeight="1"/>
    <row r="7043" s="465" customFormat="1" customHeight="1"/>
    <row r="7044" s="465" customFormat="1" customHeight="1"/>
    <row r="7045" s="465" customFormat="1" customHeight="1"/>
    <row r="7046" s="465" customFormat="1" customHeight="1"/>
    <row r="7047" s="465" customFormat="1" customHeight="1"/>
    <row r="7048" s="465" customFormat="1" customHeight="1"/>
    <row r="7049" s="465" customFormat="1" customHeight="1"/>
    <row r="7050" s="465" customFormat="1" customHeight="1"/>
    <row r="7051" s="465" customFormat="1" customHeight="1"/>
    <row r="7052" s="465" customFormat="1" customHeight="1"/>
    <row r="7053" s="465" customFormat="1" customHeight="1"/>
    <row r="7054" s="465" customFormat="1" customHeight="1"/>
    <row r="7055" s="465" customFormat="1" customHeight="1"/>
    <row r="7056" s="465" customFormat="1" customHeight="1"/>
    <row r="7057" s="465" customFormat="1" customHeight="1"/>
    <row r="7058" s="465" customFormat="1" customHeight="1"/>
    <row r="7059" s="465" customFormat="1" customHeight="1"/>
    <row r="7060" s="465" customFormat="1" customHeight="1"/>
    <row r="7061" s="465" customFormat="1" customHeight="1"/>
    <row r="7062" s="465" customFormat="1" customHeight="1"/>
    <row r="7063" s="465" customFormat="1" customHeight="1"/>
    <row r="7064" s="465" customFormat="1" customHeight="1"/>
    <row r="7065" s="465" customFormat="1" customHeight="1"/>
    <row r="7066" s="465" customFormat="1" customHeight="1"/>
    <row r="7067" s="465" customFormat="1" customHeight="1"/>
    <row r="7068" s="465" customFormat="1" customHeight="1"/>
    <row r="7069" s="465" customFormat="1" customHeight="1"/>
    <row r="7070" s="465" customFormat="1" customHeight="1"/>
    <row r="7071" s="465" customFormat="1" customHeight="1"/>
    <row r="7072" s="465" customFormat="1" customHeight="1"/>
    <row r="7073" s="465" customFormat="1" customHeight="1"/>
    <row r="7074" s="465" customFormat="1" customHeight="1"/>
    <row r="7075" s="465" customFormat="1" customHeight="1"/>
    <row r="7076" s="465" customFormat="1" customHeight="1"/>
    <row r="7077" s="465" customFormat="1" customHeight="1"/>
    <row r="7078" s="465" customFormat="1" customHeight="1"/>
    <row r="7079" s="465" customFormat="1" customHeight="1"/>
    <row r="7080" s="465" customFormat="1" customHeight="1"/>
    <row r="7081" s="465" customFormat="1" customHeight="1"/>
    <row r="7082" s="465" customFormat="1" customHeight="1"/>
    <row r="7083" s="465" customFormat="1" customHeight="1"/>
    <row r="7084" s="465" customFormat="1" customHeight="1"/>
    <row r="7085" s="465" customFormat="1" customHeight="1"/>
    <row r="7086" s="465" customFormat="1" customHeight="1"/>
    <row r="7087" s="465" customFormat="1" customHeight="1"/>
    <row r="7088" s="465" customFormat="1" customHeight="1"/>
    <row r="7089" s="465" customFormat="1" customHeight="1"/>
    <row r="7090" s="465" customFormat="1" customHeight="1"/>
    <row r="7091" s="465" customFormat="1" customHeight="1"/>
    <row r="7092" s="465" customFormat="1" customHeight="1"/>
    <row r="7093" s="465" customFormat="1" customHeight="1"/>
    <row r="7094" s="465" customFormat="1" customHeight="1"/>
    <row r="7095" s="465" customFormat="1" customHeight="1"/>
    <row r="7096" s="465" customFormat="1" customHeight="1"/>
    <row r="7097" s="465" customFormat="1" customHeight="1"/>
    <row r="7098" s="465" customFormat="1" customHeight="1"/>
    <row r="7099" s="465" customFormat="1" customHeight="1"/>
    <row r="7100" s="465" customFormat="1" customHeight="1"/>
    <row r="7101" s="465" customFormat="1" customHeight="1"/>
    <row r="7102" s="465" customFormat="1" customHeight="1"/>
    <row r="7103" s="465" customFormat="1" customHeight="1"/>
    <row r="7104" s="465" customFormat="1" customHeight="1"/>
    <row r="7105" s="465" customFormat="1" customHeight="1"/>
    <row r="7106" s="465" customFormat="1" customHeight="1"/>
    <row r="7107" s="465" customFormat="1" customHeight="1"/>
    <row r="7108" s="465" customFormat="1" customHeight="1"/>
    <row r="7109" s="465" customFormat="1" customHeight="1"/>
    <row r="7110" s="465" customFormat="1" customHeight="1"/>
    <row r="7111" s="465" customFormat="1" customHeight="1"/>
    <row r="7112" s="465" customFormat="1" customHeight="1"/>
    <row r="7113" s="465" customFormat="1" customHeight="1"/>
    <row r="7114" s="465" customFormat="1" customHeight="1"/>
    <row r="7115" s="465" customFormat="1" customHeight="1"/>
    <row r="7116" s="465" customFormat="1" customHeight="1"/>
    <row r="7117" s="465" customFormat="1" customHeight="1"/>
    <row r="7118" s="465" customFormat="1" customHeight="1"/>
    <row r="7119" s="465" customFormat="1" customHeight="1"/>
    <row r="7120" s="465" customFormat="1" customHeight="1"/>
    <row r="7121" s="465" customFormat="1" customHeight="1"/>
    <row r="7122" s="465" customFormat="1" customHeight="1"/>
    <row r="7123" s="465" customFormat="1" customHeight="1"/>
    <row r="7124" s="465" customFormat="1" customHeight="1"/>
    <row r="7125" s="465" customFormat="1" customHeight="1"/>
    <row r="7126" s="465" customFormat="1" customHeight="1"/>
    <row r="7127" s="465" customFormat="1" customHeight="1"/>
    <row r="7128" s="465" customFormat="1" customHeight="1"/>
    <row r="7129" s="465" customFormat="1" customHeight="1"/>
    <row r="7130" s="465" customFormat="1" customHeight="1"/>
    <row r="7131" s="465" customFormat="1" customHeight="1"/>
    <row r="7132" s="465" customFormat="1" customHeight="1"/>
    <row r="7133" s="465" customFormat="1" customHeight="1"/>
    <row r="7134" s="465" customFormat="1" customHeight="1"/>
    <row r="7135" s="465" customFormat="1" customHeight="1"/>
    <row r="7136" s="465" customFormat="1" customHeight="1"/>
    <row r="7137" s="465" customFormat="1" customHeight="1"/>
    <row r="7138" s="465" customFormat="1" customHeight="1"/>
    <row r="7139" s="465" customFormat="1" customHeight="1"/>
    <row r="7140" s="465" customFormat="1" customHeight="1"/>
    <row r="7141" s="465" customFormat="1" customHeight="1"/>
    <row r="7142" s="465" customFormat="1" customHeight="1"/>
    <row r="7143" s="465" customFormat="1" customHeight="1"/>
    <row r="7144" s="465" customFormat="1" customHeight="1"/>
    <row r="7145" s="465" customFormat="1" customHeight="1"/>
    <row r="7146" s="465" customFormat="1" customHeight="1"/>
    <row r="7147" s="465" customFormat="1" customHeight="1"/>
    <row r="7148" s="465" customFormat="1" customHeight="1"/>
    <row r="7149" s="465" customFormat="1" customHeight="1"/>
    <row r="7150" s="465" customFormat="1" customHeight="1"/>
    <row r="7151" s="465" customFormat="1" customHeight="1"/>
    <row r="7152" s="465" customFormat="1" customHeight="1"/>
    <row r="7153" s="465" customFormat="1" customHeight="1"/>
    <row r="7154" s="465" customFormat="1" customHeight="1"/>
    <row r="7155" s="465" customFormat="1" customHeight="1"/>
    <row r="7156" s="465" customFormat="1" customHeight="1"/>
    <row r="7157" s="465" customFormat="1" customHeight="1"/>
    <row r="7158" s="465" customFormat="1" customHeight="1"/>
    <row r="7159" s="465" customFormat="1" customHeight="1"/>
    <row r="7160" s="465" customFormat="1" customHeight="1"/>
    <row r="7161" s="465" customFormat="1" customHeight="1"/>
    <row r="7162" s="465" customFormat="1" customHeight="1"/>
    <row r="7163" s="465" customFormat="1" customHeight="1"/>
    <row r="7164" s="465" customFormat="1" customHeight="1"/>
    <row r="7165" s="465" customFormat="1" customHeight="1"/>
    <row r="7166" s="465" customFormat="1" customHeight="1"/>
    <row r="7167" s="465" customFormat="1" customHeight="1"/>
    <row r="7168" s="465" customFormat="1" customHeight="1"/>
    <row r="7169" s="465" customFormat="1" customHeight="1"/>
    <row r="7170" s="465" customFormat="1" customHeight="1"/>
    <row r="7171" s="465" customFormat="1" customHeight="1"/>
    <row r="7172" s="465" customFormat="1" customHeight="1"/>
    <row r="7173" s="465" customFormat="1" customHeight="1"/>
    <row r="7174" s="465" customFormat="1" customHeight="1"/>
    <row r="7175" s="465" customFormat="1" customHeight="1"/>
    <row r="7176" s="465" customFormat="1" customHeight="1"/>
    <row r="7177" s="465" customFormat="1" customHeight="1"/>
    <row r="7178" s="465" customFormat="1" customHeight="1"/>
    <row r="7179" s="465" customFormat="1" customHeight="1"/>
    <row r="7180" s="465" customFormat="1" customHeight="1"/>
    <row r="7181" s="465" customFormat="1" customHeight="1"/>
    <row r="7182" s="465" customFormat="1" customHeight="1"/>
    <row r="7183" s="465" customFormat="1" customHeight="1"/>
    <row r="7184" s="465" customFormat="1" customHeight="1"/>
    <row r="7185" s="465" customFormat="1" customHeight="1"/>
    <row r="7186" s="465" customFormat="1" customHeight="1"/>
    <row r="7187" s="465" customFormat="1" customHeight="1"/>
    <row r="7188" s="465" customFormat="1" customHeight="1"/>
    <row r="7189" s="465" customFormat="1" customHeight="1"/>
    <row r="7190" s="465" customFormat="1" customHeight="1"/>
    <row r="7191" s="465" customFormat="1" customHeight="1"/>
    <row r="7192" s="465" customFormat="1" customHeight="1"/>
    <row r="7193" s="465" customFormat="1" customHeight="1"/>
    <row r="7194" s="465" customFormat="1" customHeight="1"/>
    <row r="7195" s="465" customFormat="1" customHeight="1"/>
    <row r="7196" s="465" customFormat="1" customHeight="1"/>
    <row r="7197" s="465" customFormat="1" customHeight="1"/>
    <row r="7198" s="465" customFormat="1" customHeight="1"/>
    <row r="7199" s="465" customFormat="1" customHeight="1"/>
    <row r="7200" s="465" customFormat="1" customHeight="1"/>
    <row r="7201" s="465" customFormat="1" customHeight="1"/>
    <row r="7202" s="465" customFormat="1" customHeight="1"/>
    <row r="7203" s="465" customFormat="1" customHeight="1"/>
    <row r="7204" s="465" customFormat="1" customHeight="1"/>
    <row r="7205" s="465" customFormat="1" customHeight="1"/>
    <row r="7206" s="465" customFormat="1" customHeight="1"/>
    <row r="7207" s="465" customFormat="1" customHeight="1"/>
    <row r="7208" s="465" customFormat="1" customHeight="1"/>
    <row r="7209" s="465" customFormat="1" customHeight="1"/>
    <row r="7210" s="465" customFormat="1" customHeight="1"/>
    <row r="7211" s="465" customFormat="1" customHeight="1"/>
    <row r="7212" s="465" customFormat="1" customHeight="1"/>
    <row r="7213" s="465" customFormat="1" customHeight="1"/>
    <row r="7214" s="465" customFormat="1" customHeight="1"/>
    <row r="7215" s="465" customFormat="1" customHeight="1"/>
    <row r="7216" s="465" customFormat="1" customHeight="1"/>
    <row r="7217" s="465" customFormat="1" customHeight="1"/>
    <row r="7218" s="465" customFormat="1" customHeight="1"/>
    <row r="7219" s="465" customFormat="1" customHeight="1"/>
    <row r="7220" s="465" customFormat="1" customHeight="1"/>
    <row r="7221" s="465" customFormat="1" customHeight="1"/>
    <row r="7222" s="465" customFormat="1" customHeight="1"/>
    <row r="7223" s="465" customFormat="1" customHeight="1"/>
    <row r="7224" s="465" customFormat="1" customHeight="1"/>
    <row r="7225" s="465" customFormat="1" customHeight="1"/>
    <row r="7226" s="465" customFormat="1" customHeight="1"/>
    <row r="7227" s="465" customFormat="1" customHeight="1"/>
    <row r="7228" s="465" customFormat="1" customHeight="1"/>
    <row r="7229" s="465" customFormat="1" customHeight="1"/>
    <row r="7230" s="465" customFormat="1" customHeight="1"/>
    <row r="7231" s="465" customFormat="1" customHeight="1"/>
    <row r="7232" s="465" customFormat="1" customHeight="1"/>
    <row r="7233" s="465" customFormat="1" customHeight="1"/>
    <row r="7234" s="465" customFormat="1" customHeight="1"/>
    <row r="7235" s="465" customFormat="1" customHeight="1"/>
    <row r="7236" s="465" customFormat="1" customHeight="1"/>
    <row r="7237" s="465" customFormat="1" customHeight="1"/>
    <row r="7238" s="465" customFormat="1" customHeight="1"/>
    <row r="7239" s="465" customFormat="1" customHeight="1"/>
    <row r="7240" s="465" customFormat="1" customHeight="1"/>
    <row r="7241" s="465" customFormat="1" customHeight="1"/>
    <row r="7242" s="465" customFormat="1" customHeight="1"/>
    <row r="7243" s="465" customFormat="1" customHeight="1"/>
    <row r="7244" s="465" customFormat="1" customHeight="1"/>
    <row r="7245" s="465" customFormat="1" customHeight="1"/>
    <row r="7246" s="465" customFormat="1" customHeight="1"/>
    <row r="7247" s="465" customFormat="1" customHeight="1"/>
    <row r="7248" s="465" customFormat="1" customHeight="1"/>
    <row r="7249" s="465" customFormat="1" customHeight="1"/>
    <row r="7250" s="465" customFormat="1" customHeight="1"/>
    <row r="7251" s="465" customFormat="1" customHeight="1"/>
    <row r="7252" s="465" customFormat="1" customHeight="1"/>
    <row r="7253" s="465" customFormat="1" customHeight="1"/>
    <row r="7254" s="465" customFormat="1" customHeight="1"/>
    <row r="7255" s="465" customFormat="1" customHeight="1"/>
    <row r="7256" s="465" customFormat="1" customHeight="1"/>
    <row r="7257" s="465" customFormat="1" customHeight="1"/>
    <row r="7258" s="465" customFormat="1" customHeight="1"/>
    <row r="7259" s="465" customFormat="1" customHeight="1"/>
    <row r="7260" s="465" customFormat="1" customHeight="1"/>
    <row r="7261" s="465" customFormat="1" customHeight="1"/>
    <row r="7262" s="465" customFormat="1" customHeight="1"/>
    <row r="7263" s="465" customFormat="1" customHeight="1"/>
    <row r="7264" s="465" customFormat="1" customHeight="1"/>
    <row r="7265" s="465" customFormat="1" customHeight="1"/>
    <row r="7266" s="465" customFormat="1" customHeight="1"/>
    <row r="7267" s="465" customFormat="1" customHeight="1"/>
    <row r="7268" s="465" customFormat="1" customHeight="1"/>
    <row r="7269" s="465" customFormat="1" customHeight="1"/>
    <row r="7270" s="465" customFormat="1" customHeight="1"/>
    <row r="7271" s="465" customFormat="1" customHeight="1"/>
    <row r="7272" s="465" customFormat="1" customHeight="1"/>
    <row r="7273" s="465" customFormat="1" customHeight="1"/>
    <row r="7274" s="465" customFormat="1" customHeight="1"/>
    <row r="7275" s="465" customFormat="1" customHeight="1"/>
    <row r="7276" s="465" customFormat="1" customHeight="1"/>
    <row r="7277" s="465" customFormat="1" customHeight="1"/>
    <row r="7278" s="465" customFormat="1" customHeight="1"/>
    <row r="7279" s="465" customFormat="1" customHeight="1"/>
    <row r="7280" s="465" customFormat="1" customHeight="1"/>
    <row r="7281" s="465" customFormat="1" customHeight="1"/>
    <row r="7282" s="465" customFormat="1" customHeight="1"/>
    <row r="7283" s="465" customFormat="1" customHeight="1"/>
    <row r="7284" s="465" customFormat="1" customHeight="1"/>
    <row r="7285" s="465" customFormat="1" customHeight="1"/>
    <row r="7286" s="465" customFormat="1" customHeight="1"/>
    <row r="7287" s="465" customFormat="1" customHeight="1"/>
    <row r="7288" s="465" customFormat="1" customHeight="1"/>
    <row r="7289" s="465" customFormat="1" customHeight="1"/>
    <row r="7290" s="465" customFormat="1" customHeight="1"/>
    <row r="7291" s="465" customFormat="1" customHeight="1"/>
    <row r="7292" s="465" customFormat="1" customHeight="1"/>
    <row r="7293" s="465" customFormat="1" customHeight="1"/>
    <row r="7294" s="465" customFormat="1" customHeight="1"/>
    <row r="7295" s="465" customFormat="1" customHeight="1"/>
    <row r="7296" s="465" customFormat="1" customHeight="1"/>
    <row r="7297" s="465" customFormat="1" customHeight="1"/>
    <row r="7298" s="465" customFormat="1" customHeight="1"/>
    <row r="7299" s="465" customFormat="1" customHeight="1"/>
    <row r="7300" s="465" customFormat="1" customHeight="1"/>
    <row r="7301" s="465" customFormat="1" customHeight="1"/>
    <row r="7302" s="465" customFormat="1" customHeight="1"/>
    <row r="7303" s="465" customFormat="1" customHeight="1"/>
    <row r="7304" s="465" customFormat="1" customHeight="1"/>
    <row r="7305" s="465" customFormat="1" customHeight="1"/>
    <row r="7306" s="465" customFormat="1" customHeight="1"/>
    <row r="7307" s="465" customFormat="1" customHeight="1"/>
    <row r="7308" s="465" customFormat="1" customHeight="1"/>
    <row r="7309" s="465" customFormat="1" customHeight="1"/>
    <row r="7310" s="465" customFormat="1" customHeight="1"/>
    <row r="7311" s="465" customFormat="1" customHeight="1"/>
    <row r="7312" s="465" customFormat="1" customHeight="1"/>
    <row r="7313" s="465" customFormat="1" customHeight="1"/>
    <row r="7314" s="465" customFormat="1" customHeight="1"/>
    <row r="7315" s="465" customFormat="1" customHeight="1"/>
    <row r="7316" s="465" customFormat="1" customHeight="1"/>
    <row r="7317" s="465" customFormat="1" customHeight="1"/>
    <row r="7318" s="465" customFormat="1" customHeight="1"/>
    <row r="7319" s="465" customFormat="1" customHeight="1"/>
    <row r="7320" s="465" customFormat="1" customHeight="1"/>
    <row r="7321" s="465" customFormat="1" customHeight="1"/>
    <row r="7322" s="465" customFormat="1" customHeight="1"/>
    <row r="7323" s="465" customFormat="1" customHeight="1"/>
    <row r="7324" s="465" customFormat="1" customHeight="1"/>
    <row r="7325" s="465" customFormat="1" customHeight="1"/>
    <row r="7326" s="465" customFormat="1" customHeight="1"/>
    <row r="7327" s="465" customFormat="1" customHeight="1"/>
    <row r="7328" s="465" customFormat="1" customHeight="1"/>
    <row r="7329" s="465" customFormat="1" customHeight="1"/>
    <row r="7330" s="465" customFormat="1" customHeight="1"/>
    <row r="7331" s="465" customFormat="1" customHeight="1"/>
    <row r="7332" s="465" customFormat="1" customHeight="1"/>
    <row r="7333" s="465" customFormat="1" customHeight="1"/>
    <row r="7334" s="465" customFormat="1" customHeight="1"/>
    <row r="7335" s="465" customFormat="1" customHeight="1"/>
    <row r="7336" s="465" customFormat="1" customHeight="1"/>
    <row r="7337" s="465" customFormat="1" customHeight="1"/>
    <row r="7338" s="465" customFormat="1" customHeight="1"/>
    <row r="7339" s="465" customFormat="1" customHeight="1"/>
    <row r="7340" s="465" customFormat="1" customHeight="1"/>
    <row r="7341" s="465" customFormat="1" customHeight="1"/>
    <row r="7342" s="465" customFormat="1" customHeight="1"/>
    <row r="7343" s="465" customFormat="1" customHeight="1"/>
    <row r="7344" s="465" customFormat="1" customHeight="1"/>
    <row r="7345" s="465" customFormat="1" customHeight="1"/>
    <row r="7346" s="465" customFormat="1" customHeight="1"/>
    <row r="7347" s="465" customFormat="1" customHeight="1"/>
    <row r="7348" s="465" customFormat="1" customHeight="1"/>
    <row r="7349" s="465" customFormat="1" customHeight="1"/>
    <row r="7350" s="465" customFormat="1" customHeight="1"/>
    <row r="7351" s="465" customFormat="1" customHeight="1"/>
    <row r="7352" s="465" customFormat="1" customHeight="1"/>
    <row r="7353" s="465" customFormat="1" customHeight="1"/>
    <row r="7354" s="465" customFormat="1" customHeight="1"/>
    <row r="7355" s="465" customFormat="1" customHeight="1"/>
    <row r="7356" s="465" customFormat="1" customHeight="1"/>
    <row r="7357" s="465" customFormat="1" customHeight="1"/>
    <row r="7358" s="465" customFormat="1" customHeight="1"/>
    <row r="7359" s="465" customFormat="1" customHeight="1"/>
    <row r="7360" s="465" customFormat="1" customHeight="1"/>
    <row r="7361" s="465" customFormat="1" customHeight="1"/>
    <row r="7362" s="465" customFormat="1" customHeight="1"/>
    <row r="7363" s="465" customFormat="1" customHeight="1"/>
    <row r="7364" s="465" customFormat="1" customHeight="1"/>
    <row r="7365" s="465" customFormat="1" customHeight="1"/>
    <row r="7366" s="465" customFormat="1" customHeight="1"/>
    <row r="7367" s="465" customFormat="1" customHeight="1"/>
    <row r="7368" s="465" customFormat="1" customHeight="1"/>
    <row r="7369" s="465" customFormat="1" customHeight="1"/>
    <row r="7370" s="465" customFormat="1" customHeight="1"/>
    <row r="7371" s="465" customFormat="1" customHeight="1"/>
    <row r="7372" s="465" customFormat="1" customHeight="1"/>
    <row r="7373" s="465" customFormat="1" customHeight="1"/>
    <row r="7374" s="465" customFormat="1" customHeight="1"/>
    <row r="7375" s="465" customFormat="1" customHeight="1"/>
    <row r="7376" s="465" customFormat="1" customHeight="1"/>
    <row r="7377" s="465" customFormat="1" customHeight="1"/>
    <row r="7378" s="465" customFormat="1" customHeight="1"/>
    <row r="7379" s="465" customFormat="1" customHeight="1"/>
    <row r="7380" s="465" customFormat="1" customHeight="1"/>
    <row r="7381" s="465" customFormat="1" customHeight="1"/>
    <row r="7382" s="465" customFormat="1" customHeight="1"/>
    <row r="7383" s="465" customFormat="1" customHeight="1"/>
    <row r="7384" s="465" customFormat="1" customHeight="1"/>
    <row r="7385" s="465" customFormat="1" customHeight="1"/>
    <row r="7386" s="465" customFormat="1" customHeight="1"/>
    <row r="7387" s="465" customFormat="1" customHeight="1"/>
    <row r="7388" s="465" customFormat="1" customHeight="1"/>
    <row r="7389" s="465" customFormat="1" customHeight="1"/>
    <row r="7390" s="465" customFormat="1" customHeight="1"/>
    <row r="7391" s="465" customFormat="1" customHeight="1"/>
    <row r="7392" s="465" customFormat="1" customHeight="1"/>
    <row r="7393" s="465" customFormat="1" customHeight="1"/>
    <row r="7394" s="465" customFormat="1" customHeight="1"/>
    <row r="7395" s="465" customFormat="1" customHeight="1"/>
    <row r="7396" s="465" customFormat="1" customHeight="1"/>
    <row r="7397" s="465" customFormat="1" customHeight="1"/>
    <row r="7398" s="465" customFormat="1" customHeight="1"/>
    <row r="7399" s="465" customFormat="1" customHeight="1"/>
    <row r="7400" s="465" customFormat="1" customHeight="1"/>
    <row r="7401" s="465" customFormat="1" customHeight="1"/>
    <row r="7402" s="465" customFormat="1" customHeight="1"/>
    <row r="7403" s="465" customFormat="1" customHeight="1"/>
    <row r="7404" s="465" customFormat="1" customHeight="1"/>
    <row r="7405" s="465" customFormat="1" customHeight="1"/>
    <row r="7406" s="465" customFormat="1" customHeight="1"/>
    <row r="7407" s="465" customFormat="1" customHeight="1"/>
    <row r="7408" s="465" customFormat="1" customHeight="1"/>
    <row r="7409" s="465" customFormat="1" customHeight="1"/>
    <row r="7410" s="465" customFormat="1" customHeight="1"/>
    <row r="7411" s="465" customFormat="1" customHeight="1"/>
    <row r="7412" s="465" customFormat="1" customHeight="1"/>
    <row r="7413" s="465" customFormat="1" customHeight="1"/>
    <row r="7414" s="465" customFormat="1" customHeight="1"/>
    <row r="7415" s="465" customFormat="1" customHeight="1"/>
    <row r="7416" s="465" customFormat="1" customHeight="1"/>
    <row r="7417" s="465" customFormat="1" customHeight="1"/>
    <row r="7418" s="465" customFormat="1" customHeight="1"/>
    <row r="7419" s="465" customFormat="1" customHeight="1"/>
    <row r="7420" s="465" customFormat="1" customHeight="1"/>
    <row r="7421" s="465" customFormat="1" customHeight="1"/>
    <row r="7422" s="465" customFormat="1" customHeight="1"/>
    <row r="7423" s="465" customFormat="1" customHeight="1"/>
    <row r="7424" s="465" customFormat="1" customHeight="1"/>
    <row r="7425" s="465" customFormat="1" customHeight="1"/>
    <row r="7426" s="465" customFormat="1" customHeight="1"/>
    <row r="7427" s="465" customFormat="1" customHeight="1"/>
    <row r="7428" s="465" customFormat="1" customHeight="1"/>
    <row r="7429" s="465" customFormat="1" customHeight="1"/>
    <row r="7430" s="465" customFormat="1" customHeight="1"/>
    <row r="7431" s="465" customFormat="1" customHeight="1"/>
    <row r="7432" s="465" customFormat="1" customHeight="1"/>
    <row r="7433" s="465" customFormat="1" customHeight="1"/>
    <row r="7434" s="465" customFormat="1" customHeight="1"/>
    <row r="7435" s="465" customFormat="1" customHeight="1"/>
    <row r="7436" s="465" customFormat="1" customHeight="1"/>
    <row r="7437" s="465" customFormat="1" customHeight="1"/>
    <row r="7438" s="465" customFormat="1" customHeight="1"/>
    <row r="7439" s="465" customFormat="1" customHeight="1"/>
    <row r="7440" s="465" customFormat="1" customHeight="1"/>
    <row r="7441" s="465" customFormat="1" customHeight="1"/>
    <row r="7442" s="465" customFormat="1" customHeight="1"/>
    <row r="7443" s="465" customFormat="1" customHeight="1"/>
    <row r="7444" s="465" customFormat="1" customHeight="1"/>
    <row r="7445" s="465" customFormat="1" customHeight="1"/>
    <row r="7446" s="465" customFormat="1" customHeight="1"/>
    <row r="7447" s="465" customFormat="1" customHeight="1"/>
    <row r="7448" s="465" customFormat="1" customHeight="1"/>
    <row r="7449" s="465" customFormat="1" customHeight="1"/>
    <row r="7450" s="465" customFormat="1" customHeight="1"/>
    <row r="7451" s="465" customFormat="1" customHeight="1"/>
    <row r="7452" s="465" customFormat="1" customHeight="1"/>
    <row r="7453" s="465" customFormat="1" customHeight="1"/>
    <row r="7454" s="465" customFormat="1" customHeight="1"/>
    <row r="7455" s="465" customFormat="1" customHeight="1"/>
    <row r="7456" s="465" customFormat="1" customHeight="1"/>
    <row r="7457" s="465" customFormat="1" customHeight="1"/>
    <row r="7458" s="465" customFormat="1" customHeight="1"/>
    <row r="7459" s="465" customFormat="1" customHeight="1"/>
    <row r="7460" s="465" customFormat="1" customHeight="1"/>
    <row r="7461" s="465" customFormat="1" customHeight="1"/>
    <row r="7462" s="465" customFormat="1" customHeight="1"/>
    <row r="7463" s="465" customFormat="1" customHeight="1"/>
    <row r="7464" s="465" customFormat="1" customHeight="1"/>
    <row r="7465" s="465" customFormat="1" customHeight="1"/>
    <row r="7466" s="465" customFormat="1" customHeight="1"/>
    <row r="7467" s="465" customFormat="1" customHeight="1"/>
    <row r="7468" s="465" customFormat="1" customHeight="1"/>
    <row r="7469" s="465" customFormat="1" customHeight="1"/>
    <row r="7470" s="465" customFormat="1" customHeight="1"/>
    <row r="7471" s="465" customFormat="1" customHeight="1"/>
    <row r="7472" s="465" customFormat="1" customHeight="1"/>
    <row r="7473" s="465" customFormat="1" customHeight="1"/>
    <row r="7474" s="465" customFormat="1" customHeight="1"/>
    <row r="7475" s="465" customFormat="1" customHeight="1"/>
    <row r="7476" s="465" customFormat="1" customHeight="1"/>
    <row r="7477" s="465" customFormat="1" customHeight="1"/>
    <row r="7478" s="465" customFormat="1" customHeight="1"/>
    <row r="7479" s="465" customFormat="1" customHeight="1"/>
    <row r="7480" s="465" customFormat="1" customHeight="1"/>
    <row r="7481" s="465" customFormat="1" customHeight="1"/>
    <row r="7482" s="465" customFormat="1" customHeight="1"/>
    <row r="7483" s="465" customFormat="1" customHeight="1"/>
    <row r="7484" s="465" customFormat="1" customHeight="1"/>
    <row r="7485" s="465" customFormat="1" customHeight="1"/>
    <row r="7486" s="465" customFormat="1" customHeight="1"/>
    <row r="7487" s="465" customFormat="1" customHeight="1"/>
    <row r="7488" s="465" customFormat="1" customHeight="1"/>
    <row r="7489" s="465" customFormat="1" customHeight="1"/>
    <row r="7490" s="465" customFormat="1" customHeight="1"/>
    <row r="7491" s="465" customFormat="1" customHeight="1"/>
    <row r="7492" s="465" customFormat="1" customHeight="1"/>
    <row r="7493" s="465" customFormat="1" customHeight="1"/>
    <row r="7494" s="465" customFormat="1" customHeight="1"/>
    <row r="7495" s="465" customFormat="1" customHeight="1"/>
    <row r="7496" s="465" customFormat="1" customHeight="1"/>
    <row r="7497" s="465" customFormat="1" customHeight="1"/>
    <row r="7498" s="465" customFormat="1" customHeight="1"/>
    <row r="7499" s="465" customFormat="1" customHeight="1"/>
    <row r="7500" s="465" customFormat="1" customHeight="1"/>
    <row r="7501" s="465" customFormat="1" customHeight="1"/>
    <row r="7502" s="465" customFormat="1" customHeight="1"/>
    <row r="7503" s="465" customFormat="1" customHeight="1"/>
    <row r="7504" s="465" customFormat="1" customHeight="1"/>
    <row r="7505" s="465" customFormat="1" customHeight="1"/>
    <row r="7506" s="465" customFormat="1" customHeight="1"/>
    <row r="7507" s="465" customFormat="1" customHeight="1"/>
    <row r="7508" s="465" customFormat="1" customHeight="1"/>
    <row r="7509" s="465" customFormat="1" customHeight="1"/>
    <row r="7510" s="465" customFormat="1" customHeight="1"/>
    <row r="7511" s="465" customFormat="1" customHeight="1"/>
    <row r="7512" s="465" customFormat="1" customHeight="1"/>
    <row r="7513" s="465" customFormat="1" customHeight="1"/>
    <row r="7514" s="465" customFormat="1" customHeight="1"/>
    <row r="7515" s="465" customFormat="1" customHeight="1"/>
    <row r="7516" s="465" customFormat="1" customHeight="1"/>
    <row r="7517" s="465" customFormat="1" customHeight="1"/>
    <row r="7518" s="465" customFormat="1" customHeight="1"/>
    <row r="7519" s="465" customFormat="1" customHeight="1"/>
    <row r="7520" s="465" customFormat="1" customHeight="1"/>
    <row r="7521" s="465" customFormat="1" customHeight="1"/>
    <row r="7522" s="465" customFormat="1" customHeight="1"/>
    <row r="7523" s="465" customFormat="1" customHeight="1"/>
    <row r="7524" s="465" customFormat="1" customHeight="1"/>
    <row r="7525" s="465" customFormat="1" customHeight="1"/>
    <row r="7526" s="465" customFormat="1" customHeight="1"/>
    <row r="7527" s="465" customFormat="1" customHeight="1"/>
    <row r="7528" s="465" customFormat="1" customHeight="1"/>
    <row r="7529" s="465" customFormat="1" customHeight="1"/>
    <row r="7530" s="465" customFormat="1" customHeight="1"/>
    <row r="7531" s="465" customFormat="1" customHeight="1"/>
    <row r="7532" s="465" customFormat="1" customHeight="1"/>
    <row r="7533" s="465" customFormat="1" customHeight="1"/>
    <row r="7534" s="465" customFormat="1" customHeight="1"/>
    <row r="7535" s="465" customFormat="1" customHeight="1"/>
    <row r="7536" s="465" customFormat="1" customHeight="1"/>
    <row r="7537" s="465" customFormat="1" customHeight="1"/>
    <row r="7538" s="465" customFormat="1" customHeight="1"/>
    <row r="7539" s="465" customFormat="1" customHeight="1"/>
    <row r="7540" s="465" customFormat="1" customHeight="1"/>
    <row r="7541" s="465" customFormat="1" customHeight="1"/>
    <row r="7542" s="465" customFormat="1" customHeight="1"/>
    <row r="7543" s="465" customFormat="1" customHeight="1"/>
    <row r="7544" s="465" customFormat="1" customHeight="1"/>
    <row r="7545" s="465" customFormat="1" customHeight="1"/>
    <row r="7546" s="465" customFormat="1" customHeight="1"/>
    <row r="7547" s="465" customFormat="1" customHeight="1"/>
    <row r="7548" s="465" customFormat="1" customHeight="1"/>
    <row r="7549" s="465" customFormat="1" customHeight="1"/>
    <row r="7550" s="465" customFormat="1" customHeight="1"/>
    <row r="7551" s="465" customFormat="1" customHeight="1"/>
    <row r="7552" s="465" customFormat="1" customHeight="1"/>
    <row r="7553" s="465" customFormat="1" customHeight="1"/>
    <row r="7554" s="465" customFormat="1" customHeight="1"/>
    <row r="7555" s="465" customFormat="1" customHeight="1"/>
    <row r="7556" s="465" customFormat="1" customHeight="1"/>
    <row r="7557" s="465" customFormat="1" customHeight="1"/>
    <row r="7558" s="465" customFormat="1" customHeight="1"/>
    <row r="7559" s="465" customFormat="1" customHeight="1"/>
    <row r="7560" s="465" customFormat="1" customHeight="1"/>
    <row r="7561" s="465" customFormat="1" customHeight="1"/>
    <row r="7562" s="465" customFormat="1" customHeight="1"/>
    <row r="7563" s="465" customFormat="1" customHeight="1"/>
    <row r="7564" s="465" customFormat="1" customHeight="1"/>
    <row r="7565" s="465" customFormat="1" customHeight="1"/>
    <row r="7566" s="465" customFormat="1" customHeight="1"/>
    <row r="7567" s="465" customFormat="1" customHeight="1"/>
    <row r="7568" s="465" customFormat="1" customHeight="1"/>
    <row r="7569" s="465" customFormat="1" customHeight="1"/>
    <row r="7570" s="465" customFormat="1" customHeight="1"/>
    <row r="7571" s="465" customFormat="1" customHeight="1"/>
    <row r="7572" s="465" customFormat="1" customHeight="1"/>
    <row r="7573" s="465" customFormat="1" customHeight="1"/>
    <row r="7574" s="465" customFormat="1" customHeight="1"/>
    <row r="7575" s="465" customFormat="1" customHeight="1"/>
    <row r="7576" s="465" customFormat="1" customHeight="1"/>
    <row r="7577" s="465" customFormat="1" customHeight="1"/>
    <row r="7578" s="465" customFormat="1" customHeight="1"/>
    <row r="7579" s="465" customFormat="1" customHeight="1"/>
    <row r="7580" s="465" customFormat="1" customHeight="1"/>
    <row r="7581" s="465" customFormat="1" customHeight="1"/>
    <row r="7582" s="465" customFormat="1" customHeight="1"/>
    <row r="7583" s="465" customFormat="1" customHeight="1"/>
    <row r="7584" s="465" customFormat="1" customHeight="1"/>
    <row r="7585" s="465" customFormat="1" customHeight="1"/>
    <row r="7586" s="465" customFormat="1" customHeight="1"/>
    <row r="7587" s="465" customFormat="1" customHeight="1"/>
    <row r="7588" s="465" customFormat="1" customHeight="1"/>
    <row r="7589" s="465" customFormat="1" customHeight="1"/>
    <row r="7590" s="465" customFormat="1" customHeight="1"/>
    <row r="7591" s="465" customFormat="1" customHeight="1"/>
    <row r="7592" s="465" customFormat="1" customHeight="1"/>
    <row r="7593" s="465" customFormat="1" customHeight="1"/>
    <row r="7594" s="465" customFormat="1" customHeight="1"/>
    <row r="7595" s="465" customFormat="1" customHeight="1"/>
    <row r="7596" s="465" customFormat="1" customHeight="1"/>
    <row r="7597" s="465" customFormat="1" customHeight="1"/>
    <row r="7598" s="465" customFormat="1" customHeight="1"/>
    <row r="7599" s="465" customFormat="1" customHeight="1"/>
    <row r="7600" s="465" customFormat="1" customHeight="1"/>
    <row r="7601" s="465" customFormat="1" customHeight="1"/>
    <row r="7602" s="465" customFormat="1" customHeight="1"/>
    <row r="7603" s="465" customFormat="1" customHeight="1"/>
    <row r="7604" s="465" customFormat="1" customHeight="1"/>
    <row r="7605" s="465" customFormat="1" customHeight="1"/>
    <row r="7606" s="465" customFormat="1" customHeight="1"/>
    <row r="7607" s="465" customFormat="1" customHeight="1"/>
    <row r="7608" s="465" customFormat="1" customHeight="1"/>
    <row r="7609" s="465" customFormat="1" customHeight="1"/>
    <row r="7610" s="465" customFormat="1" customHeight="1"/>
    <row r="7611" s="465" customFormat="1" customHeight="1"/>
    <row r="7612" s="465" customFormat="1" customHeight="1"/>
    <row r="7613" s="465" customFormat="1" customHeight="1"/>
    <row r="7614" s="465" customFormat="1" customHeight="1"/>
    <row r="7615" s="465" customFormat="1" customHeight="1"/>
    <row r="7616" s="465" customFormat="1" customHeight="1"/>
    <row r="7617" s="465" customFormat="1" customHeight="1"/>
    <row r="7618" s="465" customFormat="1" customHeight="1"/>
    <row r="7619" s="465" customFormat="1" customHeight="1"/>
    <row r="7620" s="465" customFormat="1" customHeight="1"/>
    <row r="7621" s="465" customFormat="1" customHeight="1"/>
    <row r="7622" s="465" customFormat="1" customHeight="1"/>
    <row r="7623" s="465" customFormat="1" customHeight="1"/>
    <row r="7624" s="465" customFormat="1" customHeight="1"/>
    <row r="7625" s="465" customFormat="1" customHeight="1"/>
    <row r="7626" s="465" customFormat="1" customHeight="1"/>
    <row r="7627" s="465" customFormat="1" customHeight="1"/>
    <row r="7628" s="465" customFormat="1" customHeight="1"/>
    <row r="7629" s="465" customFormat="1" customHeight="1"/>
    <row r="7630" s="465" customFormat="1" customHeight="1"/>
    <row r="7631" s="465" customFormat="1" customHeight="1"/>
    <row r="7632" s="465" customFormat="1" customHeight="1"/>
    <row r="7633" s="465" customFormat="1" customHeight="1"/>
    <row r="7634" s="465" customFormat="1" customHeight="1"/>
    <row r="7635" s="465" customFormat="1" customHeight="1"/>
    <row r="7636" s="465" customFormat="1" customHeight="1"/>
    <row r="7637" s="465" customFormat="1" customHeight="1"/>
    <row r="7638" s="465" customFormat="1" customHeight="1"/>
    <row r="7639" s="465" customFormat="1" customHeight="1"/>
    <row r="7640" s="465" customFormat="1" customHeight="1"/>
    <row r="7641" s="465" customFormat="1" customHeight="1"/>
    <row r="7642" s="465" customFormat="1" customHeight="1"/>
    <row r="7643" s="465" customFormat="1" customHeight="1"/>
    <row r="7644" s="465" customFormat="1" customHeight="1"/>
    <row r="7645" s="465" customFormat="1" customHeight="1"/>
    <row r="7646" s="465" customFormat="1" customHeight="1"/>
    <row r="7647" s="465" customFormat="1" customHeight="1"/>
    <row r="7648" s="465" customFormat="1" customHeight="1"/>
    <row r="7649" s="465" customFormat="1" customHeight="1"/>
    <row r="7650" s="465" customFormat="1" customHeight="1"/>
    <row r="7651" s="465" customFormat="1" customHeight="1"/>
    <row r="7652" s="465" customFormat="1" customHeight="1"/>
    <row r="7653" s="465" customFormat="1" customHeight="1"/>
    <row r="7654" s="465" customFormat="1" customHeight="1"/>
    <row r="7655" s="465" customFormat="1" customHeight="1"/>
    <row r="7656" s="465" customFormat="1" customHeight="1"/>
    <row r="7657" s="465" customFormat="1" customHeight="1"/>
    <row r="7658" s="465" customFormat="1" customHeight="1"/>
    <row r="7659" s="465" customFormat="1" customHeight="1"/>
    <row r="7660" s="465" customFormat="1" customHeight="1"/>
    <row r="7661" s="465" customFormat="1" customHeight="1"/>
    <row r="7662" s="465" customFormat="1" customHeight="1"/>
    <row r="7663" s="465" customFormat="1" customHeight="1"/>
    <row r="7664" s="465" customFormat="1" customHeight="1"/>
    <row r="7665" s="465" customFormat="1" customHeight="1"/>
    <row r="7666" s="465" customFormat="1" customHeight="1"/>
    <row r="7667" s="465" customFormat="1" customHeight="1"/>
    <row r="7668" s="465" customFormat="1" customHeight="1"/>
    <row r="7669" s="465" customFormat="1" customHeight="1"/>
    <row r="7670" s="465" customFormat="1" customHeight="1"/>
    <row r="7671" s="465" customFormat="1" customHeight="1"/>
    <row r="7672" s="465" customFormat="1" customHeight="1"/>
    <row r="7673" s="465" customFormat="1" customHeight="1"/>
    <row r="7674" s="465" customFormat="1" customHeight="1"/>
    <row r="7675" s="465" customFormat="1" customHeight="1"/>
    <row r="7676" s="465" customFormat="1" customHeight="1"/>
    <row r="7677" s="465" customFormat="1" customHeight="1"/>
    <row r="7678" s="465" customFormat="1" customHeight="1"/>
    <row r="7679" s="465" customFormat="1" customHeight="1"/>
    <row r="7680" s="465" customFormat="1" customHeight="1"/>
    <row r="7681" s="465" customFormat="1" customHeight="1"/>
    <row r="7682" s="465" customFormat="1" customHeight="1"/>
    <row r="7683" s="465" customFormat="1" customHeight="1"/>
    <row r="7684" s="465" customFormat="1" customHeight="1"/>
    <row r="7685" s="465" customFormat="1" customHeight="1"/>
    <row r="7686" s="465" customFormat="1" customHeight="1"/>
    <row r="7687" s="465" customFormat="1" customHeight="1"/>
    <row r="7688" s="465" customFormat="1" customHeight="1"/>
    <row r="7689" s="465" customFormat="1" customHeight="1"/>
    <row r="7690" s="465" customFormat="1" customHeight="1"/>
    <row r="7691" s="465" customFormat="1" customHeight="1"/>
    <row r="7692" s="465" customFormat="1" customHeight="1"/>
    <row r="7693" s="465" customFormat="1" customHeight="1"/>
    <row r="7694" s="465" customFormat="1" customHeight="1"/>
    <row r="7695" s="465" customFormat="1" customHeight="1"/>
    <row r="7696" s="465" customFormat="1" customHeight="1"/>
    <row r="7697" s="465" customFormat="1" customHeight="1"/>
    <row r="7698" s="465" customFormat="1" customHeight="1"/>
    <row r="7699" s="465" customFormat="1" customHeight="1"/>
    <row r="7700" s="465" customFormat="1" customHeight="1"/>
    <row r="7701" s="465" customFormat="1" customHeight="1"/>
    <row r="7702" s="465" customFormat="1" customHeight="1"/>
    <row r="7703" s="465" customFormat="1" customHeight="1"/>
    <row r="7704" s="465" customFormat="1" customHeight="1"/>
    <row r="7705" s="465" customFormat="1" customHeight="1"/>
    <row r="7706" s="465" customFormat="1" customHeight="1"/>
    <row r="7707" s="465" customFormat="1" customHeight="1"/>
    <row r="7708" s="465" customFormat="1" customHeight="1"/>
    <row r="7709" s="465" customFormat="1" customHeight="1"/>
    <row r="7710" s="465" customFormat="1" customHeight="1"/>
    <row r="7711" s="465" customFormat="1" customHeight="1"/>
    <row r="7712" s="465" customFormat="1" customHeight="1"/>
    <row r="7713" s="465" customFormat="1" customHeight="1"/>
    <row r="7714" s="465" customFormat="1" customHeight="1"/>
    <row r="7715" s="465" customFormat="1" customHeight="1"/>
    <row r="7716" s="465" customFormat="1" customHeight="1"/>
    <row r="7717" s="465" customFormat="1" customHeight="1"/>
    <row r="7718" s="465" customFormat="1" customHeight="1"/>
    <row r="7719" s="465" customFormat="1" customHeight="1"/>
    <row r="7720" s="465" customFormat="1" customHeight="1"/>
    <row r="7721" s="465" customFormat="1" customHeight="1"/>
    <row r="7722" s="465" customFormat="1" customHeight="1"/>
    <row r="7723" s="465" customFormat="1" customHeight="1"/>
    <row r="7724" s="465" customFormat="1" customHeight="1"/>
    <row r="7725" s="465" customFormat="1" customHeight="1"/>
    <row r="7726" s="465" customFormat="1" customHeight="1"/>
    <row r="7727" s="465" customFormat="1" customHeight="1"/>
    <row r="7728" s="465" customFormat="1" customHeight="1"/>
    <row r="7729" s="465" customFormat="1" customHeight="1"/>
    <row r="7730" s="465" customFormat="1" customHeight="1"/>
    <row r="7731" s="465" customFormat="1" customHeight="1"/>
    <row r="7732" s="465" customFormat="1" customHeight="1"/>
    <row r="7733" s="465" customFormat="1" customHeight="1"/>
    <row r="7734" s="465" customFormat="1" customHeight="1"/>
    <row r="7735" s="465" customFormat="1" customHeight="1"/>
    <row r="7736" s="465" customFormat="1" customHeight="1"/>
    <row r="7737" s="465" customFormat="1" customHeight="1"/>
    <row r="7738" s="465" customFormat="1" customHeight="1"/>
    <row r="7739" s="465" customFormat="1" customHeight="1"/>
    <row r="7740" s="465" customFormat="1" customHeight="1"/>
    <row r="7741" s="465" customFormat="1" customHeight="1"/>
    <row r="7742" s="465" customFormat="1" customHeight="1"/>
    <row r="7743" s="465" customFormat="1" customHeight="1"/>
    <row r="7744" s="465" customFormat="1" customHeight="1"/>
    <row r="7745" s="465" customFormat="1" customHeight="1"/>
    <row r="7746" s="465" customFormat="1" customHeight="1"/>
    <row r="7747" s="465" customFormat="1" customHeight="1"/>
    <row r="7748" s="465" customFormat="1" customHeight="1"/>
    <row r="7749" s="465" customFormat="1" customHeight="1"/>
    <row r="7750" s="465" customFormat="1" customHeight="1"/>
    <row r="7751" s="465" customFormat="1" customHeight="1"/>
    <row r="7752" s="465" customFormat="1" customHeight="1"/>
    <row r="7753" s="465" customFormat="1" customHeight="1"/>
    <row r="7754" s="465" customFormat="1" customHeight="1"/>
    <row r="7755" s="465" customFormat="1" customHeight="1"/>
    <row r="7756" s="465" customFormat="1" customHeight="1"/>
    <row r="7757" s="465" customFormat="1" customHeight="1"/>
    <row r="7758" s="465" customFormat="1" customHeight="1"/>
    <row r="7759" s="465" customFormat="1" customHeight="1"/>
    <row r="7760" s="465" customFormat="1" customHeight="1"/>
    <row r="7761" s="465" customFormat="1" customHeight="1"/>
    <row r="7762" s="465" customFormat="1" customHeight="1"/>
    <row r="7763" s="465" customFormat="1" customHeight="1"/>
    <row r="7764" s="465" customFormat="1" customHeight="1"/>
    <row r="7765" s="465" customFormat="1" customHeight="1"/>
    <row r="7766" s="465" customFormat="1" customHeight="1"/>
    <row r="7767" s="465" customFormat="1" customHeight="1"/>
    <row r="7768" s="465" customFormat="1" customHeight="1"/>
    <row r="7769" s="465" customFormat="1" customHeight="1"/>
    <row r="7770" s="465" customFormat="1" customHeight="1"/>
    <row r="7771" s="465" customFormat="1" customHeight="1"/>
    <row r="7772" s="465" customFormat="1" customHeight="1"/>
    <row r="7773" s="465" customFormat="1" customHeight="1"/>
    <row r="7774" s="465" customFormat="1" customHeight="1"/>
    <row r="7775" s="465" customFormat="1" customHeight="1"/>
    <row r="7776" s="465" customFormat="1" customHeight="1"/>
    <row r="7777" s="465" customFormat="1" customHeight="1"/>
    <row r="7778" s="465" customFormat="1" customHeight="1"/>
    <row r="7779" s="465" customFormat="1" customHeight="1"/>
    <row r="7780" s="465" customFormat="1" customHeight="1"/>
    <row r="7781" s="465" customFormat="1" customHeight="1"/>
    <row r="7782" s="465" customFormat="1" customHeight="1"/>
    <row r="7783" s="465" customFormat="1" customHeight="1"/>
    <row r="7784" s="465" customFormat="1" customHeight="1"/>
    <row r="7785" s="465" customFormat="1" customHeight="1"/>
    <row r="7786" s="465" customFormat="1" customHeight="1"/>
    <row r="7787" s="465" customFormat="1" customHeight="1"/>
    <row r="7788" s="465" customFormat="1" customHeight="1"/>
    <row r="7789" s="465" customFormat="1" customHeight="1"/>
    <row r="7790" s="465" customFormat="1" customHeight="1"/>
    <row r="7791" s="465" customFormat="1" customHeight="1"/>
    <row r="7792" s="465" customFormat="1" customHeight="1"/>
    <row r="7793" s="465" customFormat="1" customHeight="1"/>
    <row r="7794" s="465" customFormat="1" customHeight="1"/>
    <row r="7795" s="465" customFormat="1" customHeight="1"/>
    <row r="7796" s="465" customFormat="1" customHeight="1"/>
    <row r="7797" s="465" customFormat="1" customHeight="1"/>
    <row r="7798" s="465" customFormat="1" customHeight="1"/>
    <row r="7799" s="465" customFormat="1" customHeight="1"/>
    <row r="7800" s="465" customFormat="1" customHeight="1"/>
    <row r="7801" s="465" customFormat="1" customHeight="1"/>
    <row r="7802" s="465" customFormat="1" customHeight="1"/>
    <row r="7803" s="465" customFormat="1" customHeight="1"/>
    <row r="7804" s="465" customFormat="1" customHeight="1"/>
    <row r="7805" s="465" customFormat="1" customHeight="1"/>
    <row r="7806" s="465" customFormat="1" customHeight="1"/>
    <row r="7807" s="465" customFormat="1" customHeight="1"/>
    <row r="7808" s="465" customFormat="1" customHeight="1"/>
    <row r="7809" s="465" customFormat="1" customHeight="1"/>
    <row r="7810" s="465" customFormat="1" customHeight="1"/>
    <row r="7811" s="465" customFormat="1" customHeight="1"/>
    <row r="7812" s="465" customFormat="1" customHeight="1"/>
    <row r="7813" s="465" customFormat="1" customHeight="1"/>
    <row r="7814" s="465" customFormat="1" customHeight="1"/>
    <row r="7815" s="465" customFormat="1" customHeight="1"/>
    <row r="7816" s="465" customFormat="1" customHeight="1"/>
    <row r="7817" s="465" customFormat="1" customHeight="1"/>
    <row r="7818" s="465" customFormat="1" customHeight="1"/>
    <row r="7819" s="465" customFormat="1" customHeight="1"/>
    <row r="7820" s="465" customFormat="1" customHeight="1"/>
    <row r="7821" s="465" customFormat="1" customHeight="1"/>
    <row r="7822" s="465" customFormat="1" customHeight="1"/>
    <row r="7823" s="465" customFormat="1" customHeight="1"/>
    <row r="7824" s="465" customFormat="1" customHeight="1"/>
    <row r="7825" s="465" customFormat="1" customHeight="1"/>
    <row r="7826" s="465" customFormat="1" customHeight="1"/>
    <row r="7827" s="465" customFormat="1" customHeight="1"/>
    <row r="7828" s="465" customFormat="1" customHeight="1"/>
    <row r="7829" s="465" customFormat="1" customHeight="1"/>
    <row r="7830" s="465" customFormat="1" customHeight="1"/>
    <row r="7831" s="465" customFormat="1" customHeight="1"/>
    <row r="7832" s="465" customFormat="1" customHeight="1"/>
    <row r="7833" s="465" customFormat="1" customHeight="1"/>
    <row r="7834" s="465" customFormat="1" customHeight="1"/>
    <row r="7835" s="465" customFormat="1" customHeight="1"/>
    <row r="7836" s="465" customFormat="1" customHeight="1"/>
    <row r="7837" s="465" customFormat="1" customHeight="1"/>
    <row r="7838" s="465" customFormat="1" customHeight="1"/>
    <row r="7839" s="465" customFormat="1" customHeight="1"/>
    <row r="7840" s="465" customFormat="1" customHeight="1"/>
    <row r="7841" s="465" customFormat="1" customHeight="1"/>
    <row r="7842" s="465" customFormat="1" customHeight="1"/>
    <row r="7843" s="465" customFormat="1" customHeight="1"/>
    <row r="7844" s="465" customFormat="1" customHeight="1"/>
    <row r="7845" s="465" customFormat="1" customHeight="1"/>
    <row r="7846" s="465" customFormat="1" customHeight="1"/>
    <row r="7847" s="465" customFormat="1" customHeight="1"/>
    <row r="7848" s="465" customFormat="1" customHeight="1"/>
    <row r="7849" s="465" customFormat="1" customHeight="1"/>
    <row r="7850" s="465" customFormat="1" customHeight="1"/>
    <row r="7851" s="465" customFormat="1" customHeight="1"/>
    <row r="7852" s="465" customFormat="1" customHeight="1"/>
    <row r="7853" s="465" customFormat="1" customHeight="1"/>
    <row r="7854" s="465" customFormat="1" customHeight="1"/>
    <row r="7855" s="465" customFormat="1" customHeight="1"/>
    <row r="7856" s="465" customFormat="1" customHeight="1"/>
    <row r="7857" s="465" customFormat="1" customHeight="1"/>
    <row r="7858" s="465" customFormat="1" customHeight="1"/>
    <row r="7859" s="465" customFormat="1" customHeight="1"/>
    <row r="7860" s="465" customFormat="1" customHeight="1"/>
    <row r="7861" s="465" customFormat="1" customHeight="1"/>
    <row r="7862" s="465" customFormat="1" customHeight="1"/>
    <row r="7863" s="465" customFormat="1" customHeight="1"/>
    <row r="7864" s="465" customFormat="1" customHeight="1"/>
    <row r="7865" s="465" customFormat="1" customHeight="1"/>
    <row r="7866" s="465" customFormat="1" customHeight="1"/>
    <row r="7867" s="465" customFormat="1" customHeight="1"/>
    <row r="7868" s="465" customFormat="1" customHeight="1"/>
    <row r="7869" s="465" customFormat="1" customHeight="1"/>
    <row r="7870" s="465" customFormat="1" customHeight="1"/>
    <row r="7871" s="465" customFormat="1" customHeight="1"/>
    <row r="7872" s="465" customFormat="1" customHeight="1"/>
    <row r="7873" s="465" customFormat="1" customHeight="1"/>
    <row r="7874" s="465" customFormat="1" customHeight="1"/>
    <row r="7875" s="465" customFormat="1" customHeight="1"/>
    <row r="7876" s="465" customFormat="1" customHeight="1"/>
    <row r="7877" s="465" customFormat="1" customHeight="1"/>
    <row r="7878" s="465" customFormat="1" customHeight="1"/>
    <row r="7879" s="465" customFormat="1" customHeight="1"/>
    <row r="7880" s="465" customFormat="1" customHeight="1"/>
    <row r="7881" s="465" customFormat="1" customHeight="1"/>
    <row r="7882" s="465" customFormat="1" customHeight="1"/>
    <row r="7883" s="465" customFormat="1" customHeight="1"/>
    <row r="7884" s="465" customFormat="1" customHeight="1"/>
    <row r="7885" s="465" customFormat="1" customHeight="1"/>
    <row r="7886" s="465" customFormat="1" customHeight="1"/>
    <row r="7887" s="465" customFormat="1" customHeight="1"/>
    <row r="7888" s="465" customFormat="1" customHeight="1"/>
    <row r="7889" s="465" customFormat="1" customHeight="1"/>
    <row r="7890" s="465" customFormat="1" customHeight="1"/>
    <row r="7891" s="465" customFormat="1" customHeight="1"/>
    <row r="7892" s="465" customFormat="1" customHeight="1"/>
    <row r="7893" s="465" customFormat="1" customHeight="1"/>
    <row r="7894" s="465" customFormat="1" customHeight="1"/>
    <row r="7895" s="465" customFormat="1" customHeight="1"/>
    <row r="7896" s="465" customFormat="1" customHeight="1"/>
    <row r="7897" s="465" customFormat="1" customHeight="1"/>
    <row r="7898" s="465" customFormat="1" customHeight="1"/>
    <row r="7899" s="465" customFormat="1" customHeight="1"/>
    <row r="7900" s="465" customFormat="1" customHeight="1"/>
    <row r="7901" s="465" customFormat="1" customHeight="1"/>
    <row r="7902" s="465" customFormat="1" customHeight="1"/>
    <row r="7903" s="465" customFormat="1" customHeight="1"/>
    <row r="7904" s="465" customFormat="1" customHeight="1"/>
    <row r="7905" s="465" customFormat="1" customHeight="1"/>
    <row r="7906" s="465" customFormat="1" customHeight="1"/>
    <row r="7907" s="465" customFormat="1" customHeight="1"/>
    <row r="7908" s="465" customFormat="1" customHeight="1"/>
    <row r="7909" s="465" customFormat="1" customHeight="1"/>
    <row r="7910" s="465" customFormat="1" customHeight="1"/>
    <row r="7911" s="465" customFormat="1" customHeight="1"/>
    <row r="7912" s="465" customFormat="1" customHeight="1"/>
    <row r="7913" s="465" customFormat="1" customHeight="1"/>
    <row r="7914" s="465" customFormat="1" customHeight="1"/>
    <row r="7915" s="465" customFormat="1" customHeight="1"/>
    <row r="7916" s="465" customFormat="1" customHeight="1"/>
    <row r="7917" s="465" customFormat="1" customHeight="1"/>
    <row r="7918" s="465" customFormat="1" customHeight="1"/>
    <row r="7919" s="465" customFormat="1" customHeight="1"/>
    <row r="7920" s="465" customFormat="1" customHeight="1"/>
    <row r="7921" s="465" customFormat="1" customHeight="1"/>
    <row r="7922" s="465" customFormat="1" customHeight="1"/>
    <row r="7923" s="465" customFormat="1" customHeight="1"/>
    <row r="7924" s="465" customFormat="1" customHeight="1"/>
    <row r="7925" s="465" customFormat="1" customHeight="1"/>
    <row r="7926" s="465" customFormat="1" customHeight="1"/>
    <row r="7927" s="465" customFormat="1" customHeight="1"/>
    <row r="7928" s="465" customFormat="1" customHeight="1"/>
    <row r="7929" s="465" customFormat="1" customHeight="1"/>
    <row r="7930" s="465" customFormat="1" customHeight="1"/>
    <row r="7931" s="465" customFormat="1" customHeight="1"/>
    <row r="7932" s="465" customFormat="1" customHeight="1"/>
    <row r="7933" s="465" customFormat="1" customHeight="1"/>
    <row r="7934" s="465" customFormat="1" customHeight="1"/>
    <row r="7935" s="465" customFormat="1" customHeight="1"/>
    <row r="7936" s="465" customFormat="1" customHeight="1"/>
    <row r="7937" s="465" customFormat="1" customHeight="1"/>
    <row r="7938" s="465" customFormat="1" customHeight="1"/>
    <row r="7939" s="465" customFormat="1" customHeight="1"/>
    <row r="7940" s="465" customFormat="1" customHeight="1"/>
    <row r="7941" s="465" customFormat="1" customHeight="1"/>
    <row r="7942" s="465" customFormat="1" customHeight="1"/>
    <row r="7943" s="465" customFormat="1" customHeight="1"/>
    <row r="7944" s="465" customFormat="1" customHeight="1"/>
    <row r="7945" s="465" customFormat="1" customHeight="1"/>
    <row r="7946" s="465" customFormat="1" customHeight="1"/>
    <row r="7947" s="465" customFormat="1" customHeight="1"/>
    <row r="7948" s="465" customFormat="1" customHeight="1"/>
    <row r="7949" s="465" customFormat="1" customHeight="1"/>
    <row r="7950" s="465" customFormat="1" customHeight="1"/>
    <row r="7951" s="465" customFormat="1" customHeight="1"/>
    <row r="7952" s="465" customFormat="1" customHeight="1"/>
    <row r="7953" s="465" customFormat="1" customHeight="1"/>
    <row r="7954" s="465" customFormat="1" customHeight="1"/>
    <row r="7955" s="465" customFormat="1" customHeight="1"/>
    <row r="7956" s="465" customFormat="1" customHeight="1"/>
    <row r="7957" s="465" customFormat="1" customHeight="1"/>
    <row r="7958" s="465" customFormat="1" customHeight="1"/>
    <row r="7959" s="465" customFormat="1" customHeight="1"/>
    <row r="7960" s="465" customFormat="1" customHeight="1"/>
    <row r="7961" s="465" customFormat="1" customHeight="1"/>
    <row r="7962" s="465" customFormat="1" customHeight="1"/>
    <row r="7963" s="465" customFormat="1" customHeight="1"/>
    <row r="7964" s="465" customFormat="1" customHeight="1"/>
    <row r="7965" s="465" customFormat="1" customHeight="1"/>
    <row r="7966" s="465" customFormat="1" customHeight="1"/>
    <row r="7967" s="465" customFormat="1" customHeight="1"/>
    <row r="7968" s="465" customFormat="1" customHeight="1"/>
    <row r="7969" s="465" customFormat="1" customHeight="1"/>
    <row r="7970" s="465" customFormat="1" customHeight="1"/>
    <row r="7971" s="465" customFormat="1" customHeight="1"/>
    <row r="7972" s="465" customFormat="1" customHeight="1"/>
    <row r="7973" s="465" customFormat="1" customHeight="1"/>
    <row r="7974" s="465" customFormat="1" customHeight="1"/>
    <row r="7975" s="465" customFormat="1" customHeight="1"/>
    <row r="7976" s="465" customFormat="1" customHeight="1"/>
    <row r="7977" s="465" customFormat="1" customHeight="1"/>
    <row r="7978" s="465" customFormat="1" customHeight="1"/>
    <row r="7979" s="465" customFormat="1" customHeight="1"/>
    <row r="7980" s="465" customFormat="1" customHeight="1"/>
    <row r="7981" s="465" customFormat="1" customHeight="1"/>
    <row r="7982" s="465" customFormat="1" customHeight="1"/>
    <row r="7983" s="465" customFormat="1" customHeight="1"/>
    <row r="7984" s="465" customFormat="1" customHeight="1"/>
    <row r="7985" s="465" customFormat="1" customHeight="1"/>
    <row r="7986" s="465" customFormat="1" customHeight="1"/>
    <row r="7987" s="465" customFormat="1" customHeight="1"/>
    <row r="7988" s="465" customFormat="1" customHeight="1"/>
    <row r="7989" s="465" customFormat="1" customHeight="1"/>
    <row r="7990" s="465" customFormat="1" customHeight="1"/>
    <row r="7991" s="465" customFormat="1" customHeight="1"/>
    <row r="7992" s="465" customFormat="1" customHeight="1"/>
    <row r="7993" s="465" customFormat="1" customHeight="1"/>
    <row r="7994" s="465" customFormat="1" customHeight="1"/>
    <row r="7995" s="465" customFormat="1" customHeight="1"/>
    <row r="7996" s="465" customFormat="1" customHeight="1"/>
    <row r="7997" s="465" customFormat="1" customHeight="1"/>
    <row r="7998" s="465" customFormat="1" customHeight="1"/>
    <row r="7999" s="465" customFormat="1" customHeight="1"/>
    <row r="8000" s="465" customFormat="1" customHeight="1"/>
    <row r="8001" s="465" customFormat="1" customHeight="1"/>
    <row r="8002" s="465" customFormat="1" customHeight="1"/>
    <row r="8003" s="465" customFormat="1" customHeight="1"/>
    <row r="8004" s="465" customFormat="1" customHeight="1"/>
    <row r="8005" s="465" customFormat="1" customHeight="1"/>
    <row r="8006" s="465" customFormat="1" customHeight="1"/>
    <row r="8007" s="465" customFormat="1" customHeight="1"/>
    <row r="8008" s="465" customFormat="1" customHeight="1"/>
    <row r="8009" s="465" customFormat="1" customHeight="1"/>
    <row r="8010" s="465" customFormat="1" customHeight="1"/>
    <row r="8011" s="465" customFormat="1" customHeight="1"/>
    <row r="8012" s="465" customFormat="1" customHeight="1"/>
    <row r="8013" s="465" customFormat="1" customHeight="1"/>
    <row r="8014" s="465" customFormat="1" customHeight="1"/>
    <row r="8015" s="465" customFormat="1" customHeight="1"/>
    <row r="8016" s="465" customFormat="1" customHeight="1"/>
    <row r="8017" s="465" customFormat="1" customHeight="1"/>
    <row r="8018" s="465" customFormat="1" customHeight="1"/>
    <row r="8019" s="465" customFormat="1" customHeight="1"/>
    <row r="8020" s="465" customFormat="1" customHeight="1"/>
    <row r="8021" s="465" customFormat="1" customHeight="1"/>
    <row r="8022" s="465" customFormat="1" customHeight="1"/>
    <row r="8023" s="465" customFormat="1" customHeight="1"/>
    <row r="8024" s="465" customFormat="1" customHeight="1"/>
    <row r="8025" s="465" customFormat="1" customHeight="1"/>
    <row r="8026" s="465" customFormat="1" customHeight="1"/>
    <row r="8027" s="465" customFormat="1" customHeight="1"/>
    <row r="8028" s="465" customFormat="1" customHeight="1"/>
    <row r="8029" s="465" customFormat="1" customHeight="1"/>
    <row r="8030" s="465" customFormat="1" customHeight="1"/>
    <row r="8031" s="465" customFormat="1" customHeight="1"/>
    <row r="8032" s="465" customFormat="1" customHeight="1"/>
    <row r="8033" s="465" customFormat="1" customHeight="1"/>
    <row r="8034" s="465" customFormat="1" customHeight="1"/>
    <row r="8035" s="465" customFormat="1" customHeight="1"/>
    <row r="8036" s="465" customFormat="1" customHeight="1"/>
    <row r="8037" s="465" customFormat="1" customHeight="1"/>
    <row r="8038" s="465" customFormat="1" customHeight="1"/>
    <row r="8039" s="465" customFormat="1" customHeight="1"/>
    <row r="8040" s="465" customFormat="1" customHeight="1"/>
    <row r="8041" s="465" customFormat="1" customHeight="1"/>
    <row r="8042" s="465" customFormat="1" customHeight="1"/>
    <row r="8043" s="465" customFormat="1" customHeight="1"/>
    <row r="8044" s="465" customFormat="1" customHeight="1"/>
    <row r="8045" s="465" customFormat="1" customHeight="1"/>
    <row r="8046" s="465" customFormat="1" customHeight="1"/>
    <row r="8047" s="465" customFormat="1" customHeight="1"/>
    <row r="8048" s="465" customFormat="1" customHeight="1"/>
    <row r="8049" s="465" customFormat="1" customHeight="1"/>
    <row r="8050" s="465" customFormat="1" customHeight="1"/>
    <row r="8051" s="465" customFormat="1" customHeight="1"/>
    <row r="8052" s="465" customFormat="1" customHeight="1"/>
    <row r="8053" s="465" customFormat="1" customHeight="1"/>
    <row r="8054" s="465" customFormat="1" customHeight="1"/>
    <row r="8055" s="465" customFormat="1" customHeight="1"/>
    <row r="8056" s="465" customFormat="1" customHeight="1"/>
    <row r="8057" s="465" customFormat="1" customHeight="1"/>
    <row r="8058" s="465" customFormat="1" customHeight="1"/>
    <row r="8059" s="465" customFormat="1" customHeight="1"/>
    <row r="8060" s="465" customFormat="1" customHeight="1"/>
    <row r="8061" s="465" customFormat="1" customHeight="1"/>
    <row r="8062" s="465" customFormat="1" customHeight="1"/>
    <row r="8063" s="465" customFormat="1" customHeight="1"/>
    <row r="8064" s="465" customFormat="1" customHeight="1"/>
    <row r="8065" s="465" customFormat="1" customHeight="1"/>
    <row r="8066" s="465" customFormat="1" customHeight="1"/>
    <row r="8067" s="465" customFormat="1" customHeight="1"/>
    <row r="8068" s="465" customFormat="1" customHeight="1"/>
    <row r="8069" s="465" customFormat="1" customHeight="1"/>
    <row r="8070" s="465" customFormat="1" customHeight="1"/>
    <row r="8071" s="465" customFormat="1" customHeight="1"/>
    <row r="8072" s="465" customFormat="1" customHeight="1"/>
    <row r="8073" s="465" customFormat="1" customHeight="1"/>
    <row r="8074" s="465" customFormat="1" customHeight="1"/>
    <row r="8075" s="465" customFormat="1" customHeight="1"/>
    <row r="8076" s="465" customFormat="1" customHeight="1"/>
    <row r="8077" s="465" customFormat="1" customHeight="1"/>
    <row r="8078" s="465" customFormat="1" customHeight="1"/>
    <row r="8079" s="465" customFormat="1" customHeight="1"/>
    <row r="8080" s="465" customFormat="1" customHeight="1"/>
    <row r="8081" s="465" customFormat="1" customHeight="1"/>
    <row r="8082" s="465" customFormat="1" customHeight="1"/>
    <row r="8083" s="465" customFormat="1" customHeight="1"/>
    <row r="8084" s="465" customFormat="1" customHeight="1"/>
    <row r="8085" s="465" customFormat="1" customHeight="1"/>
    <row r="8086" s="465" customFormat="1" customHeight="1"/>
    <row r="8087" s="465" customFormat="1" customHeight="1"/>
    <row r="8088" s="465" customFormat="1" customHeight="1"/>
    <row r="8089" s="465" customFormat="1" customHeight="1"/>
    <row r="8090" s="465" customFormat="1" customHeight="1"/>
    <row r="8091" s="465" customFormat="1" customHeight="1"/>
    <row r="8092" s="465" customFormat="1" customHeight="1"/>
    <row r="8093" s="465" customFormat="1" customHeight="1"/>
    <row r="8094" s="465" customFormat="1" customHeight="1"/>
    <row r="8095" s="465" customFormat="1" customHeight="1"/>
    <row r="8096" s="465" customFormat="1" customHeight="1"/>
    <row r="8097" s="465" customFormat="1" customHeight="1"/>
    <row r="8098" s="465" customFormat="1" customHeight="1"/>
    <row r="8099" s="465" customFormat="1" customHeight="1"/>
    <row r="8100" s="465" customFormat="1" customHeight="1"/>
    <row r="8101" s="465" customFormat="1" customHeight="1"/>
    <row r="8102" s="465" customFormat="1" customHeight="1"/>
    <row r="8103" s="465" customFormat="1" customHeight="1"/>
    <row r="8104" s="465" customFormat="1" customHeight="1"/>
    <row r="8105" s="465" customFormat="1" customHeight="1"/>
    <row r="8106" s="465" customFormat="1" customHeight="1"/>
    <row r="8107" s="465" customFormat="1" customHeight="1"/>
    <row r="8108" s="465" customFormat="1" customHeight="1"/>
    <row r="8109" s="465" customFormat="1" customHeight="1"/>
    <row r="8110" s="465" customFormat="1" customHeight="1"/>
    <row r="8111" s="465" customFormat="1" customHeight="1"/>
    <row r="8112" s="465" customFormat="1" customHeight="1"/>
    <row r="8113" s="465" customFormat="1" customHeight="1"/>
    <row r="8114" s="465" customFormat="1" customHeight="1"/>
    <row r="8115" s="465" customFormat="1" customHeight="1"/>
    <row r="8116" s="465" customFormat="1" customHeight="1"/>
    <row r="8117" s="465" customFormat="1" customHeight="1"/>
    <row r="8118" s="465" customFormat="1" customHeight="1"/>
    <row r="8119" s="465" customFormat="1" customHeight="1"/>
    <row r="8120" s="465" customFormat="1" customHeight="1"/>
    <row r="8121" s="465" customFormat="1" customHeight="1"/>
    <row r="8122" s="465" customFormat="1" customHeight="1"/>
    <row r="8123" s="465" customFormat="1" customHeight="1"/>
    <row r="8124" s="465" customFormat="1" customHeight="1"/>
    <row r="8125" s="465" customFormat="1" customHeight="1"/>
    <row r="8126" s="465" customFormat="1" customHeight="1"/>
    <row r="8127" s="465" customFormat="1" customHeight="1"/>
    <row r="8128" s="465" customFormat="1" customHeight="1"/>
    <row r="8129" s="465" customFormat="1" customHeight="1"/>
    <row r="8130" s="465" customFormat="1" customHeight="1"/>
    <row r="8131" s="465" customFormat="1" customHeight="1"/>
    <row r="8132" s="465" customFormat="1" customHeight="1"/>
    <row r="8133" s="465" customFormat="1" customHeight="1"/>
    <row r="8134" s="465" customFormat="1" customHeight="1"/>
    <row r="8135" s="465" customFormat="1" customHeight="1"/>
    <row r="8136" s="465" customFormat="1" customHeight="1"/>
    <row r="8137" s="465" customFormat="1" customHeight="1"/>
    <row r="8138" s="465" customFormat="1" customHeight="1"/>
    <row r="8139" s="465" customFormat="1" customHeight="1"/>
    <row r="8140" s="465" customFormat="1" customHeight="1"/>
    <row r="8141" s="465" customFormat="1" customHeight="1"/>
    <row r="8142" s="465" customFormat="1" customHeight="1"/>
    <row r="8143" s="465" customFormat="1" customHeight="1"/>
    <row r="8144" s="465" customFormat="1" customHeight="1"/>
    <row r="8145" s="465" customFormat="1" customHeight="1"/>
    <row r="8146" s="465" customFormat="1" customHeight="1"/>
    <row r="8147" s="465" customFormat="1" customHeight="1"/>
    <row r="8148" s="465" customFormat="1" customHeight="1"/>
    <row r="8149" s="465" customFormat="1" customHeight="1"/>
    <row r="8150" s="465" customFormat="1" customHeight="1"/>
    <row r="8151" s="465" customFormat="1" customHeight="1"/>
    <row r="8152" s="465" customFormat="1" customHeight="1"/>
    <row r="8153" s="465" customFormat="1" customHeight="1"/>
    <row r="8154" s="465" customFormat="1" customHeight="1"/>
    <row r="8155" s="465" customFormat="1" customHeight="1"/>
    <row r="8156" s="465" customFormat="1" customHeight="1"/>
    <row r="8157" s="465" customFormat="1" customHeight="1"/>
    <row r="8158" s="465" customFormat="1" customHeight="1"/>
    <row r="8159" s="465" customFormat="1" customHeight="1"/>
    <row r="8160" s="465" customFormat="1" customHeight="1"/>
    <row r="8161" s="465" customFormat="1" customHeight="1"/>
    <row r="8162" s="465" customFormat="1" customHeight="1"/>
    <row r="8163" s="465" customFormat="1" customHeight="1"/>
    <row r="8164" s="465" customFormat="1" customHeight="1"/>
    <row r="8165" s="465" customFormat="1" customHeight="1"/>
    <row r="8166" s="465" customFormat="1" customHeight="1"/>
    <row r="8167" s="465" customFormat="1" customHeight="1"/>
    <row r="8168" s="465" customFormat="1" customHeight="1"/>
    <row r="8169" s="465" customFormat="1" customHeight="1"/>
    <row r="8170" s="465" customFormat="1" customHeight="1"/>
    <row r="8171" s="465" customFormat="1" customHeight="1"/>
    <row r="8172" s="465" customFormat="1" customHeight="1"/>
    <row r="8173" s="465" customFormat="1" customHeight="1"/>
    <row r="8174" s="465" customFormat="1" customHeight="1"/>
    <row r="8175" s="465" customFormat="1" customHeight="1"/>
    <row r="8176" s="465" customFormat="1" customHeight="1"/>
    <row r="8177" s="465" customFormat="1" customHeight="1"/>
    <row r="8178" s="465" customFormat="1" customHeight="1"/>
    <row r="8179" s="465" customFormat="1" customHeight="1"/>
    <row r="8180" s="465" customFormat="1" customHeight="1"/>
    <row r="8181" s="465" customFormat="1" customHeight="1"/>
    <row r="8182" s="465" customFormat="1" customHeight="1"/>
    <row r="8183" s="465" customFormat="1" customHeight="1"/>
    <row r="8184" s="465" customFormat="1" customHeight="1"/>
    <row r="8185" s="465" customFormat="1" customHeight="1"/>
    <row r="8186" s="465" customFormat="1" customHeight="1"/>
    <row r="8187" s="465" customFormat="1" customHeight="1"/>
    <row r="8188" s="465" customFormat="1" customHeight="1"/>
    <row r="8189" s="465" customFormat="1" customHeight="1"/>
    <row r="8190" s="465" customFormat="1" customHeight="1"/>
    <row r="8191" s="465" customFormat="1" customHeight="1"/>
    <row r="8192" s="465" customFormat="1" customHeight="1"/>
    <row r="8193" s="465" customFormat="1" customHeight="1"/>
    <row r="8194" s="465" customFormat="1" customHeight="1"/>
    <row r="8195" s="465" customFormat="1" customHeight="1"/>
    <row r="8196" s="465" customFormat="1" customHeight="1"/>
    <row r="8197" s="465" customFormat="1" customHeight="1"/>
    <row r="8198" s="465" customFormat="1" customHeight="1"/>
    <row r="8199" s="465" customFormat="1" customHeight="1"/>
    <row r="8200" s="465" customFormat="1" customHeight="1"/>
    <row r="8201" s="465" customFormat="1" customHeight="1"/>
    <row r="8202" s="465" customFormat="1" customHeight="1"/>
    <row r="8203" s="465" customFormat="1" customHeight="1"/>
    <row r="8204" s="465" customFormat="1" customHeight="1"/>
    <row r="8205" s="465" customFormat="1" customHeight="1"/>
    <row r="8206" s="465" customFormat="1" customHeight="1"/>
    <row r="8207" s="465" customFormat="1" customHeight="1"/>
    <row r="8208" s="465" customFormat="1" customHeight="1"/>
    <row r="8209" s="465" customFormat="1" customHeight="1"/>
    <row r="8210" s="465" customFormat="1" customHeight="1"/>
    <row r="8211" s="465" customFormat="1" customHeight="1"/>
    <row r="8212" s="465" customFormat="1" customHeight="1"/>
    <row r="8213" s="465" customFormat="1" customHeight="1"/>
    <row r="8214" s="465" customFormat="1" customHeight="1"/>
    <row r="8215" s="465" customFormat="1" customHeight="1"/>
    <row r="8216" s="465" customFormat="1" customHeight="1"/>
    <row r="8217" s="465" customFormat="1" customHeight="1"/>
    <row r="8218" s="465" customFormat="1" customHeight="1"/>
    <row r="8219" s="465" customFormat="1" customHeight="1"/>
    <row r="8220" s="465" customFormat="1" customHeight="1"/>
    <row r="8221" s="465" customFormat="1" customHeight="1"/>
    <row r="8222" s="465" customFormat="1" customHeight="1"/>
    <row r="8223" s="465" customFormat="1" customHeight="1"/>
    <row r="8224" s="465" customFormat="1" customHeight="1"/>
    <row r="8225" s="465" customFormat="1" customHeight="1"/>
    <row r="8226" s="465" customFormat="1" customHeight="1"/>
    <row r="8227" s="465" customFormat="1" customHeight="1"/>
    <row r="8228" s="465" customFormat="1" customHeight="1"/>
    <row r="8229" s="465" customFormat="1" customHeight="1"/>
    <row r="8230" s="465" customFormat="1" customHeight="1"/>
    <row r="8231" s="465" customFormat="1" customHeight="1"/>
    <row r="8232" s="465" customFormat="1" customHeight="1"/>
    <row r="8233" s="465" customFormat="1" customHeight="1"/>
    <row r="8234" s="465" customFormat="1" customHeight="1"/>
    <row r="8235" s="465" customFormat="1" customHeight="1"/>
    <row r="8236" s="465" customFormat="1" customHeight="1"/>
    <row r="8237" s="465" customFormat="1" customHeight="1"/>
    <row r="8238" s="465" customFormat="1" customHeight="1"/>
    <row r="8239" s="465" customFormat="1" customHeight="1"/>
    <row r="8240" s="465" customFormat="1" customHeight="1"/>
    <row r="8241" s="465" customFormat="1" customHeight="1"/>
    <row r="8242" s="465" customFormat="1" customHeight="1"/>
    <row r="8243" s="465" customFormat="1" customHeight="1"/>
    <row r="8244" s="465" customFormat="1" customHeight="1"/>
    <row r="8245" s="465" customFormat="1" customHeight="1"/>
    <row r="8246" s="465" customFormat="1" customHeight="1"/>
    <row r="8247" s="465" customFormat="1" customHeight="1"/>
    <row r="8248" s="465" customFormat="1" customHeight="1"/>
    <row r="8249" s="465" customFormat="1" customHeight="1"/>
    <row r="8250" s="465" customFormat="1" customHeight="1"/>
    <row r="8251" s="465" customFormat="1" customHeight="1"/>
    <row r="8252" s="465" customFormat="1" customHeight="1"/>
    <row r="8253" s="465" customFormat="1" customHeight="1"/>
    <row r="8254" s="465" customFormat="1" customHeight="1"/>
    <row r="8255" s="465" customFormat="1" customHeight="1"/>
    <row r="8256" s="465" customFormat="1" customHeight="1"/>
    <row r="8257" s="465" customFormat="1" customHeight="1"/>
    <row r="8258" s="465" customFormat="1" customHeight="1"/>
    <row r="8259" s="465" customFormat="1" customHeight="1"/>
    <row r="8260" s="465" customFormat="1" customHeight="1"/>
    <row r="8261" s="465" customFormat="1" customHeight="1"/>
    <row r="8262" s="465" customFormat="1" customHeight="1"/>
    <row r="8263" s="465" customFormat="1" customHeight="1"/>
    <row r="8264" s="465" customFormat="1" customHeight="1"/>
    <row r="8265" s="465" customFormat="1" customHeight="1"/>
    <row r="8266" s="465" customFormat="1" customHeight="1"/>
    <row r="8267" s="465" customFormat="1" customHeight="1"/>
    <row r="8268" s="465" customFormat="1" customHeight="1"/>
    <row r="8269" s="465" customFormat="1" customHeight="1"/>
    <row r="8270" s="465" customFormat="1" customHeight="1"/>
    <row r="8271" s="465" customFormat="1" customHeight="1"/>
    <row r="8272" s="465" customFormat="1" customHeight="1"/>
    <row r="8273" s="465" customFormat="1" customHeight="1"/>
    <row r="8274" s="465" customFormat="1" customHeight="1"/>
    <row r="8275" s="465" customFormat="1" customHeight="1"/>
    <row r="8276" s="465" customFormat="1" customHeight="1"/>
    <row r="8277" s="465" customFormat="1" customHeight="1"/>
    <row r="8278" s="465" customFormat="1" customHeight="1"/>
    <row r="8279" s="465" customFormat="1" customHeight="1"/>
    <row r="8280" s="465" customFormat="1" customHeight="1"/>
    <row r="8281" s="465" customFormat="1" customHeight="1"/>
    <row r="8282" s="465" customFormat="1" customHeight="1"/>
    <row r="8283" s="465" customFormat="1" customHeight="1"/>
    <row r="8284" s="465" customFormat="1" customHeight="1"/>
    <row r="8285" s="465" customFormat="1" customHeight="1"/>
    <row r="8286" s="465" customFormat="1" customHeight="1"/>
    <row r="8287" s="465" customFormat="1" customHeight="1"/>
    <row r="8288" s="465" customFormat="1" customHeight="1"/>
    <row r="8289" s="465" customFormat="1" customHeight="1"/>
    <row r="8290" s="465" customFormat="1" customHeight="1"/>
    <row r="8291" s="465" customFormat="1" customHeight="1"/>
    <row r="8292" s="465" customFormat="1" customHeight="1"/>
    <row r="8293" s="465" customFormat="1" customHeight="1"/>
    <row r="8294" s="465" customFormat="1" customHeight="1"/>
    <row r="8295" s="465" customFormat="1" customHeight="1"/>
    <row r="8296" s="465" customFormat="1" customHeight="1"/>
    <row r="8297" s="465" customFormat="1" customHeight="1"/>
    <row r="8298" s="465" customFormat="1" customHeight="1"/>
    <row r="8299" s="465" customFormat="1" customHeight="1"/>
    <row r="8300" s="465" customFormat="1" customHeight="1"/>
    <row r="8301" s="465" customFormat="1" customHeight="1"/>
    <row r="8302" s="465" customFormat="1" customHeight="1"/>
    <row r="8303" s="465" customFormat="1" customHeight="1"/>
    <row r="8304" s="465" customFormat="1" customHeight="1"/>
    <row r="8305" s="465" customFormat="1" customHeight="1"/>
    <row r="8306" s="465" customFormat="1" customHeight="1"/>
    <row r="8307" s="465" customFormat="1" customHeight="1"/>
    <row r="8308" s="465" customFormat="1" customHeight="1"/>
    <row r="8309" s="465" customFormat="1" customHeight="1"/>
    <row r="8310" s="465" customFormat="1" customHeight="1"/>
    <row r="8311" s="465" customFormat="1" customHeight="1"/>
    <row r="8312" s="465" customFormat="1" customHeight="1"/>
    <row r="8313" s="465" customFormat="1" customHeight="1"/>
    <row r="8314" s="465" customFormat="1" customHeight="1"/>
    <row r="8315" s="465" customFormat="1" customHeight="1"/>
    <row r="8316" s="465" customFormat="1" customHeight="1"/>
    <row r="8317" s="465" customFormat="1" customHeight="1"/>
    <row r="8318" s="465" customFormat="1" customHeight="1"/>
    <row r="8319" s="465" customFormat="1" customHeight="1"/>
    <row r="8320" s="465" customFormat="1" customHeight="1"/>
    <row r="8321" s="465" customFormat="1" customHeight="1"/>
    <row r="8322" s="465" customFormat="1" customHeight="1"/>
    <row r="8323" s="465" customFormat="1" customHeight="1"/>
    <row r="8324" s="465" customFormat="1" customHeight="1"/>
    <row r="8325" s="465" customFormat="1" customHeight="1"/>
    <row r="8326" s="465" customFormat="1" customHeight="1"/>
    <row r="8327" s="465" customFormat="1" customHeight="1"/>
    <row r="8328" s="465" customFormat="1" customHeight="1"/>
    <row r="8329" s="465" customFormat="1" customHeight="1"/>
    <row r="8330" s="465" customFormat="1" customHeight="1"/>
    <row r="8331" s="465" customFormat="1" customHeight="1"/>
    <row r="8332" s="465" customFormat="1" customHeight="1"/>
    <row r="8333" s="465" customFormat="1" customHeight="1"/>
    <row r="8334" s="465" customFormat="1" customHeight="1"/>
    <row r="8335" s="465" customFormat="1" customHeight="1"/>
    <row r="8336" s="465" customFormat="1" customHeight="1"/>
    <row r="8337" s="465" customFormat="1" customHeight="1"/>
    <row r="8338" s="465" customFormat="1" customHeight="1"/>
    <row r="8339" s="465" customFormat="1" customHeight="1"/>
    <row r="8340" s="465" customFormat="1" customHeight="1"/>
    <row r="8341" s="465" customFormat="1" customHeight="1"/>
    <row r="8342" s="465" customFormat="1" customHeight="1"/>
    <row r="8343" s="465" customFormat="1" customHeight="1"/>
    <row r="8344" s="465" customFormat="1" customHeight="1"/>
    <row r="8345" s="465" customFormat="1" customHeight="1"/>
    <row r="8346" s="465" customFormat="1" customHeight="1"/>
    <row r="8347" s="465" customFormat="1" customHeight="1"/>
    <row r="8348" s="465" customFormat="1" customHeight="1"/>
    <row r="8349" s="465" customFormat="1" customHeight="1"/>
    <row r="8350" s="465" customFormat="1" customHeight="1"/>
    <row r="8351" s="465" customFormat="1" customHeight="1"/>
    <row r="8352" s="465" customFormat="1" customHeight="1"/>
    <row r="8353" s="465" customFormat="1" customHeight="1"/>
    <row r="8354" s="465" customFormat="1" customHeight="1"/>
    <row r="8355" s="465" customFormat="1" customHeight="1"/>
    <row r="8356" s="465" customFormat="1" customHeight="1"/>
    <row r="8357" s="465" customFormat="1" customHeight="1"/>
    <row r="8358" s="465" customFormat="1" customHeight="1"/>
    <row r="8359" s="465" customFormat="1" customHeight="1"/>
    <row r="8360" s="465" customFormat="1" customHeight="1"/>
    <row r="8361" s="465" customFormat="1" customHeight="1"/>
    <row r="8362" s="465" customFormat="1" customHeight="1"/>
    <row r="8363" s="465" customFormat="1" customHeight="1"/>
    <row r="8364" s="465" customFormat="1" customHeight="1"/>
    <row r="8365" s="465" customFormat="1" customHeight="1"/>
    <row r="8366" s="465" customFormat="1" customHeight="1"/>
    <row r="8367" s="465" customFormat="1" customHeight="1"/>
    <row r="8368" s="465" customFormat="1" customHeight="1"/>
    <row r="8369" s="465" customFormat="1" customHeight="1"/>
    <row r="8370" s="465" customFormat="1" customHeight="1"/>
    <row r="8371" s="465" customFormat="1" customHeight="1"/>
    <row r="8372" s="465" customFormat="1" customHeight="1"/>
    <row r="8373" s="465" customFormat="1" customHeight="1"/>
    <row r="8374" s="465" customFormat="1" customHeight="1"/>
    <row r="8375" s="465" customFormat="1" customHeight="1"/>
    <row r="8376" s="465" customFormat="1" customHeight="1"/>
    <row r="8377" s="465" customFormat="1" customHeight="1"/>
    <row r="8378" s="465" customFormat="1" customHeight="1"/>
    <row r="8379" s="465" customFormat="1" customHeight="1"/>
    <row r="8380" s="465" customFormat="1" customHeight="1"/>
    <row r="8381" s="465" customFormat="1" customHeight="1"/>
    <row r="8382" s="465" customFormat="1" customHeight="1"/>
    <row r="8383" s="465" customFormat="1" customHeight="1"/>
    <row r="8384" s="465" customFormat="1" customHeight="1"/>
    <row r="8385" s="465" customFormat="1" customHeight="1"/>
    <row r="8386" s="465" customFormat="1" customHeight="1"/>
    <row r="8387" s="465" customFormat="1" customHeight="1"/>
    <row r="8388" s="465" customFormat="1" customHeight="1"/>
    <row r="8389" s="465" customFormat="1" customHeight="1"/>
    <row r="8390" s="465" customFormat="1" customHeight="1"/>
    <row r="8391" s="465" customFormat="1" customHeight="1"/>
    <row r="8392" s="465" customFormat="1" customHeight="1"/>
    <row r="8393" s="465" customFormat="1" customHeight="1"/>
    <row r="8394" s="465" customFormat="1" customHeight="1"/>
    <row r="8395" s="465" customFormat="1" customHeight="1"/>
    <row r="8396" s="465" customFormat="1" customHeight="1"/>
    <row r="8397" s="465" customFormat="1" customHeight="1"/>
    <row r="8398" s="465" customFormat="1" customHeight="1"/>
    <row r="8399" s="465" customFormat="1" customHeight="1"/>
    <row r="8400" s="465" customFormat="1" customHeight="1"/>
    <row r="8401" s="465" customFormat="1" customHeight="1"/>
    <row r="8402" s="465" customFormat="1" customHeight="1"/>
    <row r="8403" s="465" customFormat="1" customHeight="1"/>
    <row r="8404" s="465" customFormat="1" customHeight="1"/>
    <row r="8405" s="465" customFormat="1" customHeight="1"/>
    <row r="8406" s="465" customFormat="1" customHeight="1"/>
    <row r="8407" s="465" customFormat="1" customHeight="1"/>
    <row r="8408" s="465" customFormat="1" customHeight="1"/>
    <row r="8409" s="465" customFormat="1" customHeight="1"/>
    <row r="8410" s="465" customFormat="1" customHeight="1"/>
    <row r="8411" s="465" customFormat="1" customHeight="1"/>
    <row r="8412" s="465" customFormat="1" customHeight="1"/>
    <row r="8413" s="465" customFormat="1" customHeight="1"/>
    <row r="8414" s="465" customFormat="1" customHeight="1"/>
    <row r="8415" s="465" customFormat="1" customHeight="1"/>
    <row r="8416" s="465" customFormat="1" customHeight="1"/>
    <row r="8417" s="465" customFormat="1" customHeight="1"/>
    <row r="8418" s="465" customFormat="1" customHeight="1"/>
    <row r="8419" s="465" customFormat="1" customHeight="1"/>
    <row r="8420" s="465" customFormat="1" customHeight="1"/>
    <row r="8421" s="465" customFormat="1" customHeight="1"/>
    <row r="8422" s="465" customFormat="1" customHeight="1"/>
    <row r="8423" s="465" customFormat="1" customHeight="1"/>
    <row r="8424" s="465" customFormat="1" customHeight="1"/>
    <row r="8425" s="465" customFormat="1" customHeight="1"/>
    <row r="8426" s="465" customFormat="1" customHeight="1"/>
    <row r="8427" s="465" customFormat="1" customHeight="1"/>
    <row r="8428" s="465" customFormat="1" customHeight="1"/>
    <row r="8429" s="465" customFormat="1" customHeight="1"/>
    <row r="8430" s="465" customFormat="1" customHeight="1"/>
    <row r="8431" s="465" customFormat="1" customHeight="1"/>
    <row r="8432" s="465" customFormat="1" customHeight="1"/>
    <row r="8433" s="465" customFormat="1" customHeight="1"/>
    <row r="8434" s="465" customFormat="1" customHeight="1"/>
    <row r="8435" s="465" customFormat="1" customHeight="1"/>
    <row r="8436" s="465" customFormat="1" customHeight="1"/>
    <row r="8437" s="465" customFormat="1" customHeight="1"/>
    <row r="8438" s="465" customFormat="1" customHeight="1"/>
    <row r="8439" s="465" customFormat="1" customHeight="1"/>
    <row r="8440" s="465" customFormat="1" customHeight="1"/>
    <row r="8441" s="465" customFormat="1" customHeight="1"/>
    <row r="8442" s="465" customFormat="1" customHeight="1"/>
    <row r="8443" s="465" customFormat="1" customHeight="1"/>
    <row r="8444" s="465" customFormat="1" customHeight="1"/>
    <row r="8445" s="465" customFormat="1" customHeight="1"/>
    <row r="8446" s="465" customFormat="1" customHeight="1"/>
    <row r="8447" s="465" customFormat="1" customHeight="1"/>
    <row r="8448" s="465" customFormat="1" customHeight="1"/>
    <row r="8449" s="465" customFormat="1" customHeight="1"/>
    <row r="8450" s="465" customFormat="1" customHeight="1"/>
    <row r="8451" s="465" customFormat="1" customHeight="1"/>
    <row r="8452" s="465" customFormat="1" customHeight="1"/>
    <row r="8453" s="465" customFormat="1" customHeight="1"/>
    <row r="8454" s="465" customFormat="1" customHeight="1"/>
    <row r="8455" s="465" customFormat="1" customHeight="1"/>
    <row r="8456" s="465" customFormat="1" customHeight="1"/>
    <row r="8457" s="465" customFormat="1" customHeight="1"/>
    <row r="8458" s="465" customFormat="1" customHeight="1"/>
    <row r="8459" s="465" customFormat="1" customHeight="1"/>
    <row r="8460" s="465" customFormat="1" customHeight="1"/>
    <row r="8461" s="465" customFormat="1" customHeight="1"/>
    <row r="8462" s="465" customFormat="1" customHeight="1"/>
    <row r="8463" s="465" customFormat="1" customHeight="1"/>
    <row r="8464" s="465" customFormat="1" customHeight="1"/>
    <row r="8465" s="465" customFormat="1" customHeight="1"/>
    <row r="8466" s="465" customFormat="1" customHeight="1"/>
    <row r="8467" s="465" customFormat="1" customHeight="1"/>
    <row r="8468" s="465" customFormat="1" customHeight="1"/>
    <row r="8469" s="465" customFormat="1" customHeight="1"/>
    <row r="8470" s="465" customFormat="1" customHeight="1"/>
    <row r="8471" s="465" customFormat="1" customHeight="1"/>
    <row r="8472" s="465" customFormat="1" customHeight="1"/>
    <row r="8473" s="465" customFormat="1" customHeight="1"/>
    <row r="8474" s="465" customFormat="1" customHeight="1"/>
    <row r="8475" s="465" customFormat="1" customHeight="1"/>
    <row r="8476" s="465" customFormat="1" customHeight="1"/>
    <row r="8477" s="465" customFormat="1" customHeight="1"/>
    <row r="8478" s="465" customFormat="1" customHeight="1"/>
    <row r="8479" s="465" customFormat="1" customHeight="1"/>
    <row r="8480" s="465" customFormat="1" customHeight="1"/>
    <row r="8481" s="465" customFormat="1" customHeight="1"/>
    <row r="8482" s="465" customFormat="1" customHeight="1"/>
    <row r="8483" s="465" customFormat="1" customHeight="1"/>
    <row r="8484" s="465" customFormat="1" customHeight="1"/>
    <row r="8485" s="465" customFormat="1" customHeight="1"/>
    <row r="8486" s="465" customFormat="1" customHeight="1"/>
    <row r="8487" s="465" customFormat="1" customHeight="1"/>
    <row r="8488" s="465" customFormat="1" customHeight="1"/>
    <row r="8489" s="465" customFormat="1" customHeight="1"/>
    <row r="8490" s="465" customFormat="1" customHeight="1"/>
    <row r="8491" s="465" customFormat="1" customHeight="1"/>
    <row r="8492" s="465" customFormat="1" customHeight="1"/>
    <row r="8493" s="465" customFormat="1" customHeight="1"/>
    <row r="8494" s="465" customFormat="1" customHeight="1"/>
    <row r="8495" s="465" customFormat="1" customHeight="1"/>
    <row r="8496" s="465" customFormat="1" customHeight="1"/>
    <row r="8497" s="465" customFormat="1" customHeight="1"/>
    <row r="8498" s="465" customFormat="1" customHeight="1"/>
    <row r="8499" s="465" customFormat="1" customHeight="1"/>
    <row r="8500" s="465" customFormat="1" customHeight="1"/>
    <row r="8501" s="465" customFormat="1" customHeight="1"/>
    <row r="8502" s="465" customFormat="1" customHeight="1"/>
    <row r="8503" s="465" customFormat="1" customHeight="1"/>
    <row r="8504" s="465" customFormat="1" customHeight="1"/>
    <row r="8505" s="465" customFormat="1" customHeight="1"/>
    <row r="8506" s="465" customFormat="1" customHeight="1"/>
    <row r="8507" s="465" customFormat="1" customHeight="1"/>
    <row r="8508" s="465" customFormat="1" customHeight="1"/>
    <row r="8509" s="465" customFormat="1" customHeight="1"/>
    <row r="8510" s="465" customFormat="1" customHeight="1"/>
    <row r="8511" s="465" customFormat="1" customHeight="1"/>
    <row r="8512" s="465" customFormat="1" customHeight="1"/>
    <row r="8513" s="465" customFormat="1" customHeight="1"/>
    <row r="8514" s="465" customFormat="1" customHeight="1"/>
    <row r="8515" s="465" customFormat="1" customHeight="1"/>
    <row r="8516" s="465" customFormat="1" customHeight="1"/>
    <row r="8517" s="465" customFormat="1" customHeight="1"/>
    <row r="8518" s="465" customFormat="1" customHeight="1"/>
    <row r="8519" s="465" customFormat="1" customHeight="1"/>
    <row r="8520" s="465" customFormat="1" customHeight="1"/>
    <row r="8521" s="465" customFormat="1" customHeight="1"/>
    <row r="8522" s="465" customFormat="1" customHeight="1"/>
    <row r="8523" s="465" customFormat="1" customHeight="1"/>
    <row r="8524" s="465" customFormat="1" customHeight="1"/>
    <row r="8525" s="465" customFormat="1" customHeight="1"/>
    <row r="8526" s="465" customFormat="1" customHeight="1"/>
    <row r="8527" s="465" customFormat="1" customHeight="1"/>
    <row r="8528" s="465" customFormat="1" customHeight="1"/>
    <row r="8529" s="465" customFormat="1" customHeight="1"/>
    <row r="8530" s="465" customFormat="1" customHeight="1"/>
    <row r="8531" s="465" customFormat="1" customHeight="1"/>
    <row r="8532" s="465" customFormat="1" customHeight="1"/>
    <row r="8533" s="465" customFormat="1" customHeight="1"/>
    <row r="8534" s="465" customFormat="1" customHeight="1"/>
    <row r="8535" s="465" customFormat="1" customHeight="1"/>
    <row r="8536" s="465" customFormat="1" customHeight="1"/>
    <row r="8537" s="465" customFormat="1" customHeight="1"/>
    <row r="8538" s="465" customFormat="1" customHeight="1"/>
    <row r="8539" s="465" customFormat="1" customHeight="1"/>
    <row r="8540" s="465" customFormat="1" customHeight="1"/>
    <row r="8541" s="465" customFormat="1" customHeight="1"/>
    <row r="8542" s="465" customFormat="1" customHeight="1"/>
    <row r="8543" s="465" customFormat="1" customHeight="1"/>
    <row r="8544" s="465" customFormat="1" customHeight="1"/>
    <row r="8545" s="465" customFormat="1" customHeight="1"/>
    <row r="8546" s="465" customFormat="1" customHeight="1"/>
    <row r="8547" s="465" customFormat="1" customHeight="1"/>
    <row r="8548" s="465" customFormat="1" customHeight="1"/>
    <row r="8549" s="465" customFormat="1" customHeight="1"/>
    <row r="8550" s="465" customFormat="1" customHeight="1"/>
    <row r="8551" s="465" customFormat="1" customHeight="1"/>
    <row r="8552" s="465" customFormat="1" customHeight="1"/>
    <row r="8553" s="465" customFormat="1" customHeight="1"/>
    <row r="8554" s="465" customFormat="1" customHeight="1"/>
    <row r="8555" s="465" customFormat="1" customHeight="1"/>
    <row r="8556" s="465" customFormat="1" customHeight="1"/>
    <row r="8557" s="465" customFormat="1" customHeight="1"/>
    <row r="8558" s="465" customFormat="1" customHeight="1"/>
    <row r="8559" s="465" customFormat="1" customHeight="1"/>
    <row r="8560" s="465" customFormat="1" customHeight="1"/>
    <row r="8561" s="465" customFormat="1" customHeight="1"/>
    <row r="8562" s="465" customFormat="1" customHeight="1"/>
    <row r="8563" s="465" customFormat="1" customHeight="1"/>
    <row r="8564" s="465" customFormat="1" customHeight="1"/>
    <row r="8565" s="465" customFormat="1" customHeight="1"/>
    <row r="8566" s="465" customFormat="1" customHeight="1"/>
    <row r="8567" s="465" customFormat="1" customHeight="1"/>
    <row r="8568" s="465" customFormat="1" customHeight="1"/>
    <row r="8569" s="465" customFormat="1" customHeight="1"/>
    <row r="8570" s="465" customFormat="1" customHeight="1"/>
    <row r="8571" s="465" customFormat="1" customHeight="1"/>
    <row r="8572" s="465" customFormat="1" customHeight="1"/>
    <row r="8573" s="465" customFormat="1" customHeight="1"/>
    <row r="8574" s="465" customFormat="1" customHeight="1"/>
    <row r="8575" s="465" customFormat="1" customHeight="1"/>
    <row r="8576" s="465" customFormat="1" customHeight="1"/>
    <row r="8577" s="465" customFormat="1" customHeight="1"/>
    <row r="8578" s="465" customFormat="1" customHeight="1"/>
    <row r="8579" s="465" customFormat="1" customHeight="1"/>
    <row r="8580" s="465" customFormat="1" customHeight="1"/>
    <row r="8581" s="465" customFormat="1" customHeight="1"/>
    <row r="8582" s="465" customFormat="1" customHeight="1"/>
    <row r="8583" s="465" customFormat="1" customHeight="1"/>
    <row r="8584" s="465" customFormat="1" customHeight="1"/>
    <row r="8585" s="465" customFormat="1" customHeight="1"/>
    <row r="8586" s="465" customFormat="1" customHeight="1"/>
    <row r="8587" s="465" customFormat="1" customHeight="1"/>
    <row r="8588" s="465" customFormat="1" customHeight="1"/>
    <row r="8589" s="465" customFormat="1" customHeight="1"/>
    <row r="8590" s="465" customFormat="1" customHeight="1"/>
    <row r="8591" s="465" customFormat="1" customHeight="1"/>
    <row r="8592" s="465" customFormat="1" customHeight="1"/>
    <row r="8593" s="465" customFormat="1" customHeight="1"/>
    <row r="8594" s="465" customFormat="1" customHeight="1"/>
    <row r="8595" s="465" customFormat="1" customHeight="1"/>
    <row r="8596" s="465" customFormat="1" customHeight="1"/>
    <row r="8597" s="465" customFormat="1" customHeight="1"/>
    <row r="8598" s="465" customFormat="1" customHeight="1"/>
    <row r="8599" s="465" customFormat="1" customHeight="1"/>
    <row r="8600" s="465" customFormat="1" customHeight="1"/>
    <row r="8601" s="465" customFormat="1" customHeight="1"/>
    <row r="8602" s="465" customFormat="1" customHeight="1"/>
    <row r="8603" s="465" customFormat="1" customHeight="1"/>
    <row r="8604" s="465" customFormat="1" customHeight="1"/>
    <row r="8605" s="465" customFormat="1" customHeight="1"/>
    <row r="8606" s="465" customFormat="1" customHeight="1"/>
    <row r="8607" s="465" customFormat="1" customHeight="1"/>
    <row r="8608" s="465" customFormat="1" customHeight="1"/>
    <row r="8609" s="465" customFormat="1" customHeight="1"/>
    <row r="8610" s="465" customFormat="1" customHeight="1"/>
    <row r="8611" s="465" customFormat="1" customHeight="1"/>
    <row r="8612" s="465" customFormat="1" customHeight="1"/>
    <row r="8613" s="465" customFormat="1" customHeight="1"/>
    <row r="8614" s="465" customFormat="1" customHeight="1"/>
    <row r="8615" s="465" customFormat="1" customHeight="1"/>
    <row r="8616" s="465" customFormat="1" customHeight="1"/>
    <row r="8617" s="465" customFormat="1" customHeight="1"/>
    <row r="8618" s="465" customFormat="1" customHeight="1"/>
    <row r="8619" s="465" customFormat="1" customHeight="1"/>
    <row r="8620" s="465" customFormat="1" customHeight="1"/>
    <row r="8621" s="465" customFormat="1" customHeight="1"/>
    <row r="8622" s="465" customFormat="1" customHeight="1"/>
    <row r="8623" s="465" customFormat="1" customHeight="1"/>
    <row r="8624" s="465" customFormat="1" customHeight="1"/>
    <row r="8625" s="465" customFormat="1" customHeight="1"/>
    <row r="8626" s="465" customFormat="1" customHeight="1"/>
    <row r="8627" s="465" customFormat="1" customHeight="1"/>
    <row r="8628" s="465" customFormat="1" customHeight="1"/>
    <row r="8629" s="465" customFormat="1" customHeight="1"/>
    <row r="8630" s="465" customFormat="1" customHeight="1"/>
    <row r="8631" s="465" customFormat="1" customHeight="1"/>
    <row r="8632" s="465" customFormat="1" customHeight="1"/>
    <row r="8633" s="465" customFormat="1" customHeight="1"/>
    <row r="8634" s="465" customFormat="1" customHeight="1"/>
    <row r="8635" s="465" customFormat="1" customHeight="1"/>
    <row r="8636" s="465" customFormat="1" customHeight="1"/>
    <row r="8637" s="465" customFormat="1" customHeight="1"/>
    <row r="8638" s="465" customFormat="1" customHeight="1"/>
    <row r="8639" s="465" customFormat="1" customHeight="1"/>
    <row r="8640" s="465" customFormat="1" customHeight="1"/>
    <row r="8641" s="465" customFormat="1" customHeight="1"/>
    <row r="8642" s="465" customFormat="1" customHeight="1"/>
    <row r="8643" s="465" customFormat="1" customHeight="1"/>
    <row r="8644" s="465" customFormat="1" customHeight="1"/>
    <row r="8645" s="465" customFormat="1" customHeight="1"/>
    <row r="8646" s="465" customFormat="1" customHeight="1"/>
    <row r="8647" s="465" customFormat="1" customHeight="1"/>
    <row r="8648" s="465" customFormat="1" customHeight="1"/>
    <row r="8649" s="465" customFormat="1" customHeight="1"/>
    <row r="8650" s="465" customFormat="1" customHeight="1"/>
    <row r="8651" s="465" customFormat="1" customHeight="1"/>
    <row r="8652" s="465" customFormat="1" customHeight="1"/>
    <row r="8653" s="465" customFormat="1" customHeight="1"/>
    <row r="8654" s="465" customFormat="1" customHeight="1"/>
    <row r="8655" s="465" customFormat="1" customHeight="1"/>
    <row r="8656" s="465" customFormat="1" customHeight="1"/>
    <row r="8657" s="465" customFormat="1" customHeight="1"/>
    <row r="8658" s="465" customFormat="1" customHeight="1"/>
    <row r="8659" s="465" customFormat="1" customHeight="1"/>
    <row r="8660" s="465" customFormat="1" customHeight="1"/>
    <row r="8661" s="465" customFormat="1" customHeight="1"/>
    <row r="8662" s="465" customFormat="1" customHeight="1"/>
    <row r="8663" s="465" customFormat="1" customHeight="1"/>
    <row r="8664" s="465" customFormat="1" customHeight="1"/>
    <row r="8665" s="465" customFormat="1" customHeight="1"/>
    <row r="8666" s="465" customFormat="1" customHeight="1"/>
    <row r="8667" s="465" customFormat="1" customHeight="1"/>
    <row r="8668" s="465" customFormat="1" customHeight="1"/>
    <row r="8669" s="465" customFormat="1" customHeight="1"/>
    <row r="8670" s="465" customFormat="1" customHeight="1"/>
    <row r="8671" s="465" customFormat="1" customHeight="1"/>
    <row r="8672" s="465" customFormat="1" customHeight="1"/>
    <row r="8673" s="465" customFormat="1" customHeight="1"/>
    <row r="8674" s="465" customFormat="1" customHeight="1"/>
    <row r="8675" s="465" customFormat="1" customHeight="1"/>
    <row r="8676" s="465" customFormat="1" customHeight="1"/>
    <row r="8677" s="465" customFormat="1" customHeight="1"/>
    <row r="8678" s="465" customFormat="1" customHeight="1"/>
    <row r="8679" s="465" customFormat="1" customHeight="1"/>
    <row r="8680" s="465" customFormat="1" customHeight="1"/>
    <row r="8681" s="465" customFormat="1" customHeight="1"/>
    <row r="8682" s="465" customFormat="1" customHeight="1"/>
    <row r="8683" s="465" customFormat="1" customHeight="1"/>
    <row r="8684" s="465" customFormat="1" customHeight="1"/>
    <row r="8685" s="465" customFormat="1" customHeight="1"/>
    <row r="8686" s="465" customFormat="1" customHeight="1"/>
    <row r="8687" s="465" customFormat="1" customHeight="1"/>
    <row r="8688" s="465" customFormat="1" customHeight="1"/>
    <row r="8689" s="465" customFormat="1" customHeight="1"/>
    <row r="8690" s="465" customFormat="1" customHeight="1"/>
    <row r="8691" s="465" customFormat="1" customHeight="1"/>
    <row r="8692" s="465" customFormat="1" customHeight="1"/>
    <row r="8693" s="465" customFormat="1" customHeight="1"/>
    <row r="8694" s="465" customFormat="1" customHeight="1"/>
    <row r="8695" s="465" customFormat="1" customHeight="1"/>
    <row r="8696" s="465" customFormat="1" customHeight="1"/>
    <row r="8697" s="465" customFormat="1" customHeight="1"/>
    <row r="8698" s="465" customFormat="1" customHeight="1"/>
    <row r="8699" s="465" customFormat="1" customHeight="1"/>
    <row r="8700" s="465" customFormat="1" customHeight="1"/>
    <row r="8701" s="465" customFormat="1" customHeight="1"/>
    <row r="8702" s="465" customFormat="1" customHeight="1"/>
    <row r="8703" s="465" customFormat="1" customHeight="1"/>
    <row r="8704" s="465" customFormat="1" customHeight="1"/>
    <row r="8705" s="465" customFormat="1" customHeight="1"/>
    <row r="8706" s="465" customFormat="1" customHeight="1"/>
    <row r="8707" s="465" customFormat="1" customHeight="1"/>
    <row r="8708" s="465" customFormat="1" customHeight="1"/>
    <row r="8709" s="465" customFormat="1" customHeight="1"/>
    <row r="8710" s="465" customFormat="1" customHeight="1"/>
    <row r="8711" s="465" customFormat="1" customHeight="1"/>
    <row r="8712" s="465" customFormat="1" customHeight="1"/>
    <row r="8713" s="465" customFormat="1" customHeight="1"/>
    <row r="8714" s="465" customFormat="1" customHeight="1"/>
    <row r="8715" s="465" customFormat="1" customHeight="1"/>
    <row r="8716" s="465" customFormat="1" customHeight="1"/>
    <row r="8717" s="465" customFormat="1" customHeight="1"/>
    <row r="8718" s="465" customFormat="1" customHeight="1"/>
    <row r="8719" s="465" customFormat="1" customHeight="1"/>
    <row r="8720" s="465" customFormat="1" customHeight="1"/>
    <row r="8721" s="465" customFormat="1" customHeight="1"/>
    <row r="8722" s="465" customFormat="1" customHeight="1"/>
    <row r="8723" s="465" customFormat="1" customHeight="1"/>
    <row r="8724" s="465" customFormat="1" customHeight="1"/>
    <row r="8725" s="465" customFormat="1" customHeight="1"/>
    <row r="8726" s="465" customFormat="1" customHeight="1"/>
    <row r="8727" s="465" customFormat="1" customHeight="1"/>
    <row r="8728" s="465" customFormat="1" customHeight="1"/>
    <row r="8729" s="465" customFormat="1" customHeight="1"/>
    <row r="8730" s="465" customFormat="1" customHeight="1"/>
    <row r="8731" s="465" customFormat="1" customHeight="1"/>
    <row r="8732" s="465" customFormat="1" customHeight="1"/>
    <row r="8733" s="465" customFormat="1" customHeight="1"/>
    <row r="8734" s="465" customFormat="1" customHeight="1"/>
    <row r="8735" s="465" customFormat="1" customHeight="1"/>
    <row r="8736" s="465" customFormat="1" customHeight="1"/>
    <row r="8737" s="465" customFormat="1" customHeight="1"/>
    <row r="8738" s="465" customFormat="1" customHeight="1"/>
    <row r="8739" s="465" customFormat="1" customHeight="1"/>
    <row r="8740" s="465" customFormat="1" customHeight="1"/>
    <row r="8741" s="465" customFormat="1" customHeight="1"/>
    <row r="8742" s="465" customFormat="1" customHeight="1"/>
    <row r="8743" s="465" customFormat="1" customHeight="1"/>
    <row r="8744" s="465" customFormat="1" customHeight="1"/>
    <row r="8745" s="465" customFormat="1" customHeight="1"/>
    <row r="8746" s="465" customFormat="1" customHeight="1"/>
    <row r="8747" s="465" customFormat="1" customHeight="1"/>
    <row r="8748" s="465" customFormat="1" customHeight="1"/>
    <row r="8749" s="465" customFormat="1" customHeight="1"/>
    <row r="8750" s="465" customFormat="1" customHeight="1"/>
    <row r="8751" s="465" customFormat="1" customHeight="1"/>
    <row r="8752" s="465" customFormat="1" customHeight="1"/>
    <row r="8753" s="465" customFormat="1" customHeight="1"/>
    <row r="8754" s="465" customFormat="1" customHeight="1"/>
    <row r="8755" s="465" customFormat="1" customHeight="1"/>
    <row r="8756" s="465" customFormat="1" customHeight="1"/>
    <row r="8757" s="465" customFormat="1" customHeight="1"/>
    <row r="8758" s="465" customFormat="1" customHeight="1"/>
    <row r="8759" s="465" customFormat="1" customHeight="1"/>
    <row r="8760" s="465" customFormat="1" customHeight="1"/>
    <row r="8761" s="465" customFormat="1" customHeight="1"/>
    <row r="8762" s="465" customFormat="1" customHeight="1"/>
    <row r="8763" s="465" customFormat="1" customHeight="1"/>
    <row r="8764" s="465" customFormat="1" customHeight="1"/>
    <row r="8765" s="465" customFormat="1" customHeight="1"/>
    <row r="8766" s="465" customFormat="1" customHeight="1"/>
    <row r="8767" s="465" customFormat="1" customHeight="1"/>
    <row r="8768" s="465" customFormat="1" customHeight="1"/>
    <row r="8769" s="465" customFormat="1" customHeight="1"/>
    <row r="8770" s="465" customFormat="1" customHeight="1"/>
    <row r="8771" s="465" customFormat="1" customHeight="1"/>
    <row r="8772" s="465" customFormat="1" customHeight="1"/>
    <row r="8773" s="465" customFormat="1" customHeight="1"/>
    <row r="8774" s="465" customFormat="1" customHeight="1"/>
    <row r="8775" s="465" customFormat="1" customHeight="1"/>
    <row r="8776" s="465" customFormat="1" customHeight="1"/>
    <row r="8777" s="465" customFormat="1" customHeight="1"/>
    <row r="8778" s="465" customFormat="1" customHeight="1"/>
    <row r="8779" s="465" customFormat="1" customHeight="1"/>
    <row r="8780" s="465" customFormat="1" customHeight="1"/>
    <row r="8781" s="465" customFormat="1" customHeight="1"/>
    <row r="8782" s="465" customFormat="1" customHeight="1"/>
    <row r="8783" s="465" customFormat="1" customHeight="1"/>
    <row r="8784" s="465" customFormat="1" customHeight="1"/>
    <row r="8785" s="465" customFormat="1" customHeight="1"/>
    <row r="8786" s="465" customFormat="1" customHeight="1"/>
    <row r="8787" s="465" customFormat="1" customHeight="1"/>
    <row r="8788" s="465" customFormat="1" customHeight="1"/>
    <row r="8789" s="465" customFormat="1" customHeight="1"/>
    <row r="8790" s="465" customFormat="1" customHeight="1"/>
    <row r="8791" s="465" customFormat="1" customHeight="1"/>
    <row r="8792" s="465" customFormat="1" customHeight="1"/>
    <row r="8793" s="465" customFormat="1" customHeight="1"/>
    <row r="8794" s="465" customFormat="1" customHeight="1"/>
    <row r="8795" s="465" customFormat="1" customHeight="1"/>
    <row r="8796" s="465" customFormat="1" customHeight="1"/>
    <row r="8797" s="465" customFormat="1" customHeight="1"/>
    <row r="8798" s="465" customFormat="1" customHeight="1"/>
    <row r="8799" s="465" customFormat="1" customHeight="1"/>
    <row r="8800" s="465" customFormat="1" customHeight="1"/>
    <row r="8801" s="465" customFormat="1" customHeight="1"/>
    <row r="8802" s="465" customFormat="1" customHeight="1"/>
    <row r="8803" s="465" customFormat="1" customHeight="1"/>
    <row r="8804" s="465" customFormat="1" customHeight="1"/>
    <row r="8805" s="465" customFormat="1" customHeight="1"/>
    <row r="8806" s="465" customFormat="1" customHeight="1"/>
    <row r="8807" s="465" customFormat="1" customHeight="1"/>
    <row r="8808" s="465" customFormat="1" customHeight="1"/>
    <row r="8809" s="465" customFormat="1" customHeight="1"/>
    <row r="8810" s="465" customFormat="1" customHeight="1"/>
    <row r="8811" s="465" customFormat="1" customHeight="1"/>
    <row r="8812" s="465" customFormat="1" customHeight="1"/>
    <row r="8813" s="465" customFormat="1" customHeight="1"/>
    <row r="8814" s="465" customFormat="1" customHeight="1"/>
    <row r="8815" s="465" customFormat="1" customHeight="1"/>
    <row r="8816" s="465" customFormat="1" customHeight="1"/>
    <row r="8817" s="465" customFormat="1" customHeight="1"/>
    <row r="8818" s="465" customFormat="1" customHeight="1"/>
    <row r="8819" s="465" customFormat="1" customHeight="1"/>
    <row r="8820" s="465" customFormat="1" customHeight="1"/>
    <row r="8821" s="465" customFormat="1" customHeight="1"/>
    <row r="8822" s="465" customFormat="1" customHeight="1"/>
    <row r="8823" s="465" customFormat="1" customHeight="1"/>
    <row r="8824" s="465" customFormat="1" customHeight="1"/>
    <row r="8825" s="465" customFormat="1" customHeight="1"/>
    <row r="8826" s="465" customFormat="1" customHeight="1"/>
    <row r="8827" s="465" customFormat="1" customHeight="1"/>
    <row r="8828" s="465" customFormat="1" customHeight="1"/>
    <row r="8829" s="465" customFormat="1" customHeight="1"/>
    <row r="8830" s="465" customFormat="1" customHeight="1"/>
    <row r="8831" s="465" customFormat="1" customHeight="1"/>
    <row r="8832" s="465" customFormat="1" customHeight="1"/>
    <row r="8833" s="465" customFormat="1" customHeight="1"/>
    <row r="8834" s="465" customFormat="1" customHeight="1"/>
    <row r="8835" s="465" customFormat="1" customHeight="1"/>
    <row r="8836" s="465" customFormat="1" customHeight="1"/>
    <row r="8837" s="465" customFormat="1" customHeight="1"/>
    <row r="8838" s="465" customFormat="1" customHeight="1"/>
    <row r="8839" s="465" customFormat="1" customHeight="1"/>
    <row r="8840" s="465" customFormat="1" customHeight="1"/>
    <row r="8841" s="465" customFormat="1" customHeight="1"/>
    <row r="8842" s="465" customFormat="1" customHeight="1"/>
    <row r="8843" s="465" customFormat="1" customHeight="1"/>
    <row r="8844" s="465" customFormat="1" customHeight="1"/>
    <row r="8845" s="465" customFormat="1" customHeight="1"/>
    <row r="8846" s="465" customFormat="1" customHeight="1"/>
    <row r="8847" s="465" customFormat="1" customHeight="1"/>
    <row r="8848" s="465" customFormat="1" customHeight="1"/>
    <row r="8849" s="465" customFormat="1" customHeight="1"/>
    <row r="8850" s="465" customFormat="1" customHeight="1"/>
    <row r="8851" s="465" customFormat="1" customHeight="1"/>
    <row r="8852" s="465" customFormat="1" customHeight="1"/>
    <row r="8853" s="465" customFormat="1" customHeight="1"/>
    <row r="8854" s="465" customFormat="1" customHeight="1"/>
    <row r="8855" s="465" customFormat="1" customHeight="1"/>
    <row r="8856" s="465" customFormat="1" customHeight="1"/>
    <row r="8857" s="465" customFormat="1" customHeight="1"/>
    <row r="8858" s="465" customFormat="1" customHeight="1"/>
    <row r="8859" s="465" customFormat="1" customHeight="1"/>
    <row r="8860" s="465" customFormat="1" customHeight="1"/>
    <row r="8861" s="465" customFormat="1" customHeight="1"/>
    <row r="8862" s="465" customFormat="1" customHeight="1"/>
    <row r="8863" s="465" customFormat="1" customHeight="1"/>
    <row r="8864" s="465" customFormat="1" customHeight="1"/>
    <row r="8865" s="465" customFormat="1" customHeight="1"/>
    <row r="8866" s="465" customFormat="1" customHeight="1"/>
    <row r="8867" s="465" customFormat="1" customHeight="1"/>
    <row r="8868" s="465" customFormat="1" customHeight="1"/>
    <row r="8869" s="465" customFormat="1" customHeight="1"/>
    <row r="8870" s="465" customFormat="1" customHeight="1"/>
    <row r="8871" s="465" customFormat="1" customHeight="1"/>
    <row r="8872" s="465" customFormat="1" customHeight="1"/>
    <row r="8873" s="465" customFormat="1" customHeight="1"/>
    <row r="8874" s="465" customFormat="1" customHeight="1"/>
    <row r="8875" s="465" customFormat="1" customHeight="1"/>
    <row r="8876" s="465" customFormat="1" customHeight="1"/>
    <row r="8877" s="465" customFormat="1" customHeight="1"/>
    <row r="8878" s="465" customFormat="1" customHeight="1"/>
    <row r="8879" s="465" customFormat="1" customHeight="1"/>
    <row r="8880" s="465" customFormat="1" customHeight="1"/>
    <row r="8881" s="465" customFormat="1" customHeight="1"/>
    <row r="8882" s="465" customFormat="1" customHeight="1"/>
    <row r="8883" s="465" customFormat="1" customHeight="1"/>
    <row r="8884" s="465" customFormat="1" customHeight="1"/>
    <row r="8885" s="465" customFormat="1" customHeight="1"/>
    <row r="8886" s="465" customFormat="1" customHeight="1"/>
    <row r="8887" s="465" customFormat="1" customHeight="1"/>
    <row r="8888" s="465" customFormat="1" customHeight="1"/>
    <row r="8889" s="465" customFormat="1" customHeight="1"/>
    <row r="8890" s="465" customFormat="1" customHeight="1"/>
    <row r="8891" s="465" customFormat="1" customHeight="1"/>
    <row r="8892" s="465" customFormat="1" customHeight="1"/>
    <row r="8893" s="465" customFormat="1" customHeight="1"/>
    <row r="8894" s="465" customFormat="1" customHeight="1"/>
    <row r="8895" s="465" customFormat="1" customHeight="1"/>
    <row r="8896" s="465" customFormat="1" customHeight="1"/>
    <row r="8897" s="465" customFormat="1" customHeight="1"/>
    <row r="8898" s="465" customFormat="1" customHeight="1"/>
    <row r="8899" s="465" customFormat="1" customHeight="1"/>
    <row r="8900" s="465" customFormat="1" customHeight="1"/>
    <row r="8901" s="465" customFormat="1" customHeight="1"/>
    <row r="8902" s="465" customFormat="1" customHeight="1"/>
    <row r="8903" s="465" customFormat="1" customHeight="1"/>
    <row r="8904" s="465" customFormat="1" customHeight="1"/>
    <row r="8905" s="465" customFormat="1" customHeight="1"/>
    <row r="8906" s="465" customFormat="1" customHeight="1"/>
    <row r="8907" s="465" customFormat="1" customHeight="1"/>
    <row r="8908" s="465" customFormat="1" customHeight="1"/>
    <row r="8909" s="465" customFormat="1" customHeight="1"/>
    <row r="8910" s="465" customFormat="1" customHeight="1"/>
    <row r="8911" s="465" customFormat="1" customHeight="1"/>
    <row r="8912" s="465" customFormat="1" customHeight="1"/>
    <row r="8913" s="465" customFormat="1" customHeight="1"/>
    <row r="8914" s="465" customFormat="1" customHeight="1"/>
    <row r="8915" s="465" customFormat="1" customHeight="1"/>
    <row r="8916" s="465" customFormat="1" customHeight="1"/>
    <row r="8917" s="465" customFormat="1" customHeight="1"/>
    <row r="8918" s="465" customFormat="1" customHeight="1"/>
    <row r="8919" s="465" customFormat="1" customHeight="1"/>
    <row r="8920" s="465" customFormat="1" customHeight="1"/>
    <row r="8921" s="465" customFormat="1" customHeight="1"/>
    <row r="8922" s="465" customFormat="1" customHeight="1"/>
    <row r="8923" s="465" customFormat="1" customHeight="1"/>
    <row r="8924" s="465" customFormat="1" customHeight="1"/>
    <row r="8925" s="465" customFormat="1" customHeight="1"/>
    <row r="8926" s="465" customFormat="1" customHeight="1"/>
    <row r="8927" s="465" customFormat="1" customHeight="1"/>
    <row r="8928" s="465" customFormat="1" customHeight="1"/>
    <row r="8929" s="465" customFormat="1" customHeight="1"/>
    <row r="8930" s="465" customFormat="1" customHeight="1"/>
    <row r="8931" s="465" customFormat="1" customHeight="1"/>
    <row r="8932" s="465" customFormat="1" customHeight="1"/>
    <row r="8933" s="465" customFormat="1" customHeight="1"/>
    <row r="8934" s="465" customFormat="1" customHeight="1"/>
    <row r="8935" s="465" customFormat="1" customHeight="1"/>
    <row r="8936" s="465" customFormat="1" customHeight="1"/>
    <row r="8937" s="465" customFormat="1" customHeight="1"/>
    <row r="8938" s="465" customFormat="1" customHeight="1"/>
    <row r="8939" s="465" customFormat="1" customHeight="1"/>
    <row r="8940" s="465" customFormat="1" customHeight="1"/>
    <row r="8941" s="465" customFormat="1" customHeight="1"/>
    <row r="8942" s="465" customFormat="1" customHeight="1"/>
    <row r="8943" s="465" customFormat="1" customHeight="1"/>
    <row r="8944" s="465" customFormat="1" customHeight="1"/>
    <row r="8945" s="465" customFormat="1" customHeight="1"/>
    <row r="8946" s="465" customFormat="1" customHeight="1"/>
    <row r="8947" s="465" customFormat="1" customHeight="1"/>
    <row r="8948" s="465" customFormat="1" customHeight="1"/>
    <row r="8949" s="465" customFormat="1" customHeight="1"/>
    <row r="8950" s="465" customFormat="1" customHeight="1"/>
    <row r="8951" s="465" customFormat="1" customHeight="1"/>
    <row r="8952" s="465" customFormat="1" customHeight="1"/>
    <row r="8953" s="465" customFormat="1" customHeight="1"/>
    <row r="8954" s="465" customFormat="1" customHeight="1"/>
    <row r="8955" s="465" customFormat="1" customHeight="1"/>
    <row r="8956" s="465" customFormat="1" customHeight="1"/>
    <row r="8957" s="465" customFormat="1" customHeight="1"/>
    <row r="8958" s="465" customFormat="1" customHeight="1"/>
    <row r="8959" s="465" customFormat="1" customHeight="1"/>
    <row r="8960" s="465" customFormat="1" customHeight="1"/>
    <row r="8961" s="465" customFormat="1" customHeight="1"/>
    <row r="8962" s="465" customFormat="1" customHeight="1"/>
    <row r="8963" s="465" customFormat="1" customHeight="1"/>
    <row r="8964" s="465" customFormat="1" customHeight="1"/>
    <row r="8965" s="465" customFormat="1" customHeight="1"/>
    <row r="8966" s="465" customFormat="1" customHeight="1"/>
    <row r="8967" s="465" customFormat="1" customHeight="1"/>
    <row r="8968" s="465" customFormat="1" customHeight="1"/>
    <row r="8969" s="465" customFormat="1" customHeight="1"/>
    <row r="8970" s="465" customFormat="1" customHeight="1"/>
    <row r="8971" s="465" customFormat="1" customHeight="1"/>
    <row r="8972" s="465" customFormat="1" customHeight="1"/>
    <row r="8973" s="465" customFormat="1" customHeight="1"/>
    <row r="8974" s="465" customFormat="1" customHeight="1"/>
    <row r="8975" s="465" customFormat="1" customHeight="1"/>
    <row r="8976" s="465" customFormat="1" customHeight="1"/>
    <row r="8977" s="465" customFormat="1" customHeight="1"/>
    <row r="8978" s="465" customFormat="1" customHeight="1"/>
    <row r="8979" s="465" customFormat="1" customHeight="1"/>
    <row r="8980" s="465" customFormat="1" customHeight="1"/>
    <row r="8981" s="465" customFormat="1" customHeight="1"/>
    <row r="8982" s="465" customFormat="1" customHeight="1"/>
    <row r="8983" s="465" customFormat="1" customHeight="1"/>
    <row r="8984" s="465" customFormat="1" customHeight="1"/>
    <row r="8985" s="465" customFormat="1" customHeight="1"/>
    <row r="8986" s="465" customFormat="1" customHeight="1"/>
    <row r="8987" s="465" customFormat="1" customHeight="1"/>
    <row r="8988" s="465" customFormat="1" customHeight="1"/>
    <row r="8989" s="465" customFormat="1" customHeight="1"/>
    <row r="8990" s="465" customFormat="1" customHeight="1"/>
    <row r="8991" s="465" customFormat="1" customHeight="1"/>
    <row r="8992" s="465" customFormat="1" customHeight="1"/>
    <row r="8993" s="465" customFormat="1" customHeight="1"/>
    <row r="8994" s="465" customFormat="1" customHeight="1"/>
    <row r="8995" s="465" customFormat="1" customHeight="1"/>
    <row r="8996" s="465" customFormat="1" customHeight="1"/>
    <row r="8997" s="465" customFormat="1" customHeight="1"/>
    <row r="8998" s="465" customFormat="1" customHeight="1"/>
    <row r="8999" s="465" customFormat="1" customHeight="1"/>
    <row r="9000" s="465" customFormat="1" customHeight="1"/>
    <row r="9001" s="465" customFormat="1" customHeight="1"/>
    <row r="9002" s="465" customFormat="1" customHeight="1"/>
    <row r="9003" s="465" customFormat="1" customHeight="1"/>
    <row r="9004" s="465" customFormat="1" customHeight="1"/>
    <row r="9005" s="465" customFormat="1" customHeight="1"/>
    <row r="9006" s="465" customFormat="1" customHeight="1"/>
    <row r="9007" s="465" customFormat="1" customHeight="1"/>
    <row r="9008" s="465" customFormat="1" customHeight="1"/>
    <row r="9009" s="465" customFormat="1" customHeight="1"/>
    <row r="9010" s="465" customFormat="1" customHeight="1"/>
    <row r="9011" s="465" customFormat="1" customHeight="1"/>
    <row r="9012" s="465" customFormat="1" customHeight="1"/>
    <row r="9013" s="465" customFormat="1" customHeight="1"/>
    <row r="9014" s="465" customFormat="1" customHeight="1"/>
    <row r="9015" s="465" customFormat="1" customHeight="1"/>
    <row r="9016" s="465" customFormat="1" customHeight="1"/>
    <row r="9017" s="465" customFormat="1" customHeight="1"/>
    <row r="9018" s="465" customFormat="1" customHeight="1"/>
    <row r="9019" s="465" customFormat="1" customHeight="1"/>
    <row r="9020" s="465" customFormat="1" customHeight="1"/>
    <row r="9021" s="465" customFormat="1" customHeight="1"/>
    <row r="9022" s="465" customFormat="1" customHeight="1"/>
    <row r="9023" s="465" customFormat="1" customHeight="1"/>
    <row r="9024" s="465" customFormat="1" customHeight="1"/>
    <row r="9025" s="465" customFormat="1" customHeight="1"/>
    <row r="9026" s="465" customFormat="1" customHeight="1"/>
    <row r="9027" s="465" customFormat="1" customHeight="1"/>
    <row r="9028" s="465" customFormat="1" customHeight="1"/>
    <row r="9029" s="465" customFormat="1" customHeight="1"/>
    <row r="9030" s="465" customFormat="1" customHeight="1"/>
    <row r="9031" s="465" customFormat="1" customHeight="1"/>
    <row r="9032" s="465" customFormat="1" customHeight="1"/>
    <row r="9033" s="465" customFormat="1" customHeight="1"/>
    <row r="9034" s="465" customFormat="1" customHeight="1"/>
    <row r="9035" s="465" customFormat="1" customHeight="1"/>
    <row r="9036" s="465" customFormat="1" customHeight="1"/>
    <row r="9037" s="465" customFormat="1" customHeight="1"/>
    <row r="9038" s="465" customFormat="1" customHeight="1"/>
    <row r="9039" s="465" customFormat="1" customHeight="1"/>
    <row r="9040" s="465" customFormat="1" customHeight="1"/>
    <row r="9041" s="465" customFormat="1" customHeight="1"/>
    <row r="9042" s="465" customFormat="1" customHeight="1"/>
    <row r="9043" s="465" customFormat="1" customHeight="1"/>
    <row r="9044" s="465" customFormat="1" customHeight="1"/>
    <row r="9045" s="465" customFormat="1" customHeight="1"/>
    <row r="9046" s="465" customFormat="1" customHeight="1"/>
    <row r="9047" s="465" customFormat="1" customHeight="1"/>
    <row r="9048" s="465" customFormat="1" customHeight="1"/>
    <row r="9049" s="465" customFormat="1" customHeight="1"/>
    <row r="9050" s="465" customFormat="1" customHeight="1"/>
    <row r="9051" s="465" customFormat="1" customHeight="1"/>
    <row r="9052" s="465" customFormat="1" customHeight="1"/>
    <row r="9053" s="465" customFormat="1" customHeight="1"/>
    <row r="9054" s="465" customFormat="1" customHeight="1"/>
    <row r="9055" s="465" customFormat="1" customHeight="1"/>
    <row r="9056" s="465" customFormat="1" customHeight="1"/>
    <row r="9057" s="465" customFormat="1" customHeight="1"/>
    <row r="9058" s="465" customFormat="1" customHeight="1"/>
    <row r="9059" s="465" customFormat="1" customHeight="1"/>
    <row r="9060" s="465" customFormat="1" customHeight="1"/>
    <row r="9061" s="465" customFormat="1" customHeight="1"/>
    <row r="9062" s="465" customFormat="1" customHeight="1"/>
    <row r="9063" s="465" customFormat="1" customHeight="1"/>
    <row r="9064" s="465" customFormat="1" customHeight="1"/>
    <row r="9065" s="465" customFormat="1" customHeight="1"/>
    <row r="9066" s="465" customFormat="1" customHeight="1"/>
    <row r="9067" s="465" customFormat="1" customHeight="1"/>
    <row r="9068" s="465" customFormat="1" customHeight="1"/>
    <row r="9069" s="465" customFormat="1" customHeight="1"/>
    <row r="9070" s="465" customFormat="1" customHeight="1"/>
    <row r="9071" s="465" customFormat="1" customHeight="1"/>
    <row r="9072" s="465" customFormat="1" customHeight="1"/>
    <row r="9073" s="465" customFormat="1" customHeight="1"/>
    <row r="9074" s="465" customFormat="1" customHeight="1"/>
    <row r="9075" s="465" customFormat="1" customHeight="1"/>
    <row r="9076" s="465" customFormat="1" customHeight="1"/>
    <row r="9077" s="465" customFormat="1" customHeight="1"/>
    <row r="9078" s="465" customFormat="1" customHeight="1"/>
    <row r="9079" s="465" customFormat="1" customHeight="1"/>
    <row r="9080" s="465" customFormat="1" customHeight="1"/>
    <row r="9081" s="465" customFormat="1" customHeight="1"/>
    <row r="9082" s="465" customFormat="1" customHeight="1"/>
    <row r="9083" s="465" customFormat="1" customHeight="1"/>
    <row r="9084" s="465" customFormat="1" customHeight="1"/>
    <row r="9085" s="465" customFormat="1" customHeight="1"/>
    <row r="9086" s="465" customFormat="1" customHeight="1"/>
    <row r="9087" s="465" customFormat="1" customHeight="1"/>
    <row r="9088" s="465" customFormat="1" customHeight="1"/>
    <row r="9089" s="465" customFormat="1" customHeight="1"/>
    <row r="9090" s="465" customFormat="1" customHeight="1"/>
    <row r="9091" s="465" customFormat="1" customHeight="1"/>
    <row r="9092" s="465" customFormat="1" customHeight="1"/>
    <row r="9093" s="465" customFormat="1" customHeight="1"/>
    <row r="9094" s="465" customFormat="1" customHeight="1"/>
    <row r="9095" s="465" customFormat="1" customHeight="1"/>
    <row r="9096" s="465" customFormat="1" customHeight="1"/>
    <row r="9097" s="465" customFormat="1" customHeight="1"/>
    <row r="9098" s="465" customFormat="1" customHeight="1"/>
    <row r="9099" s="465" customFormat="1" customHeight="1"/>
    <row r="9100" s="465" customFormat="1" customHeight="1"/>
    <row r="9101" s="465" customFormat="1" customHeight="1"/>
    <row r="9102" s="465" customFormat="1" customHeight="1"/>
    <row r="9103" s="465" customFormat="1" customHeight="1"/>
    <row r="9104" s="465" customFormat="1" customHeight="1"/>
    <row r="9105" s="465" customFormat="1" customHeight="1"/>
    <row r="9106" s="465" customFormat="1" customHeight="1"/>
    <row r="9107" s="465" customFormat="1" customHeight="1"/>
    <row r="9108" s="465" customFormat="1" customHeight="1"/>
    <row r="9109" s="465" customFormat="1" customHeight="1"/>
    <row r="9110" s="465" customFormat="1" customHeight="1"/>
    <row r="9111" s="465" customFormat="1" customHeight="1"/>
    <row r="9112" s="465" customFormat="1" customHeight="1"/>
    <row r="9113" s="465" customFormat="1" customHeight="1"/>
    <row r="9114" s="465" customFormat="1" customHeight="1"/>
    <row r="9115" s="465" customFormat="1" customHeight="1"/>
    <row r="9116" s="465" customFormat="1" customHeight="1"/>
    <row r="9117" s="465" customFormat="1" customHeight="1"/>
    <row r="9118" s="465" customFormat="1" customHeight="1"/>
    <row r="9119" s="465" customFormat="1" customHeight="1"/>
    <row r="9120" s="465" customFormat="1" customHeight="1"/>
    <row r="9121" s="465" customFormat="1" customHeight="1"/>
    <row r="9122" s="465" customFormat="1" customHeight="1"/>
    <row r="9123" s="465" customFormat="1" customHeight="1"/>
    <row r="9124" s="465" customFormat="1" customHeight="1"/>
    <row r="9125" s="465" customFormat="1" customHeight="1"/>
    <row r="9126" s="465" customFormat="1" customHeight="1"/>
    <row r="9127" s="465" customFormat="1" customHeight="1"/>
    <row r="9128" s="465" customFormat="1" customHeight="1"/>
    <row r="9129" s="465" customFormat="1" customHeight="1"/>
    <row r="9130" s="465" customFormat="1" customHeight="1"/>
    <row r="9131" s="465" customFormat="1" customHeight="1"/>
    <row r="9132" s="465" customFormat="1" customHeight="1"/>
    <row r="9133" s="465" customFormat="1" customHeight="1"/>
    <row r="9134" s="465" customFormat="1" customHeight="1"/>
    <row r="9135" s="465" customFormat="1" customHeight="1"/>
    <row r="9136" s="465" customFormat="1" customHeight="1"/>
    <row r="9137" s="465" customFormat="1" customHeight="1"/>
    <row r="9138" s="465" customFormat="1" customHeight="1"/>
    <row r="9139" s="465" customFormat="1" customHeight="1"/>
    <row r="9140" s="465" customFormat="1" customHeight="1"/>
    <row r="9141" s="465" customFormat="1" customHeight="1"/>
    <row r="9142" s="465" customFormat="1" customHeight="1"/>
    <row r="9143" s="465" customFormat="1" customHeight="1"/>
    <row r="9144" s="465" customFormat="1" customHeight="1"/>
    <row r="9145" s="465" customFormat="1" customHeight="1"/>
    <row r="9146" s="465" customFormat="1" customHeight="1"/>
    <row r="9147" s="465" customFormat="1" customHeight="1"/>
    <row r="9148" s="465" customFormat="1" customHeight="1"/>
    <row r="9149" s="465" customFormat="1" customHeight="1"/>
    <row r="9150" s="465" customFormat="1" customHeight="1"/>
    <row r="9151" s="465" customFormat="1" customHeight="1"/>
    <row r="9152" s="465" customFormat="1" customHeight="1"/>
    <row r="9153" s="465" customFormat="1" customHeight="1"/>
    <row r="9154" s="465" customFormat="1" customHeight="1"/>
    <row r="9155" s="465" customFormat="1" customHeight="1"/>
    <row r="9156" s="465" customFormat="1" customHeight="1"/>
    <row r="9157" s="465" customFormat="1" customHeight="1"/>
    <row r="9158" s="465" customFormat="1" customHeight="1"/>
    <row r="9159" s="465" customFormat="1" customHeight="1"/>
    <row r="9160" s="465" customFormat="1" customHeight="1"/>
    <row r="9161" s="465" customFormat="1" customHeight="1"/>
    <row r="9162" s="465" customFormat="1" customHeight="1"/>
    <row r="9163" s="465" customFormat="1" customHeight="1"/>
    <row r="9164" s="465" customFormat="1" customHeight="1"/>
    <row r="9165" s="465" customFormat="1" customHeight="1"/>
    <row r="9166" s="465" customFormat="1" customHeight="1"/>
    <row r="9167" s="465" customFormat="1" customHeight="1"/>
    <row r="9168" s="465" customFormat="1" customHeight="1"/>
    <row r="9169" s="465" customFormat="1" customHeight="1"/>
    <row r="9170" s="465" customFormat="1" customHeight="1"/>
    <row r="9171" s="465" customFormat="1" customHeight="1"/>
    <row r="9172" s="465" customFormat="1" customHeight="1"/>
    <row r="9173" s="465" customFormat="1" customHeight="1"/>
    <row r="9174" s="465" customFormat="1" customHeight="1"/>
    <row r="9175" s="465" customFormat="1" customHeight="1"/>
    <row r="9176" s="465" customFormat="1" customHeight="1"/>
    <row r="9177" s="465" customFormat="1" customHeight="1"/>
    <row r="9178" s="465" customFormat="1" customHeight="1"/>
    <row r="9179" s="465" customFormat="1" customHeight="1"/>
    <row r="9180" s="465" customFormat="1" customHeight="1"/>
    <row r="9181" s="465" customFormat="1" customHeight="1"/>
    <row r="9182" s="465" customFormat="1" customHeight="1"/>
    <row r="9183" s="465" customFormat="1" customHeight="1"/>
    <row r="9184" s="465" customFormat="1" customHeight="1"/>
    <row r="9185" s="465" customFormat="1" customHeight="1"/>
    <row r="9186" s="465" customFormat="1" customHeight="1"/>
    <row r="9187" s="465" customFormat="1" customHeight="1"/>
    <row r="9188" s="465" customFormat="1" customHeight="1"/>
    <row r="9189" s="465" customFormat="1" customHeight="1"/>
    <row r="9190" s="465" customFormat="1" customHeight="1"/>
    <row r="9191" s="465" customFormat="1" customHeight="1"/>
    <row r="9192" s="465" customFormat="1" customHeight="1"/>
    <row r="9193" s="465" customFormat="1" customHeight="1"/>
    <row r="9194" s="465" customFormat="1" customHeight="1"/>
    <row r="9195" s="465" customFormat="1" customHeight="1"/>
    <row r="9196" s="465" customFormat="1" customHeight="1"/>
    <row r="9197" s="465" customFormat="1" customHeight="1"/>
    <row r="9198" s="465" customFormat="1" customHeight="1"/>
    <row r="9199" s="465" customFormat="1" customHeight="1"/>
    <row r="9200" s="465" customFormat="1" customHeight="1"/>
    <row r="9201" s="465" customFormat="1" customHeight="1"/>
    <row r="9202" s="465" customFormat="1" customHeight="1"/>
    <row r="9203" s="465" customFormat="1" customHeight="1"/>
    <row r="9204" s="465" customFormat="1" customHeight="1"/>
    <row r="9205" s="465" customFormat="1" customHeight="1"/>
    <row r="9206" s="465" customFormat="1" customHeight="1"/>
    <row r="9207" s="465" customFormat="1" customHeight="1"/>
    <row r="9208" s="465" customFormat="1" customHeight="1"/>
    <row r="9209" s="465" customFormat="1" customHeight="1"/>
    <row r="9210" s="465" customFormat="1" customHeight="1"/>
    <row r="9211" s="465" customFormat="1" customHeight="1"/>
    <row r="9212" s="465" customFormat="1" customHeight="1"/>
    <row r="9213" s="465" customFormat="1" customHeight="1"/>
    <row r="9214" s="465" customFormat="1" customHeight="1"/>
    <row r="9215" s="465" customFormat="1" customHeight="1"/>
    <row r="9216" s="465" customFormat="1" customHeight="1"/>
    <row r="9217" s="465" customFormat="1" customHeight="1"/>
    <row r="9218" s="465" customFormat="1" customHeight="1"/>
    <row r="9219" s="465" customFormat="1" customHeight="1"/>
    <row r="9220" s="465" customFormat="1" customHeight="1"/>
    <row r="9221" s="465" customFormat="1" customHeight="1"/>
    <row r="9222" s="465" customFormat="1" customHeight="1"/>
    <row r="9223" s="465" customFormat="1" customHeight="1"/>
    <row r="9224" s="465" customFormat="1" customHeight="1"/>
    <row r="9225" s="465" customFormat="1" customHeight="1"/>
    <row r="9226" s="465" customFormat="1" customHeight="1"/>
    <row r="9227" s="465" customFormat="1" customHeight="1"/>
    <row r="9228" s="465" customFormat="1" customHeight="1"/>
    <row r="9229" s="465" customFormat="1" customHeight="1"/>
    <row r="9230" s="465" customFormat="1" customHeight="1"/>
    <row r="9231" s="465" customFormat="1" customHeight="1"/>
    <row r="9232" s="465" customFormat="1" customHeight="1"/>
    <row r="9233" s="465" customFormat="1" customHeight="1"/>
    <row r="9234" s="465" customFormat="1" customHeight="1"/>
    <row r="9235" s="465" customFormat="1" customHeight="1"/>
    <row r="9236" s="465" customFormat="1" customHeight="1"/>
    <row r="9237" s="465" customFormat="1" customHeight="1"/>
    <row r="9238" s="465" customFormat="1" customHeight="1"/>
    <row r="9239" s="465" customFormat="1" customHeight="1"/>
    <row r="9240" s="465" customFormat="1" customHeight="1"/>
    <row r="9241" s="465" customFormat="1" customHeight="1"/>
    <row r="9242" s="465" customFormat="1" customHeight="1"/>
    <row r="9243" s="465" customFormat="1" customHeight="1"/>
    <row r="9244" s="465" customFormat="1" customHeight="1"/>
    <row r="9245" s="465" customFormat="1" customHeight="1"/>
    <row r="9246" s="465" customFormat="1" customHeight="1"/>
    <row r="9247" s="465" customFormat="1" customHeight="1"/>
    <row r="9248" s="465" customFormat="1" customHeight="1"/>
    <row r="9249" s="465" customFormat="1" customHeight="1"/>
    <row r="9250" s="465" customFormat="1" customHeight="1"/>
    <row r="9251" s="465" customFormat="1" customHeight="1"/>
    <row r="9252" s="465" customFormat="1" customHeight="1"/>
    <row r="9253" s="465" customFormat="1" customHeight="1"/>
    <row r="9254" s="465" customFormat="1" customHeight="1"/>
    <row r="9255" s="465" customFormat="1" customHeight="1"/>
    <row r="9256" s="465" customFormat="1" customHeight="1"/>
    <row r="9257" s="465" customFormat="1" customHeight="1"/>
    <row r="9258" s="465" customFormat="1" customHeight="1"/>
    <row r="9259" s="465" customFormat="1" customHeight="1"/>
    <row r="9260" s="465" customFormat="1" customHeight="1"/>
    <row r="9261" s="465" customFormat="1" customHeight="1"/>
    <row r="9262" s="465" customFormat="1" customHeight="1"/>
    <row r="9263" s="465" customFormat="1" customHeight="1"/>
    <row r="9264" s="465" customFormat="1" customHeight="1"/>
    <row r="9265" s="465" customFormat="1" customHeight="1"/>
    <row r="9266" s="465" customFormat="1" customHeight="1"/>
    <row r="9267" s="465" customFormat="1" customHeight="1"/>
    <row r="9268" s="465" customFormat="1" customHeight="1"/>
    <row r="9269" s="465" customFormat="1" customHeight="1"/>
    <row r="9270" s="465" customFormat="1" customHeight="1"/>
    <row r="9271" s="465" customFormat="1" customHeight="1"/>
    <row r="9272" s="465" customFormat="1" customHeight="1"/>
    <row r="9273" s="465" customFormat="1" customHeight="1"/>
    <row r="9274" s="465" customFormat="1" customHeight="1"/>
    <row r="9275" s="465" customFormat="1" customHeight="1"/>
    <row r="9276" s="465" customFormat="1" customHeight="1"/>
    <row r="9277" s="465" customFormat="1" customHeight="1"/>
    <row r="9278" s="465" customFormat="1" customHeight="1"/>
    <row r="9279" s="465" customFormat="1" customHeight="1"/>
    <row r="9280" s="465" customFormat="1" customHeight="1"/>
    <row r="9281" s="465" customFormat="1" customHeight="1"/>
    <row r="9282" s="465" customFormat="1" customHeight="1"/>
    <row r="9283" s="465" customFormat="1" customHeight="1"/>
    <row r="9284" s="465" customFormat="1" customHeight="1"/>
    <row r="9285" s="465" customFormat="1" customHeight="1"/>
    <row r="9286" s="465" customFormat="1" customHeight="1"/>
    <row r="9287" s="465" customFormat="1" customHeight="1"/>
    <row r="9288" s="465" customFormat="1" customHeight="1"/>
    <row r="9289" s="465" customFormat="1" customHeight="1"/>
    <row r="9290" s="465" customFormat="1" customHeight="1"/>
    <row r="9291" s="465" customFormat="1" customHeight="1"/>
    <row r="9292" s="465" customFormat="1" customHeight="1"/>
    <row r="9293" s="465" customFormat="1" customHeight="1"/>
    <row r="9294" s="465" customFormat="1" customHeight="1"/>
    <row r="9295" s="465" customFormat="1" customHeight="1"/>
    <row r="9296" s="465" customFormat="1" customHeight="1"/>
    <row r="9297" s="465" customFormat="1" customHeight="1"/>
    <row r="9298" s="465" customFormat="1" customHeight="1"/>
    <row r="9299" s="465" customFormat="1" customHeight="1"/>
    <row r="9300" s="465" customFormat="1" customHeight="1"/>
    <row r="9301" s="465" customFormat="1" customHeight="1"/>
    <row r="9302" s="465" customFormat="1" customHeight="1"/>
    <row r="9303" s="465" customFormat="1" customHeight="1"/>
    <row r="9304" s="465" customFormat="1" customHeight="1"/>
    <row r="9305" s="465" customFormat="1" customHeight="1"/>
    <row r="9306" s="465" customFormat="1" customHeight="1"/>
    <row r="9307" s="465" customFormat="1" customHeight="1"/>
    <row r="9308" s="465" customFormat="1" customHeight="1"/>
    <row r="9309" s="465" customFormat="1" customHeight="1"/>
    <row r="9310" s="465" customFormat="1" customHeight="1"/>
    <row r="9311" s="465" customFormat="1" customHeight="1"/>
    <row r="9312" s="465" customFormat="1" customHeight="1"/>
    <row r="9313" s="465" customFormat="1" customHeight="1"/>
    <row r="9314" s="465" customFormat="1" customHeight="1"/>
    <row r="9315" s="465" customFormat="1" customHeight="1"/>
    <row r="9316" s="465" customFormat="1" customHeight="1"/>
    <row r="9317" s="465" customFormat="1" customHeight="1"/>
    <row r="9318" s="465" customFormat="1" customHeight="1"/>
    <row r="9319" s="465" customFormat="1" customHeight="1"/>
    <row r="9320" s="465" customFormat="1" customHeight="1"/>
    <row r="9321" s="465" customFormat="1" customHeight="1"/>
    <row r="9322" s="465" customFormat="1" customHeight="1"/>
    <row r="9323" s="465" customFormat="1" customHeight="1"/>
    <row r="9324" s="465" customFormat="1" customHeight="1"/>
    <row r="9325" s="465" customFormat="1" customHeight="1"/>
    <row r="9326" s="465" customFormat="1" customHeight="1"/>
    <row r="9327" s="465" customFormat="1" customHeight="1"/>
    <row r="9328" s="465" customFormat="1" customHeight="1"/>
    <row r="9329" s="465" customFormat="1" customHeight="1"/>
    <row r="9330" s="465" customFormat="1" customHeight="1"/>
    <row r="9331" s="465" customFormat="1" customHeight="1"/>
    <row r="9332" s="465" customFormat="1" customHeight="1"/>
    <row r="9333" s="465" customFormat="1" customHeight="1"/>
    <row r="9334" s="465" customFormat="1" customHeight="1"/>
    <row r="9335" s="465" customFormat="1" customHeight="1"/>
    <row r="9336" s="465" customFormat="1" customHeight="1"/>
    <row r="9337" s="465" customFormat="1" customHeight="1"/>
    <row r="9338" s="465" customFormat="1" customHeight="1"/>
    <row r="9339" s="465" customFormat="1" customHeight="1"/>
    <row r="9340" s="465" customFormat="1" customHeight="1"/>
    <row r="9341" s="465" customFormat="1" customHeight="1"/>
    <row r="9342" s="465" customFormat="1" customHeight="1"/>
    <row r="9343" s="465" customFormat="1" customHeight="1"/>
    <row r="9344" s="465" customFormat="1" customHeight="1"/>
    <row r="9345" s="465" customFormat="1" customHeight="1"/>
    <row r="9346" s="465" customFormat="1" customHeight="1"/>
    <row r="9347" s="465" customFormat="1" customHeight="1"/>
    <row r="9348" s="465" customFormat="1" customHeight="1"/>
    <row r="9349" s="465" customFormat="1" customHeight="1"/>
    <row r="9350" s="465" customFormat="1" customHeight="1"/>
    <row r="9351" s="465" customFormat="1" customHeight="1"/>
    <row r="9352" s="465" customFormat="1" customHeight="1"/>
    <row r="9353" s="465" customFormat="1" customHeight="1"/>
    <row r="9354" s="465" customFormat="1" customHeight="1"/>
    <row r="9355" s="465" customFormat="1" customHeight="1"/>
    <row r="9356" s="465" customFormat="1" customHeight="1"/>
    <row r="9357" s="465" customFormat="1" customHeight="1"/>
    <row r="9358" s="465" customFormat="1" customHeight="1"/>
    <row r="9359" s="465" customFormat="1" customHeight="1"/>
    <row r="9360" s="465" customFormat="1" customHeight="1"/>
    <row r="9361" s="465" customFormat="1" customHeight="1"/>
    <row r="9362" s="465" customFormat="1" customHeight="1"/>
    <row r="9363" s="465" customFormat="1" customHeight="1"/>
    <row r="9364" s="465" customFormat="1" customHeight="1"/>
    <row r="9365" s="465" customFormat="1" customHeight="1"/>
    <row r="9366" s="465" customFormat="1" customHeight="1"/>
    <row r="9367" s="465" customFormat="1" customHeight="1"/>
    <row r="9368" s="465" customFormat="1" customHeight="1"/>
    <row r="9369" s="465" customFormat="1" customHeight="1"/>
    <row r="9370" s="465" customFormat="1" customHeight="1"/>
    <row r="9371" s="465" customFormat="1" customHeight="1"/>
    <row r="9372" s="465" customFormat="1" customHeight="1"/>
    <row r="9373" s="465" customFormat="1" customHeight="1"/>
    <row r="9374" s="465" customFormat="1" customHeight="1"/>
    <row r="9375" s="465" customFormat="1" customHeight="1"/>
    <row r="9376" s="465" customFormat="1" customHeight="1"/>
    <row r="9377" s="465" customFormat="1" customHeight="1"/>
    <row r="9378" s="465" customFormat="1" customHeight="1"/>
    <row r="9379" s="465" customFormat="1" customHeight="1"/>
    <row r="9380" s="465" customFormat="1" customHeight="1"/>
    <row r="9381" s="465" customFormat="1" customHeight="1"/>
    <row r="9382" s="465" customFormat="1" customHeight="1"/>
    <row r="9383" s="465" customFormat="1" customHeight="1"/>
    <row r="9384" s="465" customFormat="1" customHeight="1"/>
    <row r="9385" s="465" customFormat="1" customHeight="1"/>
    <row r="9386" s="465" customFormat="1" customHeight="1"/>
    <row r="9387" s="465" customFormat="1" customHeight="1"/>
    <row r="9388" s="465" customFormat="1" customHeight="1"/>
    <row r="9389" s="465" customFormat="1" customHeight="1"/>
    <row r="9390" s="465" customFormat="1" customHeight="1"/>
    <row r="9391" s="465" customFormat="1" customHeight="1"/>
    <row r="9392" s="465" customFormat="1" customHeight="1"/>
    <row r="9393" s="465" customFormat="1" customHeight="1"/>
    <row r="9394" s="465" customFormat="1" customHeight="1"/>
    <row r="9395" s="465" customFormat="1" customHeight="1"/>
    <row r="9396" s="465" customFormat="1" customHeight="1"/>
    <row r="9397" s="465" customFormat="1" customHeight="1"/>
    <row r="9398" s="465" customFormat="1" customHeight="1"/>
    <row r="9399" s="465" customFormat="1" customHeight="1"/>
    <row r="9400" s="465" customFormat="1" customHeight="1"/>
    <row r="9401" s="465" customFormat="1" customHeight="1"/>
    <row r="9402" s="465" customFormat="1" customHeight="1"/>
    <row r="9403" s="465" customFormat="1" customHeight="1"/>
    <row r="9404" s="465" customFormat="1" customHeight="1"/>
    <row r="9405" s="465" customFormat="1" customHeight="1"/>
    <row r="9406" s="465" customFormat="1" customHeight="1"/>
    <row r="9407" s="465" customFormat="1" customHeight="1"/>
    <row r="9408" s="465" customFormat="1" customHeight="1"/>
    <row r="9409" s="465" customFormat="1" customHeight="1"/>
    <row r="9410" s="465" customFormat="1" customHeight="1"/>
    <row r="9411" s="465" customFormat="1" customHeight="1"/>
    <row r="9412" s="465" customFormat="1" customHeight="1"/>
    <row r="9413" s="465" customFormat="1" customHeight="1"/>
    <row r="9414" s="465" customFormat="1" customHeight="1"/>
    <row r="9415" s="465" customFormat="1" customHeight="1"/>
    <row r="9416" s="465" customFormat="1" customHeight="1"/>
    <row r="9417" s="465" customFormat="1" customHeight="1"/>
    <row r="9418" s="465" customFormat="1" customHeight="1"/>
    <row r="9419" s="465" customFormat="1" customHeight="1"/>
    <row r="9420" s="465" customFormat="1" customHeight="1"/>
    <row r="9421" s="465" customFormat="1" customHeight="1"/>
    <row r="9422" s="465" customFormat="1" customHeight="1"/>
    <row r="9423" s="465" customFormat="1" customHeight="1"/>
    <row r="9424" s="465" customFormat="1" customHeight="1"/>
    <row r="9425" s="465" customFormat="1" customHeight="1"/>
    <row r="9426" s="465" customFormat="1" customHeight="1"/>
    <row r="9427" s="465" customFormat="1" customHeight="1"/>
    <row r="9428" s="465" customFormat="1" customHeight="1"/>
    <row r="9429" s="465" customFormat="1" customHeight="1"/>
    <row r="9430" s="465" customFormat="1" customHeight="1"/>
    <row r="9431" s="465" customFormat="1" customHeight="1"/>
    <row r="9432" s="465" customFormat="1" customHeight="1"/>
    <row r="9433" s="465" customFormat="1" customHeight="1"/>
    <row r="9434" s="465" customFormat="1" customHeight="1"/>
    <row r="9435" s="465" customFormat="1" customHeight="1"/>
    <row r="9436" s="465" customFormat="1" customHeight="1"/>
    <row r="9437" s="465" customFormat="1" customHeight="1"/>
    <row r="9438" s="465" customFormat="1" customHeight="1"/>
    <row r="9439" s="465" customFormat="1" customHeight="1"/>
    <row r="9440" s="465" customFormat="1" customHeight="1"/>
    <row r="9441" s="465" customFormat="1" customHeight="1"/>
    <row r="9442" s="465" customFormat="1" customHeight="1"/>
    <row r="9443" s="465" customFormat="1" customHeight="1"/>
    <row r="9444" s="465" customFormat="1" customHeight="1"/>
    <row r="9445" s="465" customFormat="1" customHeight="1"/>
    <row r="9446" s="465" customFormat="1" customHeight="1"/>
    <row r="9447" s="465" customFormat="1" customHeight="1"/>
    <row r="9448" s="465" customFormat="1" customHeight="1"/>
    <row r="9449" s="465" customFormat="1" customHeight="1"/>
    <row r="9450" s="465" customFormat="1" customHeight="1"/>
    <row r="9451" s="465" customFormat="1" customHeight="1"/>
    <row r="9452" s="465" customFormat="1" customHeight="1"/>
    <row r="9453" s="465" customFormat="1" customHeight="1"/>
    <row r="9454" s="465" customFormat="1" customHeight="1"/>
    <row r="9455" s="465" customFormat="1" customHeight="1"/>
    <row r="9456" s="465" customFormat="1" customHeight="1"/>
    <row r="9457" s="465" customFormat="1" customHeight="1"/>
    <row r="9458" s="465" customFormat="1" customHeight="1"/>
    <row r="9459" s="465" customFormat="1" customHeight="1"/>
    <row r="9460" s="465" customFormat="1" customHeight="1"/>
    <row r="9461" s="465" customFormat="1" customHeight="1"/>
    <row r="9462" s="465" customFormat="1" customHeight="1"/>
    <row r="9463" s="465" customFormat="1" customHeight="1"/>
    <row r="9464" s="465" customFormat="1" customHeight="1"/>
    <row r="9465" s="465" customFormat="1" customHeight="1"/>
    <row r="9466" s="465" customFormat="1" customHeight="1"/>
    <row r="9467" s="465" customFormat="1" customHeight="1"/>
    <row r="9468" s="465" customFormat="1" customHeight="1"/>
    <row r="9469" s="465" customFormat="1" customHeight="1"/>
    <row r="9470" s="465" customFormat="1" customHeight="1"/>
    <row r="9471" s="465" customFormat="1" customHeight="1"/>
    <row r="9472" s="465" customFormat="1" customHeight="1"/>
    <row r="9473" s="465" customFormat="1" customHeight="1"/>
    <row r="9474" s="465" customFormat="1" customHeight="1"/>
    <row r="9475" s="465" customFormat="1" customHeight="1"/>
    <row r="9476" s="465" customFormat="1" customHeight="1"/>
    <row r="9477" s="465" customFormat="1" customHeight="1"/>
    <row r="9478" s="465" customFormat="1" customHeight="1"/>
    <row r="9479" s="465" customFormat="1" customHeight="1"/>
    <row r="9480" s="465" customFormat="1" customHeight="1"/>
    <row r="9481" s="465" customFormat="1" customHeight="1"/>
    <row r="9482" s="465" customFormat="1" customHeight="1"/>
    <row r="9483" s="465" customFormat="1" customHeight="1"/>
    <row r="9484" s="465" customFormat="1" customHeight="1"/>
    <row r="9485" s="465" customFormat="1" customHeight="1"/>
    <row r="9486" s="465" customFormat="1" customHeight="1"/>
    <row r="9487" s="465" customFormat="1" customHeight="1"/>
    <row r="9488" s="465" customFormat="1" customHeight="1"/>
    <row r="9489" s="465" customFormat="1" customHeight="1"/>
    <row r="9490" s="465" customFormat="1" customHeight="1"/>
    <row r="9491" s="465" customFormat="1" customHeight="1"/>
    <row r="9492" s="465" customFormat="1" customHeight="1"/>
    <row r="9493" s="465" customFormat="1" customHeight="1"/>
    <row r="9494" s="465" customFormat="1" customHeight="1"/>
    <row r="9495" s="465" customFormat="1" customHeight="1"/>
    <row r="9496" s="465" customFormat="1" customHeight="1"/>
    <row r="9497" s="465" customFormat="1" customHeight="1"/>
    <row r="9498" s="465" customFormat="1" customHeight="1"/>
    <row r="9499" s="465" customFormat="1" customHeight="1"/>
    <row r="9500" s="465" customFormat="1" customHeight="1"/>
    <row r="9501" s="465" customFormat="1" customHeight="1"/>
    <row r="9502" s="465" customFormat="1" customHeight="1"/>
    <row r="9503" s="465" customFormat="1" customHeight="1"/>
    <row r="9504" s="465" customFormat="1" customHeight="1"/>
    <row r="9505" s="465" customFormat="1" customHeight="1"/>
    <row r="9506" s="465" customFormat="1" customHeight="1"/>
    <row r="9507" s="465" customFormat="1" customHeight="1"/>
    <row r="9508" s="465" customFormat="1" customHeight="1"/>
    <row r="9509" s="465" customFormat="1" customHeight="1"/>
    <row r="9510" s="465" customFormat="1" customHeight="1"/>
    <row r="9511" s="465" customFormat="1" customHeight="1"/>
    <row r="9512" s="465" customFormat="1" customHeight="1"/>
    <row r="9513" s="465" customFormat="1" customHeight="1"/>
    <row r="9514" s="465" customFormat="1" customHeight="1"/>
    <row r="9515" s="465" customFormat="1" customHeight="1"/>
    <row r="9516" s="465" customFormat="1" customHeight="1"/>
    <row r="9517" s="465" customFormat="1" customHeight="1"/>
    <row r="9518" s="465" customFormat="1" customHeight="1"/>
    <row r="9519" s="465" customFormat="1" customHeight="1"/>
    <row r="9520" s="465" customFormat="1" customHeight="1"/>
    <row r="9521" s="465" customFormat="1" customHeight="1"/>
    <row r="9522" s="465" customFormat="1" customHeight="1"/>
    <row r="9523" s="465" customFormat="1" customHeight="1"/>
    <row r="9524" s="465" customFormat="1" customHeight="1"/>
    <row r="9525" s="465" customFormat="1" customHeight="1"/>
    <row r="9526" s="465" customFormat="1" customHeight="1"/>
    <row r="9527" s="465" customFormat="1" customHeight="1"/>
    <row r="9528" s="465" customFormat="1" customHeight="1"/>
    <row r="9529" s="465" customFormat="1" customHeight="1"/>
    <row r="9530" s="465" customFormat="1" customHeight="1"/>
    <row r="9531" s="465" customFormat="1" customHeight="1"/>
    <row r="9532" s="465" customFormat="1" customHeight="1"/>
    <row r="9533" s="465" customFormat="1" customHeight="1"/>
    <row r="9534" s="465" customFormat="1" customHeight="1"/>
    <row r="9535" s="465" customFormat="1" customHeight="1"/>
    <row r="9536" s="465" customFormat="1" customHeight="1"/>
    <row r="9537" s="465" customFormat="1" customHeight="1"/>
    <row r="9538" s="465" customFormat="1" customHeight="1"/>
    <row r="9539" s="465" customFormat="1" customHeight="1"/>
    <row r="9540" s="465" customFormat="1" customHeight="1"/>
    <row r="9541" s="465" customFormat="1" customHeight="1"/>
    <row r="9542" s="465" customFormat="1" customHeight="1"/>
    <row r="9543" s="465" customFormat="1" customHeight="1"/>
    <row r="9544" s="465" customFormat="1" customHeight="1"/>
    <row r="9545" s="465" customFormat="1" customHeight="1"/>
    <row r="9546" s="465" customFormat="1" customHeight="1"/>
    <row r="9547" s="465" customFormat="1" customHeight="1"/>
    <row r="9548" s="465" customFormat="1" customHeight="1"/>
    <row r="9549" s="465" customFormat="1" customHeight="1"/>
    <row r="9550" s="465" customFormat="1" customHeight="1"/>
    <row r="9551" s="465" customFormat="1" customHeight="1"/>
    <row r="9552" s="465" customFormat="1" customHeight="1"/>
    <row r="9553" s="465" customFormat="1" customHeight="1"/>
    <row r="9554" s="465" customFormat="1" customHeight="1"/>
    <row r="9555" s="465" customFormat="1" customHeight="1"/>
    <row r="9556" s="465" customFormat="1" customHeight="1"/>
    <row r="9557" s="465" customFormat="1" customHeight="1"/>
    <row r="9558" s="465" customFormat="1" customHeight="1"/>
    <row r="9559" s="465" customFormat="1" customHeight="1"/>
    <row r="9560" s="465" customFormat="1" customHeight="1"/>
    <row r="9561" s="465" customFormat="1" customHeight="1"/>
    <row r="9562" s="465" customFormat="1" customHeight="1"/>
    <row r="9563" s="465" customFormat="1" customHeight="1"/>
    <row r="9564" s="465" customFormat="1" customHeight="1"/>
    <row r="9565" s="465" customFormat="1" customHeight="1"/>
    <row r="9566" s="465" customFormat="1" customHeight="1"/>
    <row r="9567" s="465" customFormat="1" customHeight="1"/>
    <row r="9568" s="465" customFormat="1" customHeight="1"/>
    <row r="9569" s="465" customFormat="1" customHeight="1"/>
    <row r="9570" s="465" customFormat="1" customHeight="1"/>
    <row r="9571" s="465" customFormat="1" customHeight="1"/>
    <row r="9572" s="465" customFormat="1" customHeight="1"/>
    <row r="9573" s="465" customFormat="1" customHeight="1"/>
    <row r="9574" s="465" customFormat="1" customHeight="1"/>
    <row r="9575" s="465" customFormat="1" customHeight="1"/>
    <row r="9576" s="465" customFormat="1" customHeight="1"/>
    <row r="9577" s="465" customFormat="1" customHeight="1"/>
    <row r="9578" s="465" customFormat="1" customHeight="1"/>
    <row r="9579" s="465" customFormat="1" customHeight="1"/>
    <row r="9580" s="465" customFormat="1" customHeight="1"/>
    <row r="9581" s="465" customFormat="1" customHeight="1"/>
    <row r="9582" s="465" customFormat="1" customHeight="1"/>
    <row r="9583" s="465" customFormat="1" customHeight="1"/>
    <row r="9584" s="465" customFormat="1" customHeight="1"/>
    <row r="9585" s="465" customFormat="1" customHeight="1"/>
    <row r="9586" s="465" customFormat="1" customHeight="1"/>
    <row r="9587" s="465" customFormat="1" customHeight="1"/>
    <row r="9588" s="465" customFormat="1" customHeight="1"/>
    <row r="9589" s="465" customFormat="1" customHeight="1"/>
    <row r="9590" s="465" customFormat="1" customHeight="1"/>
    <row r="9591" s="465" customFormat="1" customHeight="1"/>
    <row r="9592" s="465" customFormat="1" customHeight="1"/>
    <row r="9593" s="465" customFormat="1" customHeight="1"/>
    <row r="9594" s="465" customFormat="1" customHeight="1"/>
    <row r="9595" s="465" customFormat="1" customHeight="1"/>
    <row r="9596" s="465" customFormat="1" customHeight="1"/>
    <row r="9597" s="465" customFormat="1" customHeight="1"/>
    <row r="9598" s="465" customFormat="1" customHeight="1"/>
    <row r="9599" s="465" customFormat="1" customHeight="1"/>
    <row r="9600" s="465" customFormat="1" customHeight="1"/>
    <row r="9601" s="465" customFormat="1" customHeight="1"/>
    <row r="9602" s="465" customFormat="1" customHeight="1"/>
    <row r="9603" s="465" customFormat="1" customHeight="1"/>
    <row r="9604" s="465" customFormat="1" customHeight="1"/>
    <row r="9605" s="465" customFormat="1" customHeight="1"/>
    <row r="9606" s="465" customFormat="1" customHeight="1"/>
    <row r="9607" s="465" customFormat="1" customHeight="1"/>
    <row r="9608" s="465" customFormat="1" customHeight="1"/>
    <row r="9609" s="465" customFormat="1" customHeight="1"/>
    <row r="9610" s="465" customFormat="1" customHeight="1"/>
    <row r="9611" s="465" customFormat="1" customHeight="1"/>
    <row r="9612" s="465" customFormat="1" customHeight="1"/>
    <row r="9613" s="465" customFormat="1" customHeight="1"/>
    <row r="9614" s="465" customFormat="1" customHeight="1"/>
    <row r="9615" s="465" customFormat="1" customHeight="1"/>
    <row r="9616" s="465" customFormat="1" customHeight="1"/>
    <row r="9617" s="465" customFormat="1" customHeight="1"/>
    <row r="9618" s="465" customFormat="1" customHeight="1"/>
    <row r="9619" s="465" customFormat="1" customHeight="1"/>
    <row r="9620" s="465" customFormat="1" customHeight="1"/>
    <row r="9621" s="465" customFormat="1" customHeight="1"/>
    <row r="9622" s="465" customFormat="1" customHeight="1"/>
    <row r="9623" s="465" customFormat="1" customHeight="1"/>
    <row r="9624" s="465" customFormat="1" customHeight="1"/>
    <row r="9625" s="465" customFormat="1" customHeight="1"/>
    <row r="9626" s="465" customFormat="1" customHeight="1"/>
    <row r="9627" s="465" customFormat="1" customHeight="1"/>
    <row r="9628" s="465" customFormat="1" customHeight="1"/>
    <row r="9629" s="465" customFormat="1" customHeight="1"/>
    <row r="9630" s="465" customFormat="1" customHeight="1"/>
    <row r="9631" s="465" customFormat="1" customHeight="1"/>
    <row r="9632" s="465" customFormat="1" customHeight="1"/>
    <row r="9633" s="465" customFormat="1" customHeight="1"/>
    <row r="9634" s="465" customFormat="1" customHeight="1"/>
    <row r="9635" s="465" customFormat="1" customHeight="1"/>
    <row r="9636" s="465" customFormat="1" customHeight="1"/>
    <row r="9637" s="465" customFormat="1" customHeight="1"/>
    <row r="9638" s="465" customFormat="1" customHeight="1"/>
    <row r="9639" s="465" customFormat="1" customHeight="1"/>
    <row r="9640" s="465" customFormat="1" customHeight="1"/>
    <row r="9641" s="465" customFormat="1" customHeight="1"/>
    <row r="9642" s="465" customFormat="1" customHeight="1"/>
    <row r="9643" s="465" customFormat="1" customHeight="1"/>
    <row r="9644" s="465" customFormat="1" customHeight="1"/>
    <row r="9645" s="465" customFormat="1" customHeight="1"/>
    <row r="9646" s="465" customFormat="1" customHeight="1"/>
    <row r="9647" s="465" customFormat="1" customHeight="1"/>
    <row r="9648" s="465" customFormat="1" customHeight="1"/>
    <row r="9649" s="465" customFormat="1" customHeight="1"/>
    <row r="9650" s="465" customFormat="1" customHeight="1"/>
    <row r="9651" s="465" customFormat="1" customHeight="1"/>
    <row r="9652" s="465" customFormat="1" customHeight="1"/>
    <row r="9653" s="465" customFormat="1" customHeight="1"/>
    <row r="9654" s="465" customFormat="1" customHeight="1"/>
    <row r="9655" s="465" customFormat="1" customHeight="1"/>
    <row r="9656" s="465" customFormat="1" customHeight="1"/>
    <row r="9657" s="465" customFormat="1" customHeight="1"/>
    <row r="9658" s="465" customFormat="1" customHeight="1"/>
    <row r="9659" s="465" customFormat="1" customHeight="1"/>
    <row r="9660" s="465" customFormat="1" customHeight="1"/>
    <row r="9661" s="465" customFormat="1" customHeight="1"/>
    <row r="9662" s="465" customFormat="1" customHeight="1"/>
    <row r="9663" s="465" customFormat="1" customHeight="1"/>
    <row r="9664" s="465" customFormat="1" customHeight="1"/>
    <row r="9665" s="465" customFormat="1" customHeight="1"/>
    <row r="9666" s="465" customFormat="1" customHeight="1"/>
    <row r="9667" s="465" customFormat="1" customHeight="1"/>
    <row r="9668" s="465" customFormat="1" customHeight="1"/>
    <row r="9669" s="465" customFormat="1" customHeight="1"/>
    <row r="9670" s="465" customFormat="1" customHeight="1"/>
    <row r="9671" s="465" customFormat="1" customHeight="1"/>
    <row r="9672" s="465" customFormat="1" customHeight="1"/>
    <row r="9673" s="465" customFormat="1" customHeight="1"/>
    <row r="9674" s="465" customFormat="1" customHeight="1"/>
    <row r="9675" s="465" customFormat="1" customHeight="1"/>
    <row r="9676" s="465" customFormat="1" customHeight="1"/>
    <row r="9677" s="465" customFormat="1" customHeight="1"/>
    <row r="9678" s="465" customFormat="1" customHeight="1"/>
    <row r="9679" s="465" customFormat="1" customHeight="1"/>
    <row r="9680" s="465" customFormat="1" customHeight="1"/>
    <row r="9681" s="465" customFormat="1" customHeight="1"/>
    <row r="9682" s="465" customFormat="1" customHeight="1"/>
    <row r="9683" s="465" customFormat="1" customHeight="1"/>
    <row r="9684" s="465" customFormat="1" customHeight="1"/>
    <row r="9685" s="465" customFormat="1" customHeight="1"/>
    <row r="9686" s="465" customFormat="1" customHeight="1"/>
    <row r="9687" s="465" customFormat="1" customHeight="1"/>
    <row r="9688" s="465" customFormat="1" customHeight="1"/>
    <row r="9689" s="465" customFormat="1" customHeight="1"/>
    <row r="9690" s="465" customFormat="1" customHeight="1"/>
    <row r="9691" s="465" customFormat="1" customHeight="1"/>
    <row r="9692" s="465" customFormat="1" customHeight="1"/>
    <row r="9693" s="465" customFormat="1" customHeight="1"/>
    <row r="9694" s="465" customFormat="1" customHeight="1"/>
    <row r="9695" s="465" customFormat="1" customHeight="1"/>
    <row r="9696" s="465" customFormat="1" customHeight="1"/>
    <row r="9697" s="465" customFormat="1" customHeight="1"/>
    <row r="9698" s="465" customFormat="1" customHeight="1"/>
    <row r="9699" s="465" customFormat="1" customHeight="1"/>
    <row r="9700" s="465" customFormat="1" customHeight="1"/>
    <row r="9701" s="465" customFormat="1" customHeight="1"/>
    <row r="9702" s="465" customFormat="1" customHeight="1"/>
    <row r="9703" s="465" customFormat="1" customHeight="1"/>
    <row r="9704" s="465" customFormat="1" customHeight="1"/>
    <row r="9705" s="465" customFormat="1" customHeight="1"/>
    <row r="9706" s="465" customFormat="1" customHeight="1"/>
    <row r="9707" s="465" customFormat="1" customHeight="1"/>
    <row r="9708" s="465" customFormat="1" customHeight="1"/>
    <row r="9709" s="465" customFormat="1" customHeight="1"/>
    <row r="9710" s="465" customFormat="1" customHeight="1"/>
    <row r="9711" s="465" customFormat="1" customHeight="1"/>
    <row r="9712" s="465" customFormat="1" customHeight="1"/>
    <row r="9713" s="465" customFormat="1" customHeight="1"/>
    <row r="9714" s="465" customFormat="1" customHeight="1"/>
    <row r="9715" s="465" customFormat="1" customHeight="1"/>
    <row r="9716" s="465" customFormat="1" customHeight="1"/>
    <row r="9717" s="465" customFormat="1" customHeight="1"/>
    <row r="9718" s="465" customFormat="1" customHeight="1"/>
    <row r="9719" s="465" customFormat="1" customHeight="1"/>
    <row r="9720" s="465" customFormat="1" customHeight="1"/>
    <row r="9721" s="465" customFormat="1" customHeight="1"/>
    <row r="9722" s="465" customFormat="1" customHeight="1"/>
    <row r="9723" s="465" customFormat="1" customHeight="1"/>
    <row r="9724" s="465" customFormat="1" customHeight="1"/>
    <row r="9725" s="465" customFormat="1" customHeight="1"/>
    <row r="9726" s="465" customFormat="1" customHeight="1"/>
    <row r="9727" s="465" customFormat="1" customHeight="1"/>
    <row r="9728" s="465" customFormat="1" customHeight="1"/>
    <row r="9729" s="465" customFormat="1" customHeight="1"/>
    <row r="9730" s="465" customFormat="1" customHeight="1"/>
    <row r="9731" s="465" customFormat="1" customHeight="1"/>
    <row r="9732" s="465" customFormat="1" customHeight="1"/>
    <row r="9733" s="465" customFormat="1" customHeight="1"/>
    <row r="9734" s="465" customFormat="1" customHeight="1"/>
    <row r="9735" s="465" customFormat="1" customHeight="1"/>
    <row r="9736" s="465" customFormat="1" customHeight="1"/>
    <row r="9737" s="465" customFormat="1" customHeight="1"/>
    <row r="9738" s="465" customFormat="1" customHeight="1"/>
    <row r="9739" s="465" customFormat="1" customHeight="1"/>
    <row r="9740" s="465" customFormat="1" customHeight="1"/>
    <row r="9741" s="465" customFormat="1" customHeight="1"/>
    <row r="9742" s="465" customFormat="1" customHeight="1"/>
    <row r="9743" s="465" customFormat="1" customHeight="1"/>
    <row r="9744" s="465" customFormat="1" customHeight="1"/>
    <row r="9745" s="465" customFormat="1" customHeight="1"/>
    <row r="9746" s="465" customFormat="1" customHeight="1"/>
    <row r="9747" s="465" customFormat="1" customHeight="1"/>
    <row r="9748" s="465" customFormat="1" customHeight="1"/>
    <row r="9749" s="465" customFormat="1" customHeight="1"/>
    <row r="9750" s="465" customFormat="1" customHeight="1"/>
    <row r="9751" s="465" customFormat="1" customHeight="1"/>
    <row r="9752" s="465" customFormat="1" customHeight="1"/>
    <row r="9753" s="465" customFormat="1" customHeight="1"/>
    <row r="9754" s="465" customFormat="1" customHeight="1"/>
    <row r="9755" s="465" customFormat="1" customHeight="1"/>
    <row r="9756" s="465" customFormat="1" customHeight="1"/>
    <row r="9757" s="465" customFormat="1" customHeight="1"/>
    <row r="9758" s="465" customFormat="1" customHeight="1"/>
    <row r="9759" s="465" customFormat="1" customHeight="1"/>
    <row r="9760" s="465" customFormat="1" customHeight="1"/>
    <row r="9761" s="465" customFormat="1" customHeight="1"/>
    <row r="9762" s="465" customFormat="1" customHeight="1"/>
    <row r="9763" s="465" customFormat="1" customHeight="1"/>
    <row r="9764" s="465" customFormat="1" customHeight="1"/>
    <row r="9765" s="465" customFormat="1" customHeight="1"/>
    <row r="9766" s="465" customFormat="1" customHeight="1"/>
    <row r="9767" s="465" customFormat="1" customHeight="1"/>
    <row r="9768" s="465" customFormat="1" customHeight="1"/>
    <row r="9769" s="465" customFormat="1" customHeight="1"/>
    <row r="9770" s="465" customFormat="1" customHeight="1"/>
    <row r="9771" s="465" customFormat="1" customHeight="1"/>
    <row r="9772" s="465" customFormat="1" customHeight="1"/>
    <row r="9773" s="465" customFormat="1" customHeight="1"/>
    <row r="9774" s="465" customFormat="1" customHeight="1"/>
    <row r="9775" s="465" customFormat="1" customHeight="1"/>
    <row r="9776" s="465" customFormat="1" customHeight="1"/>
    <row r="9777" s="465" customFormat="1" customHeight="1"/>
    <row r="9778" s="465" customFormat="1" customHeight="1"/>
    <row r="9779" s="465" customFormat="1" customHeight="1"/>
    <row r="9780" s="465" customFormat="1" customHeight="1"/>
    <row r="9781" s="465" customFormat="1" customHeight="1"/>
    <row r="9782" s="465" customFormat="1" customHeight="1"/>
    <row r="9783" s="465" customFormat="1" customHeight="1"/>
    <row r="9784" s="465" customFormat="1" customHeight="1"/>
    <row r="9785" s="465" customFormat="1" customHeight="1"/>
    <row r="9786" s="465" customFormat="1" customHeight="1"/>
    <row r="9787" s="465" customFormat="1" customHeight="1"/>
    <row r="9788" s="465" customFormat="1" customHeight="1"/>
    <row r="9789" s="465" customFormat="1" customHeight="1"/>
    <row r="9790" s="465" customFormat="1" customHeight="1"/>
    <row r="9791" s="465" customFormat="1" customHeight="1"/>
    <row r="9792" s="465" customFormat="1" customHeight="1"/>
    <row r="9793" s="465" customFormat="1" customHeight="1"/>
    <row r="9794" s="465" customFormat="1" customHeight="1"/>
    <row r="9795" s="465" customFormat="1" customHeight="1"/>
    <row r="9796" s="465" customFormat="1" customHeight="1"/>
    <row r="9797" s="465" customFormat="1" customHeight="1"/>
    <row r="9798" s="465" customFormat="1" customHeight="1"/>
    <row r="9799" s="465" customFormat="1" customHeight="1"/>
    <row r="9800" s="465" customFormat="1" customHeight="1"/>
    <row r="9801" s="465" customFormat="1" customHeight="1"/>
    <row r="9802" s="465" customFormat="1" customHeight="1"/>
    <row r="9803" s="465" customFormat="1" customHeight="1"/>
    <row r="9804" s="465" customFormat="1" customHeight="1"/>
    <row r="9805" s="465" customFormat="1" customHeight="1"/>
    <row r="9806" s="465" customFormat="1" customHeight="1"/>
    <row r="9807" s="465" customFormat="1" customHeight="1"/>
    <row r="9808" s="465" customFormat="1" customHeight="1"/>
    <row r="9809" s="465" customFormat="1" customHeight="1"/>
    <row r="9810" s="465" customFormat="1" customHeight="1"/>
    <row r="9811" s="465" customFormat="1" customHeight="1"/>
    <row r="9812" s="465" customFormat="1" customHeight="1"/>
    <row r="9813" s="465" customFormat="1" customHeight="1"/>
    <row r="9814" s="465" customFormat="1" customHeight="1"/>
    <row r="9815" s="465" customFormat="1" customHeight="1"/>
    <row r="9816" s="465" customFormat="1" customHeight="1"/>
    <row r="9817" s="465" customFormat="1" customHeight="1"/>
    <row r="9818" s="465" customFormat="1" customHeight="1"/>
    <row r="9819" s="465" customFormat="1" customHeight="1"/>
    <row r="9820" s="465" customFormat="1" customHeight="1"/>
    <row r="9821" s="465" customFormat="1" customHeight="1"/>
    <row r="9822" s="465" customFormat="1" customHeight="1"/>
    <row r="9823" s="465" customFormat="1" customHeight="1"/>
    <row r="9824" s="465" customFormat="1" customHeight="1"/>
    <row r="9825" s="465" customFormat="1" customHeight="1"/>
    <row r="9826" s="465" customFormat="1" customHeight="1"/>
    <row r="9827" s="465" customFormat="1" customHeight="1"/>
    <row r="9828" s="465" customFormat="1" customHeight="1"/>
    <row r="9829" s="465" customFormat="1" customHeight="1"/>
    <row r="9830" s="465" customFormat="1" customHeight="1"/>
    <row r="9831" s="465" customFormat="1" customHeight="1"/>
    <row r="9832" s="465" customFormat="1" customHeight="1"/>
    <row r="9833" s="465" customFormat="1" customHeight="1"/>
    <row r="9834" s="465" customFormat="1" customHeight="1"/>
    <row r="9835" s="465" customFormat="1" customHeight="1"/>
    <row r="9836" s="465" customFormat="1" customHeight="1"/>
    <row r="9837" s="465" customFormat="1" customHeight="1"/>
    <row r="9838" s="465" customFormat="1" customHeight="1"/>
    <row r="9839" s="465" customFormat="1" customHeight="1"/>
    <row r="9840" s="465" customFormat="1" customHeight="1"/>
    <row r="9841" s="465" customFormat="1" customHeight="1"/>
    <row r="9842" s="465" customFormat="1" customHeight="1"/>
    <row r="9843" s="465" customFormat="1" customHeight="1"/>
    <row r="9844" s="465" customFormat="1" customHeight="1"/>
    <row r="9845" s="465" customFormat="1" customHeight="1"/>
    <row r="9846" s="465" customFormat="1" customHeight="1"/>
    <row r="9847" s="465" customFormat="1" customHeight="1"/>
    <row r="9848" s="465" customFormat="1" customHeight="1"/>
    <row r="9849" s="465" customFormat="1" customHeight="1"/>
    <row r="9850" s="465" customFormat="1" customHeight="1"/>
    <row r="9851" s="465" customFormat="1" customHeight="1"/>
    <row r="9852" s="465" customFormat="1" customHeight="1"/>
    <row r="9853" s="465" customFormat="1" customHeight="1"/>
    <row r="9854" s="465" customFormat="1" customHeight="1"/>
    <row r="9855" s="465" customFormat="1" customHeight="1"/>
    <row r="9856" s="465" customFormat="1" customHeight="1"/>
    <row r="9857" s="465" customFormat="1" customHeight="1"/>
    <row r="9858" s="465" customFormat="1" customHeight="1"/>
    <row r="9859" s="465" customFormat="1" customHeight="1"/>
    <row r="9860" s="465" customFormat="1" customHeight="1"/>
    <row r="9861" s="465" customFormat="1" customHeight="1"/>
    <row r="9862" s="465" customFormat="1" customHeight="1"/>
    <row r="9863" s="465" customFormat="1" customHeight="1"/>
    <row r="9864" s="465" customFormat="1" customHeight="1"/>
    <row r="9865" s="465" customFormat="1" customHeight="1"/>
    <row r="9866" s="465" customFormat="1" customHeight="1"/>
    <row r="9867" s="465" customFormat="1" customHeight="1"/>
    <row r="9868" s="465" customFormat="1" customHeight="1"/>
    <row r="9869" s="465" customFormat="1" customHeight="1"/>
    <row r="9870" s="465" customFormat="1" customHeight="1"/>
    <row r="9871" s="465" customFormat="1" customHeight="1"/>
    <row r="9872" s="465" customFormat="1" customHeight="1"/>
    <row r="9873" s="465" customFormat="1" customHeight="1"/>
    <row r="9874" s="465" customFormat="1" customHeight="1"/>
    <row r="9875" s="465" customFormat="1" customHeight="1"/>
    <row r="9876" s="465" customFormat="1" customHeight="1"/>
    <row r="9877" s="465" customFormat="1" customHeight="1"/>
    <row r="9878" s="465" customFormat="1" customHeight="1"/>
    <row r="9879" s="465" customFormat="1" customHeight="1"/>
    <row r="9880" s="465" customFormat="1" customHeight="1"/>
    <row r="9881" s="465" customFormat="1" customHeight="1"/>
    <row r="9882" s="465" customFormat="1" customHeight="1"/>
    <row r="9883" s="465" customFormat="1" customHeight="1"/>
    <row r="9884" s="465" customFormat="1" customHeight="1"/>
    <row r="9885" s="465" customFormat="1" customHeight="1"/>
    <row r="9886" s="465" customFormat="1" customHeight="1"/>
    <row r="9887" s="465" customFormat="1" customHeight="1"/>
    <row r="9888" s="465" customFormat="1" customHeight="1"/>
    <row r="9889" s="465" customFormat="1" customHeight="1"/>
    <row r="9890" s="465" customFormat="1" customHeight="1"/>
    <row r="9891" s="465" customFormat="1" customHeight="1"/>
    <row r="9892" s="465" customFormat="1" customHeight="1"/>
    <row r="9893" s="465" customFormat="1" customHeight="1"/>
    <row r="9894" s="465" customFormat="1" customHeight="1"/>
    <row r="9895" s="465" customFormat="1" customHeight="1"/>
    <row r="9896" s="465" customFormat="1" customHeight="1"/>
    <row r="9897" s="465" customFormat="1" customHeight="1"/>
    <row r="9898" s="465" customFormat="1" customHeight="1"/>
    <row r="9899" s="465" customFormat="1" customHeight="1"/>
    <row r="9900" s="465" customFormat="1" customHeight="1"/>
    <row r="9901" s="465" customFormat="1" customHeight="1"/>
    <row r="9902" s="465" customFormat="1" customHeight="1"/>
    <row r="9903" s="465" customFormat="1" customHeight="1"/>
    <row r="9904" s="465" customFormat="1" customHeight="1"/>
    <row r="9905" s="465" customFormat="1" customHeight="1"/>
    <row r="9906" s="465" customFormat="1" customHeight="1"/>
    <row r="9907" s="465" customFormat="1" customHeight="1"/>
    <row r="9908" s="465" customFormat="1" customHeight="1"/>
    <row r="9909" s="465" customFormat="1" customHeight="1"/>
    <row r="9910" s="465" customFormat="1" customHeight="1"/>
    <row r="9911" s="465" customFormat="1" customHeight="1"/>
    <row r="9912" s="465" customFormat="1" customHeight="1"/>
    <row r="9913" s="465" customFormat="1" customHeight="1"/>
    <row r="9914" s="465" customFormat="1" customHeight="1"/>
    <row r="9915" s="465" customFormat="1" customHeight="1"/>
    <row r="9916" s="465" customFormat="1" customHeight="1"/>
    <row r="9917" s="465" customFormat="1" customHeight="1"/>
    <row r="9918" s="465" customFormat="1" customHeight="1"/>
    <row r="9919" s="465" customFormat="1" customHeight="1"/>
    <row r="9920" s="465" customFormat="1" customHeight="1"/>
    <row r="9921" s="465" customFormat="1" customHeight="1"/>
    <row r="9922" s="465" customFormat="1" customHeight="1"/>
    <row r="9923" s="465" customFormat="1" customHeight="1"/>
    <row r="9924" s="465" customFormat="1" customHeight="1"/>
    <row r="9925" s="465" customFormat="1" customHeight="1"/>
    <row r="9926" s="465" customFormat="1" customHeight="1"/>
    <row r="9927" s="465" customFormat="1" customHeight="1"/>
    <row r="9928" s="465" customFormat="1" customHeight="1"/>
    <row r="9929" s="465" customFormat="1" customHeight="1"/>
    <row r="9930" s="465" customFormat="1" customHeight="1"/>
    <row r="9931" s="465" customFormat="1" customHeight="1"/>
    <row r="9932" s="465" customFormat="1" customHeight="1"/>
    <row r="9933" s="465" customFormat="1" customHeight="1"/>
    <row r="9934" s="465" customFormat="1" customHeight="1"/>
    <row r="9935" s="465" customFormat="1" customHeight="1"/>
    <row r="9936" s="465" customFormat="1" customHeight="1"/>
    <row r="9937" s="465" customFormat="1" customHeight="1"/>
    <row r="9938" s="465" customFormat="1" customHeight="1"/>
    <row r="9939" s="465" customFormat="1" customHeight="1"/>
    <row r="9940" s="465" customFormat="1" customHeight="1"/>
    <row r="9941" s="465" customFormat="1" customHeight="1"/>
    <row r="9942" s="465" customFormat="1" customHeight="1"/>
    <row r="9943" s="465" customFormat="1" customHeight="1"/>
    <row r="9944" s="465" customFormat="1" customHeight="1"/>
    <row r="9945" s="465" customFormat="1" customHeight="1"/>
    <row r="9946" s="465" customFormat="1" customHeight="1"/>
    <row r="9947" s="465" customFormat="1" customHeight="1"/>
    <row r="9948" s="465" customFormat="1" customHeight="1"/>
    <row r="9949" s="465" customFormat="1" customHeight="1"/>
    <row r="9950" s="465" customFormat="1" customHeight="1"/>
    <row r="9951" s="465" customFormat="1" customHeight="1"/>
    <row r="9952" s="465" customFormat="1" customHeight="1"/>
    <row r="9953" s="465" customFormat="1" customHeight="1"/>
    <row r="9954" s="465" customFormat="1" customHeight="1"/>
    <row r="9955" s="465" customFormat="1" customHeight="1"/>
    <row r="9956" s="465" customFormat="1" customHeight="1"/>
    <row r="9957" s="465" customFormat="1" customHeight="1"/>
    <row r="9958" s="465" customFormat="1" customHeight="1"/>
    <row r="9959" s="465" customFormat="1" customHeight="1"/>
    <row r="9960" s="465" customFormat="1" customHeight="1"/>
    <row r="9961" s="465" customFormat="1" customHeight="1"/>
    <row r="9962" s="465" customFormat="1" customHeight="1"/>
    <row r="9963" s="465" customFormat="1" customHeight="1"/>
    <row r="9964" s="465" customFormat="1" customHeight="1"/>
    <row r="9965" s="465" customFormat="1" customHeight="1"/>
    <row r="9966" s="465" customFormat="1" customHeight="1"/>
    <row r="9967" s="465" customFormat="1" customHeight="1"/>
    <row r="9968" s="465" customFormat="1" customHeight="1"/>
    <row r="9969" s="465" customFormat="1" customHeight="1"/>
    <row r="9970" s="465" customFormat="1" customHeight="1"/>
    <row r="9971" s="465" customFormat="1" customHeight="1"/>
    <row r="9972" s="465" customFormat="1" customHeight="1"/>
    <row r="9973" s="465" customFormat="1" customHeight="1"/>
    <row r="9974" s="465" customFormat="1" customHeight="1"/>
    <row r="9975" s="465" customFormat="1" customHeight="1"/>
    <row r="9976" s="465" customFormat="1" customHeight="1"/>
    <row r="9977" s="465" customFormat="1" customHeight="1"/>
    <row r="9978" s="465" customFormat="1" customHeight="1"/>
    <row r="9979" s="465" customFormat="1" customHeight="1"/>
    <row r="9980" s="465" customFormat="1" customHeight="1"/>
    <row r="9981" s="465" customFormat="1" customHeight="1"/>
    <row r="9982" s="465" customFormat="1" customHeight="1"/>
    <row r="9983" s="465" customFormat="1" customHeight="1"/>
    <row r="9984" s="465" customFormat="1" customHeight="1"/>
    <row r="9985" s="465" customFormat="1" customHeight="1"/>
    <row r="9986" s="465" customFormat="1" customHeight="1"/>
    <row r="9987" s="465" customFormat="1" customHeight="1"/>
    <row r="9988" s="465" customFormat="1" customHeight="1"/>
    <row r="9989" s="465" customFormat="1" customHeight="1"/>
    <row r="9990" s="465" customFormat="1" customHeight="1"/>
    <row r="9991" s="465" customFormat="1" customHeight="1"/>
    <row r="9992" s="465" customFormat="1" customHeight="1"/>
    <row r="9993" s="465" customFormat="1" customHeight="1"/>
    <row r="9994" s="465" customFormat="1" customHeight="1"/>
    <row r="9995" s="465" customFormat="1" customHeight="1"/>
    <row r="9996" s="465" customFormat="1" customHeight="1"/>
    <row r="9997" s="465" customFormat="1" customHeight="1"/>
    <row r="9998" s="465" customFormat="1" customHeight="1"/>
    <row r="9999" s="465" customFormat="1" customHeight="1"/>
    <row r="10000" s="465" customFormat="1" customHeight="1"/>
    <row r="10001" s="465" customFormat="1" customHeight="1"/>
    <row r="10002" s="465" customFormat="1" customHeight="1"/>
    <row r="10003" s="465" customFormat="1" customHeight="1"/>
    <row r="10004" s="465" customFormat="1" customHeight="1"/>
    <row r="10005" s="465" customFormat="1" customHeight="1"/>
    <row r="10006" s="465" customFormat="1" customHeight="1"/>
    <row r="10007" s="465" customFormat="1" customHeight="1"/>
    <row r="10008" s="465" customFormat="1" customHeight="1"/>
    <row r="10009" s="465" customFormat="1" customHeight="1"/>
    <row r="10010" s="465" customFormat="1" customHeight="1"/>
    <row r="10011" s="465" customFormat="1" customHeight="1"/>
    <row r="10012" s="465" customFormat="1" customHeight="1"/>
    <row r="10013" s="465" customFormat="1" customHeight="1"/>
    <row r="10014" s="465" customFormat="1" customHeight="1"/>
    <row r="10015" s="465" customFormat="1" customHeight="1"/>
    <row r="10016" s="465" customFormat="1" customHeight="1"/>
    <row r="10017" s="465" customFormat="1" customHeight="1"/>
    <row r="10018" s="465" customFormat="1" customHeight="1"/>
    <row r="10019" s="465" customFormat="1" customHeight="1"/>
    <row r="10020" s="465" customFormat="1" customHeight="1"/>
    <row r="10021" s="465" customFormat="1" customHeight="1"/>
    <row r="10022" s="465" customFormat="1" customHeight="1"/>
    <row r="10023" s="465" customFormat="1" customHeight="1"/>
    <row r="10024" s="465" customFormat="1" customHeight="1"/>
    <row r="10025" s="465" customFormat="1" customHeight="1"/>
    <row r="10026" s="465" customFormat="1" customHeight="1"/>
    <row r="10027" s="465" customFormat="1" customHeight="1"/>
    <row r="10028" s="465" customFormat="1" customHeight="1"/>
    <row r="10029" s="465" customFormat="1" customHeight="1"/>
    <row r="10030" s="465" customFormat="1" customHeight="1"/>
    <row r="10031" s="465" customFormat="1" customHeight="1"/>
    <row r="10032" s="465" customFormat="1" customHeight="1"/>
    <row r="10033" s="465" customFormat="1" customHeight="1"/>
    <row r="10034" s="465" customFormat="1" customHeight="1"/>
    <row r="10035" s="465" customFormat="1" customHeight="1"/>
    <row r="10036" s="465" customFormat="1" customHeight="1"/>
    <row r="10037" s="465" customFormat="1" customHeight="1"/>
    <row r="10038" s="465" customFormat="1" customHeight="1"/>
    <row r="10039" s="465" customFormat="1" customHeight="1"/>
    <row r="10040" s="465" customFormat="1" customHeight="1"/>
    <row r="10041" s="465" customFormat="1" customHeight="1"/>
    <row r="10042" s="465" customFormat="1" customHeight="1"/>
    <row r="10043" s="465" customFormat="1" customHeight="1"/>
    <row r="10044" s="465" customFormat="1" customHeight="1"/>
    <row r="10045" s="465" customFormat="1" customHeight="1"/>
    <row r="10046" s="465" customFormat="1" customHeight="1"/>
    <row r="10047" s="465" customFormat="1" customHeight="1"/>
    <row r="10048" s="465" customFormat="1" customHeight="1"/>
    <row r="10049" s="465" customFormat="1" customHeight="1"/>
    <row r="10050" s="465" customFormat="1" customHeight="1"/>
    <row r="10051" s="465" customFormat="1" customHeight="1"/>
    <row r="10052" s="465" customFormat="1" customHeight="1"/>
    <row r="10053" s="465" customFormat="1" customHeight="1"/>
    <row r="10054" s="465" customFormat="1" customHeight="1"/>
    <row r="10055" s="465" customFormat="1" customHeight="1"/>
    <row r="10056" s="465" customFormat="1" customHeight="1"/>
    <row r="10057" s="465" customFormat="1" customHeight="1"/>
    <row r="10058" s="465" customFormat="1" customHeight="1"/>
    <row r="10059" s="465" customFormat="1" customHeight="1"/>
    <row r="10060" s="465" customFormat="1" customHeight="1"/>
    <row r="10061" s="465" customFormat="1" customHeight="1"/>
    <row r="10062" s="465" customFormat="1" customHeight="1"/>
    <row r="10063" s="465" customFormat="1" customHeight="1"/>
    <row r="10064" s="465" customFormat="1" customHeight="1"/>
    <row r="10065" s="465" customFormat="1" customHeight="1"/>
    <row r="10066" s="465" customFormat="1" customHeight="1"/>
    <row r="10067" s="465" customFormat="1" customHeight="1"/>
    <row r="10068" s="465" customFormat="1" customHeight="1"/>
    <row r="10069" s="465" customFormat="1" customHeight="1"/>
    <row r="10070" s="465" customFormat="1" customHeight="1"/>
    <row r="10071" s="465" customFormat="1" customHeight="1"/>
    <row r="10072" s="465" customFormat="1" customHeight="1"/>
    <row r="10073" s="465" customFormat="1" customHeight="1"/>
    <row r="10074" s="465" customFormat="1" customHeight="1"/>
    <row r="10075" s="465" customFormat="1" customHeight="1"/>
    <row r="10076" s="465" customFormat="1" customHeight="1"/>
    <row r="10077" s="465" customFormat="1" customHeight="1"/>
    <row r="10078" s="465" customFormat="1" customHeight="1"/>
    <row r="10079" s="465" customFormat="1" customHeight="1"/>
    <row r="10080" s="465" customFormat="1" customHeight="1"/>
    <row r="10081" s="465" customFormat="1" customHeight="1"/>
    <row r="10082" s="465" customFormat="1" customHeight="1"/>
    <row r="10083" s="465" customFormat="1" customHeight="1"/>
    <row r="10084" s="465" customFormat="1" customHeight="1"/>
    <row r="10085" s="465" customFormat="1" customHeight="1"/>
    <row r="10086" s="465" customFormat="1" customHeight="1"/>
    <row r="10087" s="465" customFormat="1" customHeight="1"/>
    <row r="10088" s="465" customFormat="1" customHeight="1"/>
    <row r="10089" s="465" customFormat="1" customHeight="1"/>
    <row r="10090" s="465" customFormat="1" customHeight="1"/>
    <row r="10091" s="465" customFormat="1" customHeight="1"/>
    <row r="10092" s="465" customFormat="1" customHeight="1"/>
    <row r="10093" s="465" customFormat="1" customHeight="1"/>
    <row r="10094" s="465" customFormat="1" customHeight="1"/>
    <row r="10095" s="465" customFormat="1" customHeight="1"/>
    <row r="10096" s="465" customFormat="1" customHeight="1"/>
    <row r="10097" s="465" customFormat="1" customHeight="1"/>
    <row r="10098" s="465" customFormat="1" customHeight="1"/>
    <row r="10099" s="465" customFormat="1" customHeight="1"/>
    <row r="10100" s="465" customFormat="1" customHeight="1"/>
    <row r="10101" s="465" customFormat="1" customHeight="1"/>
    <row r="10102" s="465" customFormat="1" customHeight="1"/>
    <row r="10103" s="465" customFormat="1" customHeight="1"/>
    <row r="10104" s="465" customFormat="1" customHeight="1"/>
    <row r="10105" s="465" customFormat="1" customHeight="1"/>
    <row r="10106" s="465" customFormat="1" customHeight="1"/>
    <row r="10107" s="465" customFormat="1" customHeight="1"/>
    <row r="10108" s="465" customFormat="1" customHeight="1"/>
    <row r="10109" s="465" customFormat="1" customHeight="1"/>
    <row r="10110" s="465" customFormat="1" customHeight="1"/>
    <row r="10111" s="465" customFormat="1" customHeight="1"/>
    <row r="10112" s="465" customFormat="1" customHeight="1"/>
    <row r="10113" s="465" customFormat="1" customHeight="1"/>
    <row r="10114" s="465" customFormat="1" customHeight="1"/>
    <row r="10115" s="465" customFormat="1" customHeight="1"/>
    <row r="10116" s="465" customFormat="1" customHeight="1"/>
    <row r="10117" s="465" customFormat="1" customHeight="1"/>
    <row r="10118" s="465" customFormat="1" customHeight="1"/>
    <row r="10119" s="465" customFormat="1" customHeight="1"/>
    <row r="10120" s="465" customFormat="1" customHeight="1"/>
    <row r="10121" s="465" customFormat="1" customHeight="1"/>
    <row r="10122" s="465" customFormat="1" customHeight="1"/>
    <row r="10123" s="465" customFormat="1" customHeight="1"/>
    <row r="10124" s="465" customFormat="1" customHeight="1"/>
    <row r="10125" s="465" customFormat="1" customHeight="1"/>
    <row r="10126" s="465" customFormat="1" customHeight="1"/>
    <row r="10127" s="465" customFormat="1" customHeight="1"/>
    <row r="10128" s="465" customFormat="1" customHeight="1"/>
    <row r="10129" s="465" customFormat="1" customHeight="1"/>
    <row r="10130" s="465" customFormat="1" customHeight="1"/>
    <row r="10131" s="465" customFormat="1" customHeight="1"/>
    <row r="10132" s="465" customFormat="1" customHeight="1"/>
    <row r="10133" s="465" customFormat="1" customHeight="1"/>
    <row r="10134" s="465" customFormat="1" customHeight="1"/>
    <row r="10135" s="465" customFormat="1" customHeight="1"/>
    <row r="10136" s="465" customFormat="1" customHeight="1"/>
    <row r="10137" s="465" customFormat="1" customHeight="1"/>
    <row r="10138" s="465" customFormat="1" customHeight="1"/>
    <row r="10139" s="465" customFormat="1" customHeight="1"/>
    <row r="10140" s="465" customFormat="1" customHeight="1"/>
    <row r="10141" s="465" customFormat="1" customHeight="1"/>
    <row r="10142" s="465" customFormat="1" customHeight="1"/>
    <row r="10143" s="465" customFormat="1" customHeight="1"/>
    <row r="10144" s="465" customFormat="1" customHeight="1"/>
    <row r="10145" s="465" customFormat="1" customHeight="1"/>
    <row r="10146" s="465" customFormat="1" customHeight="1"/>
    <row r="10147" s="465" customFormat="1" customHeight="1"/>
    <row r="10148" s="465" customFormat="1" customHeight="1"/>
    <row r="10149" s="465" customFormat="1" customHeight="1"/>
    <row r="10150" s="465" customFormat="1" customHeight="1"/>
    <row r="10151" s="465" customFormat="1" customHeight="1"/>
    <row r="10152" s="465" customFormat="1" customHeight="1"/>
    <row r="10153" s="465" customFormat="1" customHeight="1"/>
    <row r="10154" s="465" customFormat="1" customHeight="1"/>
    <row r="10155" s="465" customFormat="1" customHeight="1"/>
    <row r="10156" s="465" customFormat="1" customHeight="1"/>
    <row r="10157" s="465" customFormat="1" customHeight="1"/>
    <row r="10158" s="465" customFormat="1" customHeight="1"/>
    <row r="10159" s="465" customFormat="1" customHeight="1"/>
    <row r="10160" s="465" customFormat="1" customHeight="1"/>
    <row r="10161" s="465" customFormat="1" customHeight="1"/>
    <row r="10162" s="465" customFormat="1" customHeight="1"/>
    <row r="10163" s="465" customFormat="1" customHeight="1"/>
    <row r="10164" s="465" customFormat="1" customHeight="1"/>
    <row r="10165" s="465" customFormat="1" customHeight="1"/>
    <row r="10166" s="465" customFormat="1" customHeight="1"/>
    <row r="10167" s="465" customFormat="1" customHeight="1"/>
    <row r="10168" s="465" customFormat="1" customHeight="1"/>
    <row r="10169" s="465" customFormat="1" customHeight="1"/>
    <row r="10170" s="465" customFormat="1" customHeight="1"/>
    <row r="10171" s="465" customFormat="1" customHeight="1"/>
    <row r="10172" s="465" customFormat="1" customHeight="1"/>
    <row r="10173" s="465" customFormat="1" customHeight="1"/>
    <row r="10174" s="465" customFormat="1" customHeight="1"/>
    <row r="10175" s="465" customFormat="1" customHeight="1"/>
    <row r="10176" s="465" customFormat="1" customHeight="1"/>
    <row r="10177" s="465" customFormat="1" customHeight="1"/>
    <row r="10178" s="465" customFormat="1" customHeight="1"/>
    <row r="10179" s="465" customFormat="1" customHeight="1"/>
    <row r="10180" s="465" customFormat="1" customHeight="1"/>
    <row r="10181" s="465" customFormat="1" customHeight="1"/>
    <row r="10182" s="465" customFormat="1" customHeight="1"/>
    <row r="10183" s="465" customFormat="1" customHeight="1"/>
    <row r="10184" s="465" customFormat="1" customHeight="1"/>
    <row r="10185" s="465" customFormat="1" customHeight="1"/>
    <row r="10186" s="465" customFormat="1" customHeight="1"/>
    <row r="10187" s="465" customFormat="1" customHeight="1"/>
    <row r="10188" s="465" customFormat="1" customHeight="1"/>
    <row r="10189" s="465" customFormat="1" customHeight="1"/>
    <row r="10190" s="465" customFormat="1" customHeight="1"/>
    <row r="10191" s="465" customFormat="1" customHeight="1"/>
    <row r="10192" s="465" customFormat="1" customHeight="1"/>
    <row r="10193" s="465" customFormat="1" customHeight="1"/>
    <row r="10194" s="465" customFormat="1" customHeight="1"/>
    <row r="10195" s="465" customFormat="1" customHeight="1"/>
    <row r="10196" s="465" customFormat="1" customHeight="1"/>
    <row r="10197" s="465" customFormat="1" customHeight="1"/>
    <row r="10198" s="465" customFormat="1" customHeight="1"/>
    <row r="10199" s="465" customFormat="1" customHeight="1"/>
    <row r="10200" s="465" customFormat="1" customHeight="1"/>
    <row r="10201" s="465" customFormat="1" customHeight="1"/>
    <row r="10202" s="465" customFormat="1" customHeight="1"/>
    <row r="10203" s="465" customFormat="1" customHeight="1"/>
    <row r="10204" s="465" customFormat="1" customHeight="1"/>
    <row r="10205" s="465" customFormat="1" customHeight="1"/>
    <row r="10206" s="465" customFormat="1" customHeight="1"/>
    <row r="10207" s="465" customFormat="1" customHeight="1"/>
    <row r="10208" s="465" customFormat="1" customHeight="1"/>
    <row r="10209" s="465" customFormat="1" customHeight="1"/>
    <row r="10210" s="465" customFormat="1" customHeight="1"/>
    <row r="10211" s="465" customFormat="1" customHeight="1"/>
    <row r="10212" s="465" customFormat="1" customHeight="1"/>
    <row r="10213" s="465" customFormat="1" customHeight="1"/>
    <row r="10214" s="465" customFormat="1" customHeight="1"/>
    <row r="10215" s="465" customFormat="1" customHeight="1"/>
    <row r="10216" s="465" customFormat="1" customHeight="1"/>
    <row r="10217" s="465" customFormat="1" customHeight="1"/>
    <row r="10218" s="465" customFormat="1" customHeight="1"/>
    <row r="10219" s="465" customFormat="1" customHeight="1"/>
    <row r="10220" s="465" customFormat="1" customHeight="1"/>
    <row r="10221" s="465" customFormat="1" customHeight="1"/>
    <row r="10222" s="465" customFormat="1" customHeight="1"/>
    <row r="10223" s="465" customFormat="1" customHeight="1"/>
    <row r="10224" s="465" customFormat="1" customHeight="1"/>
    <row r="10225" s="465" customFormat="1" customHeight="1"/>
    <row r="10226" s="465" customFormat="1" customHeight="1"/>
    <row r="10227" s="465" customFormat="1" customHeight="1"/>
    <row r="10228" s="465" customFormat="1" customHeight="1"/>
    <row r="10229" s="465" customFormat="1" customHeight="1"/>
    <row r="10230" s="465" customFormat="1" customHeight="1"/>
    <row r="10231" s="465" customFormat="1" customHeight="1"/>
    <row r="10232" s="465" customFormat="1" customHeight="1"/>
    <row r="10233" s="465" customFormat="1" customHeight="1"/>
    <row r="10234" s="465" customFormat="1" customHeight="1"/>
    <row r="10235" s="465" customFormat="1" customHeight="1"/>
    <row r="10236" s="465" customFormat="1" customHeight="1"/>
    <row r="10237" s="465" customFormat="1" customHeight="1"/>
    <row r="10238" s="465" customFormat="1" customHeight="1"/>
    <row r="10239" s="465" customFormat="1" customHeight="1"/>
    <row r="10240" s="465" customFormat="1" customHeight="1"/>
    <row r="10241" s="465" customFormat="1" customHeight="1"/>
    <row r="10242" s="465" customFormat="1" customHeight="1"/>
    <row r="10243" s="465" customFormat="1" customHeight="1"/>
    <row r="10244" s="465" customFormat="1" customHeight="1"/>
    <row r="10245" s="465" customFormat="1" customHeight="1"/>
    <row r="10246" s="465" customFormat="1" customHeight="1"/>
    <row r="10247" s="465" customFormat="1" customHeight="1"/>
    <row r="10248" s="465" customFormat="1" customHeight="1"/>
    <row r="10249" s="465" customFormat="1" customHeight="1"/>
    <row r="10250" s="465" customFormat="1" customHeight="1"/>
    <row r="10251" s="465" customFormat="1" customHeight="1"/>
    <row r="10252" s="465" customFormat="1" customHeight="1"/>
    <row r="10253" s="465" customFormat="1" customHeight="1"/>
    <row r="10254" s="465" customFormat="1" customHeight="1"/>
    <row r="10255" s="465" customFormat="1" customHeight="1"/>
    <row r="10256" s="465" customFormat="1" customHeight="1"/>
    <row r="10257" s="465" customFormat="1" customHeight="1"/>
    <row r="10258" s="465" customFormat="1" customHeight="1"/>
    <row r="10259" s="465" customFormat="1" customHeight="1"/>
    <row r="10260" s="465" customFormat="1" customHeight="1"/>
    <row r="10261" s="465" customFormat="1" customHeight="1"/>
    <row r="10262" s="465" customFormat="1" customHeight="1"/>
    <row r="10263" s="465" customFormat="1" customHeight="1"/>
    <row r="10264" s="465" customFormat="1" customHeight="1"/>
    <row r="10265" s="465" customFormat="1" customHeight="1"/>
    <row r="10266" s="465" customFormat="1" customHeight="1"/>
    <row r="10267" s="465" customFormat="1" customHeight="1"/>
    <row r="10268" s="465" customFormat="1" customHeight="1"/>
    <row r="10269" s="465" customFormat="1" customHeight="1"/>
    <row r="10270" s="465" customFormat="1" customHeight="1"/>
    <row r="10271" s="465" customFormat="1" customHeight="1"/>
    <row r="10272" s="465" customFormat="1" customHeight="1"/>
    <row r="10273" s="465" customFormat="1" customHeight="1"/>
    <row r="10274" s="465" customFormat="1" customHeight="1"/>
    <row r="10275" s="465" customFormat="1" customHeight="1"/>
    <row r="10276" s="465" customFormat="1" customHeight="1"/>
    <row r="10277" s="465" customFormat="1" customHeight="1"/>
    <row r="10278" s="465" customFormat="1" customHeight="1"/>
    <row r="10279" s="465" customFormat="1" customHeight="1"/>
    <row r="10280" s="465" customFormat="1" customHeight="1"/>
    <row r="10281" s="465" customFormat="1" customHeight="1"/>
    <row r="10282" s="465" customFormat="1" customHeight="1"/>
    <row r="10283" s="465" customFormat="1" customHeight="1"/>
    <row r="10284" s="465" customFormat="1" customHeight="1"/>
    <row r="10285" s="465" customFormat="1" customHeight="1"/>
    <row r="10286" s="465" customFormat="1" customHeight="1"/>
    <row r="10287" s="465" customFormat="1" customHeight="1"/>
    <row r="10288" s="465" customFormat="1" customHeight="1"/>
    <row r="10289" s="465" customFormat="1" customHeight="1"/>
    <row r="10290" s="465" customFormat="1" customHeight="1"/>
    <row r="10291" s="465" customFormat="1" customHeight="1"/>
    <row r="10292" s="465" customFormat="1" customHeight="1"/>
    <row r="10293" s="465" customFormat="1" customHeight="1"/>
    <row r="10294" s="465" customFormat="1" customHeight="1"/>
    <row r="10295" s="465" customFormat="1" customHeight="1"/>
    <row r="10296" s="465" customFormat="1" customHeight="1"/>
    <row r="10297" s="465" customFormat="1" customHeight="1"/>
    <row r="10298" s="465" customFormat="1" customHeight="1"/>
    <row r="10299" s="465" customFormat="1" customHeight="1"/>
    <row r="10300" s="465" customFormat="1" customHeight="1"/>
    <row r="10301" s="465" customFormat="1" customHeight="1"/>
    <row r="10302" s="465" customFormat="1" customHeight="1"/>
    <row r="10303" s="465" customFormat="1" customHeight="1"/>
    <row r="10304" s="465" customFormat="1" customHeight="1"/>
    <row r="10305" s="465" customFormat="1" customHeight="1"/>
    <row r="10306" s="465" customFormat="1" customHeight="1"/>
    <row r="10307" s="465" customFormat="1" customHeight="1"/>
    <row r="10308" s="465" customFormat="1" customHeight="1"/>
    <row r="10309" s="465" customFormat="1" customHeight="1"/>
    <row r="10310" s="465" customFormat="1" customHeight="1"/>
    <row r="10311" s="465" customFormat="1" customHeight="1"/>
    <row r="10312" s="465" customFormat="1" customHeight="1"/>
    <row r="10313" s="465" customFormat="1" customHeight="1"/>
    <row r="10314" s="465" customFormat="1" customHeight="1"/>
    <row r="10315" s="465" customFormat="1" customHeight="1"/>
    <row r="10316" s="465" customFormat="1" customHeight="1"/>
    <row r="10317" s="465" customFormat="1" customHeight="1"/>
    <row r="10318" s="465" customFormat="1" customHeight="1"/>
    <row r="10319" s="465" customFormat="1" customHeight="1"/>
    <row r="10320" s="465" customFormat="1" customHeight="1"/>
    <row r="10321" s="465" customFormat="1" customHeight="1"/>
    <row r="10322" s="465" customFormat="1" customHeight="1"/>
    <row r="10323" s="465" customFormat="1" customHeight="1"/>
    <row r="10324" s="465" customFormat="1" customHeight="1"/>
    <row r="10325" s="465" customFormat="1" customHeight="1"/>
    <row r="10326" s="465" customFormat="1" customHeight="1"/>
    <row r="10327" s="465" customFormat="1" customHeight="1"/>
    <row r="10328" s="465" customFormat="1" customHeight="1"/>
    <row r="10329" s="465" customFormat="1" customHeight="1"/>
    <row r="10330" s="465" customFormat="1" customHeight="1"/>
    <row r="10331" s="465" customFormat="1" customHeight="1"/>
    <row r="10332" s="465" customFormat="1" customHeight="1"/>
    <row r="10333" s="465" customFormat="1" customHeight="1"/>
    <row r="10334" s="465" customFormat="1" customHeight="1"/>
    <row r="10335" s="465" customFormat="1" customHeight="1"/>
    <row r="10336" s="465" customFormat="1" customHeight="1"/>
    <row r="10337" s="465" customFormat="1" customHeight="1"/>
    <row r="10338" s="465" customFormat="1" customHeight="1"/>
    <row r="10339" s="465" customFormat="1" customHeight="1"/>
    <row r="10340" s="465" customFormat="1" customHeight="1"/>
    <row r="10341" s="465" customFormat="1" customHeight="1"/>
    <row r="10342" s="465" customFormat="1" customHeight="1"/>
    <row r="10343" s="465" customFormat="1" customHeight="1"/>
    <row r="10344" s="465" customFormat="1" customHeight="1"/>
    <row r="10345" s="465" customFormat="1" customHeight="1"/>
    <row r="10346" s="465" customFormat="1" customHeight="1"/>
    <row r="10347" s="465" customFormat="1" customHeight="1"/>
    <row r="10348" s="465" customFormat="1" customHeight="1"/>
    <row r="10349" s="465" customFormat="1" customHeight="1"/>
    <row r="10350" s="465" customFormat="1" customHeight="1"/>
    <row r="10351" s="465" customFormat="1" customHeight="1"/>
    <row r="10352" s="465" customFormat="1" customHeight="1"/>
    <row r="10353" s="465" customFormat="1" customHeight="1"/>
    <row r="10354" s="465" customFormat="1" customHeight="1"/>
    <row r="10355" s="465" customFormat="1" customHeight="1"/>
    <row r="10356" s="465" customFormat="1" customHeight="1"/>
    <row r="10357" s="465" customFormat="1" customHeight="1"/>
    <row r="10358" s="465" customFormat="1" customHeight="1"/>
    <row r="10359" s="465" customFormat="1" customHeight="1"/>
    <row r="10360" s="465" customFormat="1" customHeight="1"/>
    <row r="10361" s="465" customFormat="1" customHeight="1"/>
    <row r="10362" s="465" customFormat="1" customHeight="1"/>
    <row r="10363" s="465" customFormat="1" customHeight="1"/>
    <row r="10364" s="465" customFormat="1" customHeight="1"/>
    <row r="10365" s="465" customFormat="1" customHeight="1"/>
    <row r="10366" s="465" customFormat="1" customHeight="1"/>
    <row r="10367" s="465" customFormat="1" customHeight="1"/>
    <row r="10368" s="465" customFormat="1" customHeight="1"/>
    <row r="10369" s="465" customFormat="1" customHeight="1"/>
    <row r="10370" s="465" customFormat="1" customHeight="1"/>
    <row r="10371" s="465" customFormat="1" customHeight="1"/>
    <row r="10372" s="465" customFormat="1" customHeight="1"/>
    <row r="10373" s="465" customFormat="1" customHeight="1"/>
    <row r="10374" s="465" customFormat="1" customHeight="1"/>
    <row r="10375" s="465" customFormat="1" customHeight="1"/>
    <row r="10376" s="465" customFormat="1" customHeight="1"/>
    <row r="10377" s="465" customFormat="1" customHeight="1"/>
    <row r="10378" s="465" customFormat="1" customHeight="1"/>
    <row r="10379" s="465" customFormat="1" customHeight="1"/>
    <row r="10380" s="465" customFormat="1" customHeight="1"/>
    <row r="10381" s="465" customFormat="1" customHeight="1"/>
    <row r="10382" s="465" customFormat="1" customHeight="1"/>
    <row r="10383" s="465" customFormat="1" customHeight="1"/>
    <row r="10384" s="465" customFormat="1" customHeight="1"/>
    <row r="10385" s="465" customFormat="1" customHeight="1"/>
    <row r="10386" s="465" customFormat="1" customHeight="1"/>
    <row r="10387" s="465" customFormat="1" customHeight="1"/>
    <row r="10388" s="465" customFormat="1" customHeight="1"/>
    <row r="10389" s="465" customFormat="1" customHeight="1"/>
    <row r="10390" s="465" customFormat="1" customHeight="1"/>
    <row r="10391" s="465" customFormat="1" customHeight="1"/>
    <row r="10392" s="465" customFormat="1" customHeight="1"/>
    <row r="10393" s="465" customFormat="1" customHeight="1"/>
    <row r="10394" s="465" customFormat="1" customHeight="1"/>
    <row r="10395" s="465" customFormat="1" customHeight="1"/>
    <row r="10396" s="465" customFormat="1" customHeight="1"/>
    <row r="10397" s="465" customFormat="1" customHeight="1"/>
    <row r="10398" s="465" customFormat="1" customHeight="1"/>
    <row r="10399" s="465" customFormat="1" customHeight="1"/>
    <row r="10400" s="465" customFormat="1" customHeight="1"/>
    <row r="10401" s="465" customFormat="1" customHeight="1"/>
    <row r="10402" s="465" customFormat="1" customHeight="1"/>
    <row r="10403" s="465" customFormat="1" customHeight="1"/>
    <row r="10404" s="465" customFormat="1" customHeight="1"/>
    <row r="10405" s="465" customFormat="1" customHeight="1"/>
    <row r="10406" s="465" customFormat="1" customHeight="1"/>
    <row r="10407" s="465" customFormat="1" customHeight="1"/>
    <row r="10408" s="465" customFormat="1" customHeight="1"/>
    <row r="10409" s="465" customFormat="1" customHeight="1"/>
    <row r="10410" s="465" customFormat="1" customHeight="1"/>
    <row r="10411" s="465" customFormat="1" customHeight="1"/>
    <row r="10412" s="465" customFormat="1" customHeight="1"/>
    <row r="10413" s="465" customFormat="1" customHeight="1"/>
    <row r="10414" s="465" customFormat="1" customHeight="1"/>
    <row r="10415" s="465" customFormat="1" customHeight="1"/>
    <row r="10416" s="465" customFormat="1" customHeight="1"/>
    <row r="10417" s="465" customFormat="1" customHeight="1"/>
    <row r="10418" s="465" customFormat="1" customHeight="1"/>
    <row r="10419" s="465" customFormat="1" customHeight="1"/>
    <row r="10420" s="465" customFormat="1" customHeight="1"/>
    <row r="10421" s="465" customFormat="1" customHeight="1"/>
    <row r="10422" s="465" customFormat="1" customHeight="1"/>
    <row r="10423" s="465" customFormat="1" customHeight="1"/>
    <row r="10424" s="465" customFormat="1" customHeight="1"/>
    <row r="10425" s="465" customFormat="1" customHeight="1"/>
    <row r="10426" s="465" customFormat="1" customHeight="1"/>
    <row r="10427" s="465" customFormat="1" customHeight="1"/>
    <row r="10428" s="465" customFormat="1" customHeight="1"/>
    <row r="10429" s="465" customFormat="1" customHeight="1"/>
    <row r="10430" s="465" customFormat="1" customHeight="1"/>
    <row r="10431" s="465" customFormat="1" customHeight="1"/>
    <row r="10432" s="465" customFormat="1" customHeight="1"/>
    <row r="10433" s="465" customFormat="1" customHeight="1"/>
    <row r="10434" s="465" customFormat="1" customHeight="1"/>
    <row r="10435" s="465" customFormat="1" customHeight="1"/>
    <row r="10436" s="465" customFormat="1" customHeight="1"/>
    <row r="10437" s="465" customFormat="1" customHeight="1"/>
    <row r="10438" s="465" customFormat="1" customHeight="1"/>
    <row r="10439" s="465" customFormat="1" customHeight="1"/>
    <row r="10440" s="465" customFormat="1" customHeight="1"/>
    <row r="10441" s="465" customFormat="1" customHeight="1"/>
    <row r="10442" s="465" customFormat="1" customHeight="1"/>
    <row r="10443" s="465" customFormat="1" customHeight="1"/>
    <row r="10444" s="465" customFormat="1" customHeight="1"/>
    <row r="10445" s="465" customFormat="1" customHeight="1"/>
    <row r="10446" s="465" customFormat="1" customHeight="1"/>
    <row r="10447" s="465" customFormat="1" customHeight="1"/>
    <row r="10448" s="465" customFormat="1" customHeight="1"/>
    <row r="10449" s="465" customFormat="1" customHeight="1"/>
    <row r="10450" s="465" customFormat="1" customHeight="1"/>
    <row r="10451" s="465" customFormat="1" customHeight="1"/>
    <row r="10452" s="465" customFormat="1" customHeight="1"/>
    <row r="10453" s="465" customFormat="1" customHeight="1"/>
    <row r="10454" s="465" customFormat="1" customHeight="1"/>
    <row r="10455" s="465" customFormat="1" customHeight="1"/>
    <row r="10456" s="465" customFormat="1" customHeight="1"/>
    <row r="10457" s="465" customFormat="1" customHeight="1"/>
    <row r="10458" s="465" customFormat="1" customHeight="1"/>
    <row r="10459" s="465" customFormat="1" customHeight="1"/>
    <row r="10460" s="465" customFormat="1" customHeight="1"/>
    <row r="10461" s="465" customFormat="1" customHeight="1"/>
    <row r="10462" s="465" customFormat="1" customHeight="1"/>
    <row r="10463" s="465" customFormat="1" customHeight="1"/>
    <row r="10464" s="465" customFormat="1" customHeight="1"/>
    <row r="10465" s="465" customFormat="1" customHeight="1"/>
    <row r="10466" s="465" customFormat="1" customHeight="1"/>
    <row r="10467" s="465" customFormat="1" customHeight="1"/>
    <row r="10468" s="465" customFormat="1" customHeight="1"/>
    <row r="10469" s="465" customFormat="1" customHeight="1"/>
    <row r="10470" s="465" customFormat="1" customHeight="1"/>
    <row r="10471" s="465" customFormat="1" customHeight="1"/>
    <row r="10472" s="465" customFormat="1" customHeight="1"/>
    <row r="10473" s="465" customFormat="1" customHeight="1"/>
    <row r="10474" s="465" customFormat="1" customHeight="1"/>
    <row r="10475" s="465" customFormat="1" customHeight="1"/>
    <row r="10476" s="465" customFormat="1" customHeight="1"/>
    <row r="10477" s="465" customFormat="1" customHeight="1"/>
    <row r="10478" s="465" customFormat="1" customHeight="1"/>
    <row r="10479" s="465" customFormat="1" customHeight="1"/>
    <row r="10480" s="465" customFormat="1" customHeight="1"/>
    <row r="10481" s="465" customFormat="1" customHeight="1"/>
    <row r="10482" s="465" customFormat="1" customHeight="1"/>
    <row r="10483" s="465" customFormat="1" customHeight="1"/>
    <row r="10484" s="465" customFormat="1" customHeight="1"/>
    <row r="10485" s="465" customFormat="1" customHeight="1"/>
    <row r="10486" s="465" customFormat="1" customHeight="1"/>
    <row r="10487" s="465" customFormat="1" customHeight="1"/>
    <row r="10488" s="465" customFormat="1" customHeight="1"/>
    <row r="10489" s="465" customFormat="1" customHeight="1"/>
    <row r="10490" s="465" customFormat="1" customHeight="1"/>
    <row r="10491" s="465" customFormat="1" customHeight="1"/>
    <row r="10492" s="465" customFormat="1" customHeight="1"/>
    <row r="10493" s="465" customFormat="1" customHeight="1"/>
    <row r="10494" s="465" customFormat="1" customHeight="1"/>
    <row r="10495" s="465" customFormat="1" customHeight="1"/>
    <row r="10496" s="465" customFormat="1" customHeight="1"/>
    <row r="10497" s="465" customFormat="1" customHeight="1"/>
    <row r="10498" s="465" customFormat="1" customHeight="1"/>
    <row r="10499" s="465" customFormat="1" customHeight="1"/>
    <row r="10500" s="465" customFormat="1" customHeight="1"/>
    <row r="10501" s="465" customFormat="1" customHeight="1"/>
    <row r="10502" s="465" customFormat="1" customHeight="1"/>
    <row r="10503" s="465" customFormat="1" customHeight="1"/>
    <row r="10504" s="465" customFormat="1" customHeight="1"/>
    <row r="10505" s="465" customFormat="1" customHeight="1"/>
    <row r="10506" s="465" customFormat="1" customHeight="1"/>
    <row r="10507" s="465" customFormat="1" customHeight="1"/>
    <row r="10508" s="465" customFormat="1" customHeight="1"/>
    <row r="10509" s="465" customFormat="1" customHeight="1"/>
    <row r="10510" s="465" customFormat="1" customHeight="1"/>
    <row r="10511" s="465" customFormat="1" customHeight="1"/>
    <row r="10512" s="465" customFormat="1" customHeight="1"/>
    <row r="10513" s="465" customFormat="1" customHeight="1"/>
    <row r="10514" s="465" customFormat="1" customHeight="1"/>
    <row r="10515" s="465" customFormat="1" customHeight="1"/>
    <row r="10516" s="465" customFormat="1" customHeight="1"/>
    <row r="10517" s="465" customFormat="1" customHeight="1"/>
    <row r="10518" s="465" customFormat="1" customHeight="1"/>
    <row r="10519" s="465" customFormat="1" customHeight="1"/>
    <row r="10520" s="465" customFormat="1" customHeight="1"/>
    <row r="10521" s="465" customFormat="1" customHeight="1"/>
    <row r="10522" s="465" customFormat="1" customHeight="1"/>
    <row r="10523" s="465" customFormat="1" customHeight="1"/>
    <row r="10524" s="465" customFormat="1" customHeight="1"/>
    <row r="10525" s="465" customFormat="1" customHeight="1"/>
    <row r="10526" s="465" customFormat="1" customHeight="1"/>
    <row r="10527" s="465" customFormat="1" customHeight="1"/>
    <row r="10528" s="465" customFormat="1" customHeight="1"/>
    <row r="10529" s="465" customFormat="1" customHeight="1"/>
    <row r="10530" s="465" customFormat="1" customHeight="1"/>
    <row r="10531" s="465" customFormat="1" customHeight="1"/>
    <row r="10532" s="465" customFormat="1" customHeight="1"/>
    <row r="10533" s="465" customFormat="1" customHeight="1"/>
    <row r="10534" s="465" customFormat="1" customHeight="1"/>
    <row r="10535" s="465" customFormat="1" customHeight="1"/>
    <row r="10536" s="465" customFormat="1" customHeight="1"/>
    <row r="10537" s="465" customFormat="1" customHeight="1"/>
    <row r="10538" s="465" customFormat="1" customHeight="1"/>
    <row r="10539" s="465" customFormat="1" customHeight="1"/>
    <row r="10540" s="465" customFormat="1" customHeight="1"/>
    <row r="10541" s="465" customFormat="1" customHeight="1"/>
    <row r="10542" s="465" customFormat="1" customHeight="1"/>
    <row r="10543" s="465" customFormat="1" customHeight="1"/>
    <row r="10544" s="465" customFormat="1" customHeight="1"/>
    <row r="10545" s="465" customFormat="1" customHeight="1"/>
    <row r="10546" s="465" customFormat="1" customHeight="1"/>
    <row r="10547" s="465" customFormat="1" customHeight="1"/>
    <row r="10548" s="465" customFormat="1" customHeight="1"/>
    <row r="10549" s="465" customFormat="1" customHeight="1"/>
    <row r="10550" s="465" customFormat="1" customHeight="1"/>
    <row r="10551" s="465" customFormat="1" customHeight="1"/>
    <row r="10552" s="465" customFormat="1" customHeight="1"/>
    <row r="10553" s="465" customFormat="1" customHeight="1"/>
    <row r="10554" s="465" customFormat="1" customHeight="1"/>
    <row r="10555" s="465" customFormat="1" customHeight="1"/>
    <row r="10556" s="465" customFormat="1" customHeight="1"/>
    <row r="10557" s="465" customFormat="1" customHeight="1"/>
    <row r="10558" s="465" customFormat="1" customHeight="1"/>
    <row r="10559" s="465" customFormat="1" customHeight="1"/>
    <row r="10560" s="465" customFormat="1" customHeight="1"/>
    <row r="10561" s="465" customFormat="1" customHeight="1"/>
    <row r="10562" s="465" customFormat="1" customHeight="1"/>
    <row r="10563" s="465" customFormat="1" customHeight="1"/>
    <row r="10564" s="465" customFormat="1" customHeight="1"/>
    <row r="10565" s="465" customFormat="1" customHeight="1"/>
    <row r="10566" s="465" customFormat="1" customHeight="1"/>
    <row r="10567" s="465" customFormat="1" customHeight="1"/>
    <row r="10568" s="465" customFormat="1" customHeight="1"/>
    <row r="10569" s="465" customFormat="1" customHeight="1"/>
    <row r="10570" s="465" customFormat="1" customHeight="1"/>
    <row r="10571" s="465" customFormat="1" customHeight="1"/>
    <row r="10572" s="465" customFormat="1" customHeight="1"/>
    <row r="10573" s="465" customFormat="1" customHeight="1"/>
    <row r="10574" s="465" customFormat="1" customHeight="1"/>
    <row r="10575" s="465" customFormat="1" customHeight="1"/>
    <row r="10576" s="465" customFormat="1" customHeight="1"/>
    <row r="10577" s="465" customFormat="1" customHeight="1"/>
    <row r="10578" s="465" customFormat="1" customHeight="1"/>
    <row r="10579" s="465" customFormat="1" customHeight="1"/>
    <row r="10580" s="465" customFormat="1" customHeight="1"/>
    <row r="10581" s="465" customFormat="1" customHeight="1"/>
    <row r="10582" s="465" customFormat="1" customHeight="1"/>
    <row r="10583" s="465" customFormat="1" customHeight="1"/>
    <row r="10584" s="465" customFormat="1" customHeight="1"/>
    <row r="10585" s="465" customFormat="1" customHeight="1"/>
    <row r="10586" s="465" customFormat="1" customHeight="1"/>
    <row r="10587" s="465" customFormat="1" customHeight="1"/>
    <row r="10588" s="465" customFormat="1" customHeight="1"/>
    <row r="10589" s="465" customFormat="1" customHeight="1"/>
    <row r="10590" s="465" customFormat="1" customHeight="1"/>
    <row r="10591" s="465" customFormat="1" customHeight="1"/>
    <row r="10592" s="465" customFormat="1" customHeight="1"/>
    <row r="10593" s="465" customFormat="1" customHeight="1"/>
    <row r="10594" s="465" customFormat="1" customHeight="1"/>
    <row r="10595" s="465" customFormat="1" customHeight="1"/>
    <row r="10596" s="465" customFormat="1" customHeight="1"/>
    <row r="10597" s="465" customFormat="1" customHeight="1"/>
    <row r="10598" s="465" customFormat="1" customHeight="1"/>
    <row r="10599" s="465" customFormat="1" customHeight="1"/>
    <row r="10600" s="465" customFormat="1" customHeight="1"/>
    <row r="10601" s="465" customFormat="1" customHeight="1"/>
    <row r="10602" s="465" customFormat="1" customHeight="1"/>
    <row r="10603" s="465" customFormat="1" customHeight="1"/>
    <row r="10604" s="465" customFormat="1" customHeight="1"/>
    <row r="10605" s="465" customFormat="1" customHeight="1"/>
    <row r="10606" s="465" customFormat="1" customHeight="1"/>
    <row r="10607" s="465" customFormat="1" customHeight="1"/>
    <row r="10608" s="465" customFormat="1" customHeight="1"/>
    <row r="10609" s="465" customFormat="1" customHeight="1"/>
    <row r="10610" s="465" customFormat="1" customHeight="1"/>
    <row r="10611" s="465" customFormat="1" customHeight="1"/>
    <row r="10612" s="465" customFormat="1" customHeight="1"/>
    <row r="10613" s="465" customFormat="1" customHeight="1"/>
    <row r="10614" s="465" customFormat="1" customHeight="1"/>
    <row r="10615" s="465" customFormat="1" customHeight="1"/>
    <row r="10616" s="465" customFormat="1" customHeight="1"/>
    <row r="10617" s="465" customFormat="1" customHeight="1"/>
    <row r="10618" s="465" customFormat="1" customHeight="1"/>
    <row r="10619" s="465" customFormat="1" customHeight="1"/>
    <row r="10620" s="465" customFormat="1" customHeight="1"/>
    <row r="10621" s="465" customFormat="1" customHeight="1"/>
    <row r="10622" s="465" customFormat="1" customHeight="1"/>
    <row r="10623" s="465" customFormat="1" customHeight="1"/>
    <row r="10624" s="465" customFormat="1" customHeight="1"/>
    <row r="10625" s="465" customFormat="1" customHeight="1"/>
    <row r="10626" s="465" customFormat="1" customHeight="1"/>
    <row r="10627" s="465" customFormat="1" customHeight="1"/>
    <row r="10628" s="465" customFormat="1" customHeight="1"/>
    <row r="10629" s="465" customFormat="1" customHeight="1"/>
    <row r="10630" s="465" customFormat="1" customHeight="1"/>
    <row r="10631" s="465" customFormat="1" customHeight="1"/>
    <row r="10632" s="465" customFormat="1" customHeight="1"/>
    <row r="10633" s="465" customFormat="1" customHeight="1"/>
    <row r="10634" s="465" customFormat="1" customHeight="1"/>
    <row r="10635" s="465" customFormat="1" customHeight="1"/>
    <row r="10636" s="465" customFormat="1" customHeight="1"/>
    <row r="10637" s="465" customFormat="1" customHeight="1"/>
    <row r="10638" s="465" customFormat="1" customHeight="1"/>
    <row r="10639" s="465" customFormat="1" customHeight="1"/>
    <row r="10640" s="465" customFormat="1" customHeight="1"/>
    <row r="10641" s="465" customFormat="1" customHeight="1"/>
    <row r="10642" s="465" customFormat="1" customHeight="1"/>
    <row r="10643" s="465" customFormat="1" customHeight="1"/>
    <row r="10644" s="465" customFormat="1" customHeight="1"/>
    <row r="10645" s="465" customFormat="1" customHeight="1"/>
    <row r="10646" s="465" customFormat="1" customHeight="1"/>
    <row r="10647" s="465" customFormat="1" customHeight="1"/>
    <row r="10648" s="465" customFormat="1" customHeight="1"/>
    <row r="10649" s="465" customFormat="1" customHeight="1"/>
    <row r="10650" s="465" customFormat="1" customHeight="1"/>
    <row r="10651" s="465" customFormat="1" customHeight="1"/>
    <row r="10652" s="465" customFormat="1" customHeight="1"/>
    <row r="10653" s="465" customFormat="1" customHeight="1"/>
    <row r="10654" s="465" customFormat="1" customHeight="1"/>
    <row r="10655" s="465" customFormat="1" customHeight="1"/>
    <row r="10656" s="465" customFormat="1" customHeight="1"/>
    <row r="10657" s="465" customFormat="1" customHeight="1"/>
    <row r="10658" s="465" customFormat="1" customHeight="1"/>
    <row r="10659" s="465" customFormat="1" customHeight="1"/>
    <row r="10660" s="465" customFormat="1" customHeight="1"/>
    <row r="10661" s="465" customFormat="1" customHeight="1"/>
    <row r="10662" s="465" customFormat="1" customHeight="1"/>
    <row r="10663" s="465" customFormat="1" customHeight="1"/>
    <row r="10664" s="465" customFormat="1" customHeight="1"/>
    <row r="10665" s="465" customFormat="1" customHeight="1"/>
    <row r="10666" s="465" customFormat="1" customHeight="1"/>
    <row r="10667" s="465" customFormat="1" customHeight="1"/>
    <row r="10668" s="465" customFormat="1" customHeight="1"/>
    <row r="10669" s="465" customFormat="1" customHeight="1"/>
    <row r="10670" s="465" customFormat="1" customHeight="1"/>
    <row r="10671" s="465" customFormat="1" customHeight="1"/>
    <row r="10672" s="465" customFormat="1" customHeight="1"/>
    <row r="10673" s="465" customFormat="1" customHeight="1"/>
    <row r="10674" s="465" customFormat="1" customHeight="1"/>
    <row r="10675" s="465" customFormat="1" customHeight="1"/>
    <row r="10676" s="465" customFormat="1" customHeight="1"/>
    <row r="10677" s="465" customFormat="1" customHeight="1"/>
    <row r="10678" s="465" customFormat="1" customHeight="1"/>
    <row r="10679" s="465" customFormat="1" customHeight="1"/>
    <row r="10680" s="465" customFormat="1" customHeight="1"/>
    <row r="10681" s="465" customFormat="1" customHeight="1"/>
    <row r="10682" s="465" customFormat="1" customHeight="1"/>
    <row r="10683" s="465" customFormat="1" customHeight="1"/>
    <row r="10684" s="465" customFormat="1" customHeight="1"/>
    <row r="10685" s="465" customFormat="1" customHeight="1"/>
    <row r="10686" s="465" customFormat="1" customHeight="1"/>
    <row r="10687" s="465" customFormat="1" customHeight="1"/>
    <row r="10688" s="465" customFormat="1" customHeight="1"/>
    <row r="10689" s="465" customFormat="1" customHeight="1"/>
    <row r="10690" s="465" customFormat="1" customHeight="1"/>
    <row r="10691" s="465" customFormat="1" customHeight="1"/>
    <row r="10692" s="465" customFormat="1" customHeight="1"/>
    <row r="10693" s="465" customFormat="1" customHeight="1"/>
    <row r="10694" s="465" customFormat="1" customHeight="1"/>
    <row r="10695" s="465" customFormat="1" customHeight="1"/>
    <row r="10696" s="465" customFormat="1" customHeight="1"/>
    <row r="10697" s="465" customFormat="1" customHeight="1"/>
    <row r="10698" s="465" customFormat="1" customHeight="1"/>
    <row r="10699" s="465" customFormat="1" customHeight="1"/>
    <row r="10700" s="465" customFormat="1" customHeight="1"/>
    <row r="10701" s="465" customFormat="1" customHeight="1"/>
    <row r="10702" s="465" customFormat="1" customHeight="1"/>
    <row r="10703" s="465" customFormat="1" customHeight="1"/>
    <row r="10704" s="465" customFormat="1" customHeight="1"/>
    <row r="10705" s="465" customFormat="1" customHeight="1"/>
    <row r="10706" s="465" customFormat="1" customHeight="1"/>
    <row r="10707" s="465" customFormat="1" customHeight="1"/>
    <row r="10708" s="465" customFormat="1" customHeight="1"/>
    <row r="10709" s="465" customFormat="1" customHeight="1"/>
    <row r="10710" s="465" customFormat="1" customHeight="1"/>
    <row r="10711" s="465" customFormat="1" customHeight="1"/>
    <row r="10712" s="465" customFormat="1" customHeight="1"/>
    <row r="10713" s="465" customFormat="1" customHeight="1"/>
    <row r="10714" s="465" customFormat="1" customHeight="1"/>
    <row r="10715" s="465" customFormat="1" customHeight="1"/>
    <row r="10716" s="465" customFormat="1" customHeight="1"/>
    <row r="10717" s="465" customFormat="1" customHeight="1"/>
    <row r="10718" s="465" customFormat="1" customHeight="1"/>
    <row r="10719" s="465" customFormat="1" customHeight="1"/>
    <row r="10720" s="465" customFormat="1" customHeight="1"/>
    <row r="10721" s="465" customFormat="1" customHeight="1"/>
    <row r="10722" s="465" customFormat="1" customHeight="1"/>
    <row r="10723" s="465" customFormat="1" customHeight="1"/>
    <row r="10724" s="465" customFormat="1" customHeight="1"/>
    <row r="10725" s="465" customFormat="1" customHeight="1"/>
    <row r="10726" s="465" customFormat="1" customHeight="1"/>
    <row r="10727" s="465" customFormat="1" customHeight="1"/>
    <row r="10728" s="465" customFormat="1" customHeight="1"/>
    <row r="10729" s="465" customFormat="1" customHeight="1"/>
    <row r="10730" s="465" customFormat="1" customHeight="1"/>
    <row r="10731" s="465" customFormat="1" customHeight="1"/>
    <row r="10732" s="465" customFormat="1" customHeight="1"/>
    <row r="10733" s="465" customFormat="1" customHeight="1"/>
    <row r="10734" s="465" customFormat="1" customHeight="1"/>
    <row r="10735" s="465" customFormat="1" customHeight="1"/>
    <row r="10736" s="465" customFormat="1" customHeight="1"/>
    <row r="10737" s="465" customFormat="1" customHeight="1"/>
    <row r="10738" s="465" customFormat="1" customHeight="1"/>
    <row r="10739" s="465" customFormat="1" customHeight="1"/>
    <row r="10740" s="465" customFormat="1" customHeight="1"/>
    <row r="10741" s="465" customFormat="1" customHeight="1"/>
    <row r="10742" s="465" customFormat="1" customHeight="1"/>
    <row r="10743" s="465" customFormat="1" customHeight="1"/>
    <row r="10744" s="465" customFormat="1" customHeight="1"/>
    <row r="10745" s="465" customFormat="1" customHeight="1"/>
    <row r="10746" s="465" customFormat="1" customHeight="1"/>
    <row r="10747" s="465" customFormat="1" customHeight="1"/>
    <row r="10748" s="465" customFormat="1" customHeight="1"/>
    <row r="10749" s="465" customFormat="1" customHeight="1"/>
    <row r="10750" s="465" customFormat="1" customHeight="1"/>
    <row r="10751" s="465" customFormat="1" customHeight="1"/>
    <row r="10752" s="465" customFormat="1" customHeight="1"/>
    <row r="10753" s="465" customFormat="1" customHeight="1"/>
    <row r="10754" s="465" customFormat="1" customHeight="1"/>
    <row r="10755" s="465" customFormat="1" customHeight="1"/>
    <row r="10756" s="465" customFormat="1" customHeight="1"/>
    <row r="10757" s="465" customFormat="1" customHeight="1"/>
    <row r="10758" s="465" customFormat="1" customHeight="1"/>
    <row r="10759" s="465" customFormat="1" customHeight="1"/>
    <row r="10760" s="465" customFormat="1" customHeight="1"/>
    <row r="10761" s="465" customFormat="1" customHeight="1"/>
    <row r="10762" s="465" customFormat="1" customHeight="1"/>
    <row r="10763" s="465" customFormat="1" customHeight="1"/>
    <row r="10764" s="465" customFormat="1" customHeight="1"/>
    <row r="10765" s="465" customFormat="1" customHeight="1"/>
    <row r="10766" s="465" customFormat="1" customHeight="1"/>
    <row r="10767" s="465" customFormat="1" customHeight="1"/>
    <row r="10768" s="465" customFormat="1" customHeight="1"/>
    <row r="10769" s="465" customFormat="1" customHeight="1"/>
    <row r="10770" s="465" customFormat="1" customHeight="1"/>
    <row r="10771" s="465" customFormat="1" customHeight="1"/>
    <row r="10772" s="465" customFormat="1" customHeight="1"/>
    <row r="10773" s="465" customFormat="1" customHeight="1"/>
    <row r="10774" s="465" customFormat="1" customHeight="1"/>
    <row r="10775" s="465" customFormat="1" customHeight="1"/>
    <row r="10776" s="465" customFormat="1" customHeight="1"/>
    <row r="10777" s="465" customFormat="1" customHeight="1"/>
    <row r="10778" s="465" customFormat="1" customHeight="1"/>
    <row r="10779" s="465" customFormat="1" customHeight="1"/>
    <row r="10780" s="465" customFormat="1" customHeight="1"/>
    <row r="10781" s="465" customFormat="1" customHeight="1"/>
    <row r="10782" s="465" customFormat="1" customHeight="1"/>
    <row r="10783" s="465" customFormat="1" customHeight="1"/>
    <row r="10784" s="465" customFormat="1" customHeight="1"/>
    <row r="10785" s="465" customFormat="1" customHeight="1"/>
    <row r="10786" s="465" customFormat="1" customHeight="1"/>
    <row r="10787" s="465" customFormat="1" customHeight="1"/>
    <row r="10788" s="465" customFormat="1" customHeight="1"/>
    <row r="10789" s="465" customFormat="1" customHeight="1"/>
    <row r="10790" s="465" customFormat="1" customHeight="1"/>
    <row r="10791" s="465" customFormat="1" customHeight="1"/>
    <row r="10792" s="465" customFormat="1" customHeight="1"/>
    <row r="10793" s="465" customFormat="1" customHeight="1"/>
    <row r="10794" s="465" customFormat="1" customHeight="1"/>
    <row r="10795" s="465" customFormat="1" customHeight="1"/>
    <row r="10796" s="465" customFormat="1" customHeight="1"/>
    <row r="10797" s="465" customFormat="1" customHeight="1"/>
    <row r="10798" s="465" customFormat="1" customHeight="1"/>
    <row r="10799" s="465" customFormat="1" customHeight="1"/>
    <row r="10800" s="465" customFormat="1" customHeight="1"/>
    <row r="10801" s="465" customFormat="1" customHeight="1"/>
    <row r="10802" s="465" customFormat="1" customHeight="1"/>
    <row r="10803" s="465" customFormat="1" customHeight="1"/>
    <row r="10804" s="465" customFormat="1" customHeight="1"/>
    <row r="10805" s="465" customFormat="1" customHeight="1"/>
    <row r="10806" s="465" customFormat="1" customHeight="1"/>
    <row r="10807" s="465" customFormat="1" customHeight="1"/>
    <row r="10808" s="465" customFormat="1" customHeight="1"/>
    <row r="10809" s="465" customFormat="1" customHeight="1"/>
    <row r="10810" s="465" customFormat="1" customHeight="1"/>
    <row r="10811" s="465" customFormat="1" customHeight="1"/>
    <row r="10812" s="465" customFormat="1" customHeight="1"/>
    <row r="10813" s="465" customFormat="1" customHeight="1"/>
    <row r="10814" s="465" customFormat="1" customHeight="1"/>
    <row r="10815" s="465" customFormat="1" customHeight="1"/>
    <row r="10816" s="465" customFormat="1" customHeight="1"/>
    <row r="10817" s="465" customFormat="1" customHeight="1"/>
    <row r="10818" s="465" customFormat="1" customHeight="1"/>
    <row r="10819" s="465" customFormat="1" customHeight="1"/>
    <row r="10820" s="465" customFormat="1" customHeight="1"/>
    <row r="10821" s="465" customFormat="1" customHeight="1"/>
    <row r="10822" s="465" customFormat="1" customHeight="1"/>
    <row r="10823" s="465" customFormat="1" customHeight="1"/>
    <row r="10824" s="465" customFormat="1" customHeight="1"/>
    <row r="10825" s="465" customFormat="1" customHeight="1"/>
    <row r="10826" s="465" customFormat="1" customHeight="1"/>
    <row r="10827" s="465" customFormat="1" customHeight="1"/>
    <row r="10828" s="465" customFormat="1" customHeight="1"/>
    <row r="10829" s="465" customFormat="1" customHeight="1"/>
    <row r="10830" s="465" customFormat="1" customHeight="1"/>
    <row r="10831" s="465" customFormat="1" customHeight="1"/>
    <row r="10832" s="465" customFormat="1" customHeight="1"/>
    <row r="10833" s="465" customFormat="1" customHeight="1"/>
    <row r="10834" s="465" customFormat="1" customHeight="1"/>
    <row r="10835" s="465" customFormat="1" customHeight="1"/>
    <row r="10836" s="465" customFormat="1" customHeight="1"/>
    <row r="10837" s="465" customFormat="1" customHeight="1"/>
    <row r="10838" s="465" customFormat="1" customHeight="1"/>
    <row r="10839" s="465" customFormat="1" customHeight="1"/>
    <row r="10840" s="465" customFormat="1" customHeight="1"/>
    <row r="10841" s="465" customFormat="1" customHeight="1"/>
    <row r="10842" s="465" customFormat="1" customHeight="1"/>
    <row r="10843" s="465" customFormat="1" customHeight="1"/>
    <row r="10844" s="465" customFormat="1" customHeight="1"/>
    <row r="10845" s="465" customFormat="1" customHeight="1"/>
    <row r="10846" s="465" customFormat="1" customHeight="1"/>
    <row r="10847" s="465" customFormat="1" customHeight="1"/>
    <row r="10848" s="465" customFormat="1" customHeight="1"/>
    <row r="10849" s="465" customFormat="1" customHeight="1"/>
    <row r="10850" s="465" customFormat="1" customHeight="1"/>
    <row r="10851" s="465" customFormat="1" customHeight="1"/>
    <row r="10852" s="465" customFormat="1" customHeight="1"/>
    <row r="10853" s="465" customFormat="1" customHeight="1"/>
    <row r="10854" s="465" customFormat="1" customHeight="1"/>
    <row r="10855" s="465" customFormat="1" customHeight="1"/>
    <row r="10856" s="465" customFormat="1" customHeight="1"/>
    <row r="10857" s="465" customFormat="1" customHeight="1"/>
    <row r="10858" s="465" customFormat="1" customHeight="1"/>
    <row r="10859" s="465" customFormat="1" customHeight="1"/>
    <row r="10860" s="465" customFormat="1" customHeight="1"/>
    <row r="10861" s="465" customFormat="1" customHeight="1"/>
    <row r="10862" s="465" customFormat="1" customHeight="1"/>
    <row r="10863" s="465" customFormat="1" customHeight="1"/>
    <row r="10864" s="465" customFormat="1" customHeight="1"/>
    <row r="10865" s="465" customFormat="1" customHeight="1"/>
    <row r="10866" s="465" customFormat="1" customHeight="1"/>
    <row r="10867" s="465" customFormat="1" customHeight="1"/>
    <row r="10868" s="465" customFormat="1" customHeight="1"/>
    <row r="10869" s="465" customFormat="1" customHeight="1"/>
    <row r="10870" s="465" customFormat="1" customHeight="1"/>
    <row r="10871" s="465" customFormat="1" customHeight="1"/>
    <row r="10872" s="465" customFormat="1" customHeight="1"/>
    <row r="10873" s="465" customFormat="1" customHeight="1"/>
    <row r="10874" s="465" customFormat="1" customHeight="1"/>
    <row r="10875" s="465" customFormat="1" customHeight="1"/>
    <row r="10876" s="465" customFormat="1" customHeight="1"/>
    <row r="10877" s="465" customFormat="1" customHeight="1"/>
    <row r="10878" s="465" customFormat="1" customHeight="1"/>
    <row r="10879" s="465" customFormat="1" customHeight="1"/>
    <row r="10880" s="465" customFormat="1" customHeight="1"/>
    <row r="10881" s="465" customFormat="1" customHeight="1"/>
    <row r="10882" s="465" customFormat="1" customHeight="1"/>
    <row r="10883" s="465" customFormat="1" customHeight="1"/>
    <row r="10884" s="465" customFormat="1" customHeight="1"/>
    <row r="10885" s="465" customFormat="1" customHeight="1"/>
    <row r="10886" s="465" customFormat="1" customHeight="1"/>
    <row r="10887" s="465" customFormat="1" customHeight="1"/>
    <row r="10888" s="465" customFormat="1" customHeight="1"/>
    <row r="10889" s="465" customFormat="1" customHeight="1"/>
    <row r="10890" s="465" customFormat="1" customHeight="1"/>
    <row r="10891" s="465" customFormat="1" customHeight="1"/>
    <row r="10892" s="465" customFormat="1" customHeight="1"/>
    <row r="10893" s="465" customFormat="1" customHeight="1"/>
    <row r="10894" s="465" customFormat="1" customHeight="1"/>
    <row r="10895" s="465" customFormat="1" customHeight="1"/>
    <row r="10896" s="465" customFormat="1" customHeight="1"/>
    <row r="10897" s="465" customFormat="1" customHeight="1"/>
    <row r="10898" s="465" customFormat="1" customHeight="1"/>
    <row r="10899" s="465" customFormat="1" customHeight="1"/>
    <row r="10900" s="465" customFormat="1" customHeight="1"/>
    <row r="10901" s="465" customFormat="1" customHeight="1"/>
    <row r="10902" s="465" customFormat="1" customHeight="1"/>
    <row r="10903" s="465" customFormat="1" customHeight="1"/>
    <row r="10904" s="465" customFormat="1" customHeight="1"/>
    <row r="10905" s="465" customFormat="1" customHeight="1"/>
    <row r="10906" s="465" customFormat="1" customHeight="1"/>
    <row r="10907" s="465" customFormat="1" customHeight="1"/>
    <row r="10908" s="465" customFormat="1" customHeight="1"/>
    <row r="10909" s="465" customFormat="1" customHeight="1"/>
    <row r="10910" s="465" customFormat="1" customHeight="1"/>
    <row r="10911" s="465" customFormat="1" customHeight="1"/>
    <row r="10912" s="465" customFormat="1" customHeight="1"/>
    <row r="10913" s="465" customFormat="1" customHeight="1"/>
    <row r="10914" s="465" customFormat="1" customHeight="1"/>
    <row r="10915" s="465" customFormat="1" customHeight="1"/>
    <row r="10916" s="465" customFormat="1" customHeight="1"/>
    <row r="10917" s="465" customFormat="1" customHeight="1"/>
    <row r="10918" s="465" customFormat="1" customHeight="1"/>
    <row r="10919" s="465" customFormat="1" customHeight="1"/>
    <row r="10920" s="465" customFormat="1" customHeight="1"/>
    <row r="10921" s="465" customFormat="1" customHeight="1"/>
    <row r="10922" s="465" customFormat="1" customHeight="1"/>
    <row r="10923" s="465" customFormat="1" customHeight="1"/>
    <row r="10924" s="465" customFormat="1" customHeight="1"/>
    <row r="10925" s="465" customFormat="1" customHeight="1"/>
    <row r="10926" s="465" customFormat="1" customHeight="1"/>
    <row r="10927" s="465" customFormat="1" customHeight="1"/>
    <row r="10928" s="465" customFormat="1" customHeight="1"/>
    <row r="10929" s="465" customFormat="1" customHeight="1"/>
    <row r="10930" s="465" customFormat="1" customHeight="1"/>
    <row r="10931" s="465" customFormat="1" customHeight="1"/>
    <row r="10932" s="465" customFormat="1" customHeight="1"/>
    <row r="10933" s="465" customFormat="1" customHeight="1"/>
    <row r="10934" s="465" customFormat="1" customHeight="1"/>
    <row r="10935" s="465" customFormat="1" customHeight="1"/>
    <row r="10936" s="465" customFormat="1" customHeight="1"/>
    <row r="10937" s="465" customFormat="1" customHeight="1"/>
    <row r="10938" s="465" customFormat="1" customHeight="1"/>
    <row r="10939" s="465" customFormat="1" customHeight="1"/>
    <row r="10940" s="465" customFormat="1" customHeight="1"/>
    <row r="10941" s="465" customFormat="1" customHeight="1"/>
    <row r="10942" s="465" customFormat="1" customHeight="1"/>
    <row r="10943" s="465" customFormat="1" customHeight="1"/>
    <row r="10944" s="465" customFormat="1" customHeight="1"/>
    <row r="10945" s="465" customFormat="1" customHeight="1"/>
    <row r="10946" s="465" customFormat="1" customHeight="1"/>
    <row r="10947" s="465" customFormat="1" customHeight="1"/>
    <row r="10948" s="465" customFormat="1" customHeight="1"/>
    <row r="10949" s="465" customFormat="1" customHeight="1"/>
    <row r="10950" s="465" customFormat="1" customHeight="1"/>
    <row r="10951" s="465" customFormat="1" customHeight="1"/>
    <row r="10952" s="465" customFormat="1" customHeight="1"/>
    <row r="10953" s="465" customFormat="1" customHeight="1"/>
    <row r="10954" s="465" customFormat="1" customHeight="1"/>
    <row r="10955" s="465" customFormat="1" customHeight="1"/>
    <row r="10956" s="465" customFormat="1" customHeight="1"/>
    <row r="10957" s="465" customFormat="1" customHeight="1"/>
    <row r="10958" s="465" customFormat="1" customHeight="1"/>
    <row r="10959" s="465" customFormat="1" customHeight="1"/>
    <row r="10960" s="465" customFormat="1" customHeight="1"/>
    <row r="10961" s="465" customFormat="1" customHeight="1"/>
    <row r="10962" s="465" customFormat="1" customHeight="1"/>
    <row r="10963" s="465" customFormat="1" customHeight="1"/>
    <row r="10964" s="465" customFormat="1" customHeight="1"/>
    <row r="10965" s="465" customFormat="1" customHeight="1"/>
    <row r="10966" s="465" customFormat="1" customHeight="1"/>
    <row r="10967" s="465" customFormat="1" customHeight="1"/>
    <row r="10968" s="465" customFormat="1" customHeight="1"/>
    <row r="10969" s="465" customFormat="1" customHeight="1"/>
    <row r="10970" s="465" customFormat="1" customHeight="1"/>
    <row r="10971" s="465" customFormat="1" customHeight="1"/>
    <row r="10972" s="465" customFormat="1" customHeight="1"/>
    <row r="10973" s="465" customFormat="1" customHeight="1"/>
    <row r="10974" s="465" customFormat="1" customHeight="1"/>
    <row r="10975" s="465" customFormat="1" customHeight="1"/>
    <row r="10976" s="465" customFormat="1" customHeight="1"/>
    <row r="10977" s="465" customFormat="1" customHeight="1"/>
    <row r="10978" s="465" customFormat="1" customHeight="1"/>
    <row r="10979" s="465" customFormat="1" customHeight="1"/>
    <row r="10980" s="465" customFormat="1" customHeight="1"/>
    <row r="10981" s="465" customFormat="1" customHeight="1"/>
    <row r="10982" s="465" customFormat="1" customHeight="1"/>
    <row r="10983" s="465" customFormat="1" customHeight="1"/>
    <row r="10984" s="465" customFormat="1" customHeight="1"/>
    <row r="10985" s="465" customFormat="1" customHeight="1"/>
    <row r="10986" s="465" customFormat="1" customHeight="1"/>
    <row r="10987" s="465" customFormat="1" customHeight="1"/>
    <row r="10988" s="465" customFormat="1" customHeight="1"/>
    <row r="10989" s="465" customFormat="1" customHeight="1"/>
    <row r="10990" s="465" customFormat="1" customHeight="1"/>
    <row r="10991" s="465" customFormat="1" customHeight="1"/>
    <row r="10992" s="465" customFormat="1" customHeight="1"/>
    <row r="10993" s="465" customFormat="1" customHeight="1"/>
    <row r="10994" s="465" customFormat="1" customHeight="1"/>
    <row r="10995" s="465" customFormat="1" customHeight="1"/>
    <row r="10996" s="465" customFormat="1" customHeight="1"/>
    <row r="10997" s="465" customFormat="1" customHeight="1"/>
    <row r="10998" s="465" customFormat="1" customHeight="1"/>
    <row r="10999" s="465" customFormat="1" customHeight="1"/>
    <row r="11000" s="465" customFormat="1" customHeight="1"/>
    <row r="11001" s="465" customFormat="1" customHeight="1"/>
    <row r="11002" s="465" customFormat="1" customHeight="1"/>
    <row r="11003" s="465" customFormat="1" customHeight="1"/>
    <row r="11004" s="465" customFormat="1" customHeight="1"/>
    <row r="11005" s="465" customFormat="1" customHeight="1"/>
    <row r="11006" s="465" customFormat="1" customHeight="1"/>
    <row r="11007" s="465" customFormat="1" customHeight="1"/>
    <row r="11008" s="465" customFormat="1" customHeight="1"/>
    <row r="11009" s="465" customFormat="1" customHeight="1"/>
    <row r="11010" s="465" customFormat="1" customHeight="1"/>
    <row r="11011" s="465" customFormat="1" customHeight="1"/>
    <row r="11012" s="465" customFormat="1" customHeight="1"/>
    <row r="11013" s="465" customFormat="1" customHeight="1"/>
    <row r="11014" s="465" customFormat="1" customHeight="1"/>
    <row r="11015" s="465" customFormat="1" customHeight="1"/>
    <row r="11016" s="465" customFormat="1" customHeight="1"/>
    <row r="11017" s="465" customFormat="1" customHeight="1"/>
    <row r="11018" s="465" customFormat="1" customHeight="1"/>
    <row r="11019" s="465" customFormat="1" customHeight="1"/>
    <row r="11020" s="465" customFormat="1" customHeight="1"/>
    <row r="11021" s="465" customFormat="1" customHeight="1"/>
    <row r="11022" s="465" customFormat="1" customHeight="1"/>
    <row r="11023" s="465" customFormat="1" customHeight="1"/>
    <row r="11024" s="465" customFormat="1" customHeight="1"/>
    <row r="11025" s="465" customFormat="1" customHeight="1"/>
    <row r="11026" s="465" customFormat="1" customHeight="1"/>
    <row r="11027" s="465" customFormat="1" customHeight="1"/>
    <row r="11028" s="465" customFormat="1" customHeight="1"/>
    <row r="11029" s="465" customFormat="1" customHeight="1"/>
    <row r="11030" s="465" customFormat="1" customHeight="1"/>
    <row r="11031" s="465" customFormat="1" customHeight="1"/>
    <row r="11032" s="465" customFormat="1" customHeight="1"/>
    <row r="11033" s="465" customFormat="1" customHeight="1"/>
    <row r="11034" s="465" customFormat="1" customHeight="1"/>
    <row r="11035" s="465" customFormat="1" customHeight="1"/>
    <row r="11036" s="465" customFormat="1" customHeight="1"/>
    <row r="11037" s="465" customFormat="1" customHeight="1"/>
    <row r="11038" s="465" customFormat="1" customHeight="1"/>
    <row r="11039" s="465" customFormat="1" customHeight="1"/>
    <row r="11040" s="465" customFormat="1" customHeight="1"/>
    <row r="11041" s="465" customFormat="1" customHeight="1"/>
    <row r="11042" s="465" customFormat="1" customHeight="1"/>
    <row r="11043" s="465" customFormat="1" customHeight="1"/>
    <row r="11044" s="465" customFormat="1" customHeight="1"/>
    <row r="11045" s="465" customFormat="1" customHeight="1"/>
    <row r="11046" s="465" customFormat="1" customHeight="1"/>
    <row r="11047" s="465" customFormat="1" customHeight="1"/>
    <row r="11048" s="465" customFormat="1" customHeight="1"/>
    <row r="11049" s="465" customFormat="1" customHeight="1"/>
    <row r="11050" s="465" customFormat="1" customHeight="1"/>
    <row r="11051" s="465" customFormat="1" customHeight="1"/>
    <row r="11052" s="465" customFormat="1" customHeight="1"/>
    <row r="11053" s="465" customFormat="1" customHeight="1"/>
    <row r="11054" s="465" customFormat="1" customHeight="1"/>
    <row r="11055" s="465" customFormat="1" customHeight="1"/>
    <row r="11056" s="465" customFormat="1" customHeight="1"/>
    <row r="11057" s="465" customFormat="1" customHeight="1"/>
    <row r="11058" s="465" customFormat="1" customHeight="1"/>
    <row r="11059" s="465" customFormat="1" customHeight="1"/>
    <row r="11060" s="465" customFormat="1" customHeight="1"/>
    <row r="11061" s="465" customFormat="1" customHeight="1"/>
    <row r="11062" s="465" customFormat="1" customHeight="1"/>
    <row r="11063" s="465" customFormat="1" customHeight="1"/>
    <row r="11064" s="465" customFormat="1" customHeight="1"/>
    <row r="11065" s="465" customFormat="1" customHeight="1"/>
    <row r="11066" s="465" customFormat="1" customHeight="1"/>
    <row r="11067" s="465" customFormat="1" customHeight="1"/>
    <row r="11068" s="465" customFormat="1" customHeight="1"/>
    <row r="11069" s="465" customFormat="1" customHeight="1"/>
    <row r="11070" s="465" customFormat="1" customHeight="1"/>
    <row r="11071" s="465" customFormat="1" customHeight="1"/>
    <row r="11072" s="465" customFormat="1" customHeight="1"/>
    <row r="11073" s="465" customFormat="1" customHeight="1"/>
    <row r="11074" s="465" customFormat="1" customHeight="1"/>
    <row r="11075" s="465" customFormat="1" customHeight="1"/>
    <row r="11076" s="465" customFormat="1" customHeight="1"/>
    <row r="11077" s="465" customFormat="1" customHeight="1"/>
    <row r="11078" s="465" customFormat="1" customHeight="1"/>
    <row r="11079" s="465" customFormat="1" customHeight="1"/>
    <row r="11080" s="465" customFormat="1" customHeight="1"/>
    <row r="11081" s="465" customFormat="1" customHeight="1"/>
    <row r="11082" s="465" customFormat="1" customHeight="1"/>
    <row r="11083" s="465" customFormat="1" customHeight="1"/>
    <row r="11084" s="465" customFormat="1" customHeight="1"/>
    <row r="11085" s="465" customFormat="1" customHeight="1"/>
    <row r="11086" s="465" customFormat="1" customHeight="1"/>
    <row r="11087" s="465" customFormat="1" customHeight="1"/>
    <row r="11088" s="465" customFormat="1" customHeight="1"/>
    <row r="11089" s="465" customFormat="1" customHeight="1"/>
    <row r="11090" s="465" customFormat="1" customHeight="1"/>
    <row r="11091" s="465" customFormat="1" customHeight="1"/>
    <row r="11092" s="465" customFormat="1" customHeight="1"/>
    <row r="11093" s="465" customFormat="1" customHeight="1"/>
    <row r="11094" s="465" customFormat="1" customHeight="1"/>
    <row r="11095" s="465" customFormat="1" customHeight="1"/>
    <row r="11096" s="465" customFormat="1" customHeight="1"/>
    <row r="11097" s="465" customFormat="1" customHeight="1"/>
    <row r="11098" s="465" customFormat="1" customHeight="1"/>
    <row r="11099" s="465" customFormat="1" customHeight="1"/>
    <row r="11100" s="465" customFormat="1" customHeight="1"/>
    <row r="11101" s="465" customFormat="1" customHeight="1"/>
    <row r="11102" s="465" customFormat="1" customHeight="1"/>
    <row r="11103" s="465" customFormat="1" customHeight="1"/>
    <row r="11104" s="465" customFormat="1" customHeight="1"/>
    <row r="11105" s="465" customFormat="1" customHeight="1"/>
    <row r="11106" s="465" customFormat="1" customHeight="1"/>
    <row r="11107" s="465" customFormat="1" customHeight="1"/>
    <row r="11108" s="465" customFormat="1" customHeight="1"/>
    <row r="11109" s="465" customFormat="1" customHeight="1"/>
    <row r="11110" s="465" customFormat="1" customHeight="1"/>
    <row r="11111" s="465" customFormat="1" customHeight="1"/>
    <row r="11112" s="465" customFormat="1" customHeight="1"/>
    <row r="11113" s="465" customFormat="1" customHeight="1"/>
    <row r="11114" s="465" customFormat="1" customHeight="1"/>
    <row r="11115" s="465" customFormat="1" customHeight="1"/>
    <row r="11116" s="465" customFormat="1" customHeight="1"/>
    <row r="11117" s="465" customFormat="1" customHeight="1"/>
    <row r="11118" s="465" customFormat="1" customHeight="1"/>
    <row r="11119" s="465" customFormat="1" customHeight="1"/>
    <row r="11120" s="465" customFormat="1" customHeight="1"/>
    <row r="11121" s="465" customFormat="1" customHeight="1"/>
    <row r="11122" s="465" customFormat="1" customHeight="1"/>
    <row r="11123" s="465" customFormat="1" customHeight="1"/>
    <row r="11124" s="465" customFormat="1" customHeight="1"/>
    <row r="11125" s="465" customFormat="1" customHeight="1"/>
    <row r="11126" s="465" customFormat="1" customHeight="1"/>
    <row r="11127" s="465" customFormat="1" customHeight="1"/>
    <row r="11128" s="465" customFormat="1" customHeight="1"/>
    <row r="11129" s="465" customFormat="1" customHeight="1"/>
    <row r="11130" s="465" customFormat="1" customHeight="1"/>
    <row r="11131" s="465" customFormat="1" customHeight="1"/>
    <row r="11132" s="465" customFormat="1" customHeight="1"/>
    <row r="11133" s="465" customFormat="1" customHeight="1"/>
    <row r="11134" s="465" customFormat="1" customHeight="1"/>
    <row r="11135" s="465" customFormat="1" customHeight="1"/>
    <row r="11136" s="465" customFormat="1" customHeight="1"/>
    <row r="11137" s="465" customFormat="1" customHeight="1"/>
    <row r="11138" s="465" customFormat="1" customHeight="1"/>
    <row r="11139" s="465" customFormat="1" customHeight="1"/>
    <row r="11140" s="465" customFormat="1" customHeight="1"/>
    <row r="11141" s="465" customFormat="1" customHeight="1"/>
    <row r="11142" s="465" customFormat="1" customHeight="1"/>
    <row r="11143" s="465" customFormat="1" customHeight="1"/>
    <row r="11144" s="465" customFormat="1" customHeight="1"/>
    <row r="11145" s="465" customFormat="1" customHeight="1"/>
    <row r="11146" s="465" customFormat="1" customHeight="1"/>
    <row r="11147" s="465" customFormat="1" customHeight="1"/>
    <row r="11148" s="465" customFormat="1" customHeight="1"/>
    <row r="11149" s="465" customFormat="1" customHeight="1"/>
    <row r="11150" s="465" customFormat="1" customHeight="1"/>
    <row r="11151" s="465" customFormat="1" customHeight="1"/>
    <row r="11152" s="465" customFormat="1" customHeight="1"/>
    <row r="11153" s="465" customFormat="1" customHeight="1"/>
    <row r="11154" s="465" customFormat="1" customHeight="1"/>
    <row r="11155" s="465" customFormat="1" customHeight="1"/>
    <row r="11156" s="465" customFormat="1" customHeight="1"/>
    <row r="11157" s="465" customFormat="1" customHeight="1"/>
    <row r="11158" s="465" customFormat="1" customHeight="1"/>
    <row r="11159" s="465" customFormat="1" customHeight="1"/>
    <row r="11160" s="465" customFormat="1" customHeight="1"/>
    <row r="11161" s="465" customFormat="1" customHeight="1"/>
    <row r="11162" s="465" customFormat="1" customHeight="1"/>
    <row r="11163" s="465" customFormat="1" customHeight="1"/>
    <row r="11164" s="465" customFormat="1" customHeight="1"/>
    <row r="11165" s="465" customFormat="1" customHeight="1"/>
    <row r="11166" s="465" customFormat="1" customHeight="1"/>
    <row r="11167" s="465" customFormat="1" customHeight="1"/>
    <row r="11168" s="465" customFormat="1" customHeight="1"/>
    <row r="11169" s="465" customFormat="1" customHeight="1"/>
    <row r="11170" s="465" customFormat="1" customHeight="1"/>
    <row r="11171" s="465" customFormat="1" customHeight="1"/>
    <row r="11172" s="465" customFormat="1" customHeight="1"/>
    <row r="11173" s="465" customFormat="1" customHeight="1"/>
    <row r="11174" s="465" customFormat="1" customHeight="1"/>
    <row r="11175" s="465" customFormat="1" customHeight="1"/>
    <row r="11176" s="465" customFormat="1" customHeight="1"/>
    <row r="11177" s="465" customFormat="1" customHeight="1"/>
    <row r="11178" s="465" customFormat="1" customHeight="1"/>
    <row r="11179" s="465" customFormat="1" customHeight="1"/>
    <row r="11180" s="465" customFormat="1" customHeight="1"/>
    <row r="11181" s="465" customFormat="1" customHeight="1"/>
    <row r="11182" s="465" customFormat="1" customHeight="1"/>
    <row r="11183" s="465" customFormat="1" customHeight="1"/>
    <row r="11184" s="465" customFormat="1" customHeight="1"/>
    <row r="11185" s="465" customFormat="1" customHeight="1"/>
    <row r="11186" s="465" customFormat="1" customHeight="1"/>
    <row r="11187" s="465" customFormat="1" customHeight="1"/>
    <row r="11188" s="465" customFormat="1" customHeight="1"/>
    <row r="11189" s="465" customFormat="1" customHeight="1"/>
    <row r="11190" s="465" customFormat="1" customHeight="1"/>
    <row r="11191" s="465" customFormat="1" customHeight="1"/>
    <row r="11192" s="465" customFormat="1" customHeight="1"/>
    <row r="11193" s="465" customFormat="1" customHeight="1"/>
    <row r="11194" s="465" customFormat="1" customHeight="1"/>
    <row r="11195" s="465" customFormat="1" customHeight="1"/>
    <row r="11196" s="465" customFormat="1" customHeight="1"/>
    <row r="11197" s="465" customFormat="1" customHeight="1"/>
    <row r="11198" s="465" customFormat="1" customHeight="1"/>
    <row r="11199" s="465" customFormat="1" customHeight="1"/>
    <row r="11200" s="465" customFormat="1" customHeight="1"/>
    <row r="11201" s="465" customFormat="1" customHeight="1"/>
    <row r="11202" s="465" customFormat="1" customHeight="1"/>
    <row r="11203" s="465" customFormat="1" customHeight="1"/>
    <row r="11204" s="465" customFormat="1" customHeight="1"/>
    <row r="11205" s="465" customFormat="1" customHeight="1"/>
    <row r="11206" s="465" customFormat="1" customHeight="1"/>
    <row r="11207" s="465" customFormat="1" customHeight="1"/>
    <row r="11208" s="465" customFormat="1" customHeight="1"/>
    <row r="11209" s="465" customFormat="1" customHeight="1"/>
    <row r="11210" s="465" customFormat="1" customHeight="1"/>
    <row r="11211" s="465" customFormat="1" customHeight="1"/>
    <row r="11212" s="465" customFormat="1" customHeight="1"/>
    <row r="11213" s="465" customFormat="1" customHeight="1"/>
    <row r="11214" s="465" customFormat="1" customHeight="1"/>
    <row r="11215" s="465" customFormat="1" customHeight="1"/>
    <row r="11216" s="465" customFormat="1" customHeight="1"/>
    <row r="11217" s="465" customFormat="1" customHeight="1"/>
    <row r="11218" s="465" customFormat="1" customHeight="1"/>
    <row r="11219" s="465" customFormat="1" customHeight="1"/>
    <row r="11220" s="465" customFormat="1" customHeight="1"/>
    <row r="11221" s="465" customFormat="1" customHeight="1"/>
    <row r="11222" s="465" customFormat="1" customHeight="1"/>
    <row r="11223" s="465" customFormat="1" customHeight="1"/>
    <row r="11224" s="465" customFormat="1" customHeight="1"/>
    <row r="11225" s="465" customFormat="1" customHeight="1"/>
    <row r="11226" s="465" customFormat="1" customHeight="1"/>
    <row r="11227" s="465" customFormat="1" customHeight="1"/>
    <row r="11228" s="465" customFormat="1" customHeight="1"/>
    <row r="11229" s="465" customFormat="1" customHeight="1"/>
    <row r="11230" s="465" customFormat="1" customHeight="1"/>
    <row r="11231" s="465" customFormat="1" customHeight="1"/>
    <row r="11232" s="465" customFormat="1" customHeight="1"/>
    <row r="11233" s="465" customFormat="1" customHeight="1"/>
    <row r="11234" s="465" customFormat="1" customHeight="1"/>
    <row r="11235" s="465" customFormat="1" customHeight="1"/>
    <row r="11236" s="465" customFormat="1" customHeight="1"/>
    <row r="11237" s="465" customFormat="1" customHeight="1"/>
    <row r="11238" s="465" customFormat="1" customHeight="1"/>
    <row r="11239" s="465" customFormat="1" customHeight="1"/>
    <row r="11240" s="465" customFormat="1" customHeight="1"/>
    <row r="11241" s="465" customFormat="1" customHeight="1"/>
    <row r="11242" s="465" customFormat="1" customHeight="1"/>
    <row r="11243" s="465" customFormat="1" customHeight="1"/>
    <row r="11244" s="465" customFormat="1" customHeight="1"/>
    <row r="11245" s="465" customFormat="1" customHeight="1"/>
    <row r="11246" s="465" customFormat="1" customHeight="1"/>
    <row r="11247" s="465" customFormat="1" customHeight="1"/>
    <row r="11248" s="465" customFormat="1" customHeight="1"/>
    <row r="11249" s="465" customFormat="1" customHeight="1"/>
    <row r="11250" s="465" customFormat="1" customHeight="1"/>
    <row r="11251" s="465" customFormat="1" customHeight="1"/>
    <row r="11252" s="465" customFormat="1" customHeight="1"/>
    <row r="11253" s="465" customFormat="1" customHeight="1"/>
    <row r="11254" s="465" customFormat="1" customHeight="1"/>
    <row r="11255" s="465" customFormat="1" customHeight="1"/>
    <row r="11256" s="465" customFormat="1" customHeight="1"/>
    <row r="11257" s="465" customFormat="1" customHeight="1"/>
    <row r="11258" s="465" customFormat="1" customHeight="1"/>
    <row r="11259" s="465" customFormat="1" customHeight="1"/>
    <row r="11260" s="465" customFormat="1" customHeight="1"/>
    <row r="11261" s="465" customFormat="1" customHeight="1"/>
    <row r="11262" s="465" customFormat="1" customHeight="1"/>
    <row r="11263" s="465" customFormat="1" customHeight="1"/>
    <row r="11264" s="465" customFormat="1" customHeight="1"/>
    <row r="11265" s="465" customFormat="1" customHeight="1"/>
    <row r="11266" s="465" customFormat="1" customHeight="1"/>
    <row r="11267" s="465" customFormat="1" customHeight="1"/>
    <row r="11268" s="465" customFormat="1" customHeight="1"/>
    <row r="11269" s="465" customFormat="1" customHeight="1"/>
    <row r="11270" s="465" customFormat="1" customHeight="1"/>
    <row r="11271" s="465" customFormat="1" customHeight="1"/>
    <row r="11272" s="465" customFormat="1" customHeight="1"/>
    <row r="11273" s="465" customFormat="1" customHeight="1"/>
    <row r="11274" s="465" customFormat="1" customHeight="1"/>
    <row r="11275" s="465" customFormat="1" customHeight="1"/>
    <row r="11276" s="465" customFormat="1" customHeight="1"/>
    <row r="11277" s="465" customFormat="1" customHeight="1"/>
    <row r="11278" s="465" customFormat="1" customHeight="1"/>
    <row r="11279" s="465" customFormat="1" customHeight="1"/>
    <row r="11280" s="465" customFormat="1" customHeight="1"/>
    <row r="11281" s="465" customFormat="1" customHeight="1"/>
    <row r="11282" s="465" customFormat="1" customHeight="1"/>
    <row r="11283" s="465" customFormat="1" customHeight="1"/>
    <row r="11284" s="465" customFormat="1" customHeight="1"/>
    <row r="11285" s="465" customFormat="1" customHeight="1"/>
    <row r="11286" s="465" customFormat="1" customHeight="1"/>
    <row r="11287" s="465" customFormat="1" customHeight="1"/>
    <row r="11288" s="465" customFormat="1" customHeight="1"/>
    <row r="11289" s="465" customFormat="1" customHeight="1"/>
    <row r="11290" s="465" customFormat="1" customHeight="1"/>
    <row r="11291" s="465" customFormat="1" customHeight="1"/>
    <row r="11292" s="465" customFormat="1" customHeight="1"/>
    <row r="11293" s="465" customFormat="1" customHeight="1"/>
    <row r="11294" s="465" customFormat="1" customHeight="1"/>
    <row r="11295" s="465" customFormat="1" customHeight="1"/>
    <row r="11296" s="465" customFormat="1" customHeight="1"/>
    <row r="11297" s="465" customFormat="1" customHeight="1"/>
    <row r="11298" s="465" customFormat="1" customHeight="1"/>
    <row r="11299" s="465" customFormat="1" customHeight="1"/>
    <row r="11300" s="465" customFormat="1" customHeight="1"/>
    <row r="11301" s="465" customFormat="1" customHeight="1"/>
    <row r="11302" s="465" customFormat="1" customHeight="1"/>
    <row r="11303" s="465" customFormat="1" customHeight="1"/>
    <row r="11304" s="465" customFormat="1" customHeight="1"/>
    <row r="11305" s="465" customFormat="1" customHeight="1"/>
    <row r="11306" s="465" customFormat="1" customHeight="1"/>
    <row r="11307" s="465" customFormat="1" customHeight="1"/>
    <row r="11308" s="465" customFormat="1" customHeight="1"/>
    <row r="11309" s="465" customFormat="1" customHeight="1"/>
    <row r="11310" s="465" customFormat="1" customHeight="1"/>
    <row r="11311" s="465" customFormat="1" customHeight="1"/>
    <row r="11312" s="465" customFormat="1" customHeight="1"/>
    <row r="11313" s="465" customFormat="1" customHeight="1"/>
    <row r="11314" s="465" customFormat="1" customHeight="1"/>
    <row r="11315" s="465" customFormat="1" customHeight="1"/>
    <row r="11316" s="465" customFormat="1" customHeight="1"/>
    <row r="11317" s="465" customFormat="1" customHeight="1"/>
    <row r="11318" s="465" customFormat="1" customHeight="1"/>
    <row r="11319" s="465" customFormat="1" customHeight="1"/>
    <row r="11320" s="465" customFormat="1" customHeight="1"/>
    <row r="11321" s="465" customFormat="1" customHeight="1"/>
    <row r="11322" s="465" customFormat="1" customHeight="1"/>
    <row r="11323" s="465" customFormat="1" customHeight="1"/>
    <row r="11324" s="465" customFormat="1" customHeight="1"/>
    <row r="11325" s="465" customFormat="1" customHeight="1"/>
    <row r="11326" s="465" customFormat="1" customHeight="1"/>
    <row r="11327" s="465" customFormat="1" customHeight="1"/>
    <row r="11328" s="465" customFormat="1" customHeight="1"/>
    <row r="11329" s="465" customFormat="1" customHeight="1"/>
    <row r="11330" s="465" customFormat="1" customHeight="1"/>
    <row r="11331" s="465" customFormat="1" customHeight="1"/>
    <row r="11332" s="465" customFormat="1" customHeight="1"/>
    <row r="11333" s="465" customFormat="1" customHeight="1"/>
    <row r="11334" s="465" customFormat="1" customHeight="1"/>
    <row r="11335" s="465" customFormat="1" customHeight="1"/>
    <row r="11336" s="465" customFormat="1" customHeight="1"/>
    <row r="11337" s="465" customFormat="1" customHeight="1"/>
    <row r="11338" s="465" customFormat="1" customHeight="1"/>
    <row r="11339" s="465" customFormat="1" customHeight="1"/>
    <row r="11340" s="465" customFormat="1" customHeight="1"/>
    <row r="11341" s="465" customFormat="1" customHeight="1"/>
    <row r="11342" s="465" customFormat="1" customHeight="1"/>
    <row r="11343" s="465" customFormat="1" customHeight="1"/>
    <row r="11344" s="465" customFormat="1" customHeight="1"/>
    <row r="11345" s="465" customFormat="1" customHeight="1"/>
    <row r="11346" s="465" customFormat="1" customHeight="1"/>
    <row r="11347" s="465" customFormat="1" customHeight="1"/>
    <row r="11348" s="465" customFormat="1" customHeight="1"/>
    <row r="11349" s="465" customFormat="1" customHeight="1"/>
    <row r="11350" s="465" customFormat="1" customHeight="1"/>
    <row r="11351" s="465" customFormat="1" customHeight="1"/>
    <row r="11352" s="465" customFormat="1" customHeight="1"/>
    <row r="11353" s="465" customFormat="1" customHeight="1"/>
    <row r="11354" s="465" customFormat="1" customHeight="1"/>
    <row r="11355" s="465" customFormat="1" customHeight="1"/>
    <row r="11356" s="465" customFormat="1" customHeight="1"/>
    <row r="11357" s="465" customFormat="1" customHeight="1"/>
    <row r="11358" s="465" customFormat="1" customHeight="1"/>
    <row r="11359" s="465" customFormat="1" customHeight="1"/>
    <row r="11360" s="465" customFormat="1" customHeight="1"/>
    <row r="11361" s="465" customFormat="1" customHeight="1"/>
    <row r="11362" s="465" customFormat="1" customHeight="1"/>
    <row r="11363" s="465" customFormat="1" customHeight="1"/>
    <row r="11364" s="465" customFormat="1" customHeight="1"/>
    <row r="11365" s="465" customFormat="1" customHeight="1"/>
    <row r="11366" s="465" customFormat="1" customHeight="1"/>
    <row r="11367" s="465" customFormat="1" customHeight="1"/>
    <row r="11368" s="465" customFormat="1" customHeight="1"/>
    <row r="11369" s="465" customFormat="1" customHeight="1"/>
    <row r="11370" s="465" customFormat="1" customHeight="1"/>
    <row r="11371" s="465" customFormat="1" customHeight="1"/>
    <row r="11372" s="465" customFormat="1" customHeight="1"/>
    <row r="11373" s="465" customFormat="1" customHeight="1"/>
    <row r="11374" s="465" customFormat="1" customHeight="1"/>
    <row r="11375" s="465" customFormat="1" customHeight="1"/>
    <row r="11376" s="465" customFormat="1" customHeight="1"/>
    <row r="11377" s="465" customFormat="1" customHeight="1"/>
    <row r="11378" s="465" customFormat="1" customHeight="1"/>
    <row r="11379" s="465" customFormat="1" customHeight="1"/>
    <row r="11380" s="465" customFormat="1" customHeight="1"/>
    <row r="11381" s="465" customFormat="1" customHeight="1"/>
    <row r="11382" s="465" customFormat="1" customHeight="1"/>
    <row r="11383" s="465" customFormat="1" customHeight="1"/>
    <row r="11384" s="465" customFormat="1" customHeight="1"/>
    <row r="11385" s="465" customFormat="1" customHeight="1"/>
    <row r="11386" s="465" customFormat="1" customHeight="1"/>
    <row r="11387" s="465" customFormat="1" customHeight="1"/>
    <row r="11388" s="465" customFormat="1" customHeight="1"/>
    <row r="11389" s="465" customFormat="1" customHeight="1"/>
    <row r="11390" s="465" customFormat="1" customHeight="1"/>
    <row r="11391" s="465" customFormat="1" customHeight="1"/>
    <row r="11392" s="465" customFormat="1" customHeight="1"/>
    <row r="11393" s="465" customFormat="1" customHeight="1"/>
    <row r="11394" s="465" customFormat="1" customHeight="1"/>
    <row r="11395" s="465" customFormat="1" customHeight="1"/>
    <row r="11396" s="465" customFormat="1" customHeight="1"/>
    <row r="11397" s="465" customFormat="1" customHeight="1"/>
    <row r="11398" s="465" customFormat="1" customHeight="1"/>
    <row r="11399" s="465" customFormat="1" customHeight="1"/>
    <row r="11400" s="465" customFormat="1" customHeight="1"/>
    <row r="11401" s="465" customFormat="1" customHeight="1"/>
    <row r="11402" s="465" customFormat="1" customHeight="1"/>
    <row r="11403" s="465" customFormat="1" customHeight="1"/>
    <row r="11404" s="465" customFormat="1" customHeight="1"/>
    <row r="11405" s="465" customFormat="1" customHeight="1"/>
    <row r="11406" s="465" customFormat="1" customHeight="1"/>
    <row r="11407" s="465" customFormat="1" customHeight="1"/>
    <row r="11408" s="465" customFormat="1" customHeight="1"/>
    <row r="11409" s="465" customFormat="1" customHeight="1"/>
    <row r="11410" s="465" customFormat="1" customHeight="1"/>
    <row r="11411" s="465" customFormat="1" customHeight="1"/>
    <row r="11412" s="465" customFormat="1" customHeight="1"/>
    <row r="11413" s="465" customFormat="1" customHeight="1"/>
    <row r="11414" s="465" customFormat="1" customHeight="1"/>
    <row r="11415" s="465" customFormat="1" customHeight="1"/>
    <row r="11416" s="465" customFormat="1" customHeight="1"/>
    <row r="11417" s="465" customFormat="1" customHeight="1"/>
    <row r="11418" s="465" customFormat="1" customHeight="1"/>
    <row r="11419" s="465" customFormat="1" customHeight="1"/>
    <row r="11420" s="465" customFormat="1" customHeight="1"/>
    <row r="11421" s="465" customFormat="1" customHeight="1"/>
    <row r="11422" s="465" customFormat="1" customHeight="1"/>
    <row r="11423" s="465" customFormat="1" customHeight="1"/>
    <row r="11424" s="465" customFormat="1" customHeight="1"/>
    <row r="11425" s="465" customFormat="1" customHeight="1"/>
    <row r="11426" s="465" customFormat="1" customHeight="1"/>
    <row r="11427" s="465" customFormat="1" customHeight="1"/>
    <row r="11428" s="465" customFormat="1" customHeight="1"/>
    <row r="11429" s="465" customFormat="1" customHeight="1"/>
    <row r="11430" s="465" customFormat="1" customHeight="1"/>
    <row r="11431" s="465" customFormat="1" customHeight="1"/>
    <row r="11432" s="465" customFormat="1" customHeight="1"/>
    <row r="11433" s="465" customFormat="1" customHeight="1"/>
    <row r="11434" s="465" customFormat="1" customHeight="1"/>
    <row r="11435" s="465" customFormat="1" customHeight="1"/>
    <row r="11436" s="465" customFormat="1" customHeight="1"/>
    <row r="11437" s="465" customFormat="1" customHeight="1"/>
    <row r="11438" s="465" customFormat="1" customHeight="1"/>
    <row r="11439" s="465" customFormat="1" customHeight="1"/>
    <row r="11440" s="465" customFormat="1" customHeight="1"/>
    <row r="11441" s="465" customFormat="1" customHeight="1"/>
    <row r="11442" s="465" customFormat="1" customHeight="1"/>
    <row r="11443" s="465" customFormat="1" customHeight="1"/>
    <row r="11444" s="465" customFormat="1" customHeight="1"/>
    <row r="11445" s="465" customFormat="1" customHeight="1"/>
    <row r="11446" s="465" customFormat="1" customHeight="1"/>
    <row r="11447" s="465" customFormat="1" customHeight="1"/>
    <row r="11448" s="465" customFormat="1" customHeight="1"/>
    <row r="11449" s="465" customFormat="1" customHeight="1"/>
    <row r="11450" s="465" customFormat="1" customHeight="1"/>
    <row r="11451" s="465" customFormat="1" customHeight="1"/>
    <row r="11452" s="465" customFormat="1" customHeight="1"/>
    <row r="11453" s="465" customFormat="1" customHeight="1"/>
    <row r="11454" s="465" customFormat="1" customHeight="1"/>
    <row r="11455" s="465" customFormat="1" customHeight="1"/>
    <row r="11456" s="465" customFormat="1" customHeight="1"/>
    <row r="11457" s="465" customFormat="1" customHeight="1"/>
    <row r="11458" s="465" customFormat="1" customHeight="1"/>
    <row r="11459" s="465" customFormat="1" customHeight="1"/>
    <row r="11460" s="465" customFormat="1" customHeight="1"/>
    <row r="11461" s="465" customFormat="1" customHeight="1"/>
    <row r="11462" s="465" customFormat="1" customHeight="1"/>
    <row r="11463" s="465" customFormat="1" customHeight="1"/>
    <row r="11464" s="465" customFormat="1" customHeight="1"/>
    <row r="11465" s="465" customFormat="1" customHeight="1"/>
    <row r="11466" s="465" customFormat="1" customHeight="1"/>
    <row r="11467" s="465" customFormat="1" customHeight="1"/>
    <row r="11468" s="465" customFormat="1" customHeight="1"/>
    <row r="11469" s="465" customFormat="1" customHeight="1"/>
    <row r="11470" s="465" customFormat="1" customHeight="1"/>
    <row r="11471" s="465" customFormat="1" customHeight="1"/>
    <row r="11472" s="465" customFormat="1" customHeight="1"/>
    <row r="11473" s="465" customFormat="1" customHeight="1"/>
    <row r="11474" s="465" customFormat="1" customHeight="1"/>
    <row r="11475" s="465" customFormat="1" customHeight="1"/>
    <row r="11476" s="465" customFormat="1" customHeight="1"/>
    <row r="11477" s="465" customFormat="1" customHeight="1"/>
    <row r="11478" s="465" customFormat="1" customHeight="1"/>
    <row r="11479" s="465" customFormat="1" customHeight="1"/>
    <row r="11480" s="465" customFormat="1" customHeight="1"/>
    <row r="11481" s="465" customFormat="1" customHeight="1"/>
    <row r="11482" s="465" customFormat="1" customHeight="1"/>
    <row r="11483" s="465" customFormat="1" customHeight="1"/>
    <row r="11484" s="465" customFormat="1" customHeight="1"/>
    <row r="11485" s="465" customFormat="1" customHeight="1"/>
    <row r="11486" s="465" customFormat="1" customHeight="1"/>
    <row r="11487" s="465" customFormat="1" customHeight="1"/>
    <row r="11488" s="465" customFormat="1" customHeight="1"/>
    <row r="11489" s="465" customFormat="1" customHeight="1"/>
    <row r="11490" s="465" customFormat="1" customHeight="1"/>
    <row r="11491" s="465" customFormat="1" customHeight="1"/>
    <row r="11492" s="465" customFormat="1" customHeight="1"/>
    <row r="11493" s="465" customFormat="1" customHeight="1"/>
    <row r="11494" s="465" customFormat="1" customHeight="1"/>
    <row r="11495" s="465" customFormat="1" customHeight="1"/>
    <row r="11496" s="465" customFormat="1" customHeight="1"/>
    <row r="11497" s="465" customFormat="1" customHeight="1"/>
    <row r="11498" s="465" customFormat="1" customHeight="1"/>
    <row r="11499" s="465" customFormat="1" customHeight="1"/>
    <row r="11500" s="465" customFormat="1" customHeight="1"/>
    <row r="11501" s="465" customFormat="1" customHeight="1"/>
    <row r="11502" s="465" customFormat="1" customHeight="1"/>
    <row r="11503" s="465" customFormat="1" customHeight="1"/>
    <row r="11504" s="465" customFormat="1" customHeight="1"/>
    <row r="11505" s="465" customFormat="1" customHeight="1"/>
    <row r="11506" s="465" customFormat="1" customHeight="1"/>
    <row r="11507" s="465" customFormat="1" customHeight="1"/>
    <row r="11508" s="465" customFormat="1" customHeight="1"/>
    <row r="11509" s="465" customFormat="1" customHeight="1"/>
    <row r="11510" s="465" customFormat="1" customHeight="1"/>
    <row r="11511" s="465" customFormat="1" customHeight="1"/>
    <row r="11512" s="465" customFormat="1" customHeight="1"/>
    <row r="11513" s="465" customFormat="1" customHeight="1"/>
    <row r="11514" s="465" customFormat="1" customHeight="1"/>
    <row r="11515" s="465" customFormat="1" customHeight="1"/>
    <row r="11516" s="465" customFormat="1" customHeight="1"/>
    <row r="11517" s="465" customFormat="1" customHeight="1"/>
    <row r="11518" s="465" customFormat="1" customHeight="1"/>
    <row r="11519" s="465" customFormat="1" customHeight="1"/>
    <row r="11520" s="465" customFormat="1" customHeight="1"/>
    <row r="11521" s="465" customFormat="1" customHeight="1"/>
    <row r="11522" s="465" customFormat="1" customHeight="1"/>
    <row r="11523" s="465" customFormat="1" customHeight="1"/>
    <row r="11524" s="465" customFormat="1" customHeight="1"/>
    <row r="11525" s="465" customFormat="1" customHeight="1"/>
    <row r="11526" s="465" customFormat="1" customHeight="1"/>
    <row r="11527" s="465" customFormat="1" customHeight="1"/>
    <row r="11528" s="465" customFormat="1" customHeight="1"/>
    <row r="11529" s="465" customFormat="1" customHeight="1"/>
    <row r="11530" s="465" customFormat="1" customHeight="1"/>
    <row r="11531" s="465" customFormat="1" customHeight="1"/>
    <row r="11532" s="465" customFormat="1" customHeight="1"/>
    <row r="11533" s="465" customFormat="1" customHeight="1"/>
    <row r="11534" s="465" customFormat="1" customHeight="1"/>
    <row r="11535" s="465" customFormat="1" customHeight="1"/>
    <row r="11536" s="465" customFormat="1" customHeight="1"/>
    <row r="11537" s="465" customFormat="1" customHeight="1"/>
    <row r="11538" s="465" customFormat="1" customHeight="1"/>
    <row r="11539" s="465" customFormat="1" customHeight="1"/>
    <row r="11540" s="465" customFormat="1" customHeight="1"/>
    <row r="11541" s="465" customFormat="1" customHeight="1"/>
    <row r="11542" s="465" customFormat="1" customHeight="1"/>
    <row r="11543" s="465" customFormat="1" customHeight="1"/>
    <row r="11544" s="465" customFormat="1" customHeight="1"/>
    <row r="11545" s="465" customFormat="1" customHeight="1"/>
    <row r="11546" s="465" customFormat="1" customHeight="1"/>
    <row r="11547" s="465" customFormat="1" customHeight="1"/>
    <row r="11548" s="465" customFormat="1" customHeight="1"/>
    <row r="11549" s="465" customFormat="1" customHeight="1"/>
    <row r="11550" s="465" customFormat="1" customHeight="1"/>
    <row r="11551" s="465" customFormat="1" customHeight="1"/>
    <row r="11552" s="465" customFormat="1" customHeight="1"/>
    <row r="11553" s="465" customFormat="1" customHeight="1"/>
    <row r="11554" s="465" customFormat="1" customHeight="1"/>
    <row r="11555" s="465" customFormat="1" customHeight="1"/>
    <row r="11556" s="465" customFormat="1" customHeight="1"/>
    <row r="11557" s="465" customFormat="1" customHeight="1"/>
    <row r="11558" s="465" customFormat="1" customHeight="1"/>
    <row r="11559" s="465" customFormat="1" customHeight="1"/>
    <row r="11560" s="465" customFormat="1" customHeight="1"/>
    <row r="11561" s="465" customFormat="1" customHeight="1"/>
    <row r="11562" s="465" customFormat="1" customHeight="1"/>
    <row r="11563" s="465" customFormat="1" customHeight="1"/>
    <row r="11564" s="465" customFormat="1" customHeight="1"/>
    <row r="11565" s="465" customFormat="1" customHeight="1"/>
    <row r="11566" s="465" customFormat="1" customHeight="1"/>
    <row r="11567" s="465" customFormat="1" customHeight="1"/>
    <row r="11568" s="465" customFormat="1" customHeight="1"/>
    <row r="11569" s="465" customFormat="1" customHeight="1"/>
    <row r="11570" s="465" customFormat="1" customHeight="1"/>
    <row r="11571" s="465" customFormat="1" customHeight="1"/>
    <row r="11572" s="465" customFormat="1" customHeight="1"/>
    <row r="11573" s="465" customFormat="1" customHeight="1"/>
    <row r="11574" s="465" customFormat="1" customHeight="1"/>
    <row r="11575" s="465" customFormat="1" customHeight="1"/>
    <row r="11576" s="465" customFormat="1" customHeight="1"/>
    <row r="11577" s="465" customFormat="1" customHeight="1"/>
    <row r="11578" s="465" customFormat="1" customHeight="1"/>
    <row r="11579" s="465" customFormat="1" customHeight="1"/>
    <row r="11580" s="465" customFormat="1" customHeight="1"/>
    <row r="11581" s="465" customFormat="1" customHeight="1"/>
    <row r="11582" s="465" customFormat="1" customHeight="1"/>
    <row r="11583" s="465" customFormat="1" customHeight="1"/>
    <row r="11584" s="465" customFormat="1" customHeight="1"/>
    <row r="11585" s="465" customFormat="1" customHeight="1"/>
    <row r="11586" s="465" customFormat="1" customHeight="1"/>
    <row r="11587" s="465" customFormat="1" customHeight="1"/>
    <row r="11588" s="465" customFormat="1" customHeight="1"/>
    <row r="11589" s="465" customFormat="1" customHeight="1"/>
    <row r="11590" s="465" customFormat="1" customHeight="1"/>
    <row r="11591" s="465" customFormat="1" customHeight="1"/>
    <row r="11592" s="465" customFormat="1" customHeight="1"/>
    <row r="11593" s="465" customFormat="1" customHeight="1"/>
    <row r="11594" s="465" customFormat="1" customHeight="1"/>
    <row r="11595" s="465" customFormat="1" customHeight="1"/>
    <row r="11596" s="465" customFormat="1" customHeight="1"/>
    <row r="11597" s="465" customFormat="1" customHeight="1"/>
    <row r="11598" s="465" customFormat="1" customHeight="1"/>
    <row r="11599" s="465" customFormat="1" customHeight="1"/>
    <row r="11600" s="465" customFormat="1" customHeight="1"/>
    <row r="11601" s="465" customFormat="1" customHeight="1"/>
    <row r="11602" s="465" customFormat="1" customHeight="1"/>
    <row r="11603" s="465" customFormat="1" customHeight="1"/>
    <row r="11604" s="465" customFormat="1" customHeight="1"/>
    <row r="11605" s="465" customFormat="1" customHeight="1"/>
    <row r="11606" s="465" customFormat="1" customHeight="1"/>
    <row r="11607" s="465" customFormat="1" customHeight="1"/>
    <row r="11608" s="465" customFormat="1" customHeight="1"/>
    <row r="11609" s="465" customFormat="1" customHeight="1"/>
    <row r="11610" s="465" customFormat="1" customHeight="1"/>
    <row r="11611" s="465" customFormat="1" customHeight="1"/>
    <row r="11612" s="465" customFormat="1" customHeight="1"/>
    <row r="11613" s="465" customFormat="1" customHeight="1"/>
    <row r="11614" s="465" customFormat="1" customHeight="1"/>
    <row r="11615" s="465" customFormat="1" customHeight="1"/>
    <row r="11616" s="465" customFormat="1" customHeight="1"/>
    <row r="11617" s="465" customFormat="1" customHeight="1"/>
    <row r="11618" s="465" customFormat="1" customHeight="1"/>
    <row r="11619" s="465" customFormat="1" customHeight="1"/>
    <row r="11620" s="465" customFormat="1" customHeight="1"/>
    <row r="11621" s="465" customFormat="1" customHeight="1"/>
    <row r="11622" s="465" customFormat="1" customHeight="1"/>
    <row r="11623" s="465" customFormat="1" customHeight="1"/>
    <row r="11624" s="465" customFormat="1" customHeight="1"/>
    <row r="11625" s="465" customFormat="1" customHeight="1"/>
    <row r="11626" s="465" customFormat="1" customHeight="1"/>
    <row r="11627" s="465" customFormat="1" customHeight="1"/>
    <row r="11628" s="465" customFormat="1" customHeight="1"/>
    <row r="11629" s="465" customFormat="1" customHeight="1"/>
    <row r="11630" s="465" customFormat="1" customHeight="1"/>
    <row r="11631" s="465" customFormat="1" customHeight="1"/>
    <row r="11632" s="465" customFormat="1" customHeight="1"/>
    <row r="11633" s="465" customFormat="1" customHeight="1"/>
    <row r="11634" s="465" customFormat="1" customHeight="1"/>
    <row r="11635" s="465" customFormat="1" customHeight="1"/>
    <row r="11636" s="465" customFormat="1" customHeight="1"/>
    <row r="11637" s="465" customFormat="1" customHeight="1"/>
    <row r="11638" s="465" customFormat="1" customHeight="1"/>
    <row r="11639" s="465" customFormat="1" customHeight="1"/>
    <row r="11640" s="465" customFormat="1" customHeight="1"/>
    <row r="11641" s="465" customFormat="1" customHeight="1"/>
    <row r="11642" s="465" customFormat="1" customHeight="1"/>
    <row r="11643" s="465" customFormat="1" customHeight="1"/>
    <row r="11644" s="465" customFormat="1" customHeight="1"/>
    <row r="11645" s="465" customFormat="1" customHeight="1"/>
    <row r="11646" s="465" customFormat="1" customHeight="1"/>
    <row r="11647" s="465" customFormat="1" customHeight="1"/>
    <row r="11648" s="465" customFormat="1" customHeight="1"/>
    <row r="11649" s="465" customFormat="1" customHeight="1"/>
    <row r="11650" s="465" customFormat="1" customHeight="1"/>
    <row r="11651" s="465" customFormat="1" customHeight="1"/>
    <row r="11652" s="465" customFormat="1" customHeight="1"/>
    <row r="11653" s="465" customFormat="1" customHeight="1"/>
    <row r="11654" s="465" customFormat="1" customHeight="1"/>
    <row r="11655" s="465" customFormat="1" customHeight="1"/>
    <row r="11656" s="465" customFormat="1" customHeight="1"/>
    <row r="11657" s="465" customFormat="1" customHeight="1"/>
    <row r="11658" s="465" customFormat="1" customHeight="1"/>
    <row r="11659" s="465" customFormat="1" customHeight="1"/>
    <row r="11660" s="465" customFormat="1" customHeight="1"/>
    <row r="11661" s="465" customFormat="1" customHeight="1"/>
    <row r="11662" s="465" customFormat="1" customHeight="1"/>
    <row r="11663" s="465" customFormat="1" customHeight="1"/>
    <row r="11664" s="465" customFormat="1" customHeight="1"/>
    <row r="11665" s="465" customFormat="1" customHeight="1"/>
    <row r="11666" s="465" customFormat="1" customHeight="1"/>
    <row r="11667" s="465" customFormat="1" customHeight="1"/>
    <row r="11668" s="465" customFormat="1" customHeight="1"/>
    <row r="11669" s="465" customFormat="1" customHeight="1"/>
    <row r="11670" s="465" customFormat="1" customHeight="1"/>
    <row r="11671" s="465" customFormat="1" customHeight="1"/>
    <row r="11672" s="465" customFormat="1" customHeight="1"/>
    <row r="11673" s="465" customFormat="1" customHeight="1"/>
    <row r="11674" s="465" customFormat="1" customHeight="1"/>
    <row r="11675" s="465" customFormat="1" customHeight="1"/>
    <row r="11676" s="465" customFormat="1" customHeight="1"/>
    <row r="11677" s="465" customFormat="1" customHeight="1"/>
    <row r="11678" s="465" customFormat="1" customHeight="1"/>
    <row r="11679" s="465" customFormat="1" customHeight="1"/>
    <row r="11680" s="465" customFormat="1" customHeight="1"/>
    <row r="11681" s="465" customFormat="1" customHeight="1"/>
    <row r="11682" s="465" customFormat="1" customHeight="1"/>
    <row r="11683" s="465" customFormat="1" customHeight="1"/>
    <row r="11684" s="465" customFormat="1" customHeight="1"/>
    <row r="11685" s="465" customFormat="1" customHeight="1"/>
    <row r="11686" s="465" customFormat="1" customHeight="1"/>
    <row r="11687" s="465" customFormat="1" customHeight="1"/>
    <row r="11688" s="465" customFormat="1" customHeight="1"/>
    <row r="11689" s="465" customFormat="1" customHeight="1"/>
    <row r="11690" s="465" customFormat="1" customHeight="1"/>
    <row r="11691" s="465" customFormat="1" customHeight="1"/>
    <row r="11692" s="465" customFormat="1" customHeight="1"/>
    <row r="11693" s="465" customFormat="1" customHeight="1"/>
    <row r="11694" s="465" customFormat="1" customHeight="1"/>
    <row r="11695" s="465" customFormat="1" customHeight="1"/>
    <row r="11696" s="465" customFormat="1" customHeight="1"/>
    <row r="11697" s="465" customFormat="1" customHeight="1"/>
    <row r="11698" s="465" customFormat="1" customHeight="1"/>
    <row r="11699" s="465" customFormat="1" customHeight="1"/>
    <row r="11700" s="465" customFormat="1" customHeight="1"/>
    <row r="11701" s="465" customFormat="1" customHeight="1"/>
    <row r="11702" s="465" customFormat="1" customHeight="1"/>
    <row r="11703" s="465" customFormat="1" customHeight="1"/>
    <row r="11704" s="465" customFormat="1" customHeight="1"/>
    <row r="11705" s="465" customFormat="1" customHeight="1"/>
    <row r="11706" s="465" customFormat="1" customHeight="1"/>
    <row r="11707" s="465" customFormat="1" customHeight="1"/>
    <row r="11708" s="465" customFormat="1" customHeight="1"/>
    <row r="11709" s="465" customFormat="1" customHeight="1"/>
    <row r="11710" s="465" customFormat="1" customHeight="1"/>
    <row r="11711" s="465" customFormat="1" customHeight="1"/>
    <row r="11712" s="465" customFormat="1" customHeight="1"/>
    <row r="11713" s="465" customFormat="1" customHeight="1"/>
    <row r="11714" s="465" customFormat="1" customHeight="1"/>
    <row r="11715" s="465" customFormat="1" customHeight="1"/>
    <row r="11716" s="465" customFormat="1" customHeight="1"/>
    <row r="11717" s="465" customFormat="1" customHeight="1"/>
    <row r="11718" s="465" customFormat="1" customHeight="1"/>
    <row r="11719" s="465" customFormat="1" customHeight="1"/>
    <row r="11720" s="465" customFormat="1" customHeight="1"/>
    <row r="11721" s="465" customFormat="1" customHeight="1"/>
    <row r="11722" s="465" customFormat="1" customHeight="1"/>
    <row r="11723" s="465" customFormat="1" customHeight="1"/>
    <row r="11724" s="465" customFormat="1" customHeight="1"/>
    <row r="11725" s="465" customFormat="1" customHeight="1"/>
    <row r="11726" s="465" customFormat="1" customHeight="1"/>
    <row r="11727" s="465" customFormat="1" customHeight="1"/>
    <row r="11728" s="465" customFormat="1" customHeight="1"/>
    <row r="11729" s="465" customFormat="1" customHeight="1"/>
    <row r="11730" s="465" customFormat="1" customHeight="1"/>
    <row r="11731" s="465" customFormat="1" customHeight="1"/>
    <row r="11732" s="465" customFormat="1" customHeight="1"/>
    <row r="11733" s="465" customFormat="1" customHeight="1"/>
    <row r="11734" s="465" customFormat="1" customHeight="1"/>
    <row r="11735" s="465" customFormat="1" customHeight="1"/>
    <row r="11736" s="465" customFormat="1" customHeight="1"/>
    <row r="11737" s="465" customFormat="1" customHeight="1"/>
    <row r="11738" s="465" customFormat="1" customHeight="1"/>
    <row r="11739" s="465" customFormat="1" customHeight="1"/>
    <row r="11740" s="465" customFormat="1" customHeight="1"/>
    <row r="11741" s="465" customFormat="1" customHeight="1"/>
    <row r="11742" s="465" customFormat="1" customHeight="1"/>
    <row r="11743" s="465" customFormat="1" customHeight="1"/>
    <row r="11744" s="465" customFormat="1" customHeight="1"/>
    <row r="11745" s="465" customFormat="1" customHeight="1"/>
    <row r="11746" s="465" customFormat="1" customHeight="1"/>
    <row r="11747" s="465" customFormat="1" customHeight="1"/>
    <row r="11748" s="465" customFormat="1" customHeight="1"/>
    <row r="11749" s="465" customFormat="1" customHeight="1"/>
    <row r="11750" s="465" customFormat="1" customHeight="1"/>
    <row r="11751" s="465" customFormat="1" customHeight="1"/>
    <row r="11752" s="465" customFormat="1" customHeight="1"/>
    <row r="11753" s="465" customFormat="1" customHeight="1"/>
    <row r="11754" s="465" customFormat="1" customHeight="1"/>
    <row r="11755" s="465" customFormat="1" customHeight="1"/>
    <row r="11756" s="465" customFormat="1" customHeight="1"/>
    <row r="11757" s="465" customFormat="1" customHeight="1"/>
    <row r="11758" s="465" customFormat="1" customHeight="1"/>
    <row r="11759" s="465" customFormat="1" customHeight="1"/>
    <row r="11760" s="465" customFormat="1" customHeight="1"/>
    <row r="11761" s="465" customFormat="1" customHeight="1"/>
    <row r="11762" s="465" customFormat="1" customHeight="1"/>
    <row r="11763" s="465" customFormat="1" customHeight="1"/>
    <row r="11764" s="465" customFormat="1" customHeight="1"/>
    <row r="11765" s="465" customFormat="1" customHeight="1"/>
    <row r="11766" s="465" customFormat="1" customHeight="1"/>
    <row r="11767" s="465" customFormat="1" customHeight="1"/>
    <row r="11768" s="465" customFormat="1" customHeight="1"/>
    <row r="11769" s="465" customFormat="1" customHeight="1"/>
    <row r="11770" s="465" customFormat="1" customHeight="1"/>
    <row r="11771" s="465" customFormat="1" customHeight="1"/>
    <row r="11772" s="465" customFormat="1" customHeight="1"/>
    <row r="11773" s="465" customFormat="1" customHeight="1"/>
    <row r="11774" s="465" customFormat="1" customHeight="1"/>
    <row r="11775" s="465" customFormat="1" customHeight="1"/>
    <row r="11776" s="465" customFormat="1" customHeight="1"/>
    <row r="11777" s="465" customFormat="1" customHeight="1"/>
    <row r="11778" s="465" customFormat="1" customHeight="1"/>
    <row r="11779" s="465" customFormat="1" customHeight="1"/>
    <row r="11780" s="465" customFormat="1" customHeight="1"/>
    <row r="11781" s="465" customFormat="1" customHeight="1"/>
    <row r="11782" s="465" customFormat="1" customHeight="1"/>
    <row r="11783" s="465" customFormat="1" customHeight="1"/>
    <row r="11784" s="465" customFormat="1" customHeight="1"/>
    <row r="11785" s="465" customFormat="1" customHeight="1"/>
    <row r="11786" s="465" customFormat="1" customHeight="1"/>
    <row r="11787" s="465" customFormat="1" customHeight="1"/>
    <row r="11788" s="465" customFormat="1" customHeight="1"/>
    <row r="11789" s="465" customFormat="1" customHeight="1"/>
    <row r="11790" s="465" customFormat="1" customHeight="1"/>
    <row r="11791" s="465" customFormat="1" customHeight="1"/>
    <row r="11792" s="465" customFormat="1" customHeight="1"/>
    <row r="11793" s="465" customFormat="1" customHeight="1"/>
    <row r="11794" s="465" customFormat="1" customHeight="1"/>
    <row r="11795" s="465" customFormat="1" customHeight="1"/>
    <row r="11796" s="465" customFormat="1" customHeight="1"/>
    <row r="11797" s="465" customFormat="1" customHeight="1"/>
    <row r="11798" s="465" customFormat="1" customHeight="1"/>
    <row r="11799" s="465" customFormat="1" customHeight="1"/>
    <row r="11800" s="465" customFormat="1" customHeight="1"/>
    <row r="11801" s="465" customFormat="1" customHeight="1"/>
    <row r="11802" s="465" customFormat="1" customHeight="1"/>
    <row r="11803" s="465" customFormat="1" customHeight="1"/>
    <row r="11804" s="465" customFormat="1" customHeight="1"/>
    <row r="11805" s="465" customFormat="1" customHeight="1"/>
    <row r="11806" s="465" customFormat="1" customHeight="1"/>
    <row r="11807" s="465" customFormat="1" customHeight="1"/>
    <row r="11808" s="465" customFormat="1" customHeight="1"/>
    <row r="11809" s="465" customFormat="1" customHeight="1"/>
    <row r="11810" s="465" customFormat="1" customHeight="1"/>
    <row r="11811" s="465" customFormat="1" customHeight="1"/>
    <row r="11812" s="465" customFormat="1" customHeight="1"/>
    <row r="11813" s="465" customFormat="1" customHeight="1"/>
    <row r="11814" s="465" customFormat="1" customHeight="1"/>
    <row r="11815" s="465" customFormat="1" customHeight="1"/>
    <row r="11816" s="465" customFormat="1" customHeight="1"/>
    <row r="11817" s="465" customFormat="1" customHeight="1"/>
    <row r="11818" s="465" customFormat="1" customHeight="1"/>
    <row r="11819" s="465" customFormat="1" customHeight="1"/>
    <row r="11820" s="465" customFormat="1" customHeight="1"/>
    <row r="11821" s="465" customFormat="1" customHeight="1"/>
    <row r="11822" s="465" customFormat="1" customHeight="1"/>
    <row r="11823" s="465" customFormat="1" customHeight="1"/>
    <row r="11824" s="465" customFormat="1" customHeight="1"/>
    <row r="11825" s="465" customFormat="1" customHeight="1"/>
    <row r="11826" s="465" customFormat="1" customHeight="1"/>
    <row r="11827" s="465" customFormat="1" customHeight="1"/>
    <row r="11828" s="465" customFormat="1" customHeight="1"/>
    <row r="11829" s="465" customFormat="1" customHeight="1"/>
    <row r="11830" s="465" customFormat="1" customHeight="1"/>
    <row r="11831" s="465" customFormat="1" customHeight="1"/>
    <row r="11832" s="465" customFormat="1" customHeight="1"/>
    <row r="11833" s="465" customFormat="1" customHeight="1"/>
    <row r="11834" s="465" customFormat="1" customHeight="1"/>
    <row r="11835" s="465" customFormat="1" customHeight="1"/>
    <row r="11836" s="465" customFormat="1" customHeight="1"/>
    <row r="11837" s="465" customFormat="1" customHeight="1"/>
    <row r="11838" s="465" customFormat="1" customHeight="1"/>
    <row r="11839" s="465" customFormat="1" customHeight="1"/>
    <row r="11840" s="465" customFormat="1" customHeight="1"/>
    <row r="11841" s="465" customFormat="1" customHeight="1"/>
    <row r="11842" s="465" customFormat="1" customHeight="1"/>
    <row r="11843" s="465" customFormat="1" customHeight="1"/>
    <row r="11844" s="465" customFormat="1" customHeight="1"/>
    <row r="11845" s="465" customFormat="1" customHeight="1"/>
    <row r="11846" s="465" customFormat="1" customHeight="1"/>
    <row r="11847" s="465" customFormat="1" customHeight="1"/>
    <row r="11848" s="465" customFormat="1" customHeight="1"/>
    <row r="11849" s="465" customFormat="1" customHeight="1"/>
    <row r="11850" s="465" customFormat="1" customHeight="1"/>
    <row r="11851" s="465" customFormat="1" customHeight="1"/>
    <row r="11852" s="465" customFormat="1" customHeight="1"/>
    <row r="11853" s="465" customFormat="1" customHeight="1"/>
    <row r="11854" s="465" customFormat="1" customHeight="1"/>
    <row r="11855" s="465" customFormat="1" customHeight="1"/>
    <row r="11856" s="465" customFormat="1" customHeight="1"/>
    <row r="11857" s="465" customFormat="1" customHeight="1"/>
    <row r="11858" s="465" customFormat="1" customHeight="1"/>
    <row r="11859" s="465" customFormat="1" customHeight="1"/>
    <row r="11860" s="465" customFormat="1" customHeight="1"/>
    <row r="11861" s="465" customFormat="1" customHeight="1"/>
    <row r="11862" s="465" customFormat="1" customHeight="1"/>
    <row r="11863" s="465" customFormat="1" customHeight="1"/>
    <row r="11864" s="465" customFormat="1" customHeight="1"/>
    <row r="11865" s="465" customFormat="1" customHeight="1"/>
    <row r="11866" s="465" customFormat="1" customHeight="1"/>
    <row r="11867" s="465" customFormat="1" customHeight="1"/>
    <row r="11868" s="465" customFormat="1" customHeight="1"/>
    <row r="11869" s="465" customFormat="1" customHeight="1"/>
    <row r="11870" s="465" customFormat="1" customHeight="1"/>
    <row r="11871" s="465" customFormat="1" customHeight="1"/>
    <row r="11872" s="465" customFormat="1" customHeight="1"/>
    <row r="11873" s="465" customFormat="1" customHeight="1"/>
    <row r="11874" s="465" customFormat="1" customHeight="1"/>
    <row r="11875" s="465" customFormat="1" customHeight="1"/>
    <row r="11876" s="465" customFormat="1" customHeight="1"/>
    <row r="11877" s="465" customFormat="1" customHeight="1"/>
    <row r="11878" s="465" customFormat="1" customHeight="1"/>
    <row r="11879" s="465" customFormat="1" customHeight="1"/>
    <row r="11880" s="465" customFormat="1" customHeight="1"/>
    <row r="11881" s="465" customFormat="1" customHeight="1"/>
    <row r="11882" s="465" customFormat="1" customHeight="1"/>
    <row r="11883" s="465" customFormat="1" customHeight="1"/>
    <row r="11884" s="465" customFormat="1" customHeight="1"/>
    <row r="11885" s="465" customFormat="1" customHeight="1"/>
    <row r="11886" s="465" customFormat="1" customHeight="1"/>
    <row r="11887" s="465" customFormat="1" customHeight="1"/>
    <row r="11888" s="465" customFormat="1" customHeight="1"/>
    <row r="11889" s="465" customFormat="1" customHeight="1"/>
    <row r="11890" s="465" customFormat="1" customHeight="1"/>
    <row r="11891" s="465" customFormat="1" customHeight="1"/>
    <row r="11892" s="465" customFormat="1" customHeight="1"/>
    <row r="11893" s="465" customFormat="1" customHeight="1"/>
    <row r="11894" s="465" customFormat="1" customHeight="1"/>
    <row r="11895" s="465" customFormat="1" customHeight="1"/>
    <row r="11896" s="465" customFormat="1" customHeight="1"/>
    <row r="11897" s="465" customFormat="1" customHeight="1"/>
    <row r="11898" s="465" customFormat="1" customHeight="1"/>
    <row r="11899" s="465" customFormat="1" customHeight="1"/>
    <row r="11900" s="465" customFormat="1" customHeight="1"/>
    <row r="11901" s="465" customFormat="1" customHeight="1"/>
    <row r="11902" s="465" customFormat="1" customHeight="1"/>
    <row r="11903" s="465" customFormat="1" customHeight="1"/>
    <row r="11904" s="465" customFormat="1" customHeight="1"/>
    <row r="11905" s="465" customFormat="1" customHeight="1"/>
    <row r="11906" s="465" customFormat="1" customHeight="1"/>
    <row r="11907" s="465" customFormat="1" customHeight="1"/>
    <row r="11908" s="465" customFormat="1" customHeight="1"/>
    <row r="11909" s="465" customFormat="1" customHeight="1"/>
    <row r="11910" s="465" customFormat="1" customHeight="1"/>
    <row r="11911" s="465" customFormat="1" customHeight="1"/>
    <row r="11912" s="465" customFormat="1" customHeight="1"/>
    <row r="11913" s="465" customFormat="1" customHeight="1"/>
    <row r="11914" s="465" customFormat="1" customHeight="1"/>
    <row r="11915" s="465" customFormat="1" customHeight="1"/>
    <row r="11916" s="465" customFormat="1" customHeight="1"/>
    <row r="11917" s="465" customFormat="1" customHeight="1"/>
    <row r="11918" s="465" customFormat="1" customHeight="1"/>
    <row r="11919" s="465" customFormat="1" customHeight="1"/>
    <row r="11920" s="465" customFormat="1" customHeight="1"/>
    <row r="11921" s="465" customFormat="1" customHeight="1"/>
    <row r="11922" s="465" customFormat="1" customHeight="1"/>
    <row r="11923" s="465" customFormat="1" customHeight="1"/>
    <row r="11924" s="465" customFormat="1" customHeight="1"/>
    <row r="11925" s="465" customFormat="1" customHeight="1"/>
    <row r="11926" s="465" customFormat="1" customHeight="1"/>
    <row r="11927" s="465" customFormat="1" customHeight="1"/>
    <row r="11928" s="465" customFormat="1" customHeight="1"/>
    <row r="11929" s="465" customFormat="1" customHeight="1"/>
    <row r="11930" s="465" customFormat="1" customHeight="1"/>
    <row r="11931" s="465" customFormat="1" customHeight="1"/>
    <row r="11932" s="465" customFormat="1" customHeight="1"/>
    <row r="11933" s="465" customFormat="1" customHeight="1"/>
    <row r="11934" s="465" customFormat="1" customHeight="1"/>
    <row r="11935" s="465" customFormat="1" customHeight="1"/>
    <row r="11936" s="465" customFormat="1" customHeight="1"/>
    <row r="11937" s="465" customFormat="1" customHeight="1"/>
    <row r="11938" s="465" customFormat="1" customHeight="1"/>
    <row r="11939" s="465" customFormat="1" customHeight="1"/>
    <row r="11940" s="465" customFormat="1" customHeight="1"/>
    <row r="11941" s="465" customFormat="1" customHeight="1"/>
    <row r="11942" s="465" customFormat="1" customHeight="1"/>
    <row r="11943" s="465" customFormat="1" customHeight="1"/>
    <row r="11944" s="465" customFormat="1" customHeight="1"/>
    <row r="11945" s="465" customFormat="1" customHeight="1"/>
    <row r="11946" s="465" customFormat="1" customHeight="1"/>
    <row r="11947" s="465" customFormat="1" customHeight="1"/>
    <row r="11948" s="465" customFormat="1" customHeight="1"/>
    <row r="11949" s="465" customFormat="1" customHeight="1"/>
    <row r="11950" s="465" customFormat="1" customHeight="1"/>
    <row r="11951" s="465" customFormat="1" customHeight="1"/>
    <row r="11952" s="465" customFormat="1" customHeight="1"/>
    <row r="11953" s="465" customFormat="1" customHeight="1"/>
    <row r="11954" s="465" customFormat="1" customHeight="1"/>
    <row r="11955" s="465" customFormat="1" customHeight="1"/>
    <row r="11956" s="465" customFormat="1" customHeight="1"/>
    <row r="11957" s="465" customFormat="1" customHeight="1"/>
    <row r="11958" s="465" customFormat="1" customHeight="1"/>
    <row r="11959" s="465" customFormat="1" customHeight="1"/>
    <row r="11960" s="465" customFormat="1" customHeight="1"/>
    <row r="11961" s="465" customFormat="1" customHeight="1"/>
    <row r="11962" s="465" customFormat="1" customHeight="1"/>
    <row r="11963" s="465" customFormat="1" customHeight="1"/>
    <row r="11964" s="465" customFormat="1" customHeight="1"/>
    <row r="11965" s="465" customFormat="1" customHeight="1"/>
    <row r="11966" s="465" customFormat="1" customHeight="1"/>
    <row r="11967" s="465" customFormat="1" customHeight="1"/>
    <row r="11968" s="465" customFormat="1" customHeight="1"/>
    <row r="11969" s="465" customFormat="1" customHeight="1"/>
    <row r="11970" s="465" customFormat="1" customHeight="1"/>
    <row r="11971" s="465" customFormat="1" customHeight="1"/>
    <row r="11972" s="465" customFormat="1" customHeight="1"/>
    <row r="11973" s="465" customFormat="1" customHeight="1"/>
    <row r="11974" s="465" customFormat="1" customHeight="1"/>
    <row r="11975" s="465" customFormat="1" customHeight="1"/>
    <row r="11976" s="465" customFormat="1" customHeight="1"/>
    <row r="11977" s="465" customFormat="1" customHeight="1"/>
    <row r="11978" s="465" customFormat="1" customHeight="1"/>
    <row r="11979" s="465" customFormat="1" customHeight="1"/>
    <row r="11980" s="465" customFormat="1" customHeight="1"/>
    <row r="11981" s="465" customFormat="1" customHeight="1"/>
    <row r="11982" s="465" customFormat="1" customHeight="1"/>
    <row r="11983" s="465" customFormat="1" customHeight="1"/>
    <row r="11984" s="465" customFormat="1" customHeight="1"/>
    <row r="11985" s="465" customFormat="1" customHeight="1"/>
    <row r="11986" s="465" customFormat="1" customHeight="1"/>
    <row r="11987" s="465" customFormat="1" customHeight="1"/>
    <row r="11988" s="465" customFormat="1" customHeight="1"/>
    <row r="11989" s="465" customFormat="1" customHeight="1"/>
    <row r="11990" s="465" customFormat="1" customHeight="1"/>
    <row r="11991" s="465" customFormat="1" customHeight="1"/>
    <row r="11992" s="465" customFormat="1" customHeight="1"/>
    <row r="11993" s="465" customFormat="1" customHeight="1"/>
    <row r="11994" s="465" customFormat="1" customHeight="1"/>
    <row r="11995" s="465" customFormat="1" customHeight="1"/>
    <row r="11996" s="465" customFormat="1" customHeight="1"/>
    <row r="11997" s="465" customFormat="1" customHeight="1"/>
    <row r="11998" s="465" customFormat="1" customHeight="1"/>
    <row r="11999" s="465" customFormat="1" customHeight="1"/>
    <row r="12000" s="465" customFormat="1" customHeight="1"/>
    <row r="12001" s="465" customFormat="1" customHeight="1"/>
    <row r="12002" s="465" customFormat="1" customHeight="1"/>
    <row r="12003" s="465" customFormat="1" customHeight="1"/>
    <row r="12004" s="465" customFormat="1" customHeight="1"/>
    <row r="12005" s="465" customFormat="1" customHeight="1"/>
    <row r="12006" s="465" customFormat="1" customHeight="1"/>
    <row r="12007" s="465" customFormat="1" customHeight="1"/>
    <row r="12008" s="465" customFormat="1" customHeight="1"/>
    <row r="12009" s="465" customFormat="1" customHeight="1"/>
    <row r="12010" s="465" customFormat="1" customHeight="1"/>
    <row r="12011" s="465" customFormat="1" customHeight="1"/>
    <row r="12012" s="465" customFormat="1" customHeight="1"/>
    <row r="12013" s="465" customFormat="1" customHeight="1"/>
    <row r="12014" s="465" customFormat="1" customHeight="1"/>
    <row r="12015" s="465" customFormat="1" customHeight="1"/>
    <row r="12016" s="465" customFormat="1" customHeight="1"/>
    <row r="12017" s="465" customFormat="1" customHeight="1"/>
    <row r="12018" s="465" customFormat="1" customHeight="1"/>
    <row r="12019" s="465" customFormat="1" customHeight="1"/>
    <row r="12020" s="465" customFormat="1" customHeight="1"/>
    <row r="12021" s="465" customFormat="1" customHeight="1"/>
    <row r="12022" s="465" customFormat="1" customHeight="1"/>
    <row r="12023" s="465" customFormat="1" customHeight="1"/>
    <row r="12024" s="465" customFormat="1" customHeight="1"/>
    <row r="12025" s="465" customFormat="1" customHeight="1"/>
    <row r="12026" s="465" customFormat="1" customHeight="1"/>
    <row r="12027" s="465" customFormat="1" customHeight="1"/>
    <row r="12028" s="465" customFormat="1" customHeight="1"/>
    <row r="12029" s="465" customFormat="1" customHeight="1"/>
    <row r="12030" s="465" customFormat="1" customHeight="1"/>
    <row r="12031" s="465" customFormat="1" customHeight="1"/>
    <row r="12032" s="465" customFormat="1" customHeight="1"/>
    <row r="12033" s="465" customFormat="1" customHeight="1"/>
    <row r="12034" s="465" customFormat="1" customHeight="1"/>
    <row r="12035" s="465" customFormat="1" customHeight="1"/>
    <row r="12036" s="465" customFormat="1" customHeight="1"/>
    <row r="12037" s="465" customFormat="1" customHeight="1"/>
    <row r="12038" s="465" customFormat="1" customHeight="1"/>
    <row r="12039" s="465" customFormat="1" customHeight="1"/>
    <row r="12040" s="465" customFormat="1" customHeight="1"/>
    <row r="12041" s="465" customFormat="1" customHeight="1"/>
    <row r="12042" s="465" customFormat="1" customHeight="1"/>
    <row r="12043" s="465" customFormat="1" customHeight="1"/>
    <row r="12044" s="465" customFormat="1" customHeight="1"/>
    <row r="12045" s="465" customFormat="1" customHeight="1"/>
    <row r="12046" s="465" customFormat="1" customHeight="1"/>
    <row r="12047" s="465" customFormat="1" customHeight="1"/>
    <row r="12048" s="465" customFormat="1" customHeight="1"/>
    <row r="12049" s="465" customFormat="1" customHeight="1"/>
    <row r="12050" s="465" customFormat="1" customHeight="1"/>
    <row r="12051" s="465" customFormat="1" customHeight="1"/>
    <row r="12052" s="465" customFormat="1" customHeight="1"/>
    <row r="12053" s="465" customFormat="1" customHeight="1"/>
    <row r="12054" s="465" customFormat="1" customHeight="1"/>
    <row r="12055" s="465" customFormat="1" customHeight="1"/>
    <row r="12056" s="465" customFormat="1" customHeight="1"/>
    <row r="12057" s="465" customFormat="1" customHeight="1"/>
    <row r="12058" s="465" customFormat="1" customHeight="1"/>
    <row r="12059" s="465" customFormat="1" customHeight="1"/>
    <row r="12060" s="465" customFormat="1" customHeight="1"/>
    <row r="12061" s="465" customFormat="1" customHeight="1"/>
    <row r="12062" s="465" customFormat="1" customHeight="1"/>
    <row r="12063" s="465" customFormat="1" customHeight="1"/>
    <row r="12064" s="465" customFormat="1" customHeight="1"/>
    <row r="12065" s="465" customFormat="1" customHeight="1"/>
    <row r="12066" s="465" customFormat="1" customHeight="1"/>
    <row r="12067" s="465" customFormat="1" customHeight="1"/>
    <row r="12068" s="465" customFormat="1" customHeight="1"/>
    <row r="12069" s="465" customFormat="1" customHeight="1"/>
    <row r="12070" s="465" customFormat="1" customHeight="1"/>
    <row r="12071" s="465" customFormat="1" customHeight="1"/>
    <row r="12072" s="465" customFormat="1" customHeight="1"/>
    <row r="12073" s="465" customFormat="1" customHeight="1"/>
    <row r="12074" s="465" customFormat="1" customHeight="1"/>
    <row r="12075" s="465" customFormat="1" customHeight="1"/>
    <row r="12076" s="465" customFormat="1" customHeight="1"/>
    <row r="12077" s="465" customFormat="1" customHeight="1"/>
    <row r="12078" s="465" customFormat="1" customHeight="1"/>
    <row r="12079" s="465" customFormat="1" customHeight="1"/>
    <row r="12080" s="465" customFormat="1" customHeight="1"/>
    <row r="12081" s="465" customFormat="1" customHeight="1"/>
    <row r="12082" s="465" customFormat="1" customHeight="1"/>
    <row r="12083" s="465" customFormat="1" customHeight="1"/>
    <row r="12084" s="465" customFormat="1" customHeight="1"/>
    <row r="12085" s="465" customFormat="1" customHeight="1"/>
    <row r="12086" s="465" customFormat="1" customHeight="1"/>
    <row r="12087" s="465" customFormat="1" customHeight="1"/>
    <row r="12088" s="465" customFormat="1" customHeight="1"/>
    <row r="12089" s="465" customFormat="1" customHeight="1"/>
    <row r="12090" s="465" customFormat="1" customHeight="1"/>
    <row r="12091" s="465" customFormat="1" customHeight="1"/>
    <row r="12092" s="465" customFormat="1" customHeight="1"/>
    <row r="12093" s="465" customFormat="1" customHeight="1"/>
    <row r="12094" s="465" customFormat="1" customHeight="1"/>
    <row r="12095" s="465" customFormat="1" customHeight="1"/>
    <row r="12096" s="465" customFormat="1" customHeight="1"/>
    <row r="12097" s="465" customFormat="1" customHeight="1"/>
    <row r="12098" s="465" customFormat="1" customHeight="1"/>
    <row r="12099" s="465" customFormat="1" customHeight="1"/>
    <row r="12100" s="465" customFormat="1" customHeight="1"/>
    <row r="12101" s="465" customFormat="1" customHeight="1"/>
    <row r="12102" s="465" customFormat="1" customHeight="1"/>
    <row r="12103" s="465" customFormat="1" customHeight="1"/>
    <row r="12104" s="465" customFormat="1" customHeight="1"/>
    <row r="12105" s="465" customFormat="1" customHeight="1"/>
    <row r="12106" s="465" customFormat="1" customHeight="1"/>
    <row r="12107" s="465" customFormat="1" customHeight="1"/>
    <row r="12108" s="465" customFormat="1" customHeight="1"/>
    <row r="12109" s="465" customFormat="1" customHeight="1"/>
    <row r="12110" s="465" customFormat="1" customHeight="1"/>
    <row r="12111" s="465" customFormat="1" customHeight="1"/>
    <row r="12112" s="465" customFormat="1" customHeight="1"/>
    <row r="12113" s="465" customFormat="1" customHeight="1"/>
    <row r="12114" s="465" customFormat="1" customHeight="1"/>
    <row r="12115" s="465" customFormat="1" customHeight="1"/>
    <row r="12116" s="465" customFormat="1" customHeight="1"/>
    <row r="12117" s="465" customFormat="1" customHeight="1"/>
    <row r="12118" s="465" customFormat="1" customHeight="1"/>
    <row r="12119" s="465" customFormat="1" customHeight="1"/>
    <row r="12120" s="465" customFormat="1" customHeight="1"/>
    <row r="12121" s="465" customFormat="1" customHeight="1"/>
    <row r="12122" s="465" customFormat="1" customHeight="1"/>
    <row r="12123" s="465" customFormat="1" customHeight="1"/>
    <row r="12124" s="465" customFormat="1" customHeight="1"/>
    <row r="12125" s="465" customFormat="1" customHeight="1"/>
    <row r="12126" s="465" customFormat="1" customHeight="1"/>
    <row r="12127" s="465" customFormat="1" customHeight="1"/>
    <row r="12128" s="465" customFormat="1" customHeight="1"/>
    <row r="12129" s="465" customFormat="1" customHeight="1"/>
    <row r="12130" s="465" customFormat="1" customHeight="1"/>
    <row r="12131" s="465" customFormat="1" customHeight="1"/>
    <row r="12132" s="465" customFormat="1" customHeight="1"/>
    <row r="12133" s="465" customFormat="1" customHeight="1"/>
    <row r="12134" s="465" customFormat="1" customHeight="1"/>
    <row r="12135" s="465" customFormat="1" customHeight="1"/>
    <row r="12136" s="465" customFormat="1" customHeight="1"/>
    <row r="12137" s="465" customFormat="1" customHeight="1"/>
    <row r="12138" s="465" customFormat="1" customHeight="1"/>
    <row r="12139" s="465" customFormat="1" customHeight="1"/>
    <row r="12140" s="465" customFormat="1" customHeight="1"/>
    <row r="12141" s="465" customFormat="1" customHeight="1"/>
    <row r="12142" s="465" customFormat="1" customHeight="1"/>
    <row r="12143" s="465" customFormat="1" customHeight="1"/>
    <row r="12144" s="465" customFormat="1" customHeight="1"/>
    <row r="12145" s="465" customFormat="1" customHeight="1"/>
    <row r="12146" s="465" customFormat="1" customHeight="1"/>
    <row r="12147" s="465" customFormat="1" customHeight="1"/>
    <row r="12148" s="465" customFormat="1" customHeight="1"/>
    <row r="12149" s="465" customFormat="1" customHeight="1"/>
    <row r="12150" s="465" customFormat="1" customHeight="1"/>
    <row r="12151" s="465" customFormat="1" customHeight="1"/>
    <row r="12152" s="465" customFormat="1" customHeight="1"/>
    <row r="12153" s="465" customFormat="1" customHeight="1"/>
    <row r="12154" s="465" customFormat="1" customHeight="1"/>
    <row r="12155" s="465" customFormat="1" customHeight="1"/>
    <row r="12156" s="465" customFormat="1" customHeight="1"/>
    <row r="12157" s="465" customFormat="1" customHeight="1"/>
    <row r="12158" s="465" customFormat="1" customHeight="1"/>
    <row r="12159" s="465" customFormat="1" customHeight="1"/>
    <row r="12160" s="465" customFormat="1" customHeight="1"/>
    <row r="12161" s="465" customFormat="1" customHeight="1"/>
    <row r="12162" s="465" customFormat="1" customHeight="1"/>
    <row r="12163" s="465" customFormat="1" customHeight="1"/>
    <row r="12164" s="465" customFormat="1" customHeight="1"/>
    <row r="12165" s="465" customFormat="1" customHeight="1"/>
    <row r="12166" s="465" customFormat="1" customHeight="1"/>
    <row r="12167" s="465" customFormat="1" customHeight="1"/>
    <row r="12168" s="465" customFormat="1" customHeight="1"/>
    <row r="12169" s="465" customFormat="1" customHeight="1"/>
    <row r="12170" s="465" customFormat="1" customHeight="1"/>
    <row r="12171" s="465" customFormat="1" customHeight="1"/>
    <row r="12172" s="465" customFormat="1" customHeight="1"/>
    <row r="12173" s="465" customFormat="1" customHeight="1"/>
    <row r="12174" s="465" customFormat="1" customHeight="1"/>
    <row r="12175" s="465" customFormat="1" customHeight="1"/>
    <row r="12176" s="465" customFormat="1" customHeight="1"/>
    <row r="12177" s="465" customFormat="1" customHeight="1"/>
    <row r="12178" s="465" customFormat="1" customHeight="1"/>
    <row r="12179" s="465" customFormat="1" customHeight="1"/>
    <row r="12180" s="465" customFormat="1" customHeight="1"/>
    <row r="12181" s="465" customFormat="1" customHeight="1"/>
    <row r="12182" s="465" customFormat="1" customHeight="1"/>
    <row r="12183" s="465" customFormat="1" customHeight="1"/>
    <row r="12184" s="465" customFormat="1" customHeight="1"/>
    <row r="12185" s="465" customFormat="1" customHeight="1"/>
    <row r="12186" s="465" customFormat="1" customHeight="1"/>
    <row r="12187" s="465" customFormat="1" customHeight="1"/>
    <row r="12188" s="465" customFormat="1" customHeight="1"/>
    <row r="12189" s="465" customFormat="1" customHeight="1"/>
    <row r="12190" s="465" customFormat="1" customHeight="1"/>
    <row r="12191" s="465" customFormat="1" customHeight="1"/>
    <row r="12192" s="465" customFormat="1" customHeight="1"/>
    <row r="12193" s="465" customFormat="1" customHeight="1"/>
    <row r="12194" s="465" customFormat="1" customHeight="1"/>
    <row r="12195" s="465" customFormat="1" customHeight="1"/>
    <row r="12196" s="465" customFormat="1" customHeight="1"/>
    <row r="12197" s="465" customFormat="1" customHeight="1"/>
    <row r="12198" s="465" customFormat="1" customHeight="1"/>
    <row r="12199" s="465" customFormat="1" customHeight="1"/>
    <row r="12200" s="465" customFormat="1" customHeight="1"/>
    <row r="12201" s="465" customFormat="1" customHeight="1"/>
    <row r="12202" s="465" customFormat="1" customHeight="1"/>
    <row r="12203" s="465" customFormat="1" customHeight="1"/>
    <row r="12204" s="465" customFormat="1" customHeight="1"/>
    <row r="12205" s="465" customFormat="1" customHeight="1"/>
    <row r="12206" s="465" customFormat="1" customHeight="1"/>
    <row r="12207" s="465" customFormat="1" customHeight="1"/>
    <row r="12208" s="465" customFormat="1" customHeight="1"/>
    <row r="12209" s="465" customFormat="1" customHeight="1"/>
    <row r="12210" s="465" customFormat="1" customHeight="1"/>
    <row r="12211" s="465" customFormat="1" customHeight="1"/>
    <row r="12212" s="465" customFormat="1" customHeight="1"/>
    <row r="12213" s="465" customFormat="1" customHeight="1"/>
    <row r="12214" s="465" customFormat="1" customHeight="1"/>
    <row r="12215" s="465" customFormat="1" customHeight="1"/>
    <row r="12216" s="465" customFormat="1" customHeight="1"/>
    <row r="12217" s="465" customFormat="1" customHeight="1"/>
    <row r="12218" s="465" customFormat="1" customHeight="1"/>
    <row r="12219" s="465" customFormat="1" customHeight="1"/>
    <row r="12220" s="465" customFormat="1" customHeight="1"/>
    <row r="12221" s="465" customFormat="1" customHeight="1"/>
    <row r="12222" s="465" customFormat="1" customHeight="1"/>
    <row r="12223" s="465" customFormat="1" customHeight="1"/>
    <row r="12224" s="465" customFormat="1" customHeight="1"/>
    <row r="12225" s="465" customFormat="1" customHeight="1"/>
    <row r="12226" s="465" customFormat="1" customHeight="1"/>
    <row r="12227" s="465" customFormat="1" customHeight="1"/>
    <row r="12228" s="465" customFormat="1" customHeight="1"/>
    <row r="12229" s="465" customFormat="1" customHeight="1"/>
    <row r="12230" s="465" customFormat="1" customHeight="1"/>
    <row r="12231" s="465" customFormat="1" customHeight="1"/>
    <row r="12232" s="465" customFormat="1" customHeight="1"/>
    <row r="12233" s="465" customFormat="1" customHeight="1"/>
    <row r="12234" s="465" customFormat="1" customHeight="1"/>
    <row r="12235" s="465" customFormat="1" customHeight="1"/>
    <row r="12236" s="465" customFormat="1" customHeight="1"/>
    <row r="12237" s="465" customFormat="1" customHeight="1"/>
    <row r="12238" s="465" customFormat="1" customHeight="1"/>
    <row r="12239" s="465" customFormat="1" customHeight="1"/>
    <row r="12240" s="465" customFormat="1" customHeight="1"/>
    <row r="12241" s="465" customFormat="1" customHeight="1"/>
    <row r="12242" s="465" customFormat="1" customHeight="1"/>
    <row r="12243" s="465" customFormat="1" customHeight="1"/>
    <row r="12244" s="465" customFormat="1" customHeight="1"/>
    <row r="12245" s="465" customFormat="1" customHeight="1"/>
    <row r="12246" s="465" customFormat="1" customHeight="1"/>
    <row r="12247" s="465" customFormat="1" customHeight="1"/>
    <row r="12248" s="465" customFormat="1" customHeight="1"/>
    <row r="12249" s="465" customFormat="1" customHeight="1"/>
    <row r="12250" s="465" customFormat="1" customHeight="1"/>
    <row r="12251" s="465" customFormat="1" customHeight="1"/>
    <row r="12252" s="465" customFormat="1" customHeight="1"/>
    <row r="12253" s="465" customFormat="1" customHeight="1"/>
    <row r="12254" s="465" customFormat="1" customHeight="1"/>
    <row r="12255" s="465" customFormat="1" customHeight="1"/>
    <row r="12256" s="465" customFormat="1" customHeight="1"/>
    <row r="12257" s="465" customFormat="1" customHeight="1"/>
    <row r="12258" s="465" customFormat="1" customHeight="1"/>
    <row r="12259" s="465" customFormat="1" customHeight="1"/>
    <row r="12260" s="465" customFormat="1" customHeight="1"/>
    <row r="12261" s="465" customFormat="1" customHeight="1"/>
    <row r="12262" s="465" customFormat="1" customHeight="1"/>
    <row r="12263" s="465" customFormat="1" customHeight="1"/>
    <row r="12264" s="465" customFormat="1" customHeight="1"/>
    <row r="12265" s="465" customFormat="1" customHeight="1"/>
    <row r="12266" s="465" customFormat="1" customHeight="1"/>
    <row r="12267" s="465" customFormat="1" customHeight="1"/>
    <row r="12268" s="465" customFormat="1" customHeight="1"/>
    <row r="12269" s="465" customFormat="1" customHeight="1"/>
    <row r="12270" s="465" customFormat="1" customHeight="1"/>
    <row r="12271" s="465" customFormat="1" customHeight="1"/>
    <row r="12272" s="465" customFormat="1" customHeight="1"/>
    <row r="12273" s="465" customFormat="1" customHeight="1"/>
    <row r="12274" s="465" customFormat="1" customHeight="1"/>
    <row r="12275" s="465" customFormat="1" customHeight="1"/>
    <row r="12276" s="465" customFormat="1" customHeight="1"/>
    <row r="12277" s="465" customFormat="1" customHeight="1"/>
    <row r="12278" s="465" customFormat="1" customHeight="1"/>
    <row r="12279" s="465" customFormat="1" customHeight="1"/>
    <row r="12280" s="465" customFormat="1" customHeight="1"/>
    <row r="12281" s="465" customFormat="1" customHeight="1"/>
    <row r="12282" s="465" customFormat="1" customHeight="1"/>
    <row r="12283" s="465" customFormat="1" customHeight="1"/>
    <row r="12284" s="465" customFormat="1" customHeight="1"/>
    <row r="12285" s="465" customFormat="1" customHeight="1"/>
    <row r="12286" s="465" customFormat="1" customHeight="1"/>
    <row r="12287" s="465" customFormat="1" customHeight="1"/>
    <row r="12288" s="465" customFormat="1" customHeight="1"/>
    <row r="12289" s="465" customFormat="1" customHeight="1"/>
    <row r="12290" s="465" customFormat="1" customHeight="1"/>
    <row r="12291" s="465" customFormat="1" customHeight="1"/>
    <row r="12292" s="465" customFormat="1" customHeight="1"/>
    <row r="12293" s="465" customFormat="1" customHeight="1"/>
    <row r="12294" s="465" customFormat="1" customHeight="1"/>
    <row r="12295" s="465" customFormat="1" customHeight="1"/>
    <row r="12296" s="465" customFormat="1" customHeight="1"/>
    <row r="12297" s="465" customFormat="1" customHeight="1"/>
    <row r="12298" s="465" customFormat="1" customHeight="1"/>
    <row r="12299" s="465" customFormat="1" customHeight="1"/>
    <row r="12300" s="465" customFormat="1" customHeight="1"/>
    <row r="12301" s="465" customFormat="1" customHeight="1"/>
    <row r="12302" s="465" customFormat="1" customHeight="1"/>
    <row r="12303" s="465" customFormat="1" customHeight="1"/>
    <row r="12304" s="465" customFormat="1" customHeight="1"/>
    <row r="12305" s="465" customFormat="1" customHeight="1"/>
    <row r="12306" s="465" customFormat="1" customHeight="1"/>
    <row r="12307" s="465" customFormat="1" customHeight="1"/>
    <row r="12308" s="465" customFormat="1" customHeight="1"/>
    <row r="12309" s="465" customFormat="1" customHeight="1"/>
    <row r="12310" s="465" customFormat="1" customHeight="1"/>
    <row r="12311" s="465" customFormat="1" customHeight="1"/>
    <row r="12312" s="465" customFormat="1" customHeight="1"/>
    <row r="12313" s="465" customFormat="1" customHeight="1"/>
    <row r="12314" s="465" customFormat="1" customHeight="1"/>
    <row r="12315" s="465" customFormat="1" customHeight="1"/>
    <row r="12316" s="465" customFormat="1" customHeight="1"/>
    <row r="12317" s="465" customFormat="1" customHeight="1"/>
    <row r="12318" s="465" customFormat="1" customHeight="1"/>
    <row r="12319" s="465" customFormat="1" customHeight="1"/>
    <row r="12320" s="465" customFormat="1" customHeight="1"/>
    <row r="12321" s="465" customFormat="1" customHeight="1"/>
    <row r="12322" s="465" customFormat="1" customHeight="1"/>
    <row r="12323" s="465" customFormat="1" customHeight="1"/>
    <row r="12324" s="465" customFormat="1" customHeight="1"/>
    <row r="12325" s="465" customFormat="1" customHeight="1"/>
    <row r="12326" s="465" customFormat="1" customHeight="1"/>
    <row r="12327" s="465" customFormat="1" customHeight="1"/>
    <row r="12328" s="465" customFormat="1" customHeight="1"/>
    <row r="12329" s="465" customFormat="1" customHeight="1"/>
    <row r="12330" s="465" customFormat="1" customHeight="1"/>
    <row r="12331" s="465" customFormat="1" customHeight="1"/>
    <row r="12332" s="465" customFormat="1" customHeight="1"/>
    <row r="12333" s="465" customFormat="1" customHeight="1"/>
    <row r="12334" s="465" customFormat="1" customHeight="1"/>
    <row r="12335" s="465" customFormat="1" customHeight="1"/>
    <row r="12336" s="465" customFormat="1" customHeight="1"/>
    <row r="12337" s="465" customFormat="1" customHeight="1"/>
    <row r="12338" s="465" customFormat="1" customHeight="1"/>
    <row r="12339" s="465" customFormat="1" customHeight="1"/>
    <row r="12340" s="465" customFormat="1" customHeight="1"/>
    <row r="12341" s="465" customFormat="1" customHeight="1"/>
    <row r="12342" s="465" customFormat="1" customHeight="1"/>
    <row r="12343" s="465" customFormat="1" customHeight="1"/>
    <row r="12344" s="465" customFormat="1" customHeight="1"/>
    <row r="12345" s="465" customFormat="1" customHeight="1"/>
    <row r="12346" s="465" customFormat="1" customHeight="1"/>
    <row r="12347" s="465" customFormat="1" customHeight="1"/>
    <row r="12348" s="465" customFormat="1" customHeight="1"/>
    <row r="12349" s="465" customFormat="1" customHeight="1"/>
    <row r="12350" s="465" customFormat="1" customHeight="1"/>
    <row r="12351" s="465" customFormat="1" customHeight="1"/>
    <row r="12352" s="465" customFormat="1" customHeight="1"/>
    <row r="12353" s="465" customFormat="1" customHeight="1"/>
    <row r="12354" s="465" customFormat="1" customHeight="1"/>
    <row r="12355" s="465" customFormat="1" customHeight="1"/>
    <row r="12356" s="465" customFormat="1" customHeight="1"/>
    <row r="12357" s="465" customFormat="1" customHeight="1"/>
    <row r="12358" s="465" customFormat="1" customHeight="1"/>
    <row r="12359" s="465" customFormat="1" customHeight="1"/>
    <row r="12360" s="465" customFormat="1" customHeight="1"/>
    <row r="12361" s="465" customFormat="1" customHeight="1"/>
    <row r="12362" s="465" customFormat="1" customHeight="1"/>
    <row r="12363" s="465" customFormat="1" customHeight="1"/>
    <row r="12364" s="465" customFormat="1" customHeight="1"/>
    <row r="12365" s="465" customFormat="1" customHeight="1"/>
    <row r="12366" s="465" customFormat="1" customHeight="1"/>
    <row r="12367" s="465" customFormat="1" customHeight="1"/>
    <row r="12368" s="465" customFormat="1" customHeight="1"/>
    <row r="12369" s="465" customFormat="1" customHeight="1"/>
    <row r="12370" s="465" customFormat="1" customHeight="1"/>
    <row r="12371" s="465" customFormat="1" customHeight="1"/>
    <row r="12372" s="465" customFormat="1" customHeight="1"/>
    <row r="12373" s="465" customFormat="1" customHeight="1"/>
    <row r="12374" s="465" customFormat="1" customHeight="1"/>
    <row r="12375" s="465" customFormat="1" customHeight="1"/>
    <row r="12376" s="465" customFormat="1" customHeight="1"/>
    <row r="12377" s="465" customFormat="1" customHeight="1"/>
    <row r="12378" s="465" customFormat="1" customHeight="1"/>
    <row r="12379" s="465" customFormat="1" customHeight="1"/>
    <row r="12380" s="465" customFormat="1" customHeight="1"/>
    <row r="12381" s="465" customFormat="1" customHeight="1"/>
    <row r="12382" s="465" customFormat="1" customHeight="1"/>
    <row r="12383" s="465" customFormat="1" customHeight="1"/>
    <row r="12384" s="465" customFormat="1" customHeight="1"/>
    <row r="12385" s="465" customFormat="1" customHeight="1"/>
    <row r="12386" s="465" customFormat="1" customHeight="1"/>
    <row r="12387" s="465" customFormat="1" customHeight="1"/>
    <row r="12388" s="465" customFormat="1" customHeight="1"/>
    <row r="12389" s="465" customFormat="1" customHeight="1"/>
    <row r="12390" s="465" customFormat="1" customHeight="1"/>
    <row r="12391" s="465" customFormat="1" customHeight="1"/>
    <row r="12392" s="465" customFormat="1" customHeight="1"/>
    <row r="12393" s="465" customFormat="1" customHeight="1"/>
    <row r="12394" s="465" customFormat="1" customHeight="1"/>
    <row r="12395" s="465" customFormat="1" customHeight="1"/>
    <row r="12396" s="465" customFormat="1" customHeight="1"/>
    <row r="12397" s="465" customFormat="1" customHeight="1"/>
    <row r="12398" s="465" customFormat="1" customHeight="1"/>
    <row r="12399" s="465" customFormat="1" customHeight="1"/>
    <row r="12400" s="465" customFormat="1" customHeight="1"/>
    <row r="12401" s="465" customFormat="1" customHeight="1"/>
    <row r="12402" s="465" customFormat="1" customHeight="1"/>
    <row r="12403" s="465" customFormat="1" customHeight="1"/>
    <row r="12404" s="465" customFormat="1" customHeight="1"/>
    <row r="12405" s="465" customFormat="1" customHeight="1"/>
    <row r="12406" s="465" customFormat="1" customHeight="1"/>
    <row r="12407" s="465" customFormat="1" customHeight="1"/>
    <row r="12408" s="465" customFormat="1" customHeight="1"/>
    <row r="12409" s="465" customFormat="1" customHeight="1"/>
    <row r="12410" s="465" customFormat="1" customHeight="1"/>
    <row r="12411" s="465" customFormat="1" customHeight="1"/>
    <row r="12412" s="465" customFormat="1" customHeight="1"/>
    <row r="12413" s="465" customFormat="1" customHeight="1"/>
    <row r="12414" s="465" customFormat="1" customHeight="1"/>
    <row r="12415" s="465" customFormat="1" customHeight="1"/>
    <row r="12416" s="465" customFormat="1" customHeight="1"/>
    <row r="12417" s="465" customFormat="1" customHeight="1"/>
    <row r="12418" s="465" customFormat="1" customHeight="1"/>
    <row r="12419" s="465" customFormat="1" customHeight="1"/>
    <row r="12420" s="465" customFormat="1" customHeight="1"/>
    <row r="12421" s="465" customFormat="1" customHeight="1"/>
    <row r="12422" s="465" customFormat="1" customHeight="1"/>
    <row r="12423" s="465" customFormat="1" customHeight="1"/>
    <row r="12424" s="465" customFormat="1" customHeight="1"/>
    <row r="12425" s="465" customFormat="1" customHeight="1"/>
    <row r="12426" s="465" customFormat="1" customHeight="1"/>
    <row r="12427" s="465" customFormat="1" customHeight="1"/>
    <row r="12428" s="465" customFormat="1" customHeight="1"/>
    <row r="12429" s="465" customFormat="1" customHeight="1"/>
    <row r="12430" s="465" customFormat="1" customHeight="1"/>
    <row r="12431" s="465" customFormat="1" customHeight="1"/>
    <row r="12432" s="465" customFormat="1" customHeight="1"/>
    <row r="12433" s="465" customFormat="1" customHeight="1"/>
    <row r="12434" s="465" customFormat="1" customHeight="1"/>
    <row r="12435" s="465" customFormat="1" customHeight="1"/>
    <row r="12436" s="465" customFormat="1" customHeight="1"/>
    <row r="12437" s="465" customFormat="1" customHeight="1"/>
    <row r="12438" s="465" customFormat="1" customHeight="1"/>
    <row r="12439" s="465" customFormat="1" customHeight="1"/>
    <row r="12440" s="465" customFormat="1" customHeight="1"/>
    <row r="12441" s="465" customFormat="1" customHeight="1"/>
    <row r="12442" s="465" customFormat="1" customHeight="1"/>
    <row r="12443" s="465" customFormat="1" customHeight="1"/>
    <row r="12444" s="465" customFormat="1" customHeight="1"/>
    <row r="12445" s="465" customFormat="1" customHeight="1"/>
    <row r="12446" s="465" customFormat="1" customHeight="1"/>
    <row r="12447" s="465" customFormat="1" customHeight="1"/>
    <row r="12448" s="465" customFormat="1" customHeight="1"/>
    <row r="12449" s="465" customFormat="1" customHeight="1"/>
    <row r="12450" s="465" customFormat="1" customHeight="1"/>
    <row r="12451" s="465" customFormat="1" customHeight="1"/>
    <row r="12452" s="465" customFormat="1" customHeight="1"/>
    <row r="12453" s="465" customFormat="1" customHeight="1"/>
    <row r="12454" s="465" customFormat="1" customHeight="1"/>
    <row r="12455" s="465" customFormat="1" customHeight="1"/>
    <row r="12456" s="465" customFormat="1" customHeight="1"/>
    <row r="12457" s="465" customFormat="1" customHeight="1"/>
    <row r="12458" s="465" customFormat="1" customHeight="1"/>
    <row r="12459" s="465" customFormat="1" customHeight="1"/>
    <row r="12460" s="465" customFormat="1" customHeight="1"/>
    <row r="12461" s="465" customFormat="1" customHeight="1"/>
    <row r="12462" s="465" customFormat="1" customHeight="1"/>
    <row r="12463" s="465" customFormat="1" customHeight="1"/>
    <row r="12464" s="465" customFormat="1" customHeight="1"/>
    <row r="12465" s="465" customFormat="1" customHeight="1"/>
    <row r="12466" s="465" customFormat="1" customHeight="1"/>
    <row r="12467" s="465" customFormat="1" customHeight="1"/>
    <row r="12468" s="465" customFormat="1" customHeight="1"/>
    <row r="12469" s="465" customFormat="1" customHeight="1"/>
    <row r="12470" s="465" customFormat="1" customHeight="1"/>
    <row r="12471" s="465" customFormat="1" customHeight="1"/>
    <row r="12472" s="465" customFormat="1" customHeight="1"/>
    <row r="12473" s="465" customFormat="1" customHeight="1"/>
    <row r="12474" s="465" customFormat="1" customHeight="1"/>
    <row r="12475" s="465" customFormat="1" customHeight="1"/>
    <row r="12476" s="465" customFormat="1" customHeight="1"/>
    <row r="12477" s="465" customFormat="1" customHeight="1"/>
    <row r="12478" s="465" customFormat="1" customHeight="1"/>
    <row r="12479" s="465" customFormat="1" customHeight="1"/>
    <row r="12480" s="465" customFormat="1" customHeight="1"/>
    <row r="12481" s="465" customFormat="1" customHeight="1"/>
    <row r="12482" s="465" customFormat="1" customHeight="1"/>
    <row r="12483" s="465" customFormat="1" customHeight="1"/>
    <row r="12484" s="465" customFormat="1" customHeight="1"/>
    <row r="12485" s="465" customFormat="1" customHeight="1"/>
    <row r="12486" s="465" customFormat="1" customHeight="1"/>
    <row r="12487" s="465" customFormat="1" customHeight="1"/>
    <row r="12488" s="465" customFormat="1" customHeight="1"/>
    <row r="12489" s="465" customFormat="1" customHeight="1"/>
    <row r="12490" s="465" customFormat="1" customHeight="1"/>
    <row r="12491" s="465" customFormat="1" customHeight="1"/>
    <row r="12492" s="465" customFormat="1" customHeight="1"/>
    <row r="12493" s="465" customFormat="1" customHeight="1"/>
    <row r="12494" s="465" customFormat="1" customHeight="1"/>
    <row r="12495" s="465" customFormat="1" customHeight="1"/>
    <row r="12496" s="465" customFormat="1" customHeight="1"/>
    <row r="12497" s="465" customFormat="1" customHeight="1"/>
    <row r="12498" s="465" customFormat="1" customHeight="1"/>
    <row r="12499" s="465" customFormat="1" customHeight="1"/>
    <row r="12500" s="465" customFormat="1" customHeight="1"/>
    <row r="12501" s="465" customFormat="1" customHeight="1"/>
    <row r="12502" s="465" customFormat="1" customHeight="1"/>
    <row r="12503" s="465" customFormat="1" customHeight="1"/>
    <row r="12504" s="465" customFormat="1" customHeight="1"/>
    <row r="12505" s="465" customFormat="1" customHeight="1"/>
    <row r="12506" s="465" customFormat="1" customHeight="1"/>
    <row r="12507" s="465" customFormat="1" customHeight="1"/>
    <row r="12508" s="465" customFormat="1" customHeight="1"/>
    <row r="12509" s="465" customFormat="1" customHeight="1"/>
    <row r="12510" s="465" customFormat="1" customHeight="1"/>
    <row r="12511" s="465" customFormat="1" customHeight="1"/>
    <row r="12512" s="465" customFormat="1" customHeight="1"/>
    <row r="12513" s="465" customFormat="1" customHeight="1"/>
    <row r="12514" s="465" customFormat="1" customHeight="1"/>
    <row r="12515" s="465" customFormat="1" customHeight="1"/>
    <row r="12516" s="465" customFormat="1" customHeight="1"/>
    <row r="12517" s="465" customFormat="1" customHeight="1"/>
    <row r="12518" s="465" customFormat="1" customHeight="1"/>
    <row r="12519" s="465" customFormat="1" customHeight="1"/>
    <row r="12520" s="465" customFormat="1" customHeight="1"/>
    <row r="12521" s="465" customFormat="1" customHeight="1"/>
    <row r="12522" s="465" customFormat="1" customHeight="1"/>
    <row r="12523" s="465" customFormat="1" customHeight="1"/>
    <row r="12524" s="465" customFormat="1" customHeight="1"/>
    <row r="12525" s="465" customFormat="1" customHeight="1"/>
    <row r="12526" s="465" customFormat="1" customHeight="1"/>
    <row r="12527" s="465" customFormat="1" customHeight="1"/>
    <row r="12528" s="465" customFormat="1" customHeight="1"/>
    <row r="12529" s="465" customFormat="1" customHeight="1"/>
    <row r="12530" s="465" customFormat="1" customHeight="1"/>
    <row r="12531" s="465" customFormat="1" customHeight="1"/>
    <row r="12532" s="465" customFormat="1" customHeight="1"/>
    <row r="12533" s="465" customFormat="1" customHeight="1"/>
    <row r="12534" s="465" customFormat="1" customHeight="1"/>
    <row r="12535" s="465" customFormat="1" customHeight="1"/>
    <row r="12536" s="465" customFormat="1" customHeight="1"/>
    <row r="12537" s="465" customFormat="1" customHeight="1"/>
    <row r="12538" s="465" customFormat="1" customHeight="1"/>
    <row r="12539" s="465" customFormat="1" customHeight="1"/>
    <row r="12540" s="465" customFormat="1" customHeight="1"/>
    <row r="12541" s="465" customFormat="1" customHeight="1"/>
    <row r="12542" s="465" customFormat="1" customHeight="1"/>
    <row r="12543" s="465" customFormat="1" customHeight="1"/>
    <row r="12544" s="465" customFormat="1" customHeight="1"/>
    <row r="12545" s="465" customFormat="1" customHeight="1"/>
    <row r="12546" s="465" customFormat="1" customHeight="1"/>
    <row r="12547" s="465" customFormat="1" customHeight="1"/>
    <row r="12548" s="465" customFormat="1" customHeight="1"/>
    <row r="12549" s="465" customFormat="1" customHeight="1"/>
    <row r="12550" s="465" customFormat="1" customHeight="1"/>
    <row r="12551" s="465" customFormat="1" customHeight="1"/>
    <row r="12552" s="465" customFormat="1" customHeight="1"/>
    <row r="12553" s="465" customFormat="1" customHeight="1"/>
    <row r="12554" s="465" customFormat="1" customHeight="1"/>
    <row r="12555" s="465" customFormat="1" customHeight="1"/>
    <row r="12556" s="465" customFormat="1" customHeight="1"/>
    <row r="12557" s="465" customFormat="1" customHeight="1"/>
    <row r="12558" s="465" customFormat="1" customHeight="1"/>
    <row r="12559" s="465" customFormat="1" customHeight="1"/>
    <row r="12560" s="465" customFormat="1" customHeight="1"/>
    <row r="12561" s="465" customFormat="1" customHeight="1"/>
    <row r="12562" s="465" customFormat="1" customHeight="1"/>
    <row r="12563" s="465" customFormat="1" customHeight="1"/>
    <row r="12564" s="465" customFormat="1" customHeight="1"/>
    <row r="12565" s="465" customFormat="1" customHeight="1"/>
    <row r="12566" s="465" customFormat="1" customHeight="1"/>
    <row r="12567" s="465" customFormat="1" customHeight="1"/>
    <row r="12568" s="465" customFormat="1" customHeight="1"/>
    <row r="12569" s="465" customFormat="1" customHeight="1"/>
    <row r="12570" s="465" customFormat="1" customHeight="1"/>
    <row r="12571" s="465" customFormat="1" customHeight="1"/>
    <row r="12572" s="465" customFormat="1" customHeight="1"/>
    <row r="12573" s="465" customFormat="1" customHeight="1"/>
    <row r="12574" s="465" customFormat="1" customHeight="1"/>
    <row r="12575" s="465" customFormat="1" customHeight="1"/>
    <row r="12576" s="465" customFormat="1" customHeight="1"/>
    <row r="12577" s="465" customFormat="1" customHeight="1"/>
    <row r="12578" s="465" customFormat="1" customHeight="1"/>
    <row r="12579" s="465" customFormat="1" customHeight="1"/>
    <row r="12580" s="465" customFormat="1" customHeight="1"/>
    <row r="12581" s="465" customFormat="1" customHeight="1"/>
    <row r="12582" s="465" customFormat="1" customHeight="1"/>
    <row r="12583" s="465" customFormat="1" customHeight="1"/>
    <row r="12584" s="465" customFormat="1" customHeight="1"/>
    <row r="12585" s="465" customFormat="1" customHeight="1"/>
    <row r="12586" s="465" customFormat="1" customHeight="1"/>
    <row r="12587" s="465" customFormat="1" customHeight="1"/>
    <row r="12588" s="465" customFormat="1" customHeight="1"/>
    <row r="12589" s="465" customFormat="1" customHeight="1"/>
    <row r="12590" s="465" customFormat="1" customHeight="1"/>
    <row r="12591" s="465" customFormat="1" customHeight="1"/>
    <row r="12592" s="465" customFormat="1" customHeight="1"/>
    <row r="12593" s="465" customFormat="1" customHeight="1"/>
    <row r="12594" s="465" customFormat="1" customHeight="1"/>
    <row r="12595" s="465" customFormat="1" customHeight="1"/>
    <row r="12596" s="465" customFormat="1" customHeight="1"/>
    <row r="12597" s="465" customFormat="1" customHeight="1"/>
    <row r="12598" s="465" customFormat="1" customHeight="1"/>
    <row r="12599" s="465" customFormat="1" customHeight="1"/>
    <row r="12600" s="465" customFormat="1" customHeight="1"/>
    <row r="12601" s="465" customFormat="1" customHeight="1"/>
    <row r="12602" s="465" customFormat="1" customHeight="1"/>
    <row r="12603" s="465" customFormat="1" customHeight="1"/>
    <row r="12604" s="465" customFormat="1" customHeight="1"/>
    <row r="12605" s="465" customFormat="1" customHeight="1"/>
    <row r="12606" s="465" customFormat="1" customHeight="1"/>
    <row r="12607" s="465" customFormat="1" customHeight="1"/>
    <row r="12608" s="465" customFormat="1" customHeight="1"/>
    <row r="12609" s="465" customFormat="1" customHeight="1"/>
    <row r="12610" s="465" customFormat="1" customHeight="1"/>
    <row r="12611" s="465" customFormat="1" customHeight="1"/>
    <row r="12612" s="465" customFormat="1" customHeight="1"/>
    <row r="12613" s="465" customFormat="1" customHeight="1"/>
    <row r="12614" s="465" customFormat="1" customHeight="1"/>
    <row r="12615" s="465" customFormat="1" customHeight="1"/>
    <row r="12616" s="465" customFormat="1" customHeight="1"/>
    <row r="12617" s="465" customFormat="1" customHeight="1"/>
    <row r="12618" s="465" customFormat="1" customHeight="1"/>
    <row r="12619" s="465" customFormat="1" customHeight="1"/>
    <row r="12620" s="465" customFormat="1" customHeight="1"/>
    <row r="12621" s="465" customFormat="1" customHeight="1"/>
    <row r="12622" s="465" customFormat="1" customHeight="1"/>
    <row r="12623" s="465" customFormat="1" customHeight="1"/>
    <row r="12624" s="465" customFormat="1" customHeight="1"/>
    <row r="12625" s="465" customFormat="1" customHeight="1"/>
    <row r="12626" s="465" customFormat="1" customHeight="1"/>
    <row r="12627" s="465" customFormat="1" customHeight="1"/>
    <row r="12628" s="465" customFormat="1" customHeight="1"/>
    <row r="12629" s="465" customFormat="1" customHeight="1"/>
    <row r="12630" s="465" customFormat="1" customHeight="1"/>
    <row r="12631" s="465" customFormat="1" customHeight="1"/>
    <row r="12632" s="465" customFormat="1" customHeight="1"/>
    <row r="12633" s="465" customFormat="1" customHeight="1"/>
    <row r="12634" s="465" customFormat="1" customHeight="1"/>
    <row r="12635" s="465" customFormat="1" customHeight="1"/>
    <row r="12636" s="465" customFormat="1" customHeight="1"/>
    <row r="12637" s="465" customFormat="1" customHeight="1"/>
    <row r="12638" s="465" customFormat="1" customHeight="1"/>
    <row r="12639" s="465" customFormat="1" customHeight="1"/>
    <row r="12640" s="465" customFormat="1" customHeight="1"/>
    <row r="12641" s="465" customFormat="1" customHeight="1"/>
    <row r="12642" s="465" customFormat="1" customHeight="1"/>
    <row r="12643" s="465" customFormat="1" customHeight="1"/>
    <row r="12644" s="465" customFormat="1" customHeight="1"/>
    <row r="12645" s="465" customFormat="1" customHeight="1"/>
    <row r="12646" s="465" customFormat="1" customHeight="1"/>
    <row r="12647" s="465" customFormat="1" customHeight="1"/>
    <row r="12648" s="465" customFormat="1" customHeight="1"/>
    <row r="12649" s="465" customFormat="1" customHeight="1"/>
    <row r="12650" s="465" customFormat="1" customHeight="1"/>
    <row r="12651" s="465" customFormat="1" customHeight="1"/>
    <row r="12652" s="465" customFormat="1" customHeight="1"/>
    <row r="12653" s="465" customFormat="1" customHeight="1"/>
    <row r="12654" s="465" customFormat="1" customHeight="1"/>
    <row r="12655" s="465" customFormat="1" customHeight="1"/>
    <row r="12656" s="465" customFormat="1" customHeight="1"/>
    <row r="12657" s="465" customFormat="1" customHeight="1"/>
    <row r="12658" s="465" customFormat="1" customHeight="1"/>
    <row r="12659" s="465" customFormat="1" customHeight="1"/>
    <row r="12660" s="465" customFormat="1" customHeight="1"/>
    <row r="12661" s="465" customFormat="1" customHeight="1"/>
    <row r="12662" s="465" customFormat="1" customHeight="1"/>
    <row r="12663" s="465" customFormat="1" customHeight="1"/>
    <row r="12664" s="465" customFormat="1" customHeight="1"/>
    <row r="12665" s="465" customFormat="1" customHeight="1"/>
    <row r="12666" s="465" customFormat="1" customHeight="1"/>
    <row r="12667" s="465" customFormat="1" customHeight="1"/>
    <row r="12668" s="465" customFormat="1" customHeight="1"/>
    <row r="12669" s="465" customFormat="1" customHeight="1"/>
    <row r="12670" s="465" customFormat="1" customHeight="1"/>
    <row r="12671" s="465" customFormat="1" customHeight="1"/>
    <row r="12672" s="465" customFormat="1" customHeight="1"/>
    <row r="12673" s="465" customFormat="1" customHeight="1"/>
    <row r="12674" s="465" customFormat="1" customHeight="1"/>
    <row r="12675" s="465" customFormat="1" customHeight="1"/>
    <row r="12676" s="465" customFormat="1" customHeight="1"/>
    <row r="12677" s="465" customFormat="1" customHeight="1"/>
    <row r="12678" s="465" customFormat="1" customHeight="1"/>
    <row r="12679" s="465" customFormat="1" customHeight="1"/>
    <row r="12680" s="465" customFormat="1" customHeight="1"/>
    <row r="12681" s="465" customFormat="1" customHeight="1"/>
    <row r="12682" s="465" customFormat="1" customHeight="1"/>
    <row r="12683" s="465" customFormat="1" customHeight="1"/>
    <row r="12684" s="465" customFormat="1" customHeight="1"/>
    <row r="12685" s="465" customFormat="1" customHeight="1"/>
    <row r="12686" s="465" customFormat="1" customHeight="1"/>
    <row r="12687" s="465" customFormat="1" customHeight="1"/>
    <row r="12688" s="465" customFormat="1" customHeight="1"/>
    <row r="12689" s="465" customFormat="1" customHeight="1"/>
    <row r="12690" s="465" customFormat="1" customHeight="1"/>
    <row r="12691" s="465" customFormat="1" customHeight="1"/>
    <row r="12692" s="465" customFormat="1" customHeight="1"/>
    <row r="12693" s="465" customFormat="1" customHeight="1"/>
    <row r="12694" s="465" customFormat="1" customHeight="1"/>
    <row r="12695" s="465" customFormat="1" customHeight="1"/>
    <row r="12696" s="465" customFormat="1" customHeight="1"/>
    <row r="12697" s="465" customFormat="1" customHeight="1"/>
    <row r="12698" s="465" customFormat="1" customHeight="1"/>
    <row r="12699" s="465" customFormat="1" customHeight="1"/>
    <row r="12700" s="465" customFormat="1" customHeight="1"/>
    <row r="12701" s="465" customFormat="1" customHeight="1"/>
    <row r="12702" s="465" customFormat="1" customHeight="1"/>
    <row r="12703" s="465" customFormat="1" customHeight="1"/>
    <row r="12704" s="465" customFormat="1" customHeight="1"/>
    <row r="12705" s="465" customFormat="1" customHeight="1"/>
    <row r="12706" s="465" customFormat="1" customHeight="1"/>
    <row r="12707" s="465" customFormat="1" customHeight="1"/>
    <row r="12708" s="465" customFormat="1" customHeight="1"/>
    <row r="12709" s="465" customFormat="1" customHeight="1"/>
    <row r="12710" s="465" customFormat="1" customHeight="1"/>
    <row r="12711" s="465" customFormat="1" customHeight="1"/>
    <row r="12712" s="465" customFormat="1" customHeight="1"/>
    <row r="12713" s="465" customFormat="1" customHeight="1"/>
    <row r="12714" s="465" customFormat="1" customHeight="1"/>
    <row r="12715" s="465" customFormat="1" customHeight="1"/>
    <row r="12716" s="465" customFormat="1" customHeight="1"/>
    <row r="12717" s="465" customFormat="1" customHeight="1"/>
    <row r="12718" s="465" customFormat="1" customHeight="1"/>
    <row r="12719" s="465" customFormat="1" customHeight="1"/>
    <row r="12720" s="465" customFormat="1" customHeight="1"/>
    <row r="12721" s="465" customFormat="1" customHeight="1"/>
    <row r="12722" s="465" customFormat="1" customHeight="1"/>
    <row r="12723" s="465" customFormat="1" customHeight="1"/>
    <row r="12724" s="465" customFormat="1" customHeight="1"/>
    <row r="12725" s="465" customFormat="1" customHeight="1"/>
    <row r="12726" s="465" customFormat="1" customHeight="1"/>
    <row r="12727" s="465" customFormat="1" customHeight="1"/>
    <row r="12728" s="465" customFormat="1" customHeight="1"/>
    <row r="12729" s="465" customFormat="1" customHeight="1"/>
    <row r="12730" s="465" customFormat="1" customHeight="1"/>
    <row r="12731" s="465" customFormat="1" customHeight="1"/>
    <row r="12732" s="465" customFormat="1" customHeight="1"/>
    <row r="12733" s="465" customFormat="1" customHeight="1"/>
    <row r="12734" s="465" customFormat="1" customHeight="1"/>
    <row r="12735" s="465" customFormat="1" customHeight="1"/>
    <row r="12736" s="465" customFormat="1" customHeight="1"/>
    <row r="12737" s="465" customFormat="1" customHeight="1"/>
    <row r="12738" s="465" customFormat="1" customHeight="1"/>
    <row r="12739" s="465" customFormat="1" customHeight="1"/>
    <row r="12740" s="465" customFormat="1" customHeight="1"/>
    <row r="12741" s="465" customFormat="1" customHeight="1"/>
    <row r="12742" s="465" customFormat="1" customHeight="1"/>
    <row r="12743" s="465" customFormat="1" customHeight="1"/>
    <row r="12744" s="465" customFormat="1" customHeight="1"/>
    <row r="12745" s="465" customFormat="1" customHeight="1"/>
    <row r="12746" s="465" customFormat="1" customHeight="1"/>
    <row r="12747" s="465" customFormat="1" customHeight="1"/>
    <row r="12748" s="465" customFormat="1" customHeight="1"/>
    <row r="12749" s="465" customFormat="1" customHeight="1"/>
    <row r="12750" s="465" customFormat="1" customHeight="1"/>
    <row r="12751" s="465" customFormat="1" customHeight="1"/>
    <row r="12752" s="465" customFormat="1" customHeight="1"/>
    <row r="12753" s="465" customFormat="1" customHeight="1"/>
    <row r="12754" s="465" customFormat="1" customHeight="1"/>
    <row r="12755" s="465" customFormat="1" customHeight="1"/>
    <row r="12756" s="465" customFormat="1" customHeight="1"/>
    <row r="12757" s="465" customFormat="1" customHeight="1"/>
    <row r="12758" s="465" customFormat="1" customHeight="1"/>
    <row r="12759" s="465" customFormat="1" customHeight="1"/>
    <row r="12760" s="465" customFormat="1" customHeight="1"/>
    <row r="12761" s="465" customFormat="1" customHeight="1"/>
    <row r="12762" s="465" customFormat="1" customHeight="1"/>
    <row r="12763" s="465" customFormat="1" customHeight="1"/>
    <row r="12764" s="465" customFormat="1" customHeight="1"/>
    <row r="12765" s="465" customFormat="1" customHeight="1"/>
    <row r="12766" s="465" customFormat="1" customHeight="1"/>
    <row r="12767" s="465" customFormat="1" customHeight="1"/>
    <row r="12768" s="465" customFormat="1" customHeight="1"/>
    <row r="12769" s="465" customFormat="1" customHeight="1"/>
    <row r="12770" s="465" customFormat="1" customHeight="1"/>
    <row r="12771" s="465" customFormat="1" customHeight="1"/>
    <row r="12772" s="465" customFormat="1" customHeight="1"/>
    <row r="12773" s="465" customFormat="1" customHeight="1"/>
    <row r="12774" s="465" customFormat="1" customHeight="1"/>
    <row r="12775" s="465" customFormat="1" customHeight="1"/>
    <row r="12776" s="465" customFormat="1" customHeight="1"/>
    <row r="12777" s="465" customFormat="1" customHeight="1"/>
    <row r="12778" s="465" customFormat="1" customHeight="1"/>
    <row r="12779" s="465" customFormat="1" customHeight="1"/>
    <row r="12780" s="465" customFormat="1" customHeight="1"/>
    <row r="12781" s="465" customFormat="1" customHeight="1"/>
    <row r="12782" s="465" customFormat="1" customHeight="1"/>
    <row r="12783" s="465" customFormat="1" customHeight="1"/>
    <row r="12784" s="465" customFormat="1" customHeight="1"/>
    <row r="12785" s="465" customFormat="1" customHeight="1"/>
    <row r="12786" s="465" customFormat="1" customHeight="1"/>
    <row r="12787" s="465" customFormat="1" customHeight="1"/>
    <row r="12788" s="465" customFormat="1" customHeight="1"/>
    <row r="12789" s="465" customFormat="1" customHeight="1"/>
    <row r="12790" s="465" customFormat="1" customHeight="1"/>
    <row r="12791" s="465" customFormat="1" customHeight="1"/>
    <row r="12792" s="465" customFormat="1" customHeight="1"/>
    <row r="12793" s="465" customFormat="1" customHeight="1"/>
    <row r="12794" s="465" customFormat="1" customHeight="1"/>
    <row r="12795" s="465" customFormat="1" customHeight="1"/>
    <row r="12796" s="465" customFormat="1" customHeight="1"/>
    <row r="12797" s="465" customFormat="1" customHeight="1"/>
    <row r="12798" s="465" customFormat="1" customHeight="1"/>
    <row r="12799" s="465" customFormat="1" customHeight="1"/>
    <row r="12800" s="465" customFormat="1" customHeight="1"/>
    <row r="12801" s="465" customFormat="1" customHeight="1"/>
    <row r="12802" s="465" customFormat="1" customHeight="1"/>
    <row r="12803" s="465" customFormat="1" customHeight="1"/>
    <row r="12804" s="465" customFormat="1" customHeight="1"/>
    <row r="12805" s="465" customFormat="1" customHeight="1"/>
    <row r="12806" s="465" customFormat="1" customHeight="1"/>
    <row r="12807" s="465" customFormat="1" customHeight="1"/>
    <row r="12808" s="465" customFormat="1" customHeight="1"/>
    <row r="12809" s="465" customFormat="1" customHeight="1"/>
    <row r="12810" s="465" customFormat="1" customHeight="1"/>
    <row r="12811" s="465" customFormat="1" customHeight="1"/>
    <row r="12812" s="465" customFormat="1" customHeight="1"/>
    <row r="12813" s="465" customFormat="1" customHeight="1"/>
    <row r="12814" s="465" customFormat="1" customHeight="1"/>
    <row r="12815" s="465" customFormat="1" customHeight="1"/>
    <row r="12816" s="465" customFormat="1" customHeight="1"/>
    <row r="12817" s="465" customFormat="1" customHeight="1"/>
    <row r="12818" s="465" customFormat="1" customHeight="1"/>
    <row r="12819" s="465" customFormat="1" customHeight="1"/>
    <row r="12820" s="465" customFormat="1" customHeight="1"/>
    <row r="12821" s="465" customFormat="1" customHeight="1"/>
    <row r="12822" s="465" customFormat="1" customHeight="1"/>
    <row r="12823" s="465" customFormat="1" customHeight="1"/>
    <row r="12824" s="465" customFormat="1" customHeight="1"/>
    <row r="12825" s="465" customFormat="1" customHeight="1"/>
    <row r="12826" s="465" customFormat="1" customHeight="1"/>
    <row r="12827" s="465" customFormat="1" customHeight="1"/>
    <row r="12828" s="465" customFormat="1" customHeight="1"/>
    <row r="12829" s="465" customFormat="1" customHeight="1"/>
    <row r="12830" s="465" customFormat="1" customHeight="1"/>
    <row r="12831" s="465" customFormat="1" customHeight="1"/>
    <row r="12832" s="465" customFormat="1" customHeight="1"/>
    <row r="12833" s="465" customFormat="1" customHeight="1"/>
    <row r="12834" s="465" customFormat="1" customHeight="1"/>
    <row r="12835" s="465" customFormat="1" customHeight="1"/>
    <row r="12836" s="465" customFormat="1" customHeight="1"/>
    <row r="12837" s="465" customFormat="1" customHeight="1"/>
    <row r="12838" s="465" customFormat="1" customHeight="1"/>
    <row r="12839" s="465" customFormat="1" customHeight="1"/>
    <row r="12840" s="465" customFormat="1" customHeight="1"/>
    <row r="12841" s="465" customFormat="1" customHeight="1"/>
    <row r="12842" s="465" customFormat="1" customHeight="1"/>
    <row r="12843" s="465" customFormat="1" customHeight="1"/>
    <row r="12844" s="465" customFormat="1" customHeight="1"/>
    <row r="12845" s="465" customFormat="1" customHeight="1"/>
    <row r="12846" s="465" customFormat="1" customHeight="1"/>
    <row r="12847" s="465" customFormat="1" customHeight="1"/>
    <row r="12848" s="465" customFormat="1" customHeight="1"/>
    <row r="12849" s="465" customFormat="1" customHeight="1"/>
    <row r="12850" s="465" customFormat="1" customHeight="1"/>
    <row r="12851" s="465" customFormat="1" customHeight="1"/>
    <row r="12852" s="465" customFormat="1" customHeight="1"/>
    <row r="12853" s="465" customFormat="1" customHeight="1"/>
    <row r="12854" s="465" customFormat="1" customHeight="1"/>
    <row r="12855" s="465" customFormat="1" customHeight="1"/>
    <row r="12856" s="465" customFormat="1" customHeight="1"/>
    <row r="12857" s="465" customFormat="1" customHeight="1"/>
    <row r="12858" s="465" customFormat="1" customHeight="1"/>
    <row r="12859" s="465" customFormat="1" customHeight="1"/>
    <row r="12860" s="465" customFormat="1" customHeight="1"/>
    <row r="12861" s="465" customFormat="1" customHeight="1"/>
    <row r="12862" s="465" customFormat="1" customHeight="1"/>
    <row r="12863" s="465" customFormat="1" customHeight="1"/>
    <row r="12864" s="465" customFormat="1" customHeight="1"/>
    <row r="12865" s="465" customFormat="1" customHeight="1"/>
    <row r="12866" s="465" customFormat="1" customHeight="1"/>
    <row r="12867" s="465" customFormat="1" customHeight="1"/>
    <row r="12868" s="465" customFormat="1" customHeight="1"/>
    <row r="12869" s="465" customFormat="1" customHeight="1"/>
    <row r="12870" s="465" customFormat="1" customHeight="1"/>
    <row r="12871" s="465" customFormat="1" customHeight="1"/>
    <row r="12872" s="465" customFormat="1" customHeight="1"/>
    <row r="12873" s="465" customFormat="1" customHeight="1"/>
    <row r="12874" s="465" customFormat="1" customHeight="1"/>
    <row r="12875" s="465" customFormat="1" customHeight="1"/>
    <row r="12876" s="465" customFormat="1" customHeight="1"/>
    <row r="12877" s="465" customFormat="1" customHeight="1"/>
    <row r="12878" s="465" customFormat="1" customHeight="1"/>
    <row r="12879" s="465" customFormat="1" customHeight="1"/>
    <row r="12880" s="465" customFormat="1" customHeight="1"/>
    <row r="12881" s="465" customFormat="1" customHeight="1"/>
    <row r="12882" s="465" customFormat="1" customHeight="1"/>
    <row r="12883" s="465" customFormat="1" customHeight="1"/>
    <row r="12884" s="465" customFormat="1" customHeight="1"/>
    <row r="12885" s="465" customFormat="1" customHeight="1"/>
    <row r="12886" s="465" customFormat="1" customHeight="1"/>
    <row r="12887" s="465" customFormat="1" customHeight="1"/>
    <row r="12888" s="465" customFormat="1" customHeight="1"/>
    <row r="12889" s="465" customFormat="1" customHeight="1"/>
    <row r="12890" s="465" customFormat="1" customHeight="1"/>
    <row r="12891" s="465" customFormat="1" customHeight="1"/>
    <row r="12892" s="465" customFormat="1" customHeight="1"/>
    <row r="12893" s="465" customFormat="1" customHeight="1"/>
    <row r="12894" s="465" customFormat="1" customHeight="1"/>
    <row r="12895" s="465" customFormat="1" customHeight="1"/>
    <row r="12896" s="465" customFormat="1" customHeight="1"/>
    <row r="12897" s="465" customFormat="1" customHeight="1"/>
    <row r="12898" s="465" customFormat="1" customHeight="1"/>
    <row r="12899" s="465" customFormat="1" customHeight="1"/>
    <row r="12900" s="465" customFormat="1" customHeight="1"/>
    <row r="12901" s="465" customFormat="1" customHeight="1"/>
    <row r="12902" s="465" customFormat="1" customHeight="1"/>
    <row r="12903" s="465" customFormat="1" customHeight="1"/>
    <row r="12904" s="465" customFormat="1" customHeight="1"/>
    <row r="12905" s="465" customFormat="1" customHeight="1"/>
    <row r="12906" s="465" customFormat="1" customHeight="1"/>
    <row r="12907" s="465" customFormat="1" customHeight="1"/>
    <row r="12908" s="465" customFormat="1" customHeight="1"/>
    <row r="12909" s="465" customFormat="1" customHeight="1"/>
    <row r="12910" s="465" customFormat="1" customHeight="1"/>
    <row r="12911" s="465" customFormat="1" customHeight="1"/>
    <row r="12912" s="465" customFormat="1" customHeight="1"/>
    <row r="12913" s="465" customFormat="1" customHeight="1"/>
    <row r="12914" s="465" customFormat="1" customHeight="1"/>
    <row r="12915" s="465" customFormat="1" customHeight="1"/>
    <row r="12916" s="465" customFormat="1" customHeight="1"/>
    <row r="12917" s="465" customFormat="1" customHeight="1"/>
    <row r="12918" s="465" customFormat="1" customHeight="1"/>
    <row r="12919" s="465" customFormat="1" customHeight="1"/>
    <row r="12920" s="465" customFormat="1" customHeight="1"/>
    <row r="12921" s="465" customFormat="1" customHeight="1"/>
    <row r="12922" s="465" customFormat="1" customHeight="1"/>
    <row r="12923" s="465" customFormat="1" customHeight="1"/>
    <row r="12924" s="465" customFormat="1" customHeight="1"/>
    <row r="12925" s="465" customFormat="1" customHeight="1"/>
    <row r="12926" s="465" customFormat="1" customHeight="1"/>
    <row r="12927" s="465" customFormat="1" customHeight="1"/>
    <row r="12928" s="465" customFormat="1" customHeight="1"/>
    <row r="12929" s="465" customFormat="1" customHeight="1"/>
    <row r="12930" s="465" customFormat="1" customHeight="1"/>
    <row r="12931" s="465" customFormat="1" customHeight="1"/>
    <row r="12932" s="465" customFormat="1" customHeight="1"/>
    <row r="12933" s="465" customFormat="1" customHeight="1"/>
    <row r="12934" s="465" customFormat="1" customHeight="1"/>
    <row r="12935" s="465" customFormat="1" customHeight="1"/>
    <row r="12936" s="465" customFormat="1" customHeight="1"/>
    <row r="12937" s="465" customFormat="1" customHeight="1"/>
    <row r="12938" s="465" customFormat="1" customHeight="1"/>
    <row r="12939" s="465" customFormat="1" customHeight="1"/>
    <row r="12940" s="465" customFormat="1" customHeight="1"/>
    <row r="12941" s="465" customFormat="1" customHeight="1"/>
    <row r="12942" s="465" customFormat="1" customHeight="1"/>
    <row r="12943" s="465" customFormat="1" customHeight="1"/>
    <row r="12944" s="465" customFormat="1" customHeight="1"/>
    <row r="12945" s="465" customFormat="1" customHeight="1"/>
    <row r="12946" s="465" customFormat="1" customHeight="1"/>
    <row r="12947" s="465" customFormat="1" customHeight="1"/>
    <row r="12948" s="465" customFormat="1" customHeight="1"/>
    <row r="12949" s="465" customFormat="1" customHeight="1"/>
    <row r="12950" s="465" customFormat="1" customHeight="1"/>
    <row r="12951" s="465" customFormat="1" customHeight="1"/>
    <row r="12952" s="465" customFormat="1" customHeight="1"/>
    <row r="12953" s="465" customFormat="1" customHeight="1"/>
    <row r="12954" s="465" customFormat="1" customHeight="1"/>
    <row r="12955" s="465" customFormat="1" customHeight="1"/>
    <row r="12956" s="465" customFormat="1" customHeight="1"/>
    <row r="12957" s="465" customFormat="1" customHeight="1"/>
    <row r="12958" s="465" customFormat="1" customHeight="1"/>
    <row r="12959" s="465" customFormat="1" customHeight="1"/>
    <row r="12960" s="465" customFormat="1" customHeight="1"/>
    <row r="12961" s="465" customFormat="1" customHeight="1"/>
    <row r="12962" s="465" customFormat="1" customHeight="1"/>
    <row r="12963" s="465" customFormat="1" customHeight="1"/>
    <row r="12964" s="465" customFormat="1" customHeight="1"/>
    <row r="12965" s="465" customFormat="1" customHeight="1"/>
    <row r="12966" s="465" customFormat="1" customHeight="1"/>
    <row r="12967" s="465" customFormat="1" customHeight="1"/>
    <row r="12968" s="465" customFormat="1" customHeight="1"/>
    <row r="12969" s="465" customFormat="1" customHeight="1"/>
    <row r="12970" s="465" customFormat="1" customHeight="1"/>
    <row r="12971" s="465" customFormat="1" customHeight="1"/>
    <row r="12972" s="465" customFormat="1" customHeight="1"/>
    <row r="12973" s="465" customFormat="1" customHeight="1"/>
    <row r="12974" s="465" customFormat="1" customHeight="1"/>
    <row r="12975" s="465" customFormat="1" customHeight="1"/>
    <row r="12976" s="465" customFormat="1" customHeight="1"/>
    <row r="12977" s="465" customFormat="1" customHeight="1"/>
    <row r="12978" s="465" customFormat="1" customHeight="1"/>
    <row r="12979" s="465" customFormat="1" customHeight="1"/>
    <row r="12980" s="465" customFormat="1" customHeight="1"/>
    <row r="12981" s="465" customFormat="1" customHeight="1"/>
    <row r="12982" s="465" customFormat="1" customHeight="1"/>
    <row r="12983" s="465" customFormat="1" customHeight="1"/>
    <row r="12984" s="465" customFormat="1" customHeight="1"/>
    <row r="12985" s="465" customFormat="1" customHeight="1"/>
    <row r="12986" s="465" customFormat="1" customHeight="1"/>
    <row r="12987" s="465" customFormat="1" customHeight="1"/>
    <row r="12988" s="465" customFormat="1" customHeight="1"/>
    <row r="12989" s="465" customFormat="1" customHeight="1"/>
    <row r="12990" s="465" customFormat="1" customHeight="1"/>
    <row r="12991" s="465" customFormat="1" customHeight="1"/>
    <row r="12992" s="465" customFormat="1" customHeight="1"/>
    <row r="12993" s="465" customFormat="1" customHeight="1"/>
    <row r="12994" s="465" customFormat="1" customHeight="1"/>
    <row r="12995" s="465" customFormat="1" customHeight="1"/>
    <row r="12996" s="465" customFormat="1" customHeight="1"/>
    <row r="12997" s="465" customFormat="1" customHeight="1"/>
    <row r="12998" s="465" customFormat="1" customHeight="1"/>
    <row r="12999" s="465" customFormat="1" customHeight="1"/>
    <row r="13000" s="465" customFormat="1" customHeight="1"/>
    <row r="13001" s="465" customFormat="1" customHeight="1"/>
    <row r="13002" s="465" customFormat="1" customHeight="1"/>
    <row r="13003" s="465" customFormat="1" customHeight="1"/>
    <row r="13004" s="465" customFormat="1" customHeight="1"/>
    <row r="13005" s="465" customFormat="1" customHeight="1"/>
    <row r="13006" s="465" customFormat="1" customHeight="1"/>
    <row r="13007" s="465" customFormat="1" customHeight="1"/>
    <row r="13008" s="465" customFormat="1" customHeight="1"/>
    <row r="13009" s="465" customFormat="1" customHeight="1"/>
    <row r="13010" s="465" customFormat="1" customHeight="1"/>
    <row r="13011" s="465" customFormat="1" customHeight="1"/>
    <row r="13012" s="465" customFormat="1" customHeight="1"/>
    <row r="13013" s="465" customFormat="1" customHeight="1"/>
    <row r="13014" s="465" customFormat="1" customHeight="1"/>
    <row r="13015" s="465" customFormat="1" customHeight="1"/>
    <row r="13016" s="465" customFormat="1" customHeight="1"/>
    <row r="13017" s="465" customFormat="1" customHeight="1"/>
    <row r="13018" s="465" customFormat="1" customHeight="1"/>
    <row r="13019" s="465" customFormat="1" customHeight="1"/>
    <row r="13020" s="465" customFormat="1" customHeight="1"/>
    <row r="13021" s="465" customFormat="1" customHeight="1"/>
    <row r="13022" s="465" customFormat="1" customHeight="1"/>
    <row r="13023" s="465" customFormat="1" customHeight="1"/>
    <row r="13024" s="465" customFormat="1" customHeight="1"/>
    <row r="13025" s="465" customFormat="1" customHeight="1"/>
    <row r="13026" s="465" customFormat="1" customHeight="1"/>
    <row r="13027" s="465" customFormat="1" customHeight="1"/>
    <row r="13028" s="465" customFormat="1" customHeight="1"/>
    <row r="13029" s="465" customFormat="1" customHeight="1"/>
    <row r="13030" s="465" customFormat="1" customHeight="1"/>
    <row r="13031" s="465" customFormat="1" customHeight="1"/>
    <row r="13032" s="465" customFormat="1" customHeight="1"/>
    <row r="13033" s="465" customFormat="1" customHeight="1"/>
    <row r="13034" s="465" customFormat="1" customHeight="1"/>
    <row r="13035" s="465" customFormat="1" customHeight="1"/>
    <row r="13036" s="465" customFormat="1" customHeight="1"/>
    <row r="13037" s="465" customFormat="1" customHeight="1"/>
    <row r="13038" s="465" customFormat="1" customHeight="1"/>
    <row r="13039" s="465" customFormat="1" customHeight="1"/>
    <row r="13040" s="465" customFormat="1" customHeight="1"/>
    <row r="13041" s="465" customFormat="1" customHeight="1"/>
    <row r="13042" s="465" customFormat="1" customHeight="1"/>
    <row r="13043" s="465" customFormat="1" customHeight="1"/>
    <row r="13044" s="465" customFormat="1" customHeight="1"/>
    <row r="13045" s="465" customFormat="1" customHeight="1"/>
    <row r="13046" s="465" customFormat="1" customHeight="1"/>
    <row r="13047" s="465" customFormat="1" customHeight="1"/>
    <row r="13048" s="465" customFormat="1" customHeight="1"/>
    <row r="13049" s="465" customFormat="1" customHeight="1"/>
    <row r="13050" s="465" customFormat="1" customHeight="1"/>
    <row r="13051" s="465" customFormat="1" customHeight="1"/>
    <row r="13052" s="465" customFormat="1" customHeight="1"/>
    <row r="13053" s="465" customFormat="1" customHeight="1"/>
    <row r="13054" s="465" customFormat="1" customHeight="1"/>
    <row r="13055" s="465" customFormat="1" customHeight="1"/>
    <row r="13056" s="465" customFormat="1" customHeight="1"/>
    <row r="13057" s="465" customFormat="1" customHeight="1"/>
    <row r="13058" s="465" customFormat="1" customHeight="1"/>
    <row r="13059" s="465" customFormat="1" customHeight="1"/>
    <row r="13060" s="465" customFormat="1" customHeight="1"/>
    <row r="13061" s="465" customFormat="1" customHeight="1"/>
    <row r="13062" s="465" customFormat="1" customHeight="1"/>
    <row r="13063" s="465" customFormat="1" customHeight="1"/>
    <row r="13064" s="465" customFormat="1" customHeight="1"/>
    <row r="13065" s="465" customFormat="1" customHeight="1"/>
    <row r="13066" s="465" customFormat="1" customHeight="1"/>
    <row r="13067" s="465" customFormat="1" customHeight="1"/>
    <row r="13068" s="465" customFormat="1" customHeight="1"/>
    <row r="13069" s="465" customFormat="1" customHeight="1"/>
    <row r="13070" s="465" customFormat="1" customHeight="1"/>
    <row r="13071" s="465" customFormat="1" customHeight="1"/>
    <row r="13072" s="465" customFormat="1" customHeight="1"/>
    <row r="13073" s="465" customFormat="1" customHeight="1"/>
    <row r="13074" s="465" customFormat="1" customHeight="1"/>
    <row r="13075" s="465" customFormat="1" customHeight="1"/>
    <row r="13076" s="465" customFormat="1" customHeight="1"/>
    <row r="13077" s="465" customFormat="1" customHeight="1"/>
    <row r="13078" s="465" customFormat="1" customHeight="1"/>
    <row r="13079" s="465" customFormat="1" customHeight="1"/>
    <row r="13080" s="465" customFormat="1" customHeight="1"/>
    <row r="13081" s="465" customFormat="1" customHeight="1"/>
    <row r="13082" s="465" customFormat="1" customHeight="1"/>
    <row r="13083" s="465" customFormat="1" customHeight="1"/>
    <row r="13084" s="465" customFormat="1" customHeight="1"/>
    <row r="13085" s="465" customFormat="1" customHeight="1"/>
    <row r="13086" s="465" customFormat="1" customHeight="1"/>
    <row r="13087" s="465" customFormat="1" customHeight="1"/>
    <row r="13088" s="465" customFormat="1" customHeight="1"/>
    <row r="13089" s="465" customFormat="1" customHeight="1"/>
    <row r="13090" s="465" customFormat="1" customHeight="1"/>
    <row r="13091" s="465" customFormat="1" customHeight="1"/>
    <row r="13092" s="465" customFormat="1" customHeight="1"/>
    <row r="13093" s="465" customFormat="1" customHeight="1"/>
    <row r="13094" s="465" customFormat="1" customHeight="1"/>
    <row r="13095" s="465" customFormat="1" customHeight="1"/>
    <row r="13096" s="465" customFormat="1" customHeight="1"/>
    <row r="13097" s="465" customFormat="1" customHeight="1"/>
    <row r="13098" s="465" customFormat="1" customHeight="1"/>
    <row r="13099" s="465" customFormat="1" customHeight="1"/>
    <row r="13100" s="465" customFormat="1" customHeight="1"/>
    <row r="13101" s="465" customFormat="1" customHeight="1"/>
    <row r="13102" s="465" customFormat="1" customHeight="1"/>
    <row r="13103" s="465" customFormat="1" customHeight="1"/>
    <row r="13104" s="465" customFormat="1" customHeight="1"/>
    <row r="13105" s="465" customFormat="1" customHeight="1"/>
    <row r="13106" s="465" customFormat="1" customHeight="1"/>
    <row r="13107" s="465" customFormat="1" customHeight="1"/>
    <row r="13108" s="465" customFormat="1" customHeight="1"/>
    <row r="13109" s="465" customFormat="1" customHeight="1"/>
    <row r="13110" s="465" customFormat="1" customHeight="1"/>
    <row r="13111" s="465" customFormat="1" customHeight="1"/>
    <row r="13112" s="465" customFormat="1" customHeight="1"/>
    <row r="13113" s="465" customFormat="1" customHeight="1"/>
    <row r="13114" s="465" customFormat="1" customHeight="1"/>
    <row r="13115" s="465" customFormat="1" customHeight="1"/>
    <row r="13116" s="465" customFormat="1" customHeight="1"/>
    <row r="13117" s="465" customFormat="1" customHeight="1"/>
    <row r="13118" s="465" customFormat="1" customHeight="1"/>
    <row r="13119" s="465" customFormat="1" customHeight="1"/>
    <row r="13120" s="465" customFormat="1" customHeight="1"/>
    <row r="13121" s="465" customFormat="1" customHeight="1"/>
    <row r="13122" s="465" customFormat="1" customHeight="1"/>
    <row r="13123" s="465" customFormat="1" customHeight="1"/>
    <row r="13124" s="465" customFormat="1" customHeight="1"/>
    <row r="13125" s="465" customFormat="1" customHeight="1"/>
    <row r="13126" s="465" customFormat="1" customHeight="1"/>
    <row r="13127" s="465" customFormat="1" customHeight="1"/>
    <row r="13128" s="465" customFormat="1" customHeight="1"/>
    <row r="13129" s="465" customFormat="1" customHeight="1"/>
    <row r="13130" s="465" customFormat="1" customHeight="1"/>
    <row r="13131" s="465" customFormat="1" customHeight="1"/>
    <row r="13132" s="465" customFormat="1" customHeight="1"/>
    <row r="13133" s="465" customFormat="1" customHeight="1"/>
    <row r="13134" s="465" customFormat="1" customHeight="1"/>
    <row r="13135" s="465" customFormat="1" customHeight="1"/>
    <row r="13136" s="465" customFormat="1" customHeight="1"/>
    <row r="13137" s="465" customFormat="1" customHeight="1"/>
    <row r="13138" s="465" customFormat="1" customHeight="1"/>
    <row r="13139" s="465" customFormat="1" customHeight="1"/>
    <row r="13140" s="465" customFormat="1" customHeight="1"/>
    <row r="13141" s="465" customFormat="1" customHeight="1"/>
    <row r="13142" s="465" customFormat="1" customHeight="1"/>
    <row r="13143" s="465" customFormat="1" customHeight="1"/>
    <row r="13144" s="465" customFormat="1" customHeight="1"/>
    <row r="13145" s="465" customFormat="1" customHeight="1"/>
    <row r="13146" s="465" customFormat="1" customHeight="1"/>
    <row r="13147" s="465" customFormat="1" customHeight="1"/>
    <row r="13148" s="465" customFormat="1" customHeight="1"/>
    <row r="13149" s="465" customFormat="1" customHeight="1"/>
    <row r="13150" s="465" customFormat="1" customHeight="1"/>
    <row r="13151" s="465" customFormat="1" customHeight="1"/>
    <row r="13152" s="465" customFormat="1" customHeight="1"/>
    <row r="13153" s="465" customFormat="1" customHeight="1"/>
    <row r="13154" s="465" customFormat="1" customHeight="1"/>
    <row r="13155" s="465" customFormat="1" customHeight="1"/>
    <row r="13156" s="465" customFormat="1" customHeight="1"/>
    <row r="13157" s="465" customFormat="1" customHeight="1"/>
    <row r="13158" s="465" customFormat="1" customHeight="1"/>
    <row r="13159" s="465" customFormat="1" customHeight="1"/>
    <row r="13160" s="465" customFormat="1" customHeight="1"/>
    <row r="13161" s="465" customFormat="1" customHeight="1"/>
    <row r="13162" s="465" customFormat="1" customHeight="1"/>
    <row r="13163" s="465" customFormat="1" customHeight="1"/>
    <row r="13164" s="465" customFormat="1" customHeight="1"/>
    <row r="13165" s="465" customFormat="1" customHeight="1"/>
    <row r="13166" s="465" customFormat="1" customHeight="1"/>
    <row r="13167" s="465" customFormat="1" customHeight="1"/>
    <row r="13168" s="465" customFormat="1" customHeight="1"/>
    <row r="13169" s="465" customFormat="1" customHeight="1"/>
    <row r="13170" s="465" customFormat="1" customHeight="1"/>
    <row r="13171" s="465" customFormat="1" customHeight="1"/>
    <row r="13172" s="465" customFormat="1" customHeight="1"/>
    <row r="13173" s="465" customFormat="1" customHeight="1"/>
    <row r="13174" s="465" customFormat="1" customHeight="1"/>
    <row r="13175" s="465" customFormat="1" customHeight="1"/>
    <row r="13176" s="465" customFormat="1" customHeight="1"/>
    <row r="13177" s="465" customFormat="1" customHeight="1"/>
    <row r="13178" s="465" customFormat="1" customHeight="1"/>
    <row r="13179" s="465" customFormat="1" customHeight="1"/>
    <row r="13180" s="465" customFormat="1" customHeight="1"/>
    <row r="13181" s="465" customFormat="1" customHeight="1"/>
    <row r="13182" s="465" customFormat="1" customHeight="1"/>
    <row r="13183" s="465" customFormat="1" customHeight="1"/>
    <row r="13184" s="465" customFormat="1" customHeight="1"/>
    <row r="13185" s="465" customFormat="1" customHeight="1"/>
    <row r="13186" s="465" customFormat="1" customHeight="1"/>
    <row r="13187" s="465" customFormat="1" customHeight="1"/>
    <row r="13188" s="465" customFormat="1" customHeight="1"/>
    <row r="13189" s="465" customFormat="1" customHeight="1"/>
    <row r="13190" s="465" customFormat="1" customHeight="1"/>
    <row r="13191" s="465" customFormat="1" customHeight="1"/>
    <row r="13192" s="465" customFormat="1" customHeight="1"/>
    <row r="13193" s="465" customFormat="1" customHeight="1"/>
    <row r="13194" s="465" customFormat="1" customHeight="1"/>
    <row r="13195" s="465" customFormat="1" customHeight="1"/>
    <row r="13196" s="465" customFormat="1" customHeight="1"/>
    <row r="13197" s="465" customFormat="1" customHeight="1"/>
    <row r="13198" s="465" customFormat="1" customHeight="1"/>
    <row r="13199" s="465" customFormat="1" customHeight="1"/>
    <row r="13200" s="465" customFormat="1" customHeight="1"/>
    <row r="13201" s="465" customFormat="1" customHeight="1"/>
    <row r="13202" s="465" customFormat="1" customHeight="1"/>
    <row r="13203" s="465" customFormat="1" customHeight="1"/>
    <row r="13204" s="465" customFormat="1" customHeight="1"/>
    <row r="13205" s="465" customFormat="1" customHeight="1"/>
    <row r="13206" s="465" customFormat="1" customHeight="1"/>
    <row r="13207" s="465" customFormat="1" customHeight="1"/>
    <row r="13208" s="465" customFormat="1" customHeight="1"/>
    <row r="13209" s="465" customFormat="1" customHeight="1"/>
    <row r="13210" s="465" customFormat="1" customHeight="1"/>
    <row r="13211" s="465" customFormat="1" customHeight="1"/>
    <row r="13212" s="465" customFormat="1" customHeight="1"/>
    <row r="13213" s="465" customFormat="1" customHeight="1"/>
    <row r="13214" s="465" customFormat="1" customHeight="1"/>
    <row r="13215" s="465" customFormat="1" customHeight="1"/>
    <row r="13216" s="465" customFormat="1" customHeight="1"/>
    <row r="13217" s="465" customFormat="1" customHeight="1"/>
    <row r="13218" s="465" customFormat="1" customHeight="1"/>
    <row r="13219" s="465" customFormat="1" customHeight="1"/>
    <row r="13220" s="465" customFormat="1" customHeight="1"/>
    <row r="13221" s="465" customFormat="1" customHeight="1"/>
    <row r="13222" s="465" customFormat="1" customHeight="1"/>
    <row r="13223" s="465" customFormat="1" customHeight="1"/>
    <row r="13224" s="465" customFormat="1" customHeight="1"/>
    <row r="13225" s="465" customFormat="1" customHeight="1"/>
    <row r="13226" s="465" customFormat="1" customHeight="1"/>
    <row r="13227" s="465" customFormat="1" customHeight="1"/>
    <row r="13228" s="465" customFormat="1" customHeight="1"/>
    <row r="13229" s="465" customFormat="1" customHeight="1"/>
    <row r="13230" s="465" customFormat="1" customHeight="1"/>
    <row r="13231" s="465" customFormat="1" customHeight="1"/>
    <row r="13232" s="465" customFormat="1" customHeight="1"/>
    <row r="13233" s="465" customFormat="1" customHeight="1"/>
    <row r="13234" s="465" customFormat="1" customHeight="1"/>
    <row r="13235" s="465" customFormat="1" customHeight="1"/>
    <row r="13236" s="465" customFormat="1" customHeight="1"/>
    <row r="13237" s="465" customFormat="1" customHeight="1"/>
    <row r="13238" s="465" customFormat="1" customHeight="1"/>
    <row r="13239" s="465" customFormat="1" customHeight="1"/>
    <row r="13240" s="465" customFormat="1" customHeight="1"/>
    <row r="13241" s="465" customFormat="1" customHeight="1"/>
    <row r="13242" s="465" customFormat="1" customHeight="1"/>
    <row r="13243" s="465" customFormat="1" customHeight="1"/>
    <row r="13244" s="465" customFormat="1" customHeight="1"/>
    <row r="13245" s="465" customFormat="1" customHeight="1"/>
    <row r="13246" s="465" customFormat="1" customHeight="1"/>
    <row r="13247" s="465" customFormat="1" customHeight="1"/>
    <row r="13248" s="465" customFormat="1" customHeight="1"/>
    <row r="13249" s="465" customFormat="1" customHeight="1"/>
    <row r="13250" s="465" customFormat="1" customHeight="1"/>
    <row r="13251" s="465" customFormat="1" customHeight="1"/>
    <row r="13252" s="465" customFormat="1" customHeight="1"/>
    <row r="13253" s="465" customFormat="1" customHeight="1"/>
    <row r="13254" s="465" customFormat="1" customHeight="1"/>
    <row r="13255" s="465" customFormat="1" customHeight="1"/>
    <row r="13256" s="465" customFormat="1" customHeight="1"/>
    <row r="13257" s="465" customFormat="1" customHeight="1"/>
    <row r="13258" s="465" customFormat="1" customHeight="1"/>
    <row r="13259" s="465" customFormat="1" customHeight="1"/>
    <row r="13260" s="465" customFormat="1" customHeight="1"/>
    <row r="13261" s="465" customFormat="1" customHeight="1"/>
    <row r="13262" s="465" customFormat="1" customHeight="1"/>
    <row r="13263" s="465" customFormat="1" customHeight="1"/>
    <row r="13264" s="465" customFormat="1" customHeight="1"/>
    <row r="13265" s="465" customFormat="1" customHeight="1"/>
    <row r="13266" s="465" customFormat="1" customHeight="1"/>
    <row r="13267" s="465" customFormat="1" customHeight="1"/>
    <row r="13268" s="465" customFormat="1" customHeight="1"/>
    <row r="13269" s="465" customFormat="1" customHeight="1"/>
    <row r="13270" s="465" customFormat="1" customHeight="1"/>
    <row r="13271" s="465" customFormat="1" customHeight="1"/>
    <row r="13272" s="465" customFormat="1" customHeight="1"/>
    <row r="13273" s="465" customFormat="1" customHeight="1"/>
    <row r="13274" s="465" customFormat="1" customHeight="1"/>
    <row r="13275" s="465" customFormat="1" customHeight="1"/>
    <row r="13276" s="465" customFormat="1" customHeight="1"/>
    <row r="13277" s="465" customFormat="1" customHeight="1"/>
    <row r="13278" s="465" customFormat="1" customHeight="1"/>
    <row r="13279" s="465" customFormat="1" customHeight="1"/>
    <row r="13280" s="465" customFormat="1" customHeight="1"/>
    <row r="13281" s="465" customFormat="1" customHeight="1"/>
    <row r="13282" s="465" customFormat="1" customHeight="1"/>
    <row r="13283" s="465" customFormat="1" customHeight="1"/>
    <row r="13284" s="465" customFormat="1" customHeight="1"/>
    <row r="13285" s="465" customFormat="1" customHeight="1"/>
    <row r="13286" s="465" customFormat="1" customHeight="1"/>
    <row r="13287" s="465" customFormat="1" customHeight="1"/>
    <row r="13288" s="465" customFormat="1" customHeight="1"/>
    <row r="13289" s="465" customFormat="1" customHeight="1"/>
    <row r="13290" s="465" customFormat="1" customHeight="1"/>
    <row r="13291" s="465" customFormat="1" customHeight="1"/>
    <row r="13292" s="465" customFormat="1" customHeight="1"/>
    <row r="13293" s="465" customFormat="1" customHeight="1"/>
    <row r="13294" s="465" customFormat="1" customHeight="1"/>
    <row r="13295" s="465" customFormat="1" customHeight="1"/>
    <row r="13296" s="465" customFormat="1" customHeight="1"/>
    <row r="13297" s="465" customFormat="1" customHeight="1"/>
    <row r="13298" s="465" customFormat="1" customHeight="1"/>
    <row r="13299" s="465" customFormat="1" customHeight="1"/>
    <row r="13300" s="465" customFormat="1" customHeight="1"/>
    <row r="13301" s="465" customFormat="1" customHeight="1"/>
    <row r="13302" s="465" customFormat="1" customHeight="1"/>
    <row r="13303" s="465" customFormat="1" customHeight="1"/>
    <row r="13304" s="465" customFormat="1" customHeight="1"/>
    <row r="13305" s="465" customFormat="1" customHeight="1"/>
    <row r="13306" s="465" customFormat="1" customHeight="1"/>
    <row r="13307" s="465" customFormat="1" customHeight="1"/>
    <row r="13308" s="465" customFormat="1" customHeight="1"/>
    <row r="13309" s="465" customFormat="1" customHeight="1"/>
    <row r="13310" s="465" customFormat="1" customHeight="1"/>
    <row r="13311" s="465" customFormat="1" customHeight="1"/>
    <row r="13312" s="465" customFormat="1" customHeight="1"/>
    <row r="13313" s="465" customFormat="1" customHeight="1"/>
    <row r="13314" s="465" customFormat="1" customHeight="1"/>
    <row r="13315" s="465" customFormat="1" customHeight="1"/>
    <row r="13316" s="465" customFormat="1" customHeight="1"/>
    <row r="13317" s="465" customFormat="1" customHeight="1"/>
    <row r="13318" s="465" customFormat="1" customHeight="1"/>
    <row r="13319" s="465" customFormat="1" customHeight="1"/>
    <row r="13320" s="465" customFormat="1" customHeight="1"/>
    <row r="13321" s="465" customFormat="1" customHeight="1"/>
    <row r="13322" s="465" customFormat="1" customHeight="1"/>
    <row r="13323" s="465" customFormat="1" customHeight="1"/>
    <row r="13324" s="465" customFormat="1" customHeight="1"/>
    <row r="13325" s="465" customFormat="1" customHeight="1"/>
    <row r="13326" s="465" customFormat="1" customHeight="1"/>
    <row r="13327" s="465" customFormat="1" customHeight="1"/>
    <row r="13328" s="465" customFormat="1" customHeight="1"/>
    <row r="13329" s="465" customFormat="1" customHeight="1"/>
    <row r="13330" s="465" customFormat="1" customHeight="1"/>
    <row r="13331" s="465" customFormat="1" customHeight="1"/>
    <row r="13332" s="465" customFormat="1" customHeight="1"/>
    <row r="13333" s="465" customFormat="1" customHeight="1"/>
    <row r="13334" s="465" customFormat="1" customHeight="1"/>
    <row r="13335" s="465" customFormat="1" customHeight="1"/>
    <row r="13336" s="465" customFormat="1" customHeight="1"/>
    <row r="13337" s="465" customFormat="1" customHeight="1"/>
    <row r="13338" s="465" customFormat="1" customHeight="1"/>
    <row r="13339" s="465" customFormat="1" customHeight="1"/>
    <row r="13340" s="465" customFormat="1" customHeight="1"/>
    <row r="13341" s="465" customFormat="1" customHeight="1"/>
    <row r="13342" s="465" customFormat="1" customHeight="1"/>
    <row r="13343" s="465" customFormat="1" customHeight="1"/>
    <row r="13344" s="465" customFormat="1" customHeight="1"/>
    <row r="13345" s="465" customFormat="1" customHeight="1"/>
    <row r="13346" s="465" customFormat="1" customHeight="1"/>
    <row r="13347" s="465" customFormat="1" customHeight="1"/>
    <row r="13348" s="465" customFormat="1" customHeight="1"/>
    <row r="13349" s="465" customFormat="1" customHeight="1"/>
    <row r="13350" s="465" customFormat="1" customHeight="1"/>
    <row r="13351" s="465" customFormat="1" customHeight="1"/>
    <row r="13352" s="465" customFormat="1" customHeight="1"/>
    <row r="13353" s="465" customFormat="1" customHeight="1"/>
    <row r="13354" s="465" customFormat="1" customHeight="1"/>
    <row r="13355" s="465" customFormat="1" customHeight="1"/>
    <row r="13356" s="465" customFormat="1" customHeight="1"/>
    <row r="13357" s="465" customFormat="1" customHeight="1"/>
    <row r="13358" s="465" customFormat="1" customHeight="1"/>
    <row r="13359" s="465" customFormat="1" customHeight="1"/>
    <row r="13360" s="465" customFormat="1" customHeight="1"/>
    <row r="13361" s="465" customFormat="1" customHeight="1"/>
    <row r="13362" s="465" customFormat="1" customHeight="1"/>
    <row r="13363" s="465" customFormat="1" customHeight="1"/>
    <row r="13364" s="465" customFormat="1" customHeight="1"/>
    <row r="13365" s="465" customFormat="1" customHeight="1"/>
    <row r="13366" s="465" customFormat="1" customHeight="1"/>
    <row r="13367" s="465" customFormat="1" customHeight="1"/>
    <row r="13368" s="465" customFormat="1" customHeight="1"/>
    <row r="13369" s="465" customFormat="1" customHeight="1"/>
    <row r="13370" s="465" customFormat="1" customHeight="1"/>
    <row r="13371" s="465" customFormat="1" customHeight="1"/>
    <row r="13372" s="465" customFormat="1" customHeight="1"/>
    <row r="13373" s="465" customFormat="1" customHeight="1"/>
    <row r="13374" s="465" customFormat="1" customHeight="1"/>
    <row r="13375" s="465" customFormat="1" customHeight="1"/>
    <row r="13376" s="465" customFormat="1" customHeight="1"/>
    <row r="13377" s="465" customFormat="1" customHeight="1"/>
    <row r="13378" s="465" customFormat="1" customHeight="1"/>
    <row r="13379" s="465" customFormat="1" customHeight="1"/>
    <row r="13380" s="465" customFormat="1" customHeight="1"/>
    <row r="13381" s="465" customFormat="1" customHeight="1"/>
    <row r="13382" s="465" customFormat="1" customHeight="1"/>
    <row r="13383" s="465" customFormat="1" customHeight="1"/>
    <row r="13384" s="465" customFormat="1" customHeight="1"/>
    <row r="13385" s="465" customFormat="1" customHeight="1"/>
    <row r="13386" s="465" customFormat="1" customHeight="1"/>
    <row r="13387" s="465" customFormat="1" customHeight="1"/>
    <row r="13388" s="465" customFormat="1" customHeight="1"/>
    <row r="13389" s="465" customFormat="1" customHeight="1"/>
    <row r="13390" s="465" customFormat="1" customHeight="1"/>
    <row r="13391" s="465" customFormat="1" customHeight="1"/>
    <row r="13392" s="465" customFormat="1" customHeight="1"/>
    <row r="13393" s="465" customFormat="1" customHeight="1"/>
    <row r="13394" s="465" customFormat="1" customHeight="1"/>
    <row r="13395" s="465" customFormat="1" customHeight="1"/>
    <row r="13396" s="465" customFormat="1" customHeight="1"/>
    <row r="13397" s="465" customFormat="1" customHeight="1"/>
    <row r="13398" s="465" customFormat="1" customHeight="1"/>
    <row r="13399" s="465" customFormat="1" customHeight="1"/>
    <row r="13400" s="465" customFormat="1" customHeight="1"/>
    <row r="13401" s="465" customFormat="1" customHeight="1"/>
    <row r="13402" s="465" customFormat="1" customHeight="1"/>
    <row r="13403" s="465" customFormat="1" customHeight="1"/>
    <row r="13404" s="465" customFormat="1" customHeight="1"/>
    <row r="13405" s="465" customFormat="1" customHeight="1"/>
    <row r="13406" s="465" customFormat="1" customHeight="1"/>
    <row r="13407" s="465" customFormat="1" customHeight="1"/>
    <row r="13408" s="465" customFormat="1" customHeight="1"/>
    <row r="13409" s="465" customFormat="1" customHeight="1"/>
    <row r="13410" s="465" customFormat="1" customHeight="1"/>
    <row r="13411" s="465" customFormat="1" customHeight="1"/>
    <row r="13412" s="465" customFormat="1" customHeight="1"/>
    <row r="13413" s="465" customFormat="1" customHeight="1"/>
    <row r="13414" s="465" customFormat="1" customHeight="1"/>
    <row r="13415" s="465" customFormat="1" customHeight="1"/>
    <row r="13416" s="465" customFormat="1" customHeight="1"/>
    <row r="13417" s="465" customFormat="1" customHeight="1"/>
    <row r="13418" s="465" customFormat="1" customHeight="1"/>
    <row r="13419" s="465" customFormat="1" customHeight="1"/>
    <row r="13420" s="465" customFormat="1" customHeight="1"/>
    <row r="13421" s="465" customFormat="1" customHeight="1"/>
    <row r="13422" s="465" customFormat="1" customHeight="1"/>
    <row r="13423" s="465" customFormat="1" customHeight="1"/>
    <row r="13424" s="465" customFormat="1" customHeight="1"/>
    <row r="13425" s="465" customFormat="1" customHeight="1"/>
    <row r="13426" s="465" customFormat="1" customHeight="1"/>
    <row r="13427" s="465" customFormat="1" customHeight="1"/>
    <row r="13428" s="465" customFormat="1" customHeight="1"/>
    <row r="13429" s="465" customFormat="1" customHeight="1"/>
    <row r="13430" s="465" customFormat="1" customHeight="1"/>
    <row r="13431" s="465" customFormat="1" customHeight="1"/>
    <row r="13432" s="465" customFormat="1" customHeight="1"/>
    <row r="13433" s="465" customFormat="1" customHeight="1"/>
    <row r="13434" s="465" customFormat="1" customHeight="1"/>
    <row r="13435" s="465" customFormat="1" customHeight="1"/>
    <row r="13436" s="465" customFormat="1" customHeight="1"/>
    <row r="13437" s="465" customFormat="1" customHeight="1"/>
    <row r="13438" s="465" customFormat="1" customHeight="1"/>
    <row r="13439" s="465" customFormat="1" customHeight="1"/>
    <row r="13440" s="465" customFormat="1" customHeight="1"/>
    <row r="13441" s="465" customFormat="1" customHeight="1"/>
    <row r="13442" s="465" customFormat="1" customHeight="1"/>
    <row r="13443" s="465" customFormat="1" customHeight="1"/>
    <row r="13444" s="465" customFormat="1" customHeight="1"/>
    <row r="13445" s="465" customFormat="1" customHeight="1"/>
    <row r="13446" s="465" customFormat="1" customHeight="1"/>
    <row r="13447" s="465" customFormat="1" customHeight="1"/>
    <row r="13448" s="465" customFormat="1" customHeight="1"/>
    <row r="13449" s="465" customFormat="1" customHeight="1"/>
    <row r="13450" s="465" customFormat="1" customHeight="1"/>
    <row r="13451" s="465" customFormat="1" customHeight="1"/>
    <row r="13452" s="465" customFormat="1" customHeight="1"/>
    <row r="13453" s="465" customFormat="1" customHeight="1"/>
    <row r="13454" s="465" customFormat="1" customHeight="1"/>
    <row r="13455" s="465" customFormat="1" customHeight="1"/>
    <row r="13456" s="465" customFormat="1" customHeight="1"/>
    <row r="13457" s="465" customFormat="1" customHeight="1"/>
    <row r="13458" s="465" customFormat="1" customHeight="1"/>
    <row r="13459" s="465" customFormat="1" customHeight="1"/>
    <row r="13460" s="465" customFormat="1" customHeight="1"/>
    <row r="13461" s="465" customFormat="1" customHeight="1"/>
    <row r="13462" s="465" customFormat="1" customHeight="1"/>
    <row r="13463" s="465" customFormat="1" customHeight="1"/>
    <row r="13464" s="465" customFormat="1" customHeight="1"/>
    <row r="13465" s="465" customFormat="1" customHeight="1"/>
    <row r="13466" s="465" customFormat="1" customHeight="1"/>
    <row r="13467" s="465" customFormat="1" customHeight="1"/>
    <row r="13468" s="465" customFormat="1" customHeight="1"/>
    <row r="13469" s="465" customFormat="1" customHeight="1"/>
    <row r="13470" s="465" customFormat="1" customHeight="1"/>
    <row r="13471" s="465" customFormat="1" customHeight="1"/>
    <row r="13472" s="465" customFormat="1" customHeight="1"/>
    <row r="13473" s="465" customFormat="1" customHeight="1"/>
    <row r="13474" s="465" customFormat="1" customHeight="1"/>
    <row r="13475" s="465" customFormat="1" customHeight="1"/>
    <row r="13476" s="465" customFormat="1" customHeight="1"/>
    <row r="13477" s="465" customFormat="1" customHeight="1"/>
    <row r="13478" s="465" customFormat="1" customHeight="1"/>
    <row r="13479" s="465" customFormat="1" customHeight="1"/>
    <row r="13480" s="465" customFormat="1" customHeight="1"/>
    <row r="13481" s="465" customFormat="1" customHeight="1"/>
    <row r="13482" s="465" customFormat="1" customHeight="1"/>
    <row r="13483" s="465" customFormat="1" customHeight="1"/>
    <row r="13484" s="465" customFormat="1" customHeight="1"/>
    <row r="13485" s="465" customFormat="1" customHeight="1"/>
    <row r="13486" s="465" customFormat="1" customHeight="1"/>
    <row r="13487" s="465" customFormat="1" customHeight="1"/>
    <row r="13488" s="465" customFormat="1" customHeight="1"/>
    <row r="13489" s="465" customFormat="1" customHeight="1"/>
    <row r="13490" s="465" customFormat="1" customHeight="1"/>
    <row r="13491" s="465" customFormat="1" customHeight="1"/>
    <row r="13492" s="465" customFormat="1" customHeight="1"/>
    <row r="13493" s="465" customFormat="1" customHeight="1"/>
    <row r="13494" s="465" customFormat="1" customHeight="1"/>
    <row r="13495" s="465" customFormat="1" customHeight="1"/>
    <row r="13496" s="465" customFormat="1" customHeight="1"/>
    <row r="13497" s="465" customFormat="1" customHeight="1"/>
    <row r="13498" s="465" customFormat="1" customHeight="1"/>
    <row r="13499" s="465" customFormat="1" customHeight="1"/>
    <row r="13500" s="465" customFormat="1" customHeight="1"/>
    <row r="13501" s="465" customFormat="1" customHeight="1"/>
    <row r="13502" s="465" customFormat="1" customHeight="1"/>
    <row r="13503" s="465" customFormat="1" customHeight="1"/>
    <row r="13504" s="465" customFormat="1" customHeight="1"/>
    <row r="13505" s="465" customFormat="1" customHeight="1"/>
    <row r="13506" s="465" customFormat="1" customHeight="1"/>
    <row r="13507" s="465" customFormat="1" customHeight="1"/>
    <row r="13508" s="465" customFormat="1" customHeight="1"/>
    <row r="13509" s="465" customFormat="1" customHeight="1"/>
    <row r="13510" s="465" customFormat="1" customHeight="1"/>
    <row r="13511" s="465" customFormat="1" customHeight="1"/>
    <row r="13512" s="465" customFormat="1" customHeight="1"/>
    <row r="13513" s="465" customFormat="1" customHeight="1"/>
    <row r="13514" s="465" customFormat="1" customHeight="1"/>
    <row r="13515" s="465" customFormat="1" customHeight="1"/>
    <row r="13516" s="465" customFormat="1" customHeight="1"/>
    <row r="13517" s="465" customFormat="1" customHeight="1"/>
    <row r="13518" s="465" customFormat="1" customHeight="1"/>
    <row r="13519" s="465" customFormat="1" customHeight="1"/>
    <row r="13520" s="465" customFormat="1" customHeight="1"/>
    <row r="13521" s="465" customFormat="1" customHeight="1"/>
    <row r="13522" s="465" customFormat="1" customHeight="1"/>
    <row r="13523" s="465" customFormat="1" customHeight="1"/>
    <row r="13524" s="465" customFormat="1" customHeight="1"/>
    <row r="13525" s="465" customFormat="1" customHeight="1"/>
    <row r="13526" s="465" customFormat="1" customHeight="1"/>
    <row r="13527" s="465" customFormat="1" customHeight="1"/>
    <row r="13528" s="465" customFormat="1" customHeight="1"/>
    <row r="13529" s="465" customFormat="1" customHeight="1"/>
    <row r="13530" s="465" customFormat="1" customHeight="1"/>
    <row r="13531" s="465" customFormat="1" customHeight="1"/>
    <row r="13532" s="465" customFormat="1" customHeight="1"/>
    <row r="13533" s="465" customFormat="1" customHeight="1"/>
    <row r="13534" s="465" customFormat="1" customHeight="1"/>
    <row r="13535" s="465" customFormat="1" customHeight="1"/>
    <row r="13536" s="465" customFormat="1" customHeight="1"/>
    <row r="13537" s="465" customFormat="1" customHeight="1"/>
    <row r="13538" s="465" customFormat="1" customHeight="1"/>
    <row r="13539" s="465" customFormat="1" customHeight="1"/>
    <row r="13540" s="465" customFormat="1" customHeight="1"/>
    <row r="13541" s="465" customFormat="1" customHeight="1"/>
    <row r="13542" s="465" customFormat="1" customHeight="1"/>
    <row r="13543" s="465" customFormat="1" customHeight="1"/>
    <row r="13544" s="465" customFormat="1" customHeight="1"/>
    <row r="13545" s="465" customFormat="1" customHeight="1"/>
    <row r="13546" s="465" customFormat="1" customHeight="1"/>
    <row r="13547" s="465" customFormat="1" customHeight="1"/>
    <row r="13548" s="465" customFormat="1" customHeight="1"/>
    <row r="13549" s="465" customFormat="1" customHeight="1"/>
    <row r="13550" s="465" customFormat="1" customHeight="1"/>
    <row r="13551" s="465" customFormat="1" customHeight="1"/>
    <row r="13552" s="465" customFormat="1" customHeight="1"/>
    <row r="13553" s="465" customFormat="1" customHeight="1"/>
    <row r="13554" s="465" customFormat="1" customHeight="1"/>
    <row r="13555" s="465" customFormat="1" customHeight="1"/>
    <row r="13556" s="465" customFormat="1" customHeight="1"/>
    <row r="13557" s="465" customFormat="1" customHeight="1"/>
    <row r="13558" s="465" customFormat="1" customHeight="1"/>
    <row r="13559" s="465" customFormat="1" customHeight="1"/>
    <row r="13560" s="465" customFormat="1" customHeight="1"/>
    <row r="13561" s="465" customFormat="1" customHeight="1"/>
    <row r="13562" s="465" customFormat="1" customHeight="1"/>
    <row r="13563" s="465" customFormat="1" customHeight="1"/>
    <row r="13564" s="465" customFormat="1" customHeight="1"/>
    <row r="13565" s="465" customFormat="1" customHeight="1"/>
    <row r="13566" s="465" customFormat="1" customHeight="1"/>
    <row r="13567" s="465" customFormat="1" customHeight="1"/>
    <row r="13568" s="465" customFormat="1" customHeight="1"/>
    <row r="13569" s="465" customFormat="1" customHeight="1"/>
    <row r="13570" s="465" customFormat="1" customHeight="1"/>
    <row r="13571" s="465" customFormat="1" customHeight="1"/>
    <row r="13572" s="465" customFormat="1" customHeight="1"/>
    <row r="13573" s="465" customFormat="1" customHeight="1"/>
    <row r="13574" s="465" customFormat="1" customHeight="1"/>
    <row r="13575" s="465" customFormat="1" customHeight="1"/>
    <row r="13576" s="465" customFormat="1" customHeight="1"/>
    <row r="13577" s="465" customFormat="1" customHeight="1"/>
    <row r="13578" s="465" customFormat="1" customHeight="1"/>
    <row r="13579" s="465" customFormat="1" customHeight="1"/>
    <row r="13580" s="465" customFormat="1" customHeight="1"/>
    <row r="13581" s="465" customFormat="1" customHeight="1"/>
    <row r="13582" s="465" customFormat="1" customHeight="1"/>
    <row r="13583" s="465" customFormat="1" customHeight="1"/>
    <row r="13584" s="465" customFormat="1" customHeight="1"/>
    <row r="13585" s="465" customFormat="1" customHeight="1"/>
    <row r="13586" s="465" customFormat="1" customHeight="1"/>
    <row r="13587" s="465" customFormat="1" customHeight="1"/>
    <row r="13588" s="465" customFormat="1" customHeight="1"/>
    <row r="13589" s="465" customFormat="1" customHeight="1"/>
    <row r="13590" s="465" customFormat="1" customHeight="1"/>
    <row r="13591" s="465" customFormat="1" customHeight="1"/>
    <row r="13592" s="465" customFormat="1" customHeight="1"/>
    <row r="13593" s="465" customFormat="1" customHeight="1"/>
    <row r="13594" s="465" customFormat="1" customHeight="1"/>
    <row r="13595" s="465" customFormat="1" customHeight="1"/>
    <row r="13596" s="465" customFormat="1" customHeight="1"/>
    <row r="13597" s="465" customFormat="1" customHeight="1"/>
    <row r="13598" s="465" customFormat="1" customHeight="1"/>
    <row r="13599" s="465" customFormat="1" customHeight="1"/>
    <row r="13600" s="465" customFormat="1" customHeight="1"/>
    <row r="13601" s="465" customFormat="1" customHeight="1"/>
    <row r="13602" s="465" customFormat="1" customHeight="1"/>
    <row r="13603" s="465" customFormat="1" customHeight="1"/>
    <row r="13604" s="465" customFormat="1" customHeight="1"/>
    <row r="13605" s="465" customFormat="1" customHeight="1"/>
    <row r="13606" s="465" customFormat="1" customHeight="1"/>
    <row r="13607" s="465" customFormat="1" customHeight="1"/>
    <row r="13608" s="465" customFormat="1" customHeight="1"/>
    <row r="13609" s="465" customFormat="1" customHeight="1"/>
    <row r="13610" s="465" customFormat="1" customHeight="1"/>
    <row r="13611" s="465" customFormat="1" customHeight="1"/>
    <row r="13612" s="465" customFormat="1" customHeight="1"/>
    <row r="13613" s="465" customFormat="1" customHeight="1"/>
    <row r="13614" s="465" customFormat="1" customHeight="1"/>
    <row r="13615" s="465" customFormat="1" customHeight="1"/>
    <row r="13616" s="465" customFormat="1" customHeight="1"/>
    <row r="13617" s="465" customFormat="1" customHeight="1"/>
    <row r="13618" s="465" customFormat="1" customHeight="1"/>
    <row r="13619" s="465" customFormat="1" customHeight="1"/>
    <row r="13620" s="465" customFormat="1" customHeight="1"/>
    <row r="13621" s="465" customFormat="1" customHeight="1"/>
    <row r="13622" s="465" customFormat="1" customHeight="1"/>
    <row r="13623" s="465" customFormat="1" customHeight="1"/>
    <row r="13624" s="465" customFormat="1" customHeight="1"/>
    <row r="13625" s="465" customFormat="1" customHeight="1"/>
    <row r="13626" s="465" customFormat="1" customHeight="1"/>
    <row r="13627" s="465" customFormat="1" customHeight="1"/>
    <row r="13628" s="465" customFormat="1" customHeight="1"/>
    <row r="13629" s="465" customFormat="1" customHeight="1"/>
    <row r="13630" s="465" customFormat="1" customHeight="1"/>
    <row r="13631" s="465" customFormat="1" customHeight="1"/>
    <row r="13632" s="465" customFormat="1" customHeight="1"/>
    <row r="13633" s="465" customFormat="1" customHeight="1"/>
    <row r="13634" s="465" customFormat="1" customHeight="1"/>
    <row r="13635" s="465" customFormat="1" customHeight="1"/>
    <row r="13636" s="465" customFormat="1" customHeight="1"/>
    <row r="13637" s="465" customFormat="1" customHeight="1"/>
    <row r="13638" s="465" customFormat="1" customHeight="1"/>
    <row r="13639" s="465" customFormat="1" customHeight="1"/>
    <row r="13640" s="465" customFormat="1" customHeight="1"/>
    <row r="13641" s="465" customFormat="1" customHeight="1"/>
    <row r="13642" s="465" customFormat="1" customHeight="1"/>
    <row r="13643" s="465" customFormat="1" customHeight="1"/>
    <row r="13644" s="465" customFormat="1" customHeight="1"/>
    <row r="13645" s="465" customFormat="1" customHeight="1"/>
    <row r="13646" s="465" customFormat="1" customHeight="1"/>
    <row r="13647" s="465" customFormat="1" customHeight="1"/>
    <row r="13648" s="465" customFormat="1" customHeight="1"/>
    <row r="13649" s="465" customFormat="1" customHeight="1"/>
    <row r="13650" s="465" customFormat="1" customHeight="1"/>
    <row r="13651" s="465" customFormat="1" customHeight="1"/>
    <row r="13652" s="465" customFormat="1" customHeight="1"/>
    <row r="13653" s="465" customFormat="1" customHeight="1"/>
    <row r="13654" s="465" customFormat="1" customHeight="1"/>
    <row r="13655" s="465" customFormat="1" customHeight="1"/>
    <row r="13656" s="465" customFormat="1" customHeight="1"/>
    <row r="13657" s="465" customFormat="1" customHeight="1"/>
    <row r="13658" s="465" customFormat="1" customHeight="1"/>
    <row r="13659" s="465" customFormat="1" customHeight="1"/>
    <row r="13660" s="465" customFormat="1" customHeight="1"/>
    <row r="13661" s="465" customFormat="1" customHeight="1"/>
    <row r="13662" s="465" customFormat="1" customHeight="1"/>
    <row r="13663" s="465" customFormat="1" customHeight="1"/>
    <row r="13664" s="465" customFormat="1" customHeight="1"/>
    <row r="13665" s="465" customFormat="1" customHeight="1"/>
    <row r="13666" s="465" customFormat="1" customHeight="1"/>
    <row r="13667" s="465" customFormat="1" customHeight="1"/>
    <row r="13668" s="465" customFormat="1" customHeight="1"/>
    <row r="13669" s="465" customFormat="1" customHeight="1"/>
    <row r="13670" s="465" customFormat="1" customHeight="1"/>
    <row r="13671" s="465" customFormat="1" customHeight="1"/>
    <row r="13672" s="465" customFormat="1" customHeight="1"/>
    <row r="13673" s="465" customFormat="1" customHeight="1"/>
    <row r="13674" s="465" customFormat="1" customHeight="1"/>
    <row r="13675" s="465" customFormat="1" customHeight="1"/>
    <row r="13676" s="465" customFormat="1" customHeight="1"/>
    <row r="13677" s="465" customFormat="1" customHeight="1"/>
    <row r="13678" s="465" customFormat="1" customHeight="1"/>
    <row r="13679" s="465" customFormat="1" customHeight="1"/>
    <row r="13680" s="465" customFormat="1" customHeight="1"/>
    <row r="13681" s="465" customFormat="1" customHeight="1"/>
    <row r="13682" s="465" customFormat="1" customHeight="1"/>
    <row r="13683" s="465" customFormat="1" customHeight="1"/>
    <row r="13684" s="465" customFormat="1" customHeight="1"/>
    <row r="13685" s="465" customFormat="1" customHeight="1"/>
    <row r="13686" s="465" customFormat="1" customHeight="1"/>
    <row r="13687" s="465" customFormat="1" customHeight="1"/>
    <row r="13688" s="465" customFormat="1" customHeight="1"/>
    <row r="13689" s="465" customFormat="1" customHeight="1"/>
    <row r="13690" s="465" customFormat="1" customHeight="1"/>
    <row r="13691" s="465" customFormat="1" customHeight="1"/>
    <row r="13692" s="465" customFormat="1" customHeight="1"/>
    <row r="13693" s="465" customFormat="1" customHeight="1"/>
    <row r="13694" s="465" customFormat="1" customHeight="1"/>
    <row r="13695" s="465" customFormat="1" customHeight="1"/>
    <row r="13696" s="465" customFormat="1" customHeight="1"/>
    <row r="13697" s="465" customFormat="1" customHeight="1"/>
    <row r="13698" s="465" customFormat="1" customHeight="1"/>
    <row r="13699" s="465" customFormat="1" customHeight="1"/>
    <row r="13700" s="465" customFormat="1" customHeight="1"/>
    <row r="13701" s="465" customFormat="1" customHeight="1"/>
    <row r="13702" s="465" customFormat="1" customHeight="1"/>
    <row r="13703" s="465" customFormat="1" customHeight="1"/>
    <row r="13704" s="465" customFormat="1" customHeight="1"/>
    <row r="13705" s="465" customFormat="1" customHeight="1"/>
    <row r="13706" s="465" customFormat="1" customHeight="1"/>
    <row r="13707" s="465" customFormat="1" customHeight="1"/>
    <row r="13708" s="465" customFormat="1" customHeight="1"/>
    <row r="13709" s="465" customFormat="1" customHeight="1"/>
    <row r="13710" s="465" customFormat="1" customHeight="1"/>
    <row r="13711" s="465" customFormat="1" customHeight="1"/>
    <row r="13712" s="465" customFormat="1" customHeight="1"/>
    <row r="13713" s="465" customFormat="1" customHeight="1"/>
    <row r="13714" s="465" customFormat="1" customHeight="1"/>
    <row r="13715" s="465" customFormat="1" customHeight="1"/>
    <row r="13716" s="465" customFormat="1" customHeight="1"/>
    <row r="13717" s="465" customFormat="1" customHeight="1"/>
    <row r="13718" s="465" customFormat="1" customHeight="1"/>
    <row r="13719" s="465" customFormat="1" customHeight="1"/>
    <row r="13720" s="465" customFormat="1" customHeight="1"/>
    <row r="13721" s="465" customFormat="1" customHeight="1"/>
    <row r="13722" s="465" customFormat="1" customHeight="1"/>
    <row r="13723" s="465" customFormat="1" customHeight="1"/>
    <row r="13724" s="465" customFormat="1" customHeight="1"/>
    <row r="13725" s="465" customFormat="1" customHeight="1"/>
    <row r="13726" s="465" customFormat="1" customHeight="1"/>
    <row r="13727" s="465" customFormat="1" customHeight="1"/>
    <row r="13728" s="465" customFormat="1" customHeight="1"/>
    <row r="13729" s="465" customFormat="1" customHeight="1"/>
    <row r="13730" s="465" customFormat="1" customHeight="1"/>
    <row r="13731" s="465" customFormat="1" customHeight="1"/>
    <row r="13732" s="465" customFormat="1" customHeight="1"/>
    <row r="13733" s="465" customFormat="1" customHeight="1"/>
    <row r="13734" s="465" customFormat="1" customHeight="1"/>
    <row r="13735" s="465" customFormat="1" customHeight="1"/>
    <row r="13736" s="465" customFormat="1" customHeight="1"/>
    <row r="13737" s="465" customFormat="1" customHeight="1"/>
    <row r="13738" s="465" customFormat="1" customHeight="1"/>
    <row r="13739" s="465" customFormat="1" customHeight="1"/>
    <row r="13740" s="465" customFormat="1" customHeight="1"/>
    <row r="13741" s="465" customFormat="1" customHeight="1"/>
    <row r="13742" s="465" customFormat="1" customHeight="1"/>
    <row r="13743" s="465" customFormat="1" customHeight="1"/>
    <row r="13744" s="465" customFormat="1" customHeight="1"/>
    <row r="13745" s="465" customFormat="1" customHeight="1"/>
    <row r="13746" s="465" customFormat="1" customHeight="1"/>
    <row r="13747" s="465" customFormat="1" customHeight="1"/>
    <row r="13748" s="465" customFormat="1" customHeight="1"/>
    <row r="13749" s="465" customFormat="1" customHeight="1"/>
    <row r="13750" s="465" customFormat="1" customHeight="1"/>
    <row r="13751" s="465" customFormat="1" customHeight="1"/>
    <row r="13752" s="465" customFormat="1" customHeight="1"/>
    <row r="13753" s="465" customFormat="1" customHeight="1"/>
    <row r="13754" s="465" customFormat="1" customHeight="1"/>
    <row r="13755" s="465" customFormat="1" customHeight="1"/>
    <row r="13756" s="465" customFormat="1" customHeight="1"/>
    <row r="13757" s="465" customFormat="1" customHeight="1"/>
    <row r="13758" s="465" customFormat="1" customHeight="1"/>
    <row r="13759" s="465" customFormat="1" customHeight="1"/>
    <row r="13760" s="465" customFormat="1" customHeight="1"/>
    <row r="13761" s="465" customFormat="1" customHeight="1"/>
    <row r="13762" s="465" customFormat="1" customHeight="1"/>
    <row r="13763" s="465" customFormat="1" customHeight="1"/>
    <row r="13764" s="465" customFormat="1" customHeight="1"/>
    <row r="13765" s="465" customFormat="1" customHeight="1"/>
    <row r="13766" s="465" customFormat="1" customHeight="1"/>
    <row r="13767" s="465" customFormat="1" customHeight="1"/>
    <row r="13768" s="465" customFormat="1" customHeight="1"/>
    <row r="13769" s="465" customFormat="1" customHeight="1"/>
    <row r="13770" s="465" customFormat="1" customHeight="1"/>
    <row r="13771" s="465" customFormat="1" customHeight="1"/>
    <row r="13772" s="465" customFormat="1" customHeight="1"/>
    <row r="13773" s="465" customFormat="1" customHeight="1"/>
    <row r="13774" s="465" customFormat="1" customHeight="1"/>
    <row r="13775" s="465" customFormat="1" customHeight="1"/>
    <row r="13776" s="465" customFormat="1" customHeight="1"/>
    <row r="13777" s="465" customFormat="1" customHeight="1"/>
    <row r="13778" s="465" customFormat="1" customHeight="1"/>
    <row r="13779" s="465" customFormat="1" customHeight="1"/>
    <row r="13780" s="465" customFormat="1" customHeight="1"/>
    <row r="13781" s="465" customFormat="1" customHeight="1"/>
    <row r="13782" s="465" customFormat="1" customHeight="1"/>
    <row r="13783" s="465" customFormat="1" customHeight="1"/>
    <row r="13784" s="465" customFormat="1" customHeight="1"/>
    <row r="13785" s="465" customFormat="1" customHeight="1"/>
    <row r="13786" s="465" customFormat="1" customHeight="1"/>
    <row r="13787" s="465" customFormat="1" customHeight="1"/>
    <row r="13788" s="465" customFormat="1" customHeight="1"/>
    <row r="13789" s="465" customFormat="1" customHeight="1"/>
    <row r="13790" s="465" customFormat="1" customHeight="1"/>
    <row r="13791" s="465" customFormat="1" customHeight="1"/>
    <row r="13792" s="465" customFormat="1" customHeight="1"/>
    <row r="13793" s="465" customFormat="1" customHeight="1"/>
    <row r="13794" s="465" customFormat="1" customHeight="1"/>
    <row r="13795" s="465" customFormat="1" customHeight="1"/>
    <row r="13796" s="465" customFormat="1" customHeight="1"/>
    <row r="13797" s="465" customFormat="1" customHeight="1"/>
    <row r="13798" s="465" customFormat="1" customHeight="1"/>
    <row r="13799" s="465" customFormat="1" customHeight="1"/>
    <row r="13800" s="465" customFormat="1" customHeight="1"/>
    <row r="13801" s="465" customFormat="1" customHeight="1"/>
    <row r="13802" s="465" customFormat="1" customHeight="1"/>
    <row r="13803" s="465" customFormat="1" customHeight="1"/>
    <row r="13804" s="465" customFormat="1" customHeight="1"/>
    <row r="13805" s="465" customFormat="1" customHeight="1"/>
    <row r="13806" s="465" customFormat="1" customHeight="1"/>
    <row r="13807" s="465" customFormat="1" customHeight="1"/>
    <row r="13808" s="465" customFormat="1" customHeight="1"/>
    <row r="13809" s="465" customFormat="1" customHeight="1"/>
    <row r="13810" s="465" customFormat="1" customHeight="1"/>
    <row r="13811" s="465" customFormat="1" customHeight="1"/>
    <row r="13812" s="465" customFormat="1" customHeight="1"/>
    <row r="13813" s="465" customFormat="1" customHeight="1"/>
    <row r="13814" s="465" customFormat="1" customHeight="1"/>
    <row r="13815" s="465" customFormat="1" customHeight="1"/>
    <row r="13816" s="465" customFormat="1" customHeight="1"/>
    <row r="13817" s="465" customFormat="1" customHeight="1"/>
    <row r="13818" s="465" customFormat="1" customHeight="1"/>
    <row r="13819" s="465" customFormat="1" customHeight="1"/>
    <row r="13820" s="465" customFormat="1" customHeight="1"/>
    <row r="13821" s="465" customFormat="1" customHeight="1"/>
    <row r="13822" s="465" customFormat="1" customHeight="1"/>
    <row r="13823" s="465" customFormat="1" customHeight="1"/>
    <row r="13824" s="465" customFormat="1" customHeight="1"/>
    <row r="13825" s="465" customFormat="1" customHeight="1"/>
    <row r="13826" s="465" customFormat="1" customHeight="1"/>
    <row r="13827" s="465" customFormat="1" customHeight="1"/>
    <row r="13828" s="465" customFormat="1" customHeight="1"/>
    <row r="13829" s="465" customFormat="1" customHeight="1"/>
    <row r="13830" s="465" customFormat="1" customHeight="1"/>
    <row r="13831" s="465" customFormat="1" customHeight="1"/>
    <row r="13832" s="465" customFormat="1" customHeight="1"/>
    <row r="13833" s="465" customFormat="1" customHeight="1"/>
    <row r="13834" s="465" customFormat="1" customHeight="1"/>
    <row r="13835" s="465" customFormat="1" customHeight="1"/>
    <row r="13836" s="465" customFormat="1" customHeight="1"/>
    <row r="13837" s="465" customFormat="1" customHeight="1"/>
    <row r="13838" s="465" customFormat="1" customHeight="1"/>
    <row r="13839" s="465" customFormat="1" customHeight="1"/>
    <row r="13840" s="465" customFormat="1" customHeight="1"/>
    <row r="13841" s="465" customFormat="1" customHeight="1"/>
    <row r="13842" s="465" customFormat="1" customHeight="1"/>
    <row r="13843" s="465" customFormat="1" customHeight="1"/>
    <row r="13844" s="465" customFormat="1" customHeight="1"/>
    <row r="13845" s="465" customFormat="1" customHeight="1"/>
    <row r="13846" s="465" customFormat="1" customHeight="1"/>
    <row r="13847" s="465" customFormat="1" customHeight="1"/>
    <row r="13848" s="465" customFormat="1" customHeight="1"/>
    <row r="13849" s="465" customFormat="1" customHeight="1"/>
    <row r="13850" s="465" customFormat="1" customHeight="1"/>
    <row r="13851" s="465" customFormat="1" customHeight="1"/>
    <row r="13852" s="465" customFormat="1" customHeight="1"/>
    <row r="13853" s="465" customFormat="1" customHeight="1"/>
    <row r="13854" s="465" customFormat="1" customHeight="1"/>
    <row r="13855" s="465" customFormat="1" customHeight="1"/>
    <row r="13856" s="465" customFormat="1" customHeight="1"/>
    <row r="13857" s="465" customFormat="1" customHeight="1"/>
    <row r="13858" s="465" customFormat="1" customHeight="1"/>
    <row r="13859" s="465" customFormat="1" customHeight="1"/>
    <row r="13860" s="465" customFormat="1" customHeight="1"/>
    <row r="13861" s="465" customFormat="1" customHeight="1"/>
    <row r="13862" s="465" customFormat="1" customHeight="1"/>
    <row r="13863" s="465" customFormat="1" customHeight="1"/>
    <row r="13864" s="465" customFormat="1" customHeight="1"/>
    <row r="13865" s="465" customFormat="1" customHeight="1"/>
    <row r="13866" s="465" customFormat="1" customHeight="1"/>
    <row r="13867" s="465" customFormat="1" customHeight="1"/>
    <row r="13868" s="465" customFormat="1" customHeight="1"/>
    <row r="13869" s="465" customFormat="1" customHeight="1"/>
    <row r="13870" s="465" customFormat="1" customHeight="1"/>
    <row r="13871" s="465" customFormat="1" customHeight="1"/>
    <row r="13872" s="465" customFormat="1" customHeight="1"/>
    <row r="13873" s="465" customFormat="1" customHeight="1"/>
    <row r="13874" s="465" customFormat="1" customHeight="1"/>
    <row r="13875" s="465" customFormat="1" customHeight="1"/>
    <row r="13876" s="465" customFormat="1" customHeight="1"/>
    <row r="13877" s="465" customFormat="1" customHeight="1"/>
    <row r="13878" s="465" customFormat="1" customHeight="1"/>
    <row r="13879" s="465" customFormat="1" customHeight="1"/>
    <row r="13880" s="465" customFormat="1" customHeight="1"/>
    <row r="13881" s="465" customFormat="1" customHeight="1"/>
    <row r="13882" s="465" customFormat="1" customHeight="1"/>
    <row r="13883" s="465" customFormat="1" customHeight="1"/>
    <row r="13884" s="465" customFormat="1" customHeight="1"/>
    <row r="13885" s="465" customFormat="1" customHeight="1"/>
    <row r="13886" s="465" customFormat="1" customHeight="1"/>
    <row r="13887" s="465" customFormat="1" customHeight="1"/>
    <row r="13888" s="465" customFormat="1" customHeight="1"/>
    <row r="13889" s="465" customFormat="1" customHeight="1"/>
    <row r="13890" s="465" customFormat="1" customHeight="1"/>
    <row r="13891" s="465" customFormat="1" customHeight="1"/>
    <row r="13892" s="465" customFormat="1" customHeight="1"/>
    <row r="13893" s="465" customFormat="1" customHeight="1"/>
    <row r="13894" s="465" customFormat="1" customHeight="1"/>
    <row r="13895" s="465" customFormat="1" customHeight="1"/>
    <row r="13896" s="465" customFormat="1" customHeight="1"/>
    <row r="13897" s="465" customFormat="1" customHeight="1"/>
    <row r="13898" s="465" customFormat="1" customHeight="1"/>
    <row r="13899" s="465" customFormat="1" customHeight="1"/>
    <row r="13900" s="465" customFormat="1" customHeight="1"/>
    <row r="13901" s="465" customFormat="1" customHeight="1"/>
    <row r="13902" s="465" customFormat="1" customHeight="1"/>
    <row r="13903" s="465" customFormat="1" customHeight="1"/>
    <row r="13904" s="465" customFormat="1" customHeight="1"/>
    <row r="13905" s="465" customFormat="1" customHeight="1"/>
    <row r="13906" s="465" customFormat="1" customHeight="1"/>
    <row r="13907" s="465" customFormat="1" customHeight="1"/>
    <row r="13908" s="465" customFormat="1" customHeight="1"/>
    <row r="13909" s="465" customFormat="1" customHeight="1"/>
    <row r="13910" s="465" customFormat="1" customHeight="1"/>
    <row r="13911" s="465" customFormat="1" customHeight="1"/>
    <row r="13912" s="465" customFormat="1" customHeight="1"/>
    <row r="13913" s="465" customFormat="1" customHeight="1"/>
    <row r="13914" s="465" customFormat="1" customHeight="1"/>
    <row r="13915" s="465" customFormat="1" customHeight="1"/>
    <row r="13916" s="465" customFormat="1" customHeight="1"/>
    <row r="13917" s="465" customFormat="1" customHeight="1"/>
    <row r="13918" s="465" customFormat="1" customHeight="1"/>
    <row r="13919" s="465" customFormat="1" customHeight="1"/>
    <row r="13920" s="465" customFormat="1" customHeight="1"/>
    <row r="13921" s="465" customFormat="1" customHeight="1"/>
    <row r="13922" s="465" customFormat="1" customHeight="1"/>
    <row r="13923" s="465" customFormat="1" customHeight="1"/>
    <row r="13924" s="465" customFormat="1" customHeight="1"/>
    <row r="13925" s="465" customFormat="1" customHeight="1"/>
    <row r="13926" s="465" customFormat="1" customHeight="1"/>
    <row r="13927" s="465" customFormat="1" customHeight="1"/>
    <row r="13928" s="465" customFormat="1" customHeight="1"/>
    <row r="13929" s="465" customFormat="1" customHeight="1"/>
    <row r="13930" s="465" customFormat="1" customHeight="1"/>
    <row r="13931" s="465" customFormat="1" customHeight="1"/>
    <row r="13932" s="465" customFormat="1" customHeight="1"/>
    <row r="13933" s="465" customFormat="1" customHeight="1"/>
    <row r="13934" s="465" customFormat="1" customHeight="1"/>
    <row r="13935" s="465" customFormat="1" customHeight="1"/>
    <row r="13936" s="465" customFormat="1" customHeight="1"/>
    <row r="13937" s="465" customFormat="1" customHeight="1"/>
    <row r="13938" s="465" customFormat="1" customHeight="1"/>
    <row r="13939" s="465" customFormat="1" customHeight="1"/>
    <row r="13940" s="465" customFormat="1" customHeight="1"/>
    <row r="13941" s="465" customFormat="1" customHeight="1"/>
    <row r="13942" s="465" customFormat="1" customHeight="1"/>
    <row r="13943" s="465" customFormat="1" customHeight="1"/>
    <row r="13944" s="465" customFormat="1" customHeight="1"/>
    <row r="13945" s="465" customFormat="1" customHeight="1"/>
    <row r="13946" s="465" customFormat="1" customHeight="1"/>
    <row r="13947" s="465" customFormat="1" customHeight="1"/>
    <row r="13948" s="465" customFormat="1" customHeight="1"/>
    <row r="13949" s="465" customFormat="1" customHeight="1"/>
    <row r="13950" s="465" customFormat="1" customHeight="1"/>
    <row r="13951" s="465" customFormat="1" customHeight="1"/>
    <row r="13952" s="465" customFormat="1" customHeight="1"/>
    <row r="13953" s="465" customFormat="1" customHeight="1"/>
    <row r="13954" s="465" customFormat="1" customHeight="1"/>
    <row r="13955" s="465" customFormat="1" customHeight="1"/>
    <row r="13956" s="465" customFormat="1" customHeight="1"/>
    <row r="13957" s="465" customFormat="1" customHeight="1"/>
    <row r="13958" s="465" customFormat="1" customHeight="1"/>
    <row r="13959" s="465" customFormat="1" customHeight="1"/>
    <row r="13960" s="465" customFormat="1" customHeight="1"/>
    <row r="13961" s="465" customFormat="1" customHeight="1"/>
    <row r="13962" s="465" customFormat="1" customHeight="1"/>
    <row r="13963" s="465" customFormat="1" customHeight="1"/>
    <row r="13964" s="465" customFormat="1" customHeight="1"/>
    <row r="13965" s="465" customFormat="1" customHeight="1"/>
    <row r="13966" s="465" customFormat="1" customHeight="1"/>
    <row r="13967" s="465" customFormat="1" customHeight="1"/>
    <row r="13968" s="465" customFormat="1" customHeight="1"/>
    <row r="13969" s="465" customFormat="1" customHeight="1"/>
    <row r="13970" s="465" customFormat="1" customHeight="1"/>
    <row r="13971" s="465" customFormat="1" customHeight="1"/>
    <row r="13972" s="465" customFormat="1" customHeight="1"/>
    <row r="13973" s="465" customFormat="1" customHeight="1"/>
    <row r="13974" s="465" customFormat="1" customHeight="1"/>
    <row r="13975" s="465" customFormat="1" customHeight="1"/>
    <row r="13976" s="465" customFormat="1" customHeight="1"/>
    <row r="13977" s="465" customFormat="1" customHeight="1"/>
    <row r="13978" s="465" customFormat="1" customHeight="1"/>
    <row r="13979" s="465" customFormat="1" customHeight="1"/>
    <row r="13980" s="465" customFormat="1" customHeight="1"/>
    <row r="13981" s="465" customFormat="1" customHeight="1"/>
    <row r="13982" s="465" customFormat="1" customHeight="1"/>
    <row r="13983" s="465" customFormat="1" customHeight="1"/>
    <row r="13984" s="465" customFormat="1" customHeight="1"/>
    <row r="13985" s="465" customFormat="1" customHeight="1"/>
    <row r="13986" s="465" customFormat="1" customHeight="1"/>
    <row r="13987" s="465" customFormat="1" customHeight="1"/>
    <row r="13988" s="465" customFormat="1" customHeight="1"/>
    <row r="13989" s="465" customFormat="1" customHeight="1"/>
    <row r="13990" s="465" customFormat="1" customHeight="1"/>
    <row r="13991" s="465" customFormat="1" customHeight="1"/>
    <row r="13992" s="465" customFormat="1" customHeight="1"/>
    <row r="13993" s="465" customFormat="1" customHeight="1"/>
    <row r="13994" s="465" customFormat="1" customHeight="1"/>
    <row r="13995" s="465" customFormat="1" customHeight="1"/>
    <row r="13996" s="465" customFormat="1" customHeight="1"/>
    <row r="13997" s="465" customFormat="1" customHeight="1"/>
    <row r="13998" s="465" customFormat="1" customHeight="1"/>
    <row r="13999" s="465" customFormat="1" customHeight="1"/>
    <row r="14000" s="465" customFormat="1" customHeight="1"/>
    <row r="14001" s="465" customFormat="1" customHeight="1"/>
    <row r="14002" s="465" customFormat="1" customHeight="1"/>
    <row r="14003" s="465" customFormat="1" customHeight="1"/>
    <row r="14004" s="465" customFormat="1" customHeight="1"/>
    <row r="14005" s="465" customFormat="1" customHeight="1"/>
    <row r="14006" s="465" customFormat="1" customHeight="1"/>
    <row r="14007" s="465" customFormat="1" customHeight="1"/>
    <row r="14008" s="465" customFormat="1" customHeight="1"/>
    <row r="14009" s="465" customFormat="1" customHeight="1"/>
    <row r="14010" s="465" customFormat="1" customHeight="1"/>
    <row r="14011" s="465" customFormat="1" customHeight="1"/>
    <row r="14012" s="465" customFormat="1" customHeight="1"/>
    <row r="14013" s="465" customFormat="1" customHeight="1"/>
    <row r="14014" s="465" customFormat="1" customHeight="1"/>
    <row r="14015" s="465" customFormat="1" customHeight="1"/>
    <row r="14016" s="465" customFormat="1" customHeight="1"/>
    <row r="14017" s="465" customFormat="1" customHeight="1"/>
    <row r="14018" s="465" customFormat="1" customHeight="1"/>
    <row r="14019" s="465" customFormat="1" customHeight="1"/>
    <row r="14020" s="465" customFormat="1" customHeight="1"/>
    <row r="14021" s="465" customFormat="1" customHeight="1"/>
    <row r="14022" s="465" customFormat="1" customHeight="1"/>
    <row r="14023" s="465" customFormat="1" customHeight="1"/>
    <row r="14024" s="465" customFormat="1" customHeight="1"/>
    <row r="14025" s="465" customFormat="1" customHeight="1"/>
    <row r="14026" s="465" customFormat="1" customHeight="1"/>
    <row r="14027" s="465" customFormat="1" customHeight="1"/>
    <row r="14028" s="465" customFormat="1" customHeight="1"/>
    <row r="14029" s="465" customFormat="1" customHeight="1"/>
    <row r="14030" s="465" customFormat="1" customHeight="1"/>
    <row r="14031" s="465" customFormat="1" customHeight="1"/>
    <row r="14032" s="465" customFormat="1" customHeight="1"/>
    <row r="14033" s="465" customFormat="1" customHeight="1"/>
    <row r="14034" s="465" customFormat="1" customHeight="1"/>
    <row r="14035" s="465" customFormat="1" customHeight="1"/>
    <row r="14036" s="465" customFormat="1" customHeight="1"/>
    <row r="14037" s="465" customFormat="1" customHeight="1"/>
    <row r="14038" s="465" customFormat="1" customHeight="1"/>
    <row r="14039" s="465" customFormat="1" customHeight="1"/>
    <row r="14040" s="465" customFormat="1" customHeight="1"/>
    <row r="14041" s="465" customFormat="1" customHeight="1"/>
    <row r="14042" s="465" customFormat="1" customHeight="1"/>
    <row r="14043" s="465" customFormat="1" customHeight="1"/>
    <row r="14044" s="465" customFormat="1" customHeight="1"/>
    <row r="14045" s="465" customFormat="1" customHeight="1"/>
    <row r="14046" s="465" customFormat="1" customHeight="1"/>
    <row r="14047" s="465" customFormat="1" customHeight="1"/>
    <row r="14048" s="465" customFormat="1" customHeight="1"/>
    <row r="14049" s="465" customFormat="1" customHeight="1"/>
    <row r="14050" s="465" customFormat="1" customHeight="1"/>
    <row r="14051" s="465" customFormat="1" customHeight="1"/>
    <row r="14052" s="465" customFormat="1" customHeight="1"/>
    <row r="14053" s="465" customFormat="1" customHeight="1"/>
    <row r="14054" s="465" customFormat="1" customHeight="1"/>
    <row r="14055" s="465" customFormat="1" customHeight="1"/>
    <row r="14056" s="465" customFormat="1" customHeight="1"/>
    <row r="14057" s="465" customFormat="1" customHeight="1"/>
    <row r="14058" s="465" customFormat="1" customHeight="1"/>
    <row r="14059" s="465" customFormat="1" customHeight="1"/>
    <row r="14060" s="465" customFormat="1" customHeight="1"/>
    <row r="14061" s="465" customFormat="1" customHeight="1"/>
    <row r="14062" s="465" customFormat="1" customHeight="1"/>
    <row r="14063" s="465" customFormat="1" customHeight="1"/>
    <row r="14064" s="465" customFormat="1" customHeight="1"/>
    <row r="14065" s="465" customFormat="1" customHeight="1"/>
    <row r="14066" s="465" customFormat="1" customHeight="1"/>
    <row r="14067" s="465" customFormat="1" customHeight="1"/>
    <row r="14068" s="465" customFormat="1" customHeight="1"/>
    <row r="14069" s="465" customFormat="1" customHeight="1"/>
    <row r="14070" s="465" customFormat="1" customHeight="1"/>
    <row r="14071" s="465" customFormat="1" customHeight="1"/>
    <row r="14072" s="465" customFormat="1" customHeight="1"/>
    <row r="14073" s="465" customFormat="1" customHeight="1"/>
    <row r="14074" s="465" customFormat="1" customHeight="1"/>
    <row r="14075" s="465" customFormat="1" customHeight="1"/>
    <row r="14076" s="465" customFormat="1" customHeight="1"/>
    <row r="14077" s="465" customFormat="1" customHeight="1"/>
    <row r="14078" s="465" customFormat="1" customHeight="1"/>
    <row r="14079" s="465" customFormat="1" customHeight="1"/>
    <row r="14080" s="465" customFormat="1" customHeight="1"/>
    <row r="14081" s="465" customFormat="1" customHeight="1"/>
    <row r="14082" s="465" customFormat="1" customHeight="1"/>
    <row r="14083" s="465" customFormat="1" customHeight="1"/>
    <row r="14084" s="465" customFormat="1" customHeight="1"/>
    <row r="14085" s="465" customFormat="1" customHeight="1"/>
    <row r="14086" s="465" customFormat="1" customHeight="1"/>
    <row r="14087" s="465" customFormat="1" customHeight="1"/>
    <row r="14088" s="465" customFormat="1" customHeight="1"/>
    <row r="14089" s="465" customFormat="1" customHeight="1"/>
    <row r="14090" s="465" customFormat="1" customHeight="1"/>
    <row r="14091" s="465" customFormat="1" customHeight="1"/>
    <row r="14092" s="465" customFormat="1" customHeight="1"/>
    <row r="14093" s="465" customFormat="1" customHeight="1"/>
    <row r="14094" s="465" customFormat="1" customHeight="1"/>
    <row r="14095" s="465" customFormat="1" customHeight="1"/>
    <row r="14096" s="465" customFormat="1" customHeight="1"/>
    <row r="14097" s="465" customFormat="1" customHeight="1"/>
    <row r="14098" s="465" customFormat="1" customHeight="1"/>
    <row r="14099" s="465" customFormat="1" customHeight="1"/>
    <row r="14100" s="465" customFormat="1" customHeight="1"/>
    <row r="14101" s="465" customFormat="1" customHeight="1"/>
    <row r="14102" s="465" customFormat="1" customHeight="1"/>
    <row r="14103" s="465" customFormat="1" customHeight="1"/>
    <row r="14104" s="465" customFormat="1" customHeight="1"/>
    <row r="14105" s="465" customFormat="1" customHeight="1"/>
    <row r="14106" s="465" customFormat="1" customHeight="1"/>
    <row r="14107" s="465" customFormat="1" customHeight="1"/>
    <row r="14108" s="465" customFormat="1" customHeight="1"/>
    <row r="14109" s="465" customFormat="1" customHeight="1"/>
    <row r="14110" s="465" customFormat="1" customHeight="1"/>
    <row r="14111" s="465" customFormat="1" customHeight="1"/>
    <row r="14112" s="465" customFormat="1" customHeight="1"/>
    <row r="14113" s="465" customFormat="1" customHeight="1"/>
    <row r="14114" s="465" customFormat="1" customHeight="1"/>
    <row r="14115" s="465" customFormat="1" customHeight="1"/>
    <row r="14116" s="465" customFormat="1" customHeight="1"/>
    <row r="14117" s="465" customFormat="1" customHeight="1"/>
    <row r="14118" s="465" customFormat="1" customHeight="1"/>
    <row r="14119" s="465" customFormat="1" customHeight="1"/>
    <row r="14120" s="465" customFormat="1" customHeight="1"/>
    <row r="14121" s="465" customFormat="1" customHeight="1"/>
    <row r="14122" s="465" customFormat="1" customHeight="1"/>
    <row r="14123" s="465" customFormat="1" customHeight="1"/>
    <row r="14124" s="465" customFormat="1" customHeight="1"/>
    <row r="14125" s="465" customFormat="1" customHeight="1"/>
    <row r="14126" s="465" customFormat="1" customHeight="1"/>
    <row r="14127" s="465" customFormat="1" customHeight="1"/>
    <row r="14128" s="465" customFormat="1" customHeight="1"/>
    <row r="14129" s="465" customFormat="1" customHeight="1"/>
    <row r="14130" s="465" customFormat="1" customHeight="1"/>
    <row r="14131" s="465" customFormat="1" customHeight="1"/>
    <row r="14132" s="465" customFormat="1" customHeight="1"/>
    <row r="14133" s="465" customFormat="1" customHeight="1"/>
    <row r="14134" s="465" customFormat="1" customHeight="1"/>
    <row r="14135" s="465" customFormat="1" customHeight="1"/>
    <row r="14136" s="465" customFormat="1" customHeight="1"/>
    <row r="14137" s="465" customFormat="1" customHeight="1"/>
    <row r="14138" s="465" customFormat="1" customHeight="1"/>
    <row r="14139" s="465" customFormat="1" customHeight="1"/>
    <row r="14140" s="465" customFormat="1" customHeight="1"/>
    <row r="14141" s="465" customFormat="1" customHeight="1"/>
    <row r="14142" s="465" customFormat="1" customHeight="1"/>
    <row r="14143" s="465" customFormat="1" customHeight="1"/>
    <row r="14144" s="465" customFormat="1" customHeight="1"/>
    <row r="14145" s="465" customFormat="1" customHeight="1"/>
    <row r="14146" s="465" customFormat="1" customHeight="1"/>
    <row r="14147" s="465" customFormat="1" customHeight="1"/>
    <row r="14148" s="465" customFormat="1" customHeight="1"/>
    <row r="14149" s="465" customFormat="1" customHeight="1"/>
    <row r="14150" s="465" customFormat="1" customHeight="1"/>
    <row r="14151" s="465" customFormat="1" customHeight="1"/>
    <row r="14152" s="465" customFormat="1" customHeight="1"/>
    <row r="14153" s="465" customFormat="1" customHeight="1"/>
    <row r="14154" s="465" customFormat="1" customHeight="1"/>
    <row r="14155" s="465" customFormat="1" customHeight="1"/>
    <row r="14156" s="465" customFormat="1" customHeight="1"/>
    <row r="14157" s="465" customFormat="1" customHeight="1"/>
    <row r="14158" s="465" customFormat="1" customHeight="1"/>
    <row r="14159" s="465" customFormat="1" customHeight="1"/>
    <row r="14160" s="465" customFormat="1" customHeight="1"/>
    <row r="14161" s="465" customFormat="1" customHeight="1"/>
    <row r="14162" s="465" customFormat="1" customHeight="1"/>
    <row r="14163" s="465" customFormat="1" customHeight="1"/>
    <row r="14164" s="465" customFormat="1" customHeight="1"/>
    <row r="14165" s="465" customFormat="1" customHeight="1"/>
    <row r="14166" s="465" customFormat="1" customHeight="1"/>
    <row r="14167" s="465" customFormat="1" customHeight="1"/>
    <row r="14168" s="465" customFormat="1" customHeight="1"/>
    <row r="14169" s="465" customFormat="1" customHeight="1"/>
    <row r="14170" s="465" customFormat="1" customHeight="1"/>
    <row r="14171" s="465" customFormat="1" customHeight="1"/>
    <row r="14172" s="465" customFormat="1" customHeight="1"/>
    <row r="14173" s="465" customFormat="1" customHeight="1"/>
    <row r="14174" s="465" customFormat="1" customHeight="1"/>
    <row r="14175" s="465" customFormat="1" customHeight="1"/>
    <row r="14176" s="465" customFormat="1" customHeight="1"/>
    <row r="14177" s="465" customFormat="1" customHeight="1"/>
    <row r="14178" s="465" customFormat="1" customHeight="1"/>
    <row r="14179" s="465" customFormat="1" customHeight="1"/>
    <row r="14180" s="465" customFormat="1" customHeight="1"/>
    <row r="14181" s="465" customFormat="1" customHeight="1"/>
    <row r="14182" s="465" customFormat="1" customHeight="1"/>
    <row r="14183" s="465" customFormat="1" customHeight="1"/>
    <row r="14184" s="465" customFormat="1" customHeight="1"/>
    <row r="14185" s="465" customFormat="1" customHeight="1"/>
    <row r="14186" s="465" customFormat="1" customHeight="1"/>
    <row r="14187" s="465" customFormat="1" customHeight="1"/>
    <row r="14188" s="465" customFormat="1" customHeight="1"/>
    <row r="14189" s="465" customFormat="1" customHeight="1"/>
    <row r="14190" s="465" customFormat="1" customHeight="1"/>
    <row r="14191" s="465" customFormat="1" customHeight="1"/>
    <row r="14192" s="465" customFormat="1" customHeight="1"/>
    <row r="14193" s="465" customFormat="1" customHeight="1"/>
    <row r="14194" s="465" customFormat="1" customHeight="1"/>
    <row r="14195" s="465" customFormat="1" customHeight="1"/>
    <row r="14196" s="465" customFormat="1" customHeight="1"/>
    <row r="14197" s="465" customFormat="1" customHeight="1"/>
    <row r="14198" s="465" customFormat="1" customHeight="1"/>
    <row r="14199" s="465" customFormat="1" customHeight="1"/>
    <row r="14200" s="465" customFormat="1" customHeight="1"/>
    <row r="14201" s="465" customFormat="1" customHeight="1"/>
    <row r="14202" s="465" customFormat="1" customHeight="1"/>
    <row r="14203" s="465" customFormat="1" customHeight="1"/>
    <row r="14204" s="465" customFormat="1" customHeight="1"/>
    <row r="14205" s="465" customFormat="1" customHeight="1"/>
    <row r="14206" s="465" customFormat="1" customHeight="1"/>
    <row r="14207" s="465" customFormat="1" customHeight="1"/>
    <row r="14208" s="465" customFormat="1" customHeight="1"/>
    <row r="14209" s="465" customFormat="1" customHeight="1"/>
    <row r="14210" s="465" customFormat="1" customHeight="1"/>
    <row r="14211" s="465" customFormat="1" customHeight="1"/>
    <row r="14212" s="465" customFormat="1" customHeight="1"/>
    <row r="14213" s="465" customFormat="1" customHeight="1"/>
    <row r="14214" s="465" customFormat="1" customHeight="1"/>
    <row r="14215" s="465" customFormat="1" customHeight="1"/>
    <row r="14216" s="465" customFormat="1" customHeight="1"/>
    <row r="14217" s="465" customFormat="1" customHeight="1"/>
    <row r="14218" s="465" customFormat="1" customHeight="1"/>
    <row r="14219" s="465" customFormat="1" customHeight="1"/>
    <row r="14220" s="465" customFormat="1" customHeight="1"/>
    <row r="14221" s="465" customFormat="1" customHeight="1"/>
    <row r="14222" s="465" customFormat="1" customHeight="1"/>
    <row r="14223" s="465" customFormat="1" customHeight="1"/>
    <row r="14224" s="465" customFormat="1" customHeight="1"/>
    <row r="14225" s="465" customFormat="1" customHeight="1"/>
    <row r="14226" s="465" customFormat="1" customHeight="1"/>
    <row r="14227" s="465" customFormat="1" customHeight="1"/>
    <row r="14228" s="465" customFormat="1" customHeight="1"/>
    <row r="14229" s="465" customFormat="1" customHeight="1"/>
    <row r="14230" s="465" customFormat="1" customHeight="1"/>
    <row r="14231" s="465" customFormat="1" customHeight="1"/>
    <row r="14232" s="465" customFormat="1" customHeight="1"/>
    <row r="14233" s="465" customFormat="1" customHeight="1"/>
    <row r="14234" s="465" customFormat="1" customHeight="1"/>
    <row r="14235" s="465" customFormat="1" customHeight="1"/>
    <row r="14236" s="465" customFormat="1" customHeight="1"/>
    <row r="14237" s="465" customFormat="1" customHeight="1"/>
    <row r="14238" s="465" customFormat="1" customHeight="1"/>
    <row r="14239" s="465" customFormat="1" customHeight="1"/>
    <row r="14240" s="465" customFormat="1" customHeight="1"/>
    <row r="14241" s="465" customFormat="1" customHeight="1"/>
    <row r="14242" s="465" customFormat="1" customHeight="1"/>
    <row r="14243" s="465" customFormat="1" customHeight="1"/>
    <row r="14244" s="465" customFormat="1" customHeight="1"/>
    <row r="14245" s="465" customFormat="1" customHeight="1"/>
    <row r="14246" s="465" customFormat="1" customHeight="1"/>
    <row r="14247" s="465" customFormat="1" customHeight="1"/>
    <row r="14248" s="465" customFormat="1" customHeight="1"/>
    <row r="14249" s="465" customFormat="1" customHeight="1"/>
    <row r="14250" s="465" customFormat="1" customHeight="1"/>
    <row r="14251" s="465" customFormat="1" customHeight="1"/>
    <row r="14252" s="465" customFormat="1" customHeight="1"/>
    <row r="14253" s="465" customFormat="1" customHeight="1"/>
    <row r="14254" s="465" customFormat="1" customHeight="1"/>
    <row r="14255" s="465" customFormat="1" customHeight="1"/>
    <row r="14256" s="465" customFormat="1" customHeight="1"/>
    <row r="14257" s="465" customFormat="1" customHeight="1"/>
    <row r="14258" s="465" customFormat="1" customHeight="1"/>
    <row r="14259" s="465" customFormat="1" customHeight="1"/>
    <row r="14260" s="465" customFormat="1" customHeight="1"/>
    <row r="14261" s="465" customFormat="1" customHeight="1"/>
    <row r="14262" s="465" customFormat="1" customHeight="1"/>
    <row r="14263" s="465" customFormat="1" customHeight="1"/>
    <row r="14264" s="465" customFormat="1" customHeight="1"/>
    <row r="14265" s="465" customFormat="1" customHeight="1"/>
    <row r="14266" s="465" customFormat="1" customHeight="1"/>
    <row r="14267" s="465" customFormat="1" customHeight="1"/>
    <row r="14268" s="465" customFormat="1" customHeight="1"/>
    <row r="14269" s="465" customFormat="1" customHeight="1"/>
    <row r="14270" s="465" customFormat="1" customHeight="1"/>
    <row r="14271" s="465" customFormat="1" customHeight="1"/>
    <row r="14272" s="465" customFormat="1" customHeight="1"/>
    <row r="14273" s="465" customFormat="1" customHeight="1"/>
    <row r="14274" s="465" customFormat="1" customHeight="1"/>
    <row r="14275" s="465" customFormat="1" customHeight="1"/>
    <row r="14276" s="465" customFormat="1" customHeight="1"/>
    <row r="14277" s="465" customFormat="1" customHeight="1"/>
    <row r="14278" s="465" customFormat="1" customHeight="1"/>
    <row r="14279" s="465" customFormat="1" customHeight="1"/>
    <row r="14280" s="465" customFormat="1" customHeight="1"/>
    <row r="14281" s="465" customFormat="1" customHeight="1"/>
    <row r="14282" s="465" customFormat="1" customHeight="1"/>
    <row r="14283" s="465" customFormat="1" customHeight="1"/>
    <row r="14284" s="465" customFormat="1" customHeight="1"/>
    <row r="14285" s="465" customFormat="1" customHeight="1"/>
    <row r="14286" s="465" customFormat="1" customHeight="1"/>
    <row r="14287" s="465" customFormat="1" customHeight="1"/>
    <row r="14288" s="465" customFormat="1" customHeight="1"/>
    <row r="14289" s="465" customFormat="1" customHeight="1"/>
    <row r="14290" s="465" customFormat="1" customHeight="1"/>
    <row r="14291" s="465" customFormat="1" customHeight="1"/>
    <row r="14292" s="465" customFormat="1" customHeight="1"/>
    <row r="14293" s="465" customFormat="1" customHeight="1"/>
    <row r="14294" s="465" customFormat="1" customHeight="1"/>
    <row r="14295" s="465" customFormat="1" customHeight="1"/>
    <row r="14296" s="465" customFormat="1" customHeight="1"/>
    <row r="14297" s="465" customFormat="1" customHeight="1"/>
    <row r="14298" s="465" customFormat="1" customHeight="1"/>
    <row r="14299" s="465" customFormat="1" customHeight="1"/>
    <row r="14300" s="465" customFormat="1" customHeight="1"/>
    <row r="14301" s="465" customFormat="1" customHeight="1"/>
    <row r="14302" s="465" customFormat="1" customHeight="1"/>
    <row r="14303" s="465" customFormat="1" customHeight="1"/>
    <row r="14304" s="465" customFormat="1" customHeight="1"/>
    <row r="14305" s="465" customFormat="1" customHeight="1"/>
    <row r="14306" s="465" customFormat="1" customHeight="1"/>
    <row r="14307" s="465" customFormat="1" customHeight="1"/>
    <row r="14308" s="465" customFormat="1" customHeight="1"/>
    <row r="14309" s="465" customFormat="1" customHeight="1"/>
    <row r="14310" s="465" customFormat="1" customHeight="1"/>
    <row r="14311" s="465" customFormat="1" customHeight="1"/>
    <row r="14312" s="465" customFormat="1" customHeight="1"/>
    <row r="14313" s="465" customFormat="1" customHeight="1"/>
    <row r="14314" s="465" customFormat="1" customHeight="1"/>
    <row r="14315" s="465" customFormat="1" customHeight="1"/>
    <row r="14316" s="465" customFormat="1" customHeight="1"/>
    <row r="14317" s="465" customFormat="1" customHeight="1"/>
    <row r="14318" s="465" customFormat="1" customHeight="1"/>
    <row r="14319" s="465" customFormat="1" customHeight="1"/>
    <row r="14320" s="465" customFormat="1" customHeight="1"/>
    <row r="14321" s="465" customFormat="1" customHeight="1"/>
    <row r="14322" s="465" customFormat="1" customHeight="1"/>
    <row r="14323" s="465" customFormat="1" customHeight="1"/>
    <row r="14324" s="465" customFormat="1" customHeight="1"/>
    <row r="14325" s="465" customFormat="1" customHeight="1"/>
    <row r="14326" s="465" customFormat="1" customHeight="1"/>
    <row r="14327" s="465" customFormat="1" customHeight="1"/>
    <row r="14328" s="465" customFormat="1" customHeight="1"/>
    <row r="14329" s="465" customFormat="1" customHeight="1"/>
    <row r="14330" s="465" customFormat="1" customHeight="1"/>
    <row r="14331" s="465" customFormat="1" customHeight="1"/>
    <row r="14332" s="465" customFormat="1" customHeight="1"/>
    <row r="14333" s="465" customFormat="1" customHeight="1"/>
    <row r="14334" s="465" customFormat="1" customHeight="1"/>
    <row r="14335" s="465" customFormat="1" customHeight="1"/>
    <row r="14336" s="465" customFormat="1" customHeight="1"/>
    <row r="14337" s="465" customFormat="1" customHeight="1"/>
    <row r="14338" s="465" customFormat="1" customHeight="1"/>
    <row r="14339" s="465" customFormat="1" customHeight="1"/>
    <row r="14340" s="465" customFormat="1" customHeight="1"/>
    <row r="14341" s="465" customFormat="1" customHeight="1"/>
    <row r="14342" s="465" customFormat="1" customHeight="1"/>
    <row r="14343" s="465" customFormat="1" customHeight="1"/>
    <row r="14344" s="465" customFormat="1" customHeight="1"/>
    <row r="14345" s="465" customFormat="1" customHeight="1"/>
    <row r="14346" s="465" customFormat="1" customHeight="1"/>
    <row r="14347" s="465" customFormat="1" customHeight="1"/>
    <row r="14348" s="465" customFormat="1" customHeight="1"/>
    <row r="14349" s="465" customFormat="1" customHeight="1"/>
    <row r="14350" s="465" customFormat="1" customHeight="1"/>
    <row r="14351" s="465" customFormat="1" customHeight="1"/>
    <row r="14352" s="465" customFormat="1" customHeight="1"/>
    <row r="14353" s="465" customFormat="1" customHeight="1"/>
    <row r="14354" s="465" customFormat="1" customHeight="1"/>
    <row r="14355" s="465" customFormat="1" customHeight="1"/>
    <row r="14356" s="465" customFormat="1" customHeight="1"/>
    <row r="14357" s="465" customFormat="1" customHeight="1"/>
    <row r="14358" s="465" customFormat="1" customHeight="1"/>
    <row r="14359" s="465" customFormat="1" customHeight="1"/>
    <row r="14360" s="465" customFormat="1" customHeight="1"/>
    <row r="14361" s="465" customFormat="1" customHeight="1"/>
    <row r="14362" s="465" customFormat="1" customHeight="1"/>
    <row r="14363" s="465" customFormat="1" customHeight="1"/>
    <row r="14364" s="465" customFormat="1" customHeight="1"/>
    <row r="14365" s="465" customFormat="1" customHeight="1"/>
    <row r="14366" s="465" customFormat="1" customHeight="1"/>
    <row r="14367" s="465" customFormat="1" customHeight="1"/>
    <row r="14368" s="465" customFormat="1" customHeight="1"/>
    <row r="14369" s="465" customFormat="1" customHeight="1"/>
    <row r="14370" s="465" customFormat="1" customHeight="1"/>
    <row r="14371" s="465" customFormat="1" customHeight="1"/>
    <row r="14372" s="465" customFormat="1" customHeight="1"/>
    <row r="14373" s="465" customFormat="1" customHeight="1"/>
    <row r="14374" s="465" customFormat="1" customHeight="1"/>
    <row r="14375" s="465" customFormat="1" customHeight="1"/>
    <row r="14376" s="465" customFormat="1" customHeight="1"/>
    <row r="14377" s="465" customFormat="1" customHeight="1"/>
    <row r="14378" s="465" customFormat="1" customHeight="1"/>
    <row r="14379" s="465" customFormat="1" customHeight="1"/>
    <row r="14380" s="465" customFormat="1" customHeight="1"/>
    <row r="14381" s="465" customFormat="1" customHeight="1"/>
    <row r="14382" s="465" customFormat="1" customHeight="1"/>
    <row r="14383" s="465" customFormat="1" customHeight="1"/>
    <row r="14384" s="465" customFormat="1" customHeight="1"/>
    <row r="14385" s="465" customFormat="1" customHeight="1"/>
    <row r="14386" s="465" customFormat="1" customHeight="1"/>
    <row r="14387" s="465" customFormat="1" customHeight="1"/>
    <row r="14388" s="465" customFormat="1" customHeight="1"/>
    <row r="14389" s="465" customFormat="1" customHeight="1"/>
    <row r="14390" s="465" customFormat="1" customHeight="1"/>
    <row r="14391" s="465" customFormat="1" customHeight="1"/>
    <row r="14392" s="465" customFormat="1" customHeight="1"/>
    <row r="14393" s="465" customFormat="1" customHeight="1"/>
    <row r="14394" s="465" customFormat="1" customHeight="1"/>
    <row r="14395" s="465" customFormat="1" customHeight="1"/>
    <row r="14396" s="465" customFormat="1" customHeight="1"/>
    <row r="14397" s="465" customFormat="1" customHeight="1"/>
    <row r="14398" s="465" customFormat="1" customHeight="1"/>
    <row r="14399" s="465" customFormat="1" customHeight="1"/>
    <row r="14400" s="465" customFormat="1" customHeight="1"/>
    <row r="14401" s="465" customFormat="1" customHeight="1"/>
    <row r="14402" s="465" customFormat="1" customHeight="1"/>
    <row r="14403" s="465" customFormat="1" customHeight="1"/>
    <row r="14404" s="465" customFormat="1" customHeight="1"/>
    <row r="14405" s="465" customFormat="1" customHeight="1"/>
    <row r="14406" s="465" customFormat="1" customHeight="1"/>
    <row r="14407" s="465" customFormat="1" customHeight="1"/>
    <row r="14408" s="465" customFormat="1" customHeight="1"/>
    <row r="14409" s="465" customFormat="1" customHeight="1"/>
    <row r="14410" s="465" customFormat="1" customHeight="1"/>
    <row r="14411" s="465" customFormat="1" customHeight="1"/>
    <row r="14412" s="465" customFormat="1" customHeight="1"/>
    <row r="14413" s="465" customFormat="1" customHeight="1"/>
    <row r="14414" s="465" customFormat="1" customHeight="1"/>
    <row r="14415" s="465" customFormat="1" customHeight="1"/>
    <row r="14416" s="465" customFormat="1" customHeight="1"/>
    <row r="14417" s="465" customFormat="1" customHeight="1"/>
    <row r="14418" s="465" customFormat="1" customHeight="1"/>
    <row r="14419" s="465" customFormat="1" customHeight="1"/>
    <row r="14420" s="465" customFormat="1" customHeight="1"/>
    <row r="14421" s="465" customFormat="1" customHeight="1"/>
    <row r="14422" s="465" customFormat="1" customHeight="1"/>
    <row r="14423" s="465" customFormat="1" customHeight="1"/>
    <row r="14424" s="465" customFormat="1" customHeight="1"/>
    <row r="14425" s="465" customFormat="1" customHeight="1"/>
    <row r="14426" s="465" customFormat="1" customHeight="1"/>
    <row r="14427" s="465" customFormat="1" customHeight="1"/>
    <row r="14428" s="465" customFormat="1" customHeight="1"/>
    <row r="14429" s="465" customFormat="1" customHeight="1"/>
    <row r="14430" s="465" customFormat="1" customHeight="1"/>
    <row r="14431" s="465" customFormat="1" customHeight="1"/>
    <row r="14432" s="465" customFormat="1" customHeight="1"/>
    <row r="14433" s="465" customFormat="1" customHeight="1"/>
    <row r="14434" s="465" customFormat="1" customHeight="1"/>
    <row r="14435" s="465" customFormat="1" customHeight="1"/>
    <row r="14436" s="465" customFormat="1" customHeight="1"/>
    <row r="14437" s="465" customFormat="1" customHeight="1"/>
    <row r="14438" s="465" customFormat="1" customHeight="1"/>
    <row r="14439" s="465" customFormat="1" customHeight="1"/>
    <row r="14440" s="465" customFormat="1" customHeight="1"/>
    <row r="14441" s="465" customFormat="1" customHeight="1"/>
    <row r="14442" s="465" customFormat="1" customHeight="1"/>
    <row r="14443" s="465" customFormat="1" customHeight="1"/>
    <row r="14444" s="465" customFormat="1" customHeight="1"/>
    <row r="14445" s="465" customFormat="1" customHeight="1"/>
    <row r="14446" s="465" customFormat="1" customHeight="1"/>
    <row r="14447" s="465" customFormat="1" customHeight="1"/>
    <row r="14448" s="465" customFormat="1" customHeight="1"/>
    <row r="14449" s="465" customFormat="1" customHeight="1"/>
    <row r="14450" s="465" customFormat="1" customHeight="1"/>
    <row r="14451" s="465" customFormat="1" customHeight="1"/>
    <row r="14452" s="465" customFormat="1" customHeight="1"/>
    <row r="14453" s="465" customFormat="1" customHeight="1"/>
    <row r="14454" s="465" customFormat="1" customHeight="1"/>
    <row r="14455" s="465" customFormat="1" customHeight="1"/>
    <row r="14456" s="465" customFormat="1" customHeight="1"/>
    <row r="14457" s="465" customFormat="1" customHeight="1"/>
    <row r="14458" s="465" customFormat="1" customHeight="1"/>
    <row r="14459" s="465" customFormat="1" customHeight="1"/>
    <row r="14460" s="465" customFormat="1" customHeight="1"/>
    <row r="14461" s="465" customFormat="1" customHeight="1"/>
    <row r="14462" s="465" customFormat="1" customHeight="1"/>
    <row r="14463" s="465" customFormat="1" customHeight="1"/>
    <row r="14464" s="465" customFormat="1" customHeight="1"/>
    <row r="14465" s="465" customFormat="1" customHeight="1"/>
    <row r="14466" s="465" customFormat="1" customHeight="1"/>
    <row r="14467" s="465" customFormat="1" customHeight="1"/>
    <row r="14468" s="465" customFormat="1" customHeight="1"/>
    <row r="14469" s="465" customFormat="1" customHeight="1"/>
    <row r="14470" s="465" customFormat="1" customHeight="1"/>
    <row r="14471" s="465" customFormat="1" customHeight="1"/>
    <row r="14472" s="465" customFormat="1" customHeight="1"/>
    <row r="14473" s="465" customFormat="1" customHeight="1"/>
    <row r="14474" s="465" customFormat="1" customHeight="1"/>
    <row r="14475" s="465" customFormat="1" customHeight="1"/>
    <row r="14476" s="465" customFormat="1" customHeight="1"/>
    <row r="14477" s="465" customFormat="1" customHeight="1"/>
    <row r="14478" s="465" customFormat="1" customHeight="1"/>
    <row r="14479" s="465" customFormat="1" customHeight="1"/>
    <row r="14480" s="465" customFormat="1" customHeight="1"/>
    <row r="14481" s="465" customFormat="1" customHeight="1"/>
    <row r="14482" s="465" customFormat="1" customHeight="1"/>
    <row r="14483" s="465" customFormat="1" customHeight="1"/>
    <row r="14484" s="465" customFormat="1" customHeight="1"/>
    <row r="14485" s="465" customFormat="1" customHeight="1"/>
    <row r="14486" s="465" customFormat="1" customHeight="1"/>
    <row r="14487" s="465" customFormat="1" customHeight="1"/>
    <row r="14488" s="465" customFormat="1" customHeight="1"/>
    <row r="14489" s="465" customFormat="1" customHeight="1"/>
    <row r="14490" s="465" customFormat="1" customHeight="1"/>
    <row r="14491" s="465" customFormat="1" customHeight="1"/>
    <row r="14492" s="465" customFormat="1" customHeight="1"/>
    <row r="14493" s="465" customFormat="1" customHeight="1"/>
    <row r="14494" s="465" customFormat="1" customHeight="1"/>
    <row r="14495" s="465" customFormat="1" customHeight="1"/>
    <row r="14496" s="465" customFormat="1" customHeight="1"/>
    <row r="14497" s="465" customFormat="1" customHeight="1"/>
    <row r="14498" s="465" customFormat="1" customHeight="1"/>
    <row r="14499" s="465" customFormat="1" customHeight="1"/>
    <row r="14500" s="465" customFormat="1" customHeight="1"/>
    <row r="14501" s="465" customFormat="1" customHeight="1"/>
    <row r="14502" s="465" customFormat="1" customHeight="1"/>
    <row r="14503" s="465" customFormat="1" customHeight="1"/>
    <row r="14504" s="465" customFormat="1" customHeight="1"/>
    <row r="14505" s="465" customFormat="1" customHeight="1"/>
    <row r="14506" s="465" customFormat="1" customHeight="1"/>
    <row r="14507" s="465" customFormat="1" customHeight="1"/>
    <row r="14508" s="465" customFormat="1" customHeight="1"/>
    <row r="14509" s="465" customFormat="1" customHeight="1"/>
    <row r="14510" s="465" customFormat="1" customHeight="1"/>
    <row r="14511" s="465" customFormat="1" customHeight="1"/>
    <row r="14512" s="465" customFormat="1" customHeight="1"/>
    <row r="14513" s="465" customFormat="1" customHeight="1"/>
    <row r="14514" s="465" customFormat="1" customHeight="1"/>
    <row r="14515" s="465" customFormat="1" customHeight="1"/>
    <row r="14516" s="465" customFormat="1" customHeight="1"/>
    <row r="14517" s="465" customFormat="1" customHeight="1"/>
    <row r="14518" s="465" customFormat="1" customHeight="1"/>
    <row r="14519" s="465" customFormat="1" customHeight="1"/>
    <row r="14520" s="465" customFormat="1" customHeight="1"/>
    <row r="14521" s="465" customFormat="1" customHeight="1"/>
    <row r="14522" s="465" customFormat="1" customHeight="1"/>
    <row r="14523" s="465" customFormat="1" customHeight="1"/>
    <row r="14524" s="465" customFormat="1" customHeight="1"/>
    <row r="14525" s="465" customFormat="1" customHeight="1"/>
    <row r="14526" s="465" customFormat="1" customHeight="1"/>
    <row r="14527" s="465" customFormat="1" customHeight="1"/>
    <row r="14528" s="465" customFormat="1" customHeight="1"/>
    <row r="14529" s="465" customFormat="1" customHeight="1"/>
    <row r="14530" s="465" customFormat="1" customHeight="1"/>
    <row r="14531" s="465" customFormat="1" customHeight="1"/>
    <row r="14532" s="465" customFormat="1" customHeight="1"/>
    <row r="14533" s="465" customFormat="1" customHeight="1"/>
    <row r="14534" s="465" customFormat="1" customHeight="1"/>
    <row r="14535" s="465" customFormat="1" customHeight="1"/>
    <row r="14536" s="465" customFormat="1" customHeight="1"/>
    <row r="14537" s="465" customFormat="1" customHeight="1"/>
    <row r="14538" s="465" customFormat="1" customHeight="1"/>
    <row r="14539" s="465" customFormat="1" customHeight="1"/>
    <row r="14540" s="465" customFormat="1" customHeight="1"/>
    <row r="14541" s="465" customFormat="1" customHeight="1"/>
    <row r="14542" s="465" customFormat="1" customHeight="1"/>
    <row r="14543" s="465" customFormat="1" customHeight="1"/>
    <row r="14544" s="465" customFormat="1" customHeight="1"/>
    <row r="14545" s="465" customFormat="1" customHeight="1"/>
    <row r="14546" s="465" customFormat="1" customHeight="1"/>
    <row r="14547" s="465" customFormat="1" customHeight="1"/>
    <row r="14548" s="465" customFormat="1" customHeight="1"/>
    <row r="14549" s="465" customFormat="1" customHeight="1"/>
    <row r="14550" s="465" customFormat="1" customHeight="1"/>
    <row r="14551" s="465" customFormat="1" customHeight="1"/>
    <row r="14552" s="465" customFormat="1" customHeight="1"/>
    <row r="14553" s="465" customFormat="1" customHeight="1"/>
    <row r="14554" s="465" customFormat="1" customHeight="1"/>
    <row r="14555" s="465" customFormat="1" customHeight="1"/>
    <row r="14556" s="465" customFormat="1" customHeight="1"/>
    <row r="14557" s="465" customFormat="1" customHeight="1"/>
    <row r="14558" s="465" customFormat="1" customHeight="1"/>
    <row r="14559" s="465" customFormat="1" customHeight="1"/>
    <row r="14560" s="465" customFormat="1" customHeight="1"/>
    <row r="14561" s="465" customFormat="1" customHeight="1"/>
    <row r="14562" s="465" customFormat="1" customHeight="1"/>
    <row r="14563" s="465" customFormat="1" customHeight="1"/>
    <row r="14564" s="465" customFormat="1" customHeight="1"/>
    <row r="14565" s="465" customFormat="1" customHeight="1"/>
    <row r="14566" s="465" customFormat="1" customHeight="1"/>
    <row r="14567" s="465" customFormat="1" customHeight="1"/>
    <row r="14568" s="465" customFormat="1" customHeight="1"/>
    <row r="14569" s="465" customFormat="1" customHeight="1"/>
    <row r="14570" s="465" customFormat="1" customHeight="1"/>
    <row r="14571" s="465" customFormat="1" customHeight="1"/>
    <row r="14572" s="465" customFormat="1" customHeight="1"/>
    <row r="14573" s="465" customFormat="1" customHeight="1"/>
    <row r="14574" s="465" customFormat="1" customHeight="1"/>
    <row r="14575" s="465" customFormat="1" customHeight="1"/>
    <row r="14576" s="465" customFormat="1" customHeight="1"/>
    <row r="14577" s="465" customFormat="1" customHeight="1"/>
    <row r="14578" s="465" customFormat="1" customHeight="1"/>
    <row r="14579" s="465" customFormat="1" customHeight="1"/>
    <row r="14580" s="465" customFormat="1" customHeight="1"/>
    <row r="14581" s="465" customFormat="1" customHeight="1"/>
    <row r="14582" s="465" customFormat="1" customHeight="1"/>
    <row r="14583" s="465" customFormat="1" customHeight="1"/>
    <row r="14584" s="465" customFormat="1" customHeight="1"/>
    <row r="14585" s="465" customFormat="1" customHeight="1"/>
    <row r="14586" s="465" customFormat="1" customHeight="1"/>
    <row r="14587" s="465" customFormat="1" customHeight="1"/>
    <row r="14588" s="465" customFormat="1" customHeight="1"/>
    <row r="14589" s="465" customFormat="1" customHeight="1"/>
    <row r="14590" s="465" customFormat="1" customHeight="1"/>
    <row r="14591" s="465" customFormat="1" customHeight="1"/>
    <row r="14592" s="465" customFormat="1" customHeight="1"/>
    <row r="14593" s="465" customFormat="1" customHeight="1"/>
    <row r="14594" s="465" customFormat="1" customHeight="1"/>
    <row r="14595" s="465" customFormat="1" customHeight="1"/>
    <row r="14596" s="465" customFormat="1" customHeight="1"/>
    <row r="14597" s="465" customFormat="1" customHeight="1"/>
    <row r="14598" s="465" customFormat="1" customHeight="1"/>
    <row r="14599" s="465" customFormat="1" customHeight="1"/>
    <row r="14600" s="465" customFormat="1" customHeight="1"/>
    <row r="14601" s="465" customFormat="1" customHeight="1"/>
    <row r="14602" s="465" customFormat="1" customHeight="1"/>
    <row r="14603" s="465" customFormat="1" customHeight="1"/>
    <row r="14604" s="465" customFormat="1" customHeight="1"/>
    <row r="14605" s="465" customFormat="1" customHeight="1"/>
    <row r="14606" s="465" customFormat="1" customHeight="1"/>
    <row r="14607" s="465" customFormat="1" customHeight="1"/>
    <row r="14608" s="465" customFormat="1" customHeight="1"/>
    <row r="14609" s="465" customFormat="1" customHeight="1"/>
    <row r="14610" s="465" customFormat="1" customHeight="1"/>
    <row r="14611" s="465" customFormat="1" customHeight="1"/>
    <row r="14612" s="465" customFormat="1" customHeight="1"/>
    <row r="14613" s="465" customFormat="1" customHeight="1"/>
    <row r="14614" s="465" customFormat="1" customHeight="1"/>
    <row r="14615" s="465" customFormat="1" customHeight="1"/>
    <row r="14616" s="465" customFormat="1" customHeight="1"/>
    <row r="14617" s="465" customFormat="1" customHeight="1"/>
    <row r="14618" s="465" customFormat="1" customHeight="1"/>
    <row r="14619" s="465" customFormat="1" customHeight="1"/>
    <row r="14620" s="465" customFormat="1" customHeight="1"/>
    <row r="14621" s="465" customFormat="1" customHeight="1"/>
    <row r="14622" s="465" customFormat="1" customHeight="1"/>
    <row r="14623" s="465" customFormat="1" customHeight="1"/>
    <row r="14624" s="465" customFormat="1" customHeight="1"/>
    <row r="14625" s="465" customFormat="1" customHeight="1"/>
    <row r="14626" s="465" customFormat="1" customHeight="1"/>
    <row r="14627" s="465" customFormat="1" customHeight="1"/>
    <row r="14628" s="465" customFormat="1" customHeight="1"/>
    <row r="14629" s="465" customFormat="1" customHeight="1"/>
    <row r="14630" s="465" customFormat="1" customHeight="1"/>
    <row r="14631" s="465" customFormat="1" customHeight="1"/>
    <row r="14632" s="465" customFormat="1" customHeight="1"/>
    <row r="14633" s="465" customFormat="1" customHeight="1"/>
    <row r="14634" s="465" customFormat="1" customHeight="1"/>
    <row r="14635" s="465" customFormat="1" customHeight="1"/>
    <row r="14636" s="465" customFormat="1" customHeight="1"/>
    <row r="14637" s="465" customFormat="1" customHeight="1"/>
    <row r="14638" s="465" customFormat="1" customHeight="1"/>
    <row r="14639" s="465" customFormat="1" customHeight="1"/>
    <row r="14640" s="465" customFormat="1" customHeight="1"/>
    <row r="14641" s="465" customFormat="1" customHeight="1"/>
    <row r="14642" s="465" customFormat="1" customHeight="1"/>
    <row r="14643" s="465" customFormat="1" customHeight="1"/>
    <row r="14644" s="465" customFormat="1" customHeight="1"/>
    <row r="14645" s="465" customFormat="1" customHeight="1"/>
    <row r="14646" s="465" customFormat="1" customHeight="1"/>
    <row r="14647" s="465" customFormat="1" customHeight="1"/>
    <row r="14648" s="465" customFormat="1" customHeight="1"/>
    <row r="14649" s="465" customFormat="1" customHeight="1"/>
    <row r="14650" s="465" customFormat="1" customHeight="1"/>
    <row r="14651" s="465" customFormat="1" customHeight="1"/>
    <row r="14652" s="465" customFormat="1" customHeight="1"/>
    <row r="14653" s="465" customFormat="1" customHeight="1"/>
    <row r="14654" s="465" customFormat="1" customHeight="1"/>
    <row r="14655" s="465" customFormat="1" customHeight="1"/>
    <row r="14656" s="465" customFormat="1" customHeight="1"/>
    <row r="14657" s="465" customFormat="1" customHeight="1"/>
    <row r="14658" s="465" customFormat="1" customHeight="1"/>
    <row r="14659" s="465" customFormat="1" customHeight="1"/>
    <row r="14660" s="465" customFormat="1" customHeight="1"/>
    <row r="14661" s="465" customFormat="1" customHeight="1"/>
    <row r="14662" s="465" customFormat="1" customHeight="1"/>
    <row r="14663" s="465" customFormat="1" customHeight="1"/>
    <row r="14664" s="465" customFormat="1" customHeight="1"/>
    <row r="14665" s="465" customFormat="1" customHeight="1"/>
    <row r="14666" s="465" customFormat="1" customHeight="1"/>
    <row r="14667" s="465" customFormat="1" customHeight="1"/>
    <row r="14668" s="465" customFormat="1" customHeight="1"/>
    <row r="14669" s="465" customFormat="1" customHeight="1"/>
    <row r="14670" s="465" customFormat="1" customHeight="1"/>
    <row r="14671" s="465" customFormat="1" customHeight="1"/>
    <row r="14672" s="465" customFormat="1" customHeight="1"/>
    <row r="14673" s="465" customFormat="1" customHeight="1"/>
    <row r="14674" s="465" customFormat="1" customHeight="1"/>
    <row r="14675" s="465" customFormat="1" customHeight="1"/>
    <row r="14676" s="465" customFormat="1" customHeight="1"/>
    <row r="14677" s="465" customFormat="1" customHeight="1"/>
    <row r="14678" s="465" customFormat="1" customHeight="1"/>
    <row r="14679" s="465" customFormat="1" customHeight="1"/>
    <row r="14680" s="465" customFormat="1" customHeight="1"/>
    <row r="14681" s="465" customFormat="1" customHeight="1"/>
    <row r="14682" s="465" customFormat="1" customHeight="1"/>
    <row r="14683" s="465" customFormat="1" customHeight="1"/>
    <row r="14684" s="465" customFormat="1" customHeight="1"/>
    <row r="14685" s="465" customFormat="1" customHeight="1"/>
    <row r="14686" s="465" customFormat="1" customHeight="1"/>
    <row r="14687" s="465" customFormat="1" customHeight="1"/>
    <row r="14688" s="465" customFormat="1" customHeight="1"/>
    <row r="14689" s="465" customFormat="1" customHeight="1"/>
    <row r="14690" s="465" customFormat="1" customHeight="1"/>
    <row r="14691" s="465" customFormat="1" customHeight="1"/>
    <row r="14692" s="465" customFormat="1" customHeight="1"/>
    <row r="14693" s="465" customFormat="1" customHeight="1"/>
    <row r="14694" s="465" customFormat="1" customHeight="1"/>
    <row r="14695" s="465" customFormat="1" customHeight="1"/>
    <row r="14696" s="465" customFormat="1" customHeight="1"/>
    <row r="14697" s="465" customFormat="1" customHeight="1"/>
    <row r="14698" s="465" customFormat="1" customHeight="1"/>
    <row r="14699" s="465" customFormat="1" customHeight="1"/>
    <row r="14700" s="465" customFormat="1" customHeight="1"/>
    <row r="14701" s="465" customFormat="1" customHeight="1"/>
    <row r="14702" s="465" customFormat="1" customHeight="1"/>
    <row r="14703" s="465" customFormat="1" customHeight="1"/>
    <row r="14704" s="465" customFormat="1" customHeight="1"/>
    <row r="14705" s="465" customFormat="1" customHeight="1"/>
    <row r="14706" s="465" customFormat="1" customHeight="1"/>
    <row r="14707" s="465" customFormat="1" customHeight="1"/>
    <row r="14708" s="465" customFormat="1" customHeight="1"/>
    <row r="14709" s="465" customFormat="1" customHeight="1"/>
    <row r="14710" s="465" customFormat="1" customHeight="1"/>
    <row r="14711" s="465" customFormat="1" customHeight="1"/>
    <row r="14712" s="465" customFormat="1" customHeight="1"/>
    <row r="14713" s="465" customFormat="1" customHeight="1"/>
    <row r="14714" s="465" customFormat="1" customHeight="1"/>
    <row r="14715" s="465" customFormat="1" customHeight="1"/>
    <row r="14716" s="465" customFormat="1" customHeight="1"/>
    <row r="14717" s="465" customFormat="1" customHeight="1"/>
    <row r="14718" s="465" customFormat="1" customHeight="1"/>
    <row r="14719" s="465" customFormat="1" customHeight="1"/>
    <row r="14720" s="465" customFormat="1" customHeight="1"/>
    <row r="14721" s="465" customFormat="1" customHeight="1"/>
    <row r="14722" s="465" customFormat="1" customHeight="1"/>
    <row r="14723" s="465" customFormat="1" customHeight="1"/>
    <row r="14724" s="465" customFormat="1" customHeight="1"/>
    <row r="14725" s="465" customFormat="1" customHeight="1"/>
    <row r="14726" s="465" customFormat="1" customHeight="1"/>
    <row r="14727" s="465" customFormat="1" customHeight="1"/>
    <row r="14728" s="465" customFormat="1" customHeight="1"/>
    <row r="14729" s="465" customFormat="1" customHeight="1"/>
    <row r="14730" s="465" customFormat="1" customHeight="1"/>
    <row r="14731" s="465" customFormat="1" customHeight="1"/>
    <row r="14732" s="465" customFormat="1" customHeight="1"/>
    <row r="14733" s="465" customFormat="1" customHeight="1"/>
    <row r="14734" s="465" customFormat="1" customHeight="1"/>
    <row r="14735" s="465" customFormat="1" customHeight="1"/>
    <row r="14736" s="465" customFormat="1" customHeight="1"/>
    <row r="14737" s="465" customFormat="1" customHeight="1"/>
    <row r="14738" s="465" customFormat="1" customHeight="1"/>
    <row r="14739" s="465" customFormat="1" customHeight="1"/>
    <row r="14740" s="465" customFormat="1" customHeight="1"/>
    <row r="14741" s="465" customFormat="1" customHeight="1"/>
    <row r="14742" s="465" customFormat="1" customHeight="1"/>
    <row r="14743" s="465" customFormat="1" customHeight="1"/>
    <row r="14744" s="465" customFormat="1" customHeight="1"/>
    <row r="14745" s="465" customFormat="1" customHeight="1"/>
    <row r="14746" s="465" customFormat="1" customHeight="1"/>
    <row r="14747" s="465" customFormat="1" customHeight="1"/>
    <row r="14748" s="465" customFormat="1" customHeight="1"/>
    <row r="14749" s="465" customFormat="1" customHeight="1"/>
    <row r="14750" s="465" customFormat="1" customHeight="1"/>
    <row r="14751" s="465" customFormat="1" customHeight="1"/>
    <row r="14752" s="465" customFormat="1" customHeight="1"/>
    <row r="14753" s="465" customFormat="1" customHeight="1"/>
    <row r="14754" s="465" customFormat="1" customHeight="1"/>
    <row r="14755" s="465" customFormat="1" customHeight="1"/>
    <row r="14756" s="465" customFormat="1" customHeight="1"/>
    <row r="14757" s="465" customFormat="1" customHeight="1"/>
    <row r="14758" s="465" customFormat="1" customHeight="1"/>
    <row r="14759" s="465" customFormat="1" customHeight="1"/>
    <row r="14760" s="465" customFormat="1" customHeight="1"/>
    <row r="14761" s="465" customFormat="1" customHeight="1"/>
    <row r="14762" s="465" customFormat="1" customHeight="1"/>
    <row r="14763" s="465" customFormat="1" customHeight="1"/>
    <row r="14764" s="465" customFormat="1" customHeight="1"/>
    <row r="14765" s="465" customFormat="1" customHeight="1"/>
    <row r="14766" s="465" customFormat="1" customHeight="1"/>
    <row r="14767" s="465" customFormat="1" customHeight="1"/>
    <row r="14768" s="465" customFormat="1" customHeight="1"/>
    <row r="14769" s="465" customFormat="1" customHeight="1"/>
    <row r="14770" s="465" customFormat="1" customHeight="1"/>
    <row r="14771" s="465" customFormat="1" customHeight="1"/>
    <row r="14772" s="465" customFormat="1" customHeight="1"/>
    <row r="14773" s="465" customFormat="1" customHeight="1"/>
    <row r="14774" s="465" customFormat="1" customHeight="1"/>
    <row r="14775" s="465" customFormat="1" customHeight="1"/>
    <row r="14776" s="465" customFormat="1" customHeight="1"/>
    <row r="14777" s="465" customFormat="1" customHeight="1"/>
    <row r="14778" s="465" customFormat="1" customHeight="1"/>
    <row r="14779" s="465" customFormat="1" customHeight="1"/>
    <row r="14780" s="465" customFormat="1" customHeight="1"/>
    <row r="14781" s="465" customFormat="1" customHeight="1"/>
    <row r="14782" s="465" customFormat="1" customHeight="1"/>
    <row r="14783" s="465" customFormat="1" customHeight="1"/>
    <row r="14784" s="465" customFormat="1" customHeight="1"/>
    <row r="14785" s="465" customFormat="1" customHeight="1"/>
    <row r="14786" s="465" customFormat="1" customHeight="1"/>
    <row r="14787" s="465" customFormat="1" customHeight="1"/>
    <row r="14788" s="465" customFormat="1" customHeight="1"/>
    <row r="14789" s="465" customFormat="1" customHeight="1"/>
    <row r="14790" s="465" customFormat="1" customHeight="1"/>
    <row r="14791" s="465" customFormat="1" customHeight="1"/>
    <row r="14792" s="465" customFormat="1" customHeight="1"/>
    <row r="14793" s="465" customFormat="1" customHeight="1"/>
    <row r="14794" s="465" customFormat="1" customHeight="1"/>
    <row r="14795" s="465" customFormat="1" customHeight="1"/>
    <row r="14796" s="465" customFormat="1" customHeight="1"/>
    <row r="14797" s="465" customFormat="1" customHeight="1"/>
    <row r="14798" s="465" customFormat="1" customHeight="1"/>
    <row r="14799" s="465" customFormat="1" customHeight="1"/>
    <row r="14800" s="465" customFormat="1" customHeight="1"/>
    <row r="14801" s="465" customFormat="1" customHeight="1"/>
    <row r="14802" s="465" customFormat="1" customHeight="1"/>
    <row r="14803" s="465" customFormat="1" customHeight="1"/>
    <row r="14804" s="465" customFormat="1" customHeight="1"/>
    <row r="14805" s="465" customFormat="1" customHeight="1"/>
    <row r="14806" s="465" customFormat="1" customHeight="1"/>
    <row r="14807" s="465" customFormat="1" customHeight="1"/>
    <row r="14808" s="465" customFormat="1" customHeight="1"/>
    <row r="14809" s="465" customFormat="1" customHeight="1"/>
    <row r="14810" s="465" customFormat="1" customHeight="1"/>
    <row r="14811" s="465" customFormat="1" customHeight="1"/>
    <row r="14812" s="465" customFormat="1" customHeight="1"/>
    <row r="14813" s="465" customFormat="1" customHeight="1"/>
    <row r="14814" s="465" customFormat="1" customHeight="1"/>
    <row r="14815" s="465" customFormat="1" customHeight="1"/>
    <row r="14816" s="465" customFormat="1" customHeight="1"/>
    <row r="14817" s="465" customFormat="1" customHeight="1"/>
    <row r="14818" s="465" customFormat="1" customHeight="1"/>
    <row r="14819" s="465" customFormat="1" customHeight="1"/>
    <row r="14820" s="465" customFormat="1" customHeight="1"/>
    <row r="14821" s="465" customFormat="1" customHeight="1"/>
    <row r="14822" s="465" customFormat="1" customHeight="1"/>
    <row r="14823" s="465" customFormat="1" customHeight="1"/>
    <row r="14824" s="465" customFormat="1" customHeight="1"/>
    <row r="14825" s="465" customFormat="1" customHeight="1"/>
    <row r="14826" s="465" customFormat="1" customHeight="1"/>
    <row r="14827" s="465" customFormat="1" customHeight="1"/>
    <row r="14828" s="465" customFormat="1" customHeight="1"/>
    <row r="14829" s="465" customFormat="1" customHeight="1"/>
    <row r="14830" s="465" customFormat="1" customHeight="1"/>
    <row r="14831" s="465" customFormat="1" customHeight="1"/>
    <row r="14832" s="465" customFormat="1" customHeight="1"/>
    <row r="14833" s="465" customFormat="1" customHeight="1"/>
    <row r="14834" s="465" customFormat="1" customHeight="1"/>
    <row r="14835" s="465" customFormat="1" customHeight="1"/>
    <row r="14836" s="465" customFormat="1" customHeight="1"/>
    <row r="14837" s="465" customFormat="1" customHeight="1"/>
    <row r="14838" s="465" customFormat="1" customHeight="1"/>
    <row r="14839" s="465" customFormat="1" customHeight="1"/>
    <row r="14840" s="465" customFormat="1" customHeight="1"/>
    <row r="14841" s="465" customFormat="1" customHeight="1"/>
    <row r="14842" s="465" customFormat="1" customHeight="1"/>
    <row r="14843" s="465" customFormat="1" customHeight="1"/>
    <row r="14844" s="465" customFormat="1" customHeight="1"/>
    <row r="14845" s="465" customFormat="1" customHeight="1"/>
    <row r="14846" s="465" customFormat="1" customHeight="1"/>
    <row r="14847" s="465" customFormat="1" customHeight="1"/>
    <row r="14848" s="465" customFormat="1" customHeight="1"/>
    <row r="14849" s="465" customFormat="1" customHeight="1"/>
    <row r="14850" s="465" customFormat="1" customHeight="1"/>
    <row r="14851" s="465" customFormat="1" customHeight="1"/>
    <row r="14852" s="465" customFormat="1" customHeight="1"/>
    <row r="14853" s="465" customFormat="1" customHeight="1"/>
    <row r="14854" s="465" customFormat="1" customHeight="1"/>
    <row r="14855" s="465" customFormat="1" customHeight="1"/>
    <row r="14856" s="465" customFormat="1" customHeight="1"/>
    <row r="14857" s="465" customFormat="1" customHeight="1"/>
    <row r="14858" s="465" customFormat="1" customHeight="1"/>
    <row r="14859" s="465" customFormat="1" customHeight="1"/>
    <row r="14860" s="465" customFormat="1" customHeight="1"/>
    <row r="14861" s="465" customFormat="1" customHeight="1"/>
    <row r="14862" s="465" customFormat="1" customHeight="1"/>
    <row r="14863" s="465" customFormat="1" customHeight="1"/>
    <row r="14864" s="465" customFormat="1" customHeight="1"/>
    <row r="14865" s="465" customFormat="1" customHeight="1"/>
    <row r="14866" s="465" customFormat="1" customHeight="1"/>
    <row r="14867" s="465" customFormat="1" customHeight="1"/>
    <row r="14868" s="465" customFormat="1" customHeight="1"/>
    <row r="14869" s="465" customFormat="1" customHeight="1"/>
    <row r="14870" s="465" customFormat="1" customHeight="1"/>
    <row r="14871" s="465" customFormat="1" customHeight="1"/>
    <row r="14872" s="465" customFormat="1" customHeight="1"/>
    <row r="14873" s="465" customFormat="1" customHeight="1"/>
    <row r="14874" s="465" customFormat="1" customHeight="1"/>
    <row r="14875" s="465" customFormat="1" customHeight="1"/>
    <row r="14876" s="465" customFormat="1" customHeight="1"/>
    <row r="14877" s="465" customFormat="1" customHeight="1"/>
    <row r="14878" s="465" customFormat="1" customHeight="1"/>
    <row r="14879" s="465" customFormat="1" customHeight="1"/>
    <row r="14880" s="465" customFormat="1" customHeight="1"/>
    <row r="14881" s="465" customFormat="1" customHeight="1"/>
    <row r="14882" s="465" customFormat="1" customHeight="1"/>
    <row r="14883" s="465" customFormat="1" customHeight="1"/>
    <row r="14884" s="465" customFormat="1" customHeight="1"/>
    <row r="14885" s="465" customFormat="1" customHeight="1"/>
    <row r="14886" s="465" customFormat="1" customHeight="1"/>
    <row r="14887" s="465" customFormat="1" customHeight="1"/>
    <row r="14888" s="465" customFormat="1" customHeight="1"/>
    <row r="14889" s="465" customFormat="1" customHeight="1"/>
    <row r="14890" s="465" customFormat="1" customHeight="1"/>
    <row r="14891" s="465" customFormat="1" customHeight="1"/>
    <row r="14892" s="465" customFormat="1" customHeight="1"/>
    <row r="14893" s="465" customFormat="1" customHeight="1"/>
    <row r="14894" s="465" customFormat="1" customHeight="1"/>
    <row r="14895" s="465" customFormat="1" customHeight="1"/>
    <row r="14896" s="465" customFormat="1" customHeight="1"/>
    <row r="14897" s="465" customFormat="1" customHeight="1"/>
    <row r="14898" s="465" customFormat="1" customHeight="1"/>
    <row r="14899" s="465" customFormat="1" customHeight="1"/>
    <row r="14900" s="465" customFormat="1" customHeight="1"/>
    <row r="14901" s="465" customFormat="1" customHeight="1"/>
    <row r="14902" s="465" customFormat="1" customHeight="1"/>
    <row r="14903" s="465" customFormat="1" customHeight="1"/>
    <row r="14904" s="465" customFormat="1" customHeight="1"/>
    <row r="14905" s="465" customFormat="1" customHeight="1"/>
    <row r="14906" s="465" customFormat="1" customHeight="1"/>
    <row r="14907" s="465" customFormat="1" customHeight="1"/>
    <row r="14908" s="465" customFormat="1" customHeight="1"/>
    <row r="14909" s="465" customFormat="1" customHeight="1"/>
    <row r="14910" s="465" customFormat="1" customHeight="1"/>
    <row r="14911" s="465" customFormat="1" customHeight="1"/>
    <row r="14912" s="465" customFormat="1" customHeight="1"/>
    <row r="14913" s="465" customFormat="1" customHeight="1"/>
    <row r="14914" s="465" customFormat="1" customHeight="1"/>
    <row r="14915" s="465" customFormat="1" customHeight="1"/>
    <row r="14916" s="465" customFormat="1" customHeight="1"/>
    <row r="14917" s="465" customFormat="1" customHeight="1"/>
    <row r="14918" s="465" customFormat="1" customHeight="1"/>
    <row r="14919" s="465" customFormat="1" customHeight="1"/>
    <row r="14920" s="465" customFormat="1" customHeight="1"/>
    <row r="14921" s="465" customFormat="1" customHeight="1"/>
    <row r="14922" s="465" customFormat="1" customHeight="1"/>
    <row r="14923" s="465" customFormat="1" customHeight="1"/>
    <row r="14924" s="465" customFormat="1" customHeight="1"/>
    <row r="14925" s="465" customFormat="1" customHeight="1"/>
    <row r="14926" s="465" customFormat="1" customHeight="1"/>
    <row r="14927" s="465" customFormat="1" customHeight="1"/>
    <row r="14928" s="465" customFormat="1" customHeight="1"/>
    <row r="14929" s="465" customFormat="1" customHeight="1"/>
    <row r="14930" s="465" customFormat="1" customHeight="1"/>
    <row r="14931" s="465" customFormat="1" customHeight="1"/>
    <row r="14932" s="465" customFormat="1" customHeight="1"/>
    <row r="14933" s="465" customFormat="1" customHeight="1"/>
    <row r="14934" s="465" customFormat="1" customHeight="1"/>
    <row r="14935" s="465" customFormat="1" customHeight="1"/>
    <row r="14936" s="465" customFormat="1" customHeight="1"/>
    <row r="14937" s="465" customFormat="1" customHeight="1"/>
    <row r="14938" s="465" customFormat="1" customHeight="1"/>
    <row r="14939" s="465" customFormat="1" customHeight="1"/>
    <row r="14940" s="465" customFormat="1" customHeight="1"/>
    <row r="14941" s="465" customFormat="1" customHeight="1"/>
    <row r="14942" s="465" customFormat="1" customHeight="1"/>
    <row r="14943" s="465" customFormat="1" customHeight="1"/>
    <row r="14944" s="465" customFormat="1" customHeight="1"/>
    <row r="14945" s="465" customFormat="1" customHeight="1"/>
    <row r="14946" s="465" customFormat="1" customHeight="1"/>
    <row r="14947" s="465" customFormat="1" customHeight="1"/>
    <row r="14948" s="465" customFormat="1" customHeight="1"/>
    <row r="14949" s="465" customFormat="1" customHeight="1"/>
    <row r="14950" s="465" customFormat="1" customHeight="1"/>
    <row r="14951" s="465" customFormat="1" customHeight="1"/>
    <row r="14952" s="465" customFormat="1" customHeight="1"/>
    <row r="14953" s="465" customFormat="1" customHeight="1"/>
    <row r="14954" s="465" customFormat="1" customHeight="1"/>
    <row r="14955" s="465" customFormat="1" customHeight="1"/>
    <row r="14956" s="465" customFormat="1" customHeight="1"/>
    <row r="14957" s="465" customFormat="1" customHeight="1"/>
    <row r="14958" s="465" customFormat="1" customHeight="1"/>
    <row r="14959" s="465" customFormat="1" customHeight="1"/>
    <row r="14960" s="465" customFormat="1" customHeight="1"/>
    <row r="14961" s="465" customFormat="1" customHeight="1"/>
    <row r="14962" s="465" customFormat="1" customHeight="1"/>
    <row r="14963" s="465" customFormat="1" customHeight="1"/>
    <row r="14964" s="465" customFormat="1" customHeight="1"/>
    <row r="14965" s="465" customFormat="1" customHeight="1"/>
    <row r="14966" s="465" customFormat="1" customHeight="1"/>
    <row r="14967" s="465" customFormat="1" customHeight="1"/>
    <row r="14968" s="465" customFormat="1" customHeight="1"/>
    <row r="14969" s="465" customFormat="1" customHeight="1"/>
    <row r="14970" s="465" customFormat="1" customHeight="1"/>
    <row r="14971" s="465" customFormat="1" customHeight="1"/>
    <row r="14972" s="465" customFormat="1" customHeight="1"/>
    <row r="14973" s="465" customFormat="1" customHeight="1"/>
    <row r="14974" s="465" customFormat="1" customHeight="1"/>
    <row r="14975" s="465" customFormat="1" customHeight="1"/>
    <row r="14976" s="465" customFormat="1" customHeight="1"/>
    <row r="14977" s="465" customFormat="1" customHeight="1"/>
    <row r="14978" s="465" customFormat="1" customHeight="1"/>
    <row r="14979" s="465" customFormat="1" customHeight="1"/>
    <row r="14980" s="465" customFormat="1" customHeight="1"/>
    <row r="14981" s="465" customFormat="1" customHeight="1"/>
    <row r="14982" s="465" customFormat="1" customHeight="1"/>
    <row r="14983" s="465" customFormat="1" customHeight="1"/>
    <row r="14984" s="465" customFormat="1" customHeight="1"/>
    <row r="14985" s="465" customFormat="1" customHeight="1"/>
    <row r="14986" s="465" customFormat="1" customHeight="1"/>
    <row r="14987" s="465" customFormat="1" customHeight="1"/>
    <row r="14988" s="465" customFormat="1" customHeight="1"/>
    <row r="14989" s="465" customFormat="1" customHeight="1"/>
    <row r="14990" s="465" customFormat="1" customHeight="1"/>
    <row r="14991" s="465" customFormat="1" customHeight="1"/>
    <row r="14992" s="465" customFormat="1" customHeight="1"/>
    <row r="14993" s="465" customFormat="1" customHeight="1"/>
    <row r="14994" s="465" customFormat="1" customHeight="1"/>
    <row r="14995" s="465" customFormat="1" customHeight="1"/>
    <row r="14996" s="465" customFormat="1" customHeight="1"/>
    <row r="14997" s="465" customFormat="1" customHeight="1"/>
    <row r="14998" s="465" customFormat="1" customHeight="1"/>
    <row r="14999" s="465" customFormat="1" customHeight="1"/>
    <row r="15000" s="465" customFormat="1" customHeight="1"/>
    <row r="15001" s="465" customFormat="1" customHeight="1"/>
    <row r="15002" s="465" customFormat="1" customHeight="1"/>
    <row r="15003" s="465" customFormat="1" customHeight="1"/>
    <row r="15004" s="465" customFormat="1" customHeight="1"/>
    <row r="15005" s="465" customFormat="1" customHeight="1"/>
    <row r="15006" s="465" customFormat="1" customHeight="1"/>
    <row r="15007" s="465" customFormat="1" customHeight="1"/>
    <row r="15008" s="465" customFormat="1" customHeight="1"/>
    <row r="15009" s="465" customFormat="1" customHeight="1"/>
    <row r="15010" s="465" customFormat="1" customHeight="1"/>
    <row r="15011" s="465" customFormat="1" customHeight="1"/>
    <row r="15012" s="465" customFormat="1" customHeight="1"/>
    <row r="15013" s="465" customFormat="1" customHeight="1"/>
    <row r="15014" s="465" customFormat="1" customHeight="1"/>
    <row r="15015" s="465" customFormat="1" customHeight="1"/>
    <row r="15016" s="465" customFormat="1" customHeight="1"/>
    <row r="15017" s="465" customFormat="1" customHeight="1"/>
    <row r="15018" s="465" customFormat="1" customHeight="1"/>
    <row r="15019" s="465" customFormat="1" customHeight="1"/>
    <row r="15020" s="465" customFormat="1" customHeight="1"/>
    <row r="15021" s="465" customFormat="1" customHeight="1"/>
    <row r="15022" s="465" customFormat="1" customHeight="1"/>
    <row r="15023" s="465" customFormat="1" customHeight="1"/>
    <row r="15024" s="465" customFormat="1" customHeight="1"/>
    <row r="15025" s="465" customFormat="1" customHeight="1"/>
    <row r="15026" s="465" customFormat="1" customHeight="1"/>
    <row r="15027" s="465" customFormat="1" customHeight="1"/>
    <row r="15028" s="465" customFormat="1" customHeight="1"/>
    <row r="15029" s="465" customFormat="1" customHeight="1"/>
    <row r="15030" s="465" customFormat="1" customHeight="1"/>
    <row r="15031" s="465" customFormat="1" customHeight="1"/>
    <row r="15032" s="465" customFormat="1" customHeight="1"/>
    <row r="15033" s="465" customFormat="1" customHeight="1"/>
    <row r="15034" s="465" customFormat="1" customHeight="1"/>
    <row r="15035" s="465" customFormat="1" customHeight="1"/>
    <row r="15036" s="465" customFormat="1" customHeight="1"/>
    <row r="15037" s="465" customFormat="1" customHeight="1"/>
    <row r="15038" s="465" customFormat="1" customHeight="1"/>
    <row r="15039" s="465" customFormat="1" customHeight="1"/>
    <row r="15040" s="465" customFormat="1" customHeight="1"/>
    <row r="15041" s="465" customFormat="1" customHeight="1"/>
    <row r="15042" s="465" customFormat="1" customHeight="1"/>
    <row r="15043" s="465" customFormat="1" customHeight="1"/>
    <row r="15044" s="465" customFormat="1" customHeight="1"/>
    <row r="15045" s="465" customFormat="1" customHeight="1"/>
    <row r="15046" s="465" customFormat="1" customHeight="1"/>
    <row r="15047" s="465" customFormat="1" customHeight="1"/>
    <row r="15048" s="465" customFormat="1" customHeight="1"/>
    <row r="15049" s="465" customFormat="1" customHeight="1"/>
    <row r="15050" s="465" customFormat="1" customHeight="1"/>
    <row r="15051" s="465" customFormat="1" customHeight="1"/>
    <row r="15052" s="465" customFormat="1" customHeight="1"/>
    <row r="15053" s="465" customFormat="1" customHeight="1"/>
    <row r="15054" s="465" customFormat="1" customHeight="1"/>
    <row r="15055" s="465" customFormat="1" customHeight="1"/>
    <row r="15056" s="465" customFormat="1" customHeight="1"/>
    <row r="15057" s="465" customFormat="1" customHeight="1"/>
    <row r="15058" s="465" customFormat="1" customHeight="1"/>
    <row r="15059" s="465" customFormat="1" customHeight="1"/>
    <row r="15060" s="465" customFormat="1" customHeight="1"/>
    <row r="15061" s="465" customFormat="1" customHeight="1"/>
    <row r="15062" s="465" customFormat="1" customHeight="1"/>
    <row r="15063" s="465" customFormat="1" customHeight="1"/>
    <row r="15064" s="465" customFormat="1" customHeight="1"/>
    <row r="15065" s="465" customFormat="1" customHeight="1"/>
    <row r="15066" s="465" customFormat="1" customHeight="1"/>
    <row r="15067" s="465" customFormat="1" customHeight="1"/>
    <row r="15068" s="465" customFormat="1" customHeight="1"/>
    <row r="15069" s="465" customFormat="1" customHeight="1"/>
    <row r="15070" s="465" customFormat="1" customHeight="1"/>
    <row r="15071" s="465" customFormat="1" customHeight="1"/>
    <row r="15072" s="465" customFormat="1" customHeight="1"/>
    <row r="15073" s="465" customFormat="1" customHeight="1"/>
    <row r="15074" s="465" customFormat="1" customHeight="1"/>
    <row r="15075" s="465" customFormat="1" customHeight="1"/>
    <row r="15076" s="465" customFormat="1" customHeight="1"/>
    <row r="15077" s="465" customFormat="1" customHeight="1"/>
    <row r="15078" s="465" customFormat="1" customHeight="1"/>
    <row r="15079" s="465" customFormat="1" customHeight="1"/>
    <row r="15080" s="465" customFormat="1" customHeight="1"/>
    <row r="15081" s="465" customFormat="1" customHeight="1"/>
    <row r="15082" s="465" customFormat="1" customHeight="1"/>
    <row r="15083" s="465" customFormat="1" customHeight="1"/>
    <row r="15084" s="465" customFormat="1" customHeight="1"/>
    <row r="15085" s="465" customFormat="1" customHeight="1"/>
    <row r="15086" s="465" customFormat="1" customHeight="1"/>
    <row r="15087" s="465" customFormat="1" customHeight="1"/>
    <row r="15088" s="465" customFormat="1" customHeight="1"/>
    <row r="15089" s="465" customFormat="1" customHeight="1"/>
    <row r="15090" s="465" customFormat="1" customHeight="1"/>
    <row r="15091" s="465" customFormat="1" customHeight="1"/>
    <row r="15092" s="465" customFormat="1" customHeight="1"/>
    <row r="15093" s="465" customFormat="1" customHeight="1"/>
    <row r="15094" s="465" customFormat="1" customHeight="1"/>
    <row r="15095" s="465" customFormat="1" customHeight="1"/>
    <row r="15096" s="465" customFormat="1" customHeight="1"/>
    <row r="15097" s="465" customFormat="1" customHeight="1"/>
    <row r="15098" s="465" customFormat="1" customHeight="1"/>
    <row r="15099" s="465" customFormat="1" customHeight="1"/>
    <row r="15100" s="465" customFormat="1" customHeight="1"/>
    <row r="15101" s="465" customFormat="1" customHeight="1"/>
    <row r="15102" s="465" customFormat="1" customHeight="1"/>
    <row r="15103" s="465" customFormat="1" customHeight="1"/>
    <row r="15104" s="465" customFormat="1" customHeight="1"/>
    <row r="15105" s="465" customFormat="1" customHeight="1"/>
    <row r="15106" s="465" customFormat="1" customHeight="1"/>
    <row r="15107" s="465" customFormat="1" customHeight="1"/>
    <row r="15108" s="465" customFormat="1" customHeight="1"/>
    <row r="15109" s="465" customFormat="1" customHeight="1"/>
    <row r="15110" s="465" customFormat="1" customHeight="1"/>
    <row r="15111" s="465" customFormat="1" customHeight="1"/>
    <row r="15112" s="465" customFormat="1" customHeight="1"/>
    <row r="15113" s="465" customFormat="1" customHeight="1"/>
    <row r="15114" s="465" customFormat="1" customHeight="1"/>
    <row r="15115" s="465" customFormat="1" customHeight="1"/>
    <row r="15116" s="465" customFormat="1" customHeight="1"/>
    <row r="15117" s="465" customFormat="1" customHeight="1"/>
    <row r="15118" s="465" customFormat="1" customHeight="1"/>
    <row r="15119" s="465" customFormat="1" customHeight="1"/>
    <row r="15120" s="465" customFormat="1" customHeight="1"/>
    <row r="15121" s="465" customFormat="1" customHeight="1"/>
    <row r="15122" s="465" customFormat="1" customHeight="1"/>
    <row r="15123" s="465" customFormat="1" customHeight="1"/>
    <row r="15124" s="465" customFormat="1" customHeight="1"/>
    <row r="15125" s="465" customFormat="1" customHeight="1"/>
    <row r="15126" s="465" customFormat="1" customHeight="1"/>
    <row r="15127" s="465" customFormat="1" customHeight="1"/>
    <row r="15128" s="465" customFormat="1" customHeight="1"/>
    <row r="15129" s="465" customFormat="1" customHeight="1"/>
    <row r="15130" s="465" customFormat="1" customHeight="1"/>
    <row r="15131" s="465" customFormat="1" customHeight="1"/>
    <row r="15132" s="465" customFormat="1" customHeight="1"/>
    <row r="15133" s="465" customFormat="1" customHeight="1"/>
    <row r="15134" s="465" customFormat="1" customHeight="1"/>
    <row r="15135" s="465" customFormat="1" customHeight="1"/>
    <row r="15136" s="465" customFormat="1" customHeight="1"/>
    <row r="15137" s="465" customFormat="1" customHeight="1"/>
    <row r="15138" s="465" customFormat="1" customHeight="1"/>
    <row r="15139" s="465" customFormat="1" customHeight="1"/>
    <row r="15140" s="465" customFormat="1" customHeight="1"/>
    <row r="15141" s="465" customFormat="1" customHeight="1"/>
    <row r="15142" s="465" customFormat="1" customHeight="1"/>
    <row r="15143" s="465" customFormat="1" customHeight="1"/>
    <row r="15144" s="465" customFormat="1" customHeight="1"/>
    <row r="15145" s="465" customFormat="1" customHeight="1"/>
    <row r="15146" s="465" customFormat="1" customHeight="1"/>
    <row r="15147" s="465" customFormat="1" customHeight="1"/>
    <row r="15148" s="465" customFormat="1" customHeight="1"/>
    <row r="15149" s="465" customFormat="1" customHeight="1"/>
    <row r="15150" s="465" customFormat="1" customHeight="1"/>
    <row r="15151" s="465" customFormat="1" customHeight="1"/>
    <row r="15152" s="465" customFormat="1" customHeight="1"/>
    <row r="15153" s="465" customFormat="1" customHeight="1"/>
    <row r="15154" s="465" customFormat="1" customHeight="1"/>
    <row r="15155" s="465" customFormat="1" customHeight="1"/>
    <row r="15156" s="465" customFormat="1" customHeight="1"/>
    <row r="15157" s="465" customFormat="1" customHeight="1"/>
    <row r="15158" s="465" customFormat="1" customHeight="1"/>
    <row r="15159" s="465" customFormat="1" customHeight="1"/>
    <row r="15160" s="465" customFormat="1" customHeight="1"/>
    <row r="15161" s="465" customFormat="1" customHeight="1"/>
    <row r="15162" s="465" customFormat="1" customHeight="1"/>
    <row r="15163" s="465" customFormat="1" customHeight="1"/>
    <row r="15164" s="465" customFormat="1" customHeight="1"/>
    <row r="15165" s="465" customFormat="1" customHeight="1"/>
    <row r="15166" s="465" customFormat="1" customHeight="1"/>
    <row r="15167" s="465" customFormat="1" customHeight="1"/>
    <row r="15168" s="465" customFormat="1" customHeight="1"/>
    <row r="15169" s="465" customFormat="1" customHeight="1"/>
    <row r="15170" s="465" customFormat="1" customHeight="1"/>
    <row r="15171" s="465" customFormat="1" customHeight="1"/>
    <row r="15172" s="465" customFormat="1" customHeight="1"/>
    <row r="15173" s="465" customFormat="1" customHeight="1"/>
    <row r="15174" s="465" customFormat="1" customHeight="1"/>
    <row r="15175" s="465" customFormat="1" customHeight="1"/>
    <row r="15176" s="465" customFormat="1" customHeight="1"/>
    <row r="15177" s="465" customFormat="1" customHeight="1"/>
    <row r="15178" s="465" customFormat="1" customHeight="1"/>
    <row r="15179" s="465" customFormat="1" customHeight="1"/>
    <row r="15180" s="465" customFormat="1" customHeight="1"/>
    <row r="15181" s="465" customFormat="1" customHeight="1"/>
    <row r="15182" s="465" customFormat="1" customHeight="1"/>
    <row r="15183" s="465" customFormat="1" customHeight="1"/>
    <row r="15184" s="465" customFormat="1" customHeight="1"/>
    <row r="15185" s="465" customFormat="1" customHeight="1"/>
    <row r="15186" s="465" customFormat="1" customHeight="1"/>
    <row r="15187" s="465" customFormat="1" customHeight="1"/>
    <row r="15188" s="465" customFormat="1" customHeight="1"/>
    <row r="15189" s="465" customFormat="1" customHeight="1"/>
    <row r="15190" s="465" customFormat="1" customHeight="1"/>
    <row r="15191" s="465" customFormat="1" customHeight="1"/>
    <row r="15192" s="465" customFormat="1" customHeight="1"/>
    <row r="15193" s="465" customFormat="1" customHeight="1"/>
    <row r="15194" s="465" customFormat="1" customHeight="1"/>
    <row r="15195" s="465" customFormat="1" customHeight="1"/>
    <row r="15196" s="465" customFormat="1" customHeight="1"/>
    <row r="15197" s="465" customFormat="1" customHeight="1"/>
    <row r="15198" s="465" customFormat="1" customHeight="1"/>
    <row r="15199" s="465" customFormat="1" customHeight="1"/>
    <row r="15200" s="465" customFormat="1" customHeight="1"/>
    <row r="15201" s="465" customFormat="1" customHeight="1"/>
    <row r="15202" s="465" customFormat="1" customHeight="1"/>
    <row r="15203" s="465" customFormat="1" customHeight="1"/>
    <row r="15204" s="465" customFormat="1" customHeight="1"/>
    <row r="15205" s="465" customFormat="1" customHeight="1"/>
    <row r="15206" s="465" customFormat="1" customHeight="1"/>
    <row r="15207" s="465" customFormat="1" customHeight="1"/>
    <row r="15208" s="465" customFormat="1" customHeight="1"/>
    <row r="15209" s="465" customFormat="1" customHeight="1"/>
    <row r="15210" s="465" customFormat="1" customHeight="1"/>
    <row r="15211" s="465" customFormat="1" customHeight="1"/>
    <row r="15212" s="465" customFormat="1" customHeight="1"/>
    <row r="15213" s="465" customFormat="1" customHeight="1"/>
    <row r="15214" s="465" customFormat="1" customHeight="1"/>
    <row r="15215" s="465" customFormat="1" customHeight="1"/>
    <row r="15216" s="465" customFormat="1" customHeight="1"/>
    <row r="15217" s="465" customFormat="1" customHeight="1"/>
    <row r="15218" s="465" customFormat="1" customHeight="1"/>
    <row r="15219" s="465" customFormat="1" customHeight="1"/>
    <row r="15220" s="465" customFormat="1" customHeight="1"/>
    <row r="15221" s="465" customFormat="1" customHeight="1"/>
    <row r="15222" s="465" customFormat="1" customHeight="1"/>
    <row r="15223" s="465" customFormat="1" customHeight="1"/>
    <row r="15224" s="465" customFormat="1" customHeight="1"/>
    <row r="15225" s="465" customFormat="1" customHeight="1"/>
    <row r="15226" s="465" customFormat="1" customHeight="1"/>
    <row r="15227" s="465" customFormat="1" customHeight="1"/>
    <row r="15228" s="465" customFormat="1" customHeight="1"/>
    <row r="15229" s="465" customFormat="1" customHeight="1"/>
    <row r="15230" s="465" customFormat="1" customHeight="1"/>
    <row r="15231" s="465" customFormat="1" customHeight="1"/>
    <row r="15232" s="465" customFormat="1" customHeight="1"/>
    <row r="15233" s="465" customFormat="1" customHeight="1"/>
    <row r="15234" s="465" customFormat="1" customHeight="1"/>
    <row r="15235" s="465" customFormat="1" customHeight="1"/>
    <row r="15236" s="465" customFormat="1" customHeight="1"/>
    <row r="15237" s="465" customFormat="1" customHeight="1"/>
    <row r="15238" s="465" customFormat="1" customHeight="1"/>
    <row r="15239" s="465" customFormat="1" customHeight="1"/>
    <row r="15240" s="465" customFormat="1" customHeight="1"/>
    <row r="15241" s="465" customFormat="1" customHeight="1"/>
    <row r="15242" s="465" customFormat="1" customHeight="1"/>
    <row r="15243" s="465" customFormat="1" customHeight="1"/>
    <row r="15244" s="465" customFormat="1" customHeight="1"/>
    <row r="15245" s="465" customFormat="1" customHeight="1"/>
    <row r="15246" s="465" customFormat="1" customHeight="1"/>
    <row r="15247" s="465" customFormat="1" customHeight="1"/>
    <row r="15248" s="465" customFormat="1" customHeight="1"/>
    <row r="15249" s="465" customFormat="1" customHeight="1"/>
    <row r="15250" s="465" customFormat="1" customHeight="1"/>
    <row r="15251" s="465" customFormat="1" customHeight="1"/>
    <row r="15252" s="465" customFormat="1" customHeight="1"/>
    <row r="15253" s="465" customFormat="1" customHeight="1"/>
    <row r="15254" s="465" customFormat="1" customHeight="1"/>
    <row r="15255" s="465" customFormat="1" customHeight="1"/>
    <row r="15256" s="465" customFormat="1" customHeight="1"/>
    <row r="15257" s="465" customFormat="1" customHeight="1"/>
    <row r="15258" s="465" customFormat="1" customHeight="1"/>
    <row r="15259" s="465" customFormat="1" customHeight="1"/>
    <row r="15260" s="465" customFormat="1" customHeight="1"/>
    <row r="15261" s="465" customFormat="1" customHeight="1"/>
    <row r="15262" s="465" customFormat="1" customHeight="1"/>
    <row r="15263" s="465" customFormat="1" customHeight="1"/>
    <row r="15264" s="465" customFormat="1" customHeight="1"/>
    <row r="15265" s="465" customFormat="1" customHeight="1"/>
    <row r="15266" s="465" customFormat="1" customHeight="1"/>
    <row r="15267" s="465" customFormat="1" customHeight="1"/>
    <row r="15268" s="465" customFormat="1" customHeight="1"/>
    <row r="15269" s="465" customFormat="1" customHeight="1"/>
    <row r="15270" s="465" customFormat="1" customHeight="1"/>
    <row r="15271" s="465" customFormat="1" customHeight="1"/>
    <row r="15272" s="465" customFormat="1" customHeight="1"/>
    <row r="15273" s="465" customFormat="1" customHeight="1"/>
    <row r="15274" s="465" customFormat="1" customHeight="1"/>
    <row r="15275" s="465" customFormat="1" customHeight="1"/>
    <row r="15276" s="465" customFormat="1" customHeight="1"/>
    <row r="15277" s="465" customFormat="1" customHeight="1"/>
    <row r="15278" s="465" customFormat="1" customHeight="1"/>
    <row r="15279" s="465" customFormat="1" customHeight="1"/>
    <row r="15280" s="465" customFormat="1" customHeight="1"/>
    <row r="15281" s="465" customFormat="1" customHeight="1"/>
    <row r="15282" s="465" customFormat="1" customHeight="1"/>
    <row r="15283" s="465" customFormat="1" customHeight="1"/>
    <row r="15284" s="465" customFormat="1" customHeight="1"/>
    <row r="15285" s="465" customFormat="1" customHeight="1"/>
    <row r="15286" s="465" customFormat="1" customHeight="1"/>
    <row r="15287" s="465" customFormat="1" customHeight="1"/>
    <row r="15288" s="465" customFormat="1" customHeight="1"/>
    <row r="15289" s="465" customFormat="1" customHeight="1"/>
    <row r="15290" s="465" customFormat="1" customHeight="1"/>
    <row r="15291" s="465" customFormat="1" customHeight="1"/>
    <row r="15292" s="465" customFormat="1" customHeight="1"/>
    <row r="15293" s="465" customFormat="1" customHeight="1"/>
    <row r="15294" s="465" customFormat="1" customHeight="1"/>
    <row r="15295" s="465" customFormat="1" customHeight="1"/>
    <row r="15296" s="465" customFormat="1" customHeight="1"/>
    <row r="15297" s="465" customFormat="1" customHeight="1"/>
    <row r="15298" s="465" customFormat="1" customHeight="1"/>
    <row r="15299" s="465" customFormat="1" customHeight="1"/>
    <row r="15300" s="465" customFormat="1" customHeight="1"/>
    <row r="15301" s="465" customFormat="1" customHeight="1"/>
    <row r="15302" s="465" customFormat="1" customHeight="1"/>
    <row r="15303" s="465" customFormat="1" customHeight="1"/>
    <row r="15304" s="465" customFormat="1" customHeight="1"/>
    <row r="15305" s="465" customFormat="1" customHeight="1"/>
    <row r="15306" s="465" customFormat="1" customHeight="1"/>
    <row r="15307" s="465" customFormat="1" customHeight="1"/>
    <row r="15308" s="465" customFormat="1" customHeight="1"/>
    <row r="15309" s="465" customFormat="1" customHeight="1"/>
    <row r="15310" s="465" customFormat="1" customHeight="1"/>
    <row r="15311" s="465" customFormat="1" customHeight="1"/>
    <row r="15312" s="465" customFormat="1" customHeight="1"/>
    <row r="15313" s="465" customFormat="1" customHeight="1"/>
    <row r="15314" s="465" customFormat="1" customHeight="1"/>
    <row r="15315" s="465" customFormat="1" customHeight="1"/>
    <row r="15316" s="465" customFormat="1" customHeight="1"/>
    <row r="15317" s="465" customFormat="1" customHeight="1"/>
    <row r="15318" s="465" customFormat="1" customHeight="1"/>
    <row r="15319" s="465" customFormat="1" customHeight="1"/>
    <row r="15320" s="465" customFormat="1" customHeight="1"/>
    <row r="15321" s="465" customFormat="1" customHeight="1"/>
    <row r="15322" s="465" customFormat="1" customHeight="1"/>
    <row r="15323" s="465" customFormat="1" customHeight="1"/>
    <row r="15324" s="465" customFormat="1" customHeight="1"/>
    <row r="15325" s="465" customFormat="1" customHeight="1"/>
    <row r="15326" s="465" customFormat="1" customHeight="1"/>
    <row r="15327" s="465" customFormat="1" customHeight="1"/>
    <row r="15328" s="465" customFormat="1" customHeight="1"/>
    <row r="15329" s="465" customFormat="1" customHeight="1"/>
    <row r="15330" s="465" customFormat="1" customHeight="1"/>
    <row r="15331" s="465" customFormat="1" customHeight="1"/>
    <row r="15332" s="465" customFormat="1" customHeight="1"/>
    <row r="15333" s="465" customFormat="1" customHeight="1"/>
    <row r="15334" s="465" customFormat="1" customHeight="1"/>
    <row r="15335" s="465" customFormat="1" customHeight="1"/>
    <row r="15336" s="465" customFormat="1" customHeight="1"/>
    <row r="15337" s="465" customFormat="1" customHeight="1"/>
    <row r="15338" s="465" customFormat="1" customHeight="1"/>
    <row r="15339" s="465" customFormat="1" customHeight="1"/>
    <row r="15340" s="465" customFormat="1" customHeight="1"/>
    <row r="15341" s="465" customFormat="1" customHeight="1"/>
    <row r="15342" s="465" customFormat="1" customHeight="1"/>
    <row r="15343" s="465" customFormat="1" customHeight="1"/>
    <row r="15344" s="465" customFormat="1" customHeight="1"/>
    <row r="15345" s="465" customFormat="1" customHeight="1"/>
    <row r="15346" s="465" customFormat="1" customHeight="1"/>
    <row r="15347" s="465" customFormat="1" customHeight="1"/>
    <row r="15348" s="465" customFormat="1" customHeight="1"/>
    <row r="15349" s="465" customFormat="1" customHeight="1"/>
    <row r="15350" s="465" customFormat="1" customHeight="1"/>
    <row r="15351" s="465" customFormat="1" customHeight="1"/>
    <row r="15352" s="465" customFormat="1" customHeight="1"/>
    <row r="15353" s="465" customFormat="1" customHeight="1"/>
    <row r="15354" s="465" customFormat="1" customHeight="1"/>
    <row r="15355" s="465" customFormat="1" customHeight="1"/>
    <row r="15356" s="465" customFormat="1" customHeight="1"/>
    <row r="15357" s="465" customFormat="1" customHeight="1"/>
    <row r="15358" s="465" customFormat="1" customHeight="1"/>
    <row r="15359" s="465" customFormat="1" customHeight="1"/>
    <row r="15360" s="465" customFormat="1" customHeight="1"/>
    <row r="15361" s="465" customFormat="1" customHeight="1"/>
    <row r="15362" s="465" customFormat="1" customHeight="1"/>
    <row r="15363" s="465" customFormat="1" customHeight="1"/>
    <row r="15364" s="465" customFormat="1" customHeight="1"/>
    <row r="15365" s="465" customFormat="1" customHeight="1"/>
    <row r="15366" s="465" customFormat="1" customHeight="1"/>
    <row r="15367" s="465" customFormat="1" customHeight="1"/>
    <row r="15368" s="465" customFormat="1" customHeight="1"/>
    <row r="15369" s="465" customFormat="1" customHeight="1"/>
    <row r="15370" s="465" customFormat="1" customHeight="1"/>
    <row r="15371" s="465" customFormat="1" customHeight="1"/>
    <row r="15372" s="465" customFormat="1" customHeight="1"/>
    <row r="15373" s="465" customFormat="1" customHeight="1"/>
    <row r="15374" s="465" customFormat="1" customHeight="1"/>
    <row r="15375" s="465" customFormat="1" customHeight="1"/>
    <row r="15376" s="465" customFormat="1" customHeight="1"/>
    <row r="15377" s="465" customFormat="1" customHeight="1"/>
    <row r="15378" s="465" customFormat="1" customHeight="1"/>
    <row r="15379" s="465" customFormat="1" customHeight="1"/>
    <row r="15380" s="465" customFormat="1" customHeight="1"/>
    <row r="15381" s="465" customFormat="1" customHeight="1"/>
    <row r="15382" s="465" customFormat="1" customHeight="1"/>
    <row r="15383" s="465" customFormat="1" customHeight="1"/>
    <row r="15384" s="465" customFormat="1" customHeight="1"/>
    <row r="15385" s="465" customFormat="1" customHeight="1"/>
    <row r="15386" s="465" customFormat="1" customHeight="1"/>
    <row r="15387" s="465" customFormat="1" customHeight="1"/>
    <row r="15388" s="465" customFormat="1" customHeight="1"/>
    <row r="15389" s="465" customFormat="1" customHeight="1"/>
    <row r="15390" s="465" customFormat="1" customHeight="1"/>
    <row r="15391" s="465" customFormat="1" customHeight="1"/>
    <row r="15392" s="465" customFormat="1" customHeight="1"/>
    <row r="15393" s="465" customFormat="1" customHeight="1"/>
    <row r="15394" s="465" customFormat="1" customHeight="1"/>
    <row r="15395" s="465" customFormat="1" customHeight="1"/>
    <row r="15396" s="465" customFormat="1" customHeight="1"/>
    <row r="15397" s="465" customFormat="1" customHeight="1"/>
    <row r="15398" s="465" customFormat="1" customHeight="1"/>
    <row r="15399" s="465" customFormat="1" customHeight="1"/>
    <row r="15400" s="465" customFormat="1" customHeight="1"/>
    <row r="15401" s="465" customFormat="1" customHeight="1"/>
    <row r="15402" s="465" customFormat="1" customHeight="1"/>
    <row r="15403" s="465" customFormat="1" customHeight="1"/>
    <row r="15404" s="465" customFormat="1" customHeight="1"/>
    <row r="15405" s="465" customFormat="1" customHeight="1"/>
    <row r="15406" s="465" customFormat="1" customHeight="1"/>
    <row r="15407" s="465" customFormat="1" customHeight="1"/>
    <row r="15408" s="465" customFormat="1" customHeight="1"/>
    <row r="15409" s="465" customFormat="1" customHeight="1"/>
    <row r="15410" s="465" customFormat="1" customHeight="1"/>
    <row r="15411" s="465" customFormat="1" customHeight="1"/>
    <row r="15412" s="465" customFormat="1" customHeight="1"/>
    <row r="15413" s="465" customFormat="1" customHeight="1"/>
    <row r="15414" s="465" customFormat="1" customHeight="1"/>
    <row r="15415" s="465" customFormat="1" customHeight="1"/>
    <row r="15416" s="465" customFormat="1" customHeight="1"/>
    <row r="15417" s="465" customFormat="1" customHeight="1"/>
    <row r="15418" s="465" customFormat="1" customHeight="1"/>
    <row r="15419" s="465" customFormat="1" customHeight="1"/>
    <row r="15420" s="465" customFormat="1" customHeight="1"/>
    <row r="15421" s="465" customFormat="1" customHeight="1"/>
    <row r="15422" s="465" customFormat="1" customHeight="1"/>
    <row r="15423" s="465" customFormat="1" customHeight="1"/>
    <row r="15424" s="465" customFormat="1" customHeight="1"/>
    <row r="15425" s="465" customFormat="1" customHeight="1"/>
    <row r="15426" s="465" customFormat="1" customHeight="1"/>
    <row r="15427" s="465" customFormat="1" customHeight="1"/>
    <row r="15428" s="465" customFormat="1" customHeight="1"/>
    <row r="15429" s="465" customFormat="1" customHeight="1"/>
    <row r="15430" s="465" customFormat="1" customHeight="1"/>
    <row r="15431" s="465" customFormat="1" customHeight="1"/>
    <row r="15432" s="465" customFormat="1" customHeight="1"/>
    <row r="15433" s="465" customFormat="1" customHeight="1"/>
    <row r="15434" s="465" customFormat="1" customHeight="1"/>
    <row r="15435" s="465" customFormat="1" customHeight="1"/>
    <row r="15436" s="465" customFormat="1" customHeight="1"/>
    <row r="15437" s="465" customFormat="1" customHeight="1"/>
    <row r="15438" s="465" customFormat="1" customHeight="1"/>
    <row r="15439" s="465" customFormat="1" customHeight="1"/>
    <row r="15440" s="465" customFormat="1" customHeight="1"/>
    <row r="15441" s="465" customFormat="1" customHeight="1"/>
    <row r="15442" s="465" customFormat="1" customHeight="1"/>
    <row r="15443" s="465" customFormat="1" customHeight="1"/>
    <row r="15444" s="465" customFormat="1" customHeight="1"/>
    <row r="15445" s="465" customFormat="1" customHeight="1"/>
    <row r="15446" s="465" customFormat="1" customHeight="1"/>
    <row r="15447" s="465" customFormat="1" customHeight="1"/>
    <row r="15448" s="465" customFormat="1" customHeight="1"/>
    <row r="15449" s="465" customFormat="1" customHeight="1"/>
    <row r="15450" s="465" customFormat="1" customHeight="1"/>
    <row r="15451" s="465" customFormat="1" customHeight="1"/>
    <row r="15452" s="465" customFormat="1" customHeight="1"/>
    <row r="15453" s="465" customFormat="1" customHeight="1"/>
    <row r="15454" s="465" customFormat="1" customHeight="1"/>
    <row r="15455" s="465" customFormat="1" customHeight="1"/>
    <row r="15456" s="465" customFormat="1" customHeight="1"/>
    <row r="15457" s="465" customFormat="1" customHeight="1"/>
    <row r="15458" s="465" customFormat="1" customHeight="1"/>
    <row r="15459" s="465" customFormat="1" customHeight="1"/>
    <row r="15460" s="465" customFormat="1" customHeight="1"/>
    <row r="15461" s="465" customFormat="1" customHeight="1"/>
    <row r="15462" s="465" customFormat="1" customHeight="1"/>
    <row r="15463" s="465" customFormat="1" customHeight="1"/>
    <row r="15464" s="465" customFormat="1" customHeight="1"/>
    <row r="15465" s="465" customFormat="1" customHeight="1"/>
    <row r="15466" s="465" customFormat="1" customHeight="1"/>
    <row r="15467" s="465" customFormat="1" customHeight="1"/>
    <row r="15468" s="465" customFormat="1" customHeight="1"/>
    <row r="15469" s="465" customFormat="1" customHeight="1"/>
    <row r="15470" s="465" customFormat="1" customHeight="1"/>
    <row r="15471" s="465" customFormat="1" customHeight="1"/>
    <row r="15472" s="465" customFormat="1" customHeight="1"/>
    <row r="15473" s="465" customFormat="1" customHeight="1"/>
    <row r="15474" s="465" customFormat="1" customHeight="1"/>
    <row r="15475" s="465" customFormat="1" customHeight="1"/>
    <row r="15476" s="465" customFormat="1" customHeight="1"/>
    <row r="15477" s="465" customFormat="1" customHeight="1"/>
    <row r="15478" s="465" customFormat="1" customHeight="1"/>
    <row r="15479" s="465" customFormat="1" customHeight="1"/>
    <row r="15480" s="465" customFormat="1" customHeight="1"/>
    <row r="15481" s="465" customFormat="1" customHeight="1"/>
    <row r="15482" s="465" customFormat="1" customHeight="1"/>
    <row r="15483" s="465" customFormat="1" customHeight="1"/>
    <row r="15484" s="465" customFormat="1" customHeight="1"/>
    <row r="15485" s="465" customFormat="1" customHeight="1"/>
    <row r="15486" s="465" customFormat="1" customHeight="1"/>
    <row r="15487" s="465" customFormat="1" customHeight="1"/>
    <row r="15488" s="465" customFormat="1" customHeight="1"/>
    <row r="15489" s="465" customFormat="1" customHeight="1"/>
    <row r="15490" s="465" customFormat="1" customHeight="1"/>
    <row r="15491" s="465" customFormat="1" customHeight="1"/>
    <row r="15492" s="465" customFormat="1" customHeight="1"/>
    <row r="15493" s="465" customFormat="1" customHeight="1"/>
    <row r="15494" s="465" customFormat="1" customHeight="1"/>
    <row r="15495" s="465" customFormat="1" customHeight="1"/>
    <row r="15496" s="465" customFormat="1" customHeight="1"/>
    <row r="15497" s="465" customFormat="1" customHeight="1"/>
    <row r="15498" s="465" customFormat="1" customHeight="1"/>
    <row r="15499" s="465" customFormat="1" customHeight="1"/>
    <row r="15500" s="465" customFormat="1" customHeight="1"/>
    <row r="15501" s="465" customFormat="1" customHeight="1"/>
    <row r="15502" s="465" customFormat="1" customHeight="1"/>
    <row r="15503" s="465" customFormat="1" customHeight="1"/>
    <row r="15504" s="465" customFormat="1" customHeight="1"/>
    <row r="15505" s="465" customFormat="1" customHeight="1"/>
    <row r="15506" s="465" customFormat="1" customHeight="1"/>
    <row r="15507" s="465" customFormat="1" customHeight="1"/>
    <row r="15508" s="465" customFormat="1" customHeight="1"/>
    <row r="15509" s="465" customFormat="1" customHeight="1"/>
    <row r="15510" s="465" customFormat="1" customHeight="1"/>
    <row r="15511" s="465" customFormat="1" customHeight="1"/>
    <row r="15512" s="465" customFormat="1" customHeight="1"/>
    <row r="15513" s="465" customFormat="1" customHeight="1"/>
    <row r="15514" s="465" customFormat="1" customHeight="1"/>
    <row r="15515" s="465" customFormat="1" customHeight="1"/>
    <row r="15516" s="465" customFormat="1" customHeight="1"/>
    <row r="15517" s="465" customFormat="1" customHeight="1"/>
    <row r="15518" s="465" customFormat="1" customHeight="1"/>
    <row r="15519" s="465" customFormat="1" customHeight="1"/>
    <row r="15520" s="465" customFormat="1" customHeight="1"/>
    <row r="15521" s="465" customFormat="1" customHeight="1"/>
    <row r="15522" s="465" customFormat="1" customHeight="1"/>
    <row r="15523" s="465" customFormat="1" customHeight="1"/>
    <row r="15524" s="465" customFormat="1" customHeight="1"/>
    <row r="15525" s="465" customFormat="1" customHeight="1"/>
    <row r="15526" s="465" customFormat="1" customHeight="1"/>
    <row r="15527" s="465" customFormat="1" customHeight="1"/>
    <row r="15528" s="465" customFormat="1" customHeight="1"/>
    <row r="15529" s="465" customFormat="1" customHeight="1"/>
    <row r="15530" s="465" customFormat="1" customHeight="1"/>
    <row r="15531" s="465" customFormat="1" customHeight="1"/>
    <row r="15532" s="465" customFormat="1" customHeight="1"/>
    <row r="15533" s="465" customFormat="1" customHeight="1"/>
    <row r="15534" s="465" customFormat="1" customHeight="1"/>
    <row r="15535" s="465" customFormat="1" customHeight="1"/>
    <row r="15536" s="465" customFormat="1" customHeight="1"/>
    <row r="15537" s="465" customFormat="1" customHeight="1"/>
    <row r="15538" s="465" customFormat="1" customHeight="1"/>
    <row r="15539" s="465" customFormat="1" customHeight="1"/>
    <row r="15540" s="465" customFormat="1" customHeight="1"/>
    <row r="15541" s="465" customFormat="1" customHeight="1"/>
    <row r="15542" s="465" customFormat="1" customHeight="1"/>
    <row r="15543" s="465" customFormat="1" customHeight="1"/>
    <row r="15544" s="465" customFormat="1" customHeight="1"/>
    <row r="15545" s="465" customFormat="1" customHeight="1"/>
    <row r="15546" s="465" customFormat="1" customHeight="1"/>
    <row r="15547" s="465" customFormat="1" customHeight="1"/>
    <row r="15548" s="465" customFormat="1" customHeight="1"/>
    <row r="15549" s="465" customFormat="1" customHeight="1"/>
    <row r="15550" s="465" customFormat="1" customHeight="1"/>
    <row r="15551" s="465" customFormat="1" customHeight="1"/>
    <row r="15552" s="465" customFormat="1" customHeight="1"/>
    <row r="15553" s="465" customFormat="1" customHeight="1"/>
    <row r="15554" s="465" customFormat="1" customHeight="1"/>
    <row r="15555" s="465" customFormat="1" customHeight="1"/>
    <row r="15556" s="465" customFormat="1" customHeight="1"/>
    <row r="15557" s="465" customFormat="1" customHeight="1"/>
    <row r="15558" s="465" customFormat="1" customHeight="1"/>
    <row r="15559" s="465" customFormat="1" customHeight="1"/>
    <row r="15560" s="465" customFormat="1" customHeight="1"/>
    <row r="15561" s="465" customFormat="1" customHeight="1"/>
    <row r="15562" s="465" customFormat="1" customHeight="1"/>
    <row r="15563" s="465" customFormat="1" customHeight="1"/>
    <row r="15564" s="465" customFormat="1" customHeight="1"/>
    <row r="15565" s="465" customFormat="1" customHeight="1"/>
    <row r="15566" s="465" customFormat="1" customHeight="1"/>
    <row r="15567" s="465" customFormat="1" customHeight="1"/>
    <row r="15568" s="465" customFormat="1" customHeight="1"/>
    <row r="15569" s="465" customFormat="1" customHeight="1"/>
    <row r="15570" s="465" customFormat="1" customHeight="1"/>
    <row r="15571" s="465" customFormat="1" customHeight="1"/>
    <row r="15572" s="465" customFormat="1" customHeight="1"/>
    <row r="15573" s="465" customFormat="1" customHeight="1"/>
    <row r="15574" s="465" customFormat="1" customHeight="1"/>
    <row r="15575" s="465" customFormat="1" customHeight="1"/>
    <row r="15576" s="465" customFormat="1" customHeight="1"/>
    <row r="15577" s="465" customFormat="1" customHeight="1"/>
    <row r="15578" s="465" customFormat="1" customHeight="1"/>
    <row r="15579" s="465" customFormat="1" customHeight="1"/>
    <row r="15580" s="465" customFormat="1" customHeight="1"/>
    <row r="15581" s="465" customFormat="1" customHeight="1"/>
    <row r="15582" s="465" customFormat="1" customHeight="1"/>
    <row r="15583" s="465" customFormat="1" customHeight="1"/>
    <row r="15584" s="465" customFormat="1" customHeight="1"/>
    <row r="15585" s="465" customFormat="1" customHeight="1"/>
    <row r="15586" s="465" customFormat="1" customHeight="1"/>
    <row r="15587" s="465" customFormat="1" customHeight="1"/>
    <row r="15588" s="465" customFormat="1" customHeight="1"/>
    <row r="15589" s="465" customFormat="1" customHeight="1"/>
    <row r="15590" s="465" customFormat="1" customHeight="1"/>
    <row r="15591" s="465" customFormat="1" customHeight="1"/>
    <row r="15592" s="465" customFormat="1" customHeight="1"/>
    <row r="15593" s="465" customFormat="1" customHeight="1"/>
    <row r="15594" s="465" customFormat="1" customHeight="1"/>
    <row r="15595" s="465" customFormat="1" customHeight="1"/>
    <row r="15596" s="465" customFormat="1" customHeight="1"/>
    <row r="15597" s="465" customFormat="1" customHeight="1"/>
    <row r="15598" s="465" customFormat="1" customHeight="1"/>
    <row r="15599" s="465" customFormat="1" customHeight="1"/>
    <row r="15600" s="465" customFormat="1" customHeight="1"/>
    <row r="15601" s="465" customFormat="1" customHeight="1"/>
    <row r="15602" s="465" customFormat="1" customHeight="1"/>
    <row r="15603" s="465" customFormat="1" customHeight="1"/>
    <row r="15604" s="465" customFormat="1" customHeight="1"/>
    <row r="15605" s="465" customFormat="1" customHeight="1"/>
    <row r="15606" s="465" customFormat="1" customHeight="1"/>
    <row r="15607" s="465" customFormat="1" customHeight="1"/>
    <row r="15608" s="465" customFormat="1" customHeight="1"/>
    <row r="15609" s="465" customFormat="1" customHeight="1"/>
    <row r="15610" s="465" customFormat="1" customHeight="1"/>
    <row r="15611" s="465" customFormat="1" customHeight="1"/>
    <row r="15612" s="465" customFormat="1" customHeight="1"/>
    <row r="15613" s="465" customFormat="1" customHeight="1"/>
    <row r="15614" s="465" customFormat="1" customHeight="1"/>
    <row r="15615" s="465" customFormat="1" customHeight="1"/>
    <row r="15616" s="465" customFormat="1" customHeight="1"/>
    <row r="15617" s="465" customFormat="1" customHeight="1"/>
    <row r="15618" s="465" customFormat="1" customHeight="1"/>
    <row r="15619" s="465" customFormat="1" customHeight="1"/>
    <row r="15620" s="465" customFormat="1" customHeight="1"/>
    <row r="15621" s="465" customFormat="1" customHeight="1"/>
    <row r="15622" s="465" customFormat="1" customHeight="1"/>
    <row r="15623" s="465" customFormat="1" customHeight="1"/>
    <row r="15624" s="465" customFormat="1" customHeight="1"/>
    <row r="15625" s="465" customFormat="1" customHeight="1"/>
    <row r="15626" s="465" customFormat="1" customHeight="1"/>
    <row r="15627" s="465" customFormat="1" customHeight="1"/>
    <row r="15628" s="465" customFormat="1" customHeight="1"/>
    <row r="15629" s="465" customFormat="1" customHeight="1"/>
    <row r="15630" s="465" customFormat="1" customHeight="1"/>
    <row r="15631" s="465" customFormat="1" customHeight="1"/>
    <row r="15632" s="465" customFormat="1" customHeight="1"/>
    <row r="15633" s="465" customFormat="1" customHeight="1"/>
    <row r="15634" s="465" customFormat="1" customHeight="1"/>
    <row r="15635" s="465" customFormat="1" customHeight="1"/>
    <row r="15636" s="465" customFormat="1" customHeight="1"/>
    <row r="15637" s="465" customFormat="1" customHeight="1"/>
    <row r="15638" s="465" customFormat="1" customHeight="1"/>
    <row r="15639" s="465" customFormat="1" customHeight="1"/>
    <row r="15640" s="465" customFormat="1" customHeight="1"/>
    <row r="15641" s="465" customFormat="1" customHeight="1"/>
    <row r="15642" s="465" customFormat="1" customHeight="1"/>
    <row r="15643" s="465" customFormat="1" customHeight="1"/>
    <row r="15644" s="465" customFormat="1" customHeight="1"/>
    <row r="15645" s="465" customFormat="1" customHeight="1"/>
    <row r="15646" s="465" customFormat="1" customHeight="1"/>
    <row r="15647" s="465" customFormat="1" customHeight="1"/>
    <row r="15648" s="465" customFormat="1" customHeight="1"/>
    <row r="15649" s="465" customFormat="1" customHeight="1"/>
    <row r="15650" s="465" customFormat="1" customHeight="1"/>
    <row r="15651" s="465" customFormat="1" customHeight="1"/>
    <row r="15652" s="465" customFormat="1" customHeight="1"/>
    <row r="15653" s="465" customFormat="1" customHeight="1"/>
    <row r="15654" s="465" customFormat="1" customHeight="1"/>
    <row r="15655" s="465" customFormat="1" customHeight="1"/>
    <row r="15656" s="465" customFormat="1" customHeight="1"/>
    <row r="15657" s="465" customFormat="1" customHeight="1"/>
    <row r="15658" s="465" customFormat="1" customHeight="1"/>
    <row r="15659" s="465" customFormat="1" customHeight="1"/>
    <row r="15660" s="465" customFormat="1" customHeight="1"/>
    <row r="15661" s="465" customFormat="1" customHeight="1"/>
    <row r="15662" s="465" customFormat="1" customHeight="1"/>
    <row r="15663" s="465" customFormat="1" customHeight="1"/>
    <row r="15664" s="465" customFormat="1" customHeight="1"/>
    <row r="15665" s="465" customFormat="1" customHeight="1"/>
    <row r="15666" s="465" customFormat="1" customHeight="1"/>
    <row r="15667" s="465" customFormat="1" customHeight="1"/>
    <row r="15668" s="465" customFormat="1" customHeight="1"/>
    <row r="15669" s="465" customFormat="1" customHeight="1"/>
    <row r="15670" s="465" customFormat="1" customHeight="1"/>
    <row r="15671" s="465" customFormat="1" customHeight="1"/>
    <row r="15672" s="465" customFormat="1" customHeight="1"/>
    <row r="15673" s="465" customFormat="1" customHeight="1"/>
    <row r="15674" s="465" customFormat="1" customHeight="1"/>
    <row r="15675" s="465" customFormat="1" customHeight="1"/>
    <row r="15676" s="465" customFormat="1" customHeight="1"/>
    <row r="15677" s="465" customFormat="1" customHeight="1"/>
    <row r="15678" s="465" customFormat="1" customHeight="1"/>
    <row r="15679" s="465" customFormat="1" customHeight="1"/>
    <row r="15680" s="465" customFormat="1" customHeight="1"/>
    <row r="15681" s="465" customFormat="1" customHeight="1"/>
    <row r="15682" s="465" customFormat="1" customHeight="1"/>
    <row r="15683" s="465" customFormat="1" customHeight="1"/>
    <row r="15684" s="465" customFormat="1" customHeight="1"/>
    <row r="15685" s="465" customFormat="1" customHeight="1"/>
    <row r="15686" s="465" customFormat="1" customHeight="1"/>
    <row r="15687" s="465" customFormat="1" customHeight="1"/>
    <row r="15688" s="465" customFormat="1" customHeight="1"/>
    <row r="15689" s="465" customFormat="1" customHeight="1"/>
    <row r="15690" s="465" customFormat="1" customHeight="1"/>
    <row r="15691" s="465" customFormat="1" customHeight="1"/>
    <row r="15692" s="465" customFormat="1" customHeight="1"/>
    <row r="15693" s="465" customFormat="1" customHeight="1"/>
    <row r="15694" s="465" customFormat="1" customHeight="1"/>
    <row r="15695" s="465" customFormat="1" customHeight="1"/>
    <row r="15696" s="465" customFormat="1" customHeight="1"/>
    <row r="15697" s="465" customFormat="1" customHeight="1"/>
    <row r="15698" s="465" customFormat="1" customHeight="1"/>
    <row r="15699" s="465" customFormat="1" customHeight="1"/>
    <row r="15700" s="465" customFormat="1" customHeight="1"/>
    <row r="15701" s="465" customFormat="1" customHeight="1"/>
    <row r="15702" s="465" customFormat="1" customHeight="1"/>
    <row r="15703" s="465" customFormat="1" customHeight="1"/>
    <row r="15704" s="465" customFormat="1" customHeight="1"/>
    <row r="15705" s="465" customFormat="1" customHeight="1"/>
    <row r="15706" s="465" customFormat="1" customHeight="1"/>
    <row r="15707" s="465" customFormat="1" customHeight="1"/>
    <row r="15708" s="465" customFormat="1" customHeight="1"/>
    <row r="15709" s="465" customFormat="1" customHeight="1"/>
    <row r="15710" s="465" customFormat="1" customHeight="1"/>
    <row r="15711" s="465" customFormat="1" customHeight="1"/>
    <row r="15712" s="465" customFormat="1" customHeight="1"/>
    <row r="15713" s="465" customFormat="1" customHeight="1"/>
    <row r="15714" s="465" customFormat="1" customHeight="1"/>
    <row r="15715" s="465" customFormat="1" customHeight="1"/>
    <row r="15716" s="465" customFormat="1" customHeight="1"/>
    <row r="15717" s="465" customFormat="1" customHeight="1"/>
    <row r="15718" s="465" customFormat="1" customHeight="1"/>
    <row r="15719" s="465" customFormat="1" customHeight="1"/>
    <row r="15720" s="465" customFormat="1" customHeight="1"/>
    <row r="15721" s="465" customFormat="1" customHeight="1"/>
    <row r="15722" s="465" customFormat="1" customHeight="1"/>
    <row r="15723" s="465" customFormat="1" customHeight="1"/>
    <row r="15724" s="465" customFormat="1" customHeight="1"/>
    <row r="15725" s="465" customFormat="1" customHeight="1"/>
    <row r="15726" s="465" customFormat="1" customHeight="1"/>
    <row r="15727" s="465" customFormat="1" customHeight="1"/>
    <row r="15728" s="465" customFormat="1" customHeight="1"/>
    <row r="15729" s="465" customFormat="1" customHeight="1"/>
    <row r="15730" s="465" customFormat="1" customHeight="1"/>
    <row r="15731" s="465" customFormat="1" customHeight="1"/>
    <row r="15732" s="465" customFormat="1" customHeight="1"/>
    <row r="15733" s="465" customFormat="1" customHeight="1"/>
    <row r="15734" s="465" customFormat="1" customHeight="1"/>
    <row r="15735" s="465" customFormat="1" customHeight="1"/>
    <row r="15736" s="465" customFormat="1" customHeight="1"/>
    <row r="15737" s="465" customFormat="1" customHeight="1"/>
    <row r="15738" s="465" customFormat="1" customHeight="1"/>
    <row r="15739" s="465" customFormat="1" customHeight="1"/>
    <row r="15740" s="465" customFormat="1" customHeight="1"/>
    <row r="15741" s="465" customFormat="1" customHeight="1"/>
    <row r="15742" s="465" customFormat="1" customHeight="1"/>
    <row r="15743" s="465" customFormat="1" customHeight="1"/>
    <row r="15744" s="465" customFormat="1" customHeight="1"/>
    <row r="15745" s="465" customFormat="1" customHeight="1"/>
    <row r="15746" s="465" customFormat="1" customHeight="1"/>
    <row r="15747" s="465" customFormat="1" customHeight="1"/>
    <row r="15748" s="465" customFormat="1" customHeight="1"/>
    <row r="15749" s="465" customFormat="1" customHeight="1"/>
    <row r="15750" s="465" customFormat="1" customHeight="1"/>
    <row r="15751" s="465" customFormat="1" customHeight="1"/>
    <row r="15752" s="465" customFormat="1" customHeight="1"/>
    <row r="15753" s="465" customFormat="1" customHeight="1"/>
    <row r="15754" s="465" customFormat="1" customHeight="1"/>
    <row r="15755" s="465" customFormat="1" customHeight="1"/>
    <row r="15756" s="465" customFormat="1" customHeight="1"/>
    <row r="15757" s="465" customFormat="1" customHeight="1"/>
    <row r="15758" s="465" customFormat="1" customHeight="1"/>
    <row r="15759" s="465" customFormat="1" customHeight="1"/>
    <row r="15760" s="465" customFormat="1" customHeight="1"/>
    <row r="15761" s="465" customFormat="1" customHeight="1"/>
    <row r="15762" s="465" customFormat="1" customHeight="1"/>
    <row r="15763" s="465" customFormat="1" customHeight="1"/>
    <row r="15764" s="465" customFormat="1" customHeight="1"/>
    <row r="15765" s="465" customFormat="1" customHeight="1"/>
    <row r="15766" s="465" customFormat="1" customHeight="1"/>
    <row r="15767" s="465" customFormat="1" customHeight="1"/>
    <row r="15768" s="465" customFormat="1" customHeight="1"/>
    <row r="15769" s="465" customFormat="1" customHeight="1"/>
    <row r="15770" s="465" customFormat="1" customHeight="1"/>
    <row r="15771" s="465" customFormat="1" customHeight="1"/>
    <row r="15772" s="465" customFormat="1" customHeight="1"/>
    <row r="15773" s="465" customFormat="1" customHeight="1"/>
    <row r="15774" s="465" customFormat="1" customHeight="1"/>
    <row r="15775" s="465" customFormat="1" customHeight="1"/>
    <row r="15776" s="465" customFormat="1" customHeight="1"/>
    <row r="15777" s="465" customFormat="1" customHeight="1"/>
    <row r="15778" s="465" customFormat="1" customHeight="1"/>
    <row r="15779" s="465" customFormat="1" customHeight="1"/>
    <row r="15780" s="465" customFormat="1" customHeight="1"/>
    <row r="15781" s="465" customFormat="1" customHeight="1"/>
    <row r="15782" s="465" customFormat="1" customHeight="1"/>
    <row r="15783" s="465" customFormat="1" customHeight="1"/>
    <row r="15784" s="465" customFormat="1" customHeight="1"/>
    <row r="15785" s="465" customFormat="1" customHeight="1"/>
    <row r="15786" s="465" customFormat="1" customHeight="1"/>
    <row r="15787" s="465" customFormat="1" customHeight="1"/>
    <row r="15788" s="465" customFormat="1" customHeight="1"/>
    <row r="15789" s="465" customFormat="1" customHeight="1"/>
    <row r="15790" s="465" customFormat="1" customHeight="1"/>
    <row r="15791" s="465" customFormat="1" customHeight="1"/>
    <row r="15792" s="465" customFormat="1" customHeight="1"/>
    <row r="15793" s="465" customFormat="1" customHeight="1"/>
    <row r="15794" s="465" customFormat="1" customHeight="1"/>
    <row r="15795" s="465" customFormat="1" customHeight="1"/>
    <row r="15796" s="465" customFormat="1" customHeight="1"/>
    <row r="15797" s="465" customFormat="1" customHeight="1"/>
    <row r="15798" s="465" customFormat="1" customHeight="1"/>
    <row r="15799" s="465" customFormat="1" customHeight="1"/>
    <row r="15800" s="465" customFormat="1" customHeight="1"/>
    <row r="15801" s="465" customFormat="1" customHeight="1"/>
    <row r="15802" s="465" customFormat="1" customHeight="1"/>
    <row r="15803" s="465" customFormat="1" customHeight="1"/>
    <row r="15804" s="465" customFormat="1" customHeight="1"/>
    <row r="15805" s="465" customFormat="1" customHeight="1"/>
    <row r="15806" s="465" customFormat="1" customHeight="1"/>
    <row r="15807" s="465" customFormat="1" customHeight="1"/>
    <row r="15808" s="465" customFormat="1" customHeight="1"/>
    <row r="15809" s="465" customFormat="1" customHeight="1"/>
    <row r="15810" s="465" customFormat="1" customHeight="1"/>
    <row r="15811" s="465" customFormat="1" customHeight="1"/>
    <row r="15812" s="465" customFormat="1" customHeight="1"/>
    <row r="15813" s="465" customFormat="1" customHeight="1"/>
    <row r="15814" s="465" customFormat="1" customHeight="1"/>
    <row r="15815" s="465" customFormat="1" customHeight="1"/>
    <row r="15816" s="465" customFormat="1" customHeight="1"/>
    <row r="15817" s="465" customFormat="1" customHeight="1"/>
    <row r="15818" s="465" customFormat="1" customHeight="1"/>
    <row r="15819" s="465" customFormat="1" customHeight="1"/>
    <row r="15820" s="465" customFormat="1" customHeight="1"/>
    <row r="15821" s="465" customFormat="1" customHeight="1"/>
    <row r="15822" s="465" customFormat="1" customHeight="1"/>
    <row r="15823" s="465" customFormat="1" customHeight="1"/>
    <row r="15824" s="465" customFormat="1" customHeight="1"/>
    <row r="15825" s="465" customFormat="1" customHeight="1"/>
    <row r="15826" s="465" customFormat="1" customHeight="1"/>
    <row r="15827" s="465" customFormat="1" customHeight="1"/>
    <row r="15828" s="465" customFormat="1" customHeight="1"/>
    <row r="15829" s="465" customFormat="1" customHeight="1"/>
    <row r="15830" s="465" customFormat="1" customHeight="1"/>
    <row r="15831" s="465" customFormat="1" customHeight="1"/>
    <row r="15832" s="465" customFormat="1" customHeight="1"/>
    <row r="15833" s="465" customFormat="1" customHeight="1"/>
    <row r="15834" s="465" customFormat="1" customHeight="1"/>
    <row r="15835" s="465" customFormat="1" customHeight="1"/>
    <row r="15836" s="465" customFormat="1" customHeight="1"/>
    <row r="15837" s="465" customFormat="1" customHeight="1"/>
    <row r="15838" s="465" customFormat="1" customHeight="1"/>
    <row r="15839" s="465" customFormat="1" customHeight="1"/>
    <row r="15840" s="465" customFormat="1" customHeight="1"/>
    <row r="15841" s="465" customFormat="1" customHeight="1"/>
    <row r="15842" s="465" customFormat="1" customHeight="1"/>
    <row r="15843" s="465" customFormat="1" customHeight="1"/>
    <row r="15844" s="465" customFormat="1" customHeight="1"/>
    <row r="15845" s="465" customFormat="1" customHeight="1"/>
    <row r="15846" s="465" customFormat="1" customHeight="1"/>
    <row r="15847" s="465" customFormat="1" customHeight="1"/>
    <row r="15848" s="465" customFormat="1" customHeight="1"/>
    <row r="15849" s="465" customFormat="1" customHeight="1"/>
    <row r="15850" s="465" customFormat="1" customHeight="1"/>
    <row r="15851" s="465" customFormat="1" customHeight="1"/>
    <row r="15852" s="465" customFormat="1" customHeight="1"/>
    <row r="15853" s="465" customFormat="1" customHeight="1"/>
    <row r="15854" s="465" customFormat="1" customHeight="1"/>
    <row r="15855" s="465" customFormat="1" customHeight="1"/>
    <row r="15856" s="465" customFormat="1" customHeight="1"/>
    <row r="15857" s="465" customFormat="1" customHeight="1"/>
    <row r="15858" s="465" customFormat="1" customHeight="1"/>
    <row r="15859" s="465" customFormat="1" customHeight="1"/>
    <row r="15860" s="465" customFormat="1" customHeight="1"/>
    <row r="15861" s="465" customFormat="1" customHeight="1"/>
    <row r="15862" s="465" customFormat="1" customHeight="1"/>
    <row r="15863" s="465" customFormat="1" customHeight="1"/>
    <row r="15864" s="465" customFormat="1" customHeight="1"/>
    <row r="15865" s="465" customFormat="1" customHeight="1"/>
    <row r="15866" s="465" customFormat="1" customHeight="1"/>
    <row r="15867" s="465" customFormat="1" customHeight="1"/>
    <row r="15868" s="465" customFormat="1" customHeight="1"/>
    <row r="15869" s="465" customFormat="1" customHeight="1"/>
    <row r="15870" s="465" customFormat="1" customHeight="1"/>
    <row r="15871" s="465" customFormat="1" customHeight="1"/>
    <row r="15872" s="465" customFormat="1" customHeight="1"/>
    <row r="15873" s="465" customFormat="1" customHeight="1"/>
    <row r="15874" s="465" customFormat="1" customHeight="1"/>
    <row r="15875" s="465" customFormat="1" customHeight="1"/>
    <row r="15876" s="465" customFormat="1" customHeight="1"/>
    <row r="15877" s="465" customFormat="1" customHeight="1"/>
    <row r="15878" s="465" customFormat="1" customHeight="1"/>
    <row r="15879" s="465" customFormat="1" customHeight="1"/>
    <row r="15880" s="465" customFormat="1" customHeight="1"/>
    <row r="15881" s="465" customFormat="1" customHeight="1"/>
    <row r="15882" s="465" customFormat="1" customHeight="1"/>
    <row r="15883" s="465" customFormat="1" customHeight="1"/>
    <row r="15884" s="465" customFormat="1" customHeight="1"/>
    <row r="15885" s="465" customFormat="1" customHeight="1"/>
    <row r="15886" s="465" customFormat="1" customHeight="1"/>
    <row r="15887" s="465" customFormat="1" customHeight="1"/>
    <row r="15888" s="465" customFormat="1" customHeight="1"/>
    <row r="15889" s="465" customFormat="1" customHeight="1"/>
    <row r="15890" s="465" customFormat="1" customHeight="1"/>
    <row r="15891" s="465" customFormat="1" customHeight="1"/>
    <row r="15892" s="465" customFormat="1" customHeight="1"/>
    <row r="15893" s="465" customFormat="1" customHeight="1"/>
    <row r="15894" s="465" customFormat="1" customHeight="1"/>
    <row r="15895" s="465" customFormat="1" customHeight="1"/>
    <row r="15896" s="465" customFormat="1" customHeight="1"/>
    <row r="15897" s="465" customFormat="1" customHeight="1"/>
    <row r="15898" s="465" customFormat="1" customHeight="1"/>
    <row r="15899" s="465" customFormat="1" customHeight="1"/>
    <row r="15900" s="465" customFormat="1" customHeight="1"/>
    <row r="15901" s="465" customFormat="1" customHeight="1"/>
    <row r="15902" s="465" customFormat="1" customHeight="1"/>
    <row r="15903" s="465" customFormat="1" customHeight="1"/>
    <row r="15904" s="465" customFormat="1" customHeight="1"/>
    <row r="15905" s="465" customFormat="1" customHeight="1"/>
    <row r="15906" s="465" customFormat="1" customHeight="1"/>
    <row r="15907" s="465" customFormat="1" customHeight="1"/>
    <row r="15908" s="465" customFormat="1" customHeight="1"/>
    <row r="15909" s="465" customFormat="1" customHeight="1"/>
    <row r="15910" s="465" customFormat="1" customHeight="1"/>
    <row r="15911" s="465" customFormat="1" customHeight="1"/>
    <row r="15912" s="465" customFormat="1" customHeight="1"/>
    <row r="15913" s="465" customFormat="1" customHeight="1"/>
    <row r="15914" s="465" customFormat="1" customHeight="1"/>
    <row r="15915" s="465" customFormat="1" customHeight="1"/>
    <row r="15916" s="465" customFormat="1" customHeight="1"/>
    <row r="15917" s="465" customFormat="1" customHeight="1"/>
    <row r="15918" s="465" customFormat="1" customHeight="1"/>
    <row r="15919" s="465" customFormat="1" customHeight="1"/>
    <row r="15920" s="465" customFormat="1" customHeight="1"/>
    <row r="15921" s="465" customFormat="1" customHeight="1"/>
    <row r="15922" s="465" customFormat="1" customHeight="1"/>
    <row r="15923" s="465" customFormat="1" customHeight="1"/>
    <row r="15924" s="465" customFormat="1" customHeight="1"/>
    <row r="15925" s="465" customFormat="1" customHeight="1"/>
    <row r="15926" s="465" customFormat="1" customHeight="1"/>
    <row r="15927" s="465" customFormat="1" customHeight="1"/>
    <row r="15928" s="465" customFormat="1" customHeight="1"/>
    <row r="15929" s="465" customFormat="1" customHeight="1"/>
    <row r="15930" s="465" customFormat="1" customHeight="1"/>
    <row r="15931" s="465" customFormat="1" customHeight="1"/>
    <row r="15932" s="465" customFormat="1" customHeight="1"/>
    <row r="15933" s="465" customFormat="1" customHeight="1"/>
    <row r="15934" s="465" customFormat="1" customHeight="1"/>
    <row r="15935" s="465" customFormat="1" customHeight="1"/>
    <row r="15936" s="465" customFormat="1" customHeight="1"/>
    <row r="15937" s="465" customFormat="1" customHeight="1"/>
    <row r="15938" s="465" customFormat="1" customHeight="1"/>
    <row r="15939" s="465" customFormat="1" customHeight="1"/>
    <row r="15940" s="465" customFormat="1" customHeight="1"/>
    <row r="15941" s="465" customFormat="1" customHeight="1"/>
    <row r="15942" s="465" customFormat="1" customHeight="1"/>
    <row r="15943" s="465" customFormat="1" customHeight="1"/>
    <row r="15944" s="465" customFormat="1" customHeight="1"/>
    <row r="15945" s="465" customFormat="1" customHeight="1"/>
    <row r="15946" s="465" customFormat="1" customHeight="1"/>
    <row r="15947" s="465" customFormat="1" customHeight="1"/>
    <row r="15948" s="465" customFormat="1" customHeight="1"/>
    <row r="15949" s="465" customFormat="1" customHeight="1"/>
    <row r="15950" s="465" customFormat="1" customHeight="1"/>
    <row r="15951" s="465" customFormat="1" customHeight="1"/>
    <row r="15952" s="465" customFormat="1" customHeight="1"/>
    <row r="15953" s="465" customFormat="1" customHeight="1"/>
    <row r="15954" s="465" customFormat="1" customHeight="1"/>
    <row r="15955" s="465" customFormat="1" customHeight="1"/>
    <row r="15956" s="465" customFormat="1" customHeight="1"/>
    <row r="15957" s="465" customFormat="1" customHeight="1"/>
    <row r="15958" s="465" customFormat="1" customHeight="1"/>
    <row r="15959" s="465" customFormat="1" customHeight="1"/>
    <row r="15960" s="465" customFormat="1" customHeight="1"/>
    <row r="15961" s="465" customFormat="1" customHeight="1"/>
    <row r="15962" s="465" customFormat="1" customHeight="1"/>
    <row r="15963" s="465" customFormat="1" customHeight="1"/>
    <row r="15964" s="465" customFormat="1" customHeight="1"/>
    <row r="15965" s="465" customFormat="1" customHeight="1"/>
    <row r="15966" s="465" customFormat="1" customHeight="1"/>
    <row r="15967" s="465" customFormat="1" customHeight="1"/>
    <row r="15968" s="465" customFormat="1" customHeight="1"/>
    <row r="15969" s="465" customFormat="1" customHeight="1"/>
    <row r="15970" s="465" customFormat="1" customHeight="1"/>
    <row r="15971" s="465" customFormat="1" customHeight="1"/>
    <row r="15972" s="465" customFormat="1" customHeight="1"/>
    <row r="15973" s="465" customFormat="1" customHeight="1"/>
    <row r="15974" s="465" customFormat="1" customHeight="1"/>
    <row r="15975" s="465" customFormat="1" customHeight="1"/>
    <row r="15976" s="465" customFormat="1" customHeight="1"/>
    <row r="15977" s="465" customFormat="1" customHeight="1"/>
    <row r="15978" s="465" customFormat="1" customHeight="1"/>
    <row r="15979" s="465" customFormat="1" customHeight="1"/>
    <row r="15980" s="465" customFormat="1" customHeight="1"/>
    <row r="15981" s="465" customFormat="1" customHeight="1"/>
    <row r="15982" s="465" customFormat="1" customHeight="1"/>
    <row r="15983" s="465" customFormat="1" customHeight="1"/>
    <row r="15984" s="465" customFormat="1" customHeight="1"/>
    <row r="15985" s="465" customFormat="1" customHeight="1"/>
    <row r="15986" s="465" customFormat="1" customHeight="1"/>
    <row r="15987" s="465" customFormat="1" customHeight="1"/>
    <row r="15988" s="465" customFormat="1" customHeight="1"/>
    <row r="15989" s="465" customFormat="1" customHeight="1"/>
    <row r="15990" s="465" customFormat="1" customHeight="1"/>
    <row r="15991" s="465" customFormat="1" customHeight="1"/>
    <row r="15992" s="465" customFormat="1" customHeight="1"/>
    <row r="15993" s="465" customFormat="1" customHeight="1"/>
    <row r="15994" s="465" customFormat="1" customHeight="1"/>
    <row r="15995" s="465" customFormat="1" customHeight="1"/>
    <row r="15996" s="465" customFormat="1" customHeight="1"/>
    <row r="15997" s="465" customFormat="1" customHeight="1"/>
    <row r="15998" s="465" customFormat="1" customHeight="1"/>
    <row r="15999" s="465" customFormat="1" customHeight="1"/>
    <row r="16000" s="465" customFormat="1" customHeight="1"/>
    <row r="16001" s="465" customFormat="1" customHeight="1"/>
    <row r="16002" s="465" customFormat="1" customHeight="1"/>
    <row r="16003" s="465" customFormat="1" customHeight="1"/>
    <row r="16004" s="465" customFormat="1" customHeight="1"/>
    <row r="16005" s="465" customFormat="1" customHeight="1"/>
    <row r="16006" s="465" customFormat="1" customHeight="1"/>
    <row r="16007" s="465" customFormat="1" customHeight="1"/>
    <row r="16008" s="465" customFormat="1" customHeight="1"/>
    <row r="16009" s="465" customFormat="1" customHeight="1"/>
    <row r="16010" s="465" customFormat="1" customHeight="1"/>
    <row r="16011" s="465" customFormat="1" customHeight="1"/>
    <row r="16012" s="465" customFormat="1" customHeight="1"/>
    <row r="16013" s="465" customFormat="1" customHeight="1"/>
    <row r="16014" s="465" customFormat="1" customHeight="1"/>
    <row r="16015" s="465" customFormat="1" customHeight="1"/>
    <row r="16016" s="465" customFormat="1" customHeight="1"/>
    <row r="16017" s="465" customFormat="1" customHeight="1"/>
    <row r="16018" s="465" customFormat="1" customHeight="1"/>
    <row r="16019" s="465" customFormat="1" customHeight="1"/>
    <row r="16020" s="465" customFormat="1" customHeight="1"/>
    <row r="16021" s="465" customFormat="1" customHeight="1"/>
    <row r="16022" s="465" customFormat="1" customHeight="1"/>
    <row r="16023" s="465" customFormat="1" customHeight="1"/>
    <row r="16024" s="465" customFormat="1" customHeight="1"/>
    <row r="16025" s="465" customFormat="1" customHeight="1"/>
    <row r="16026" s="465" customFormat="1" customHeight="1"/>
    <row r="16027" s="465" customFormat="1" customHeight="1"/>
    <row r="16028" s="465" customFormat="1" customHeight="1"/>
    <row r="16029" s="465" customFormat="1" customHeight="1"/>
    <row r="16030" s="465" customFormat="1" customHeight="1"/>
    <row r="16031" s="465" customFormat="1" customHeight="1"/>
    <row r="16032" s="465" customFormat="1" customHeight="1"/>
    <row r="16033" s="465" customFormat="1" customHeight="1"/>
    <row r="16034" s="465" customFormat="1" customHeight="1"/>
    <row r="16035" s="465" customFormat="1" customHeight="1"/>
    <row r="16036" s="465" customFormat="1" customHeight="1"/>
    <row r="16037" s="465" customFormat="1" customHeight="1"/>
    <row r="16038" s="465" customFormat="1" customHeight="1"/>
    <row r="16039" s="465" customFormat="1" customHeight="1"/>
    <row r="16040" s="465" customFormat="1" customHeight="1"/>
    <row r="16041" s="465" customFormat="1" customHeight="1"/>
    <row r="16042" s="465" customFormat="1" customHeight="1"/>
    <row r="16043" s="465" customFormat="1" customHeight="1"/>
    <row r="16044" s="465" customFormat="1" customHeight="1"/>
    <row r="16045" s="465" customFormat="1" customHeight="1"/>
    <row r="16046" s="465" customFormat="1" customHeight="1"/>
    <row r="16047" s="465" customFormat="1" customHeight="1"/>
    <row r="16048" s="465" customFormat="1" customHeight="1"/>
    <row r="16049" s="465" customFormat="1" customHeight="1"/>
    <row r="16050" s="465" customFormat="1" customHeight="1"/>
    <row r="16051" s="465" customFormat="1" customHeight="1"/>
    <row r="16052" s="465" customFormat="1" customHeight="1"/>
    <row r="16053" s="465" customFormat="1" customHeight="1"/>
    <row r="16054" s="465" customFormat="1" customHeight="1"/>
    <row r="16055" s="465" customFormat="1" customHeight="1"/>
    <row r="16056" s="465" customFormat="1" customHeight="1"/>
    <row r="16057" s="465" customFormat="1" customHeight="1"/>
    <row r="16058" s="465" customFormat="1" customHeight="1"/>
    <row r="16059" s="465" customFormat="1" customHeight="1"/>
    <row r="16060" s="465" customFormat="1" customHeight="1"/>
    <row r="16061" s="465" customFormat="1" customHeight="1"/>
    <row r="16062" s="465" customFormat="1" customHeight="1"/>
    <row r="16063" s="465" customFormat="1" customHeight="1"/>
    <row r="16064" s="465" customFormat="1" customHeight="1"/>
    <row r="16065" s="465" customFormat="1" customHeight="1"/>
    <row r="16066" s="465" customFormat="1" customHeight="1"/>
    <row r="16067" s="465" customFormat="1" customHeight="1"/>
    <row r="16068" s="465" customFormat="1" customHeight="1"/>
    <row r="16069" s="465" customFormat="1" customHeight="1"/>
    <row r="16070" s="465" customFormat="1" customHeight="1"/>
    <row r="16071" s="465" customFormat="1" customHeight="1"/>
    <row r="16072" s="465" customFormat="1" customHeight="1"/>
    <row r="16073" s="465" customFormat="1" customHeight="1"/>
    <row r="16074" s="465" customFormat="1" customHeight="1"/>
    <row r="16075" s="465" customFormat="1" customHeight="1"/>
    <row r="16076" s="465" customFormat="1" customHeight="1"/>
    <row r="16077" s="465" customFormat="1" customHeight="1"/>
    <row r="16078" s="465" customFormat="1" customHeight="1"/>
    <row r="16079" s="465" customFormat="1" customHeight="1"/>
    <row r="16080" s="465" customFormat="1" customHeight="1"/>
    <row r="16081" s="465" customFormat="1" customHeight="1"/>
    <row r="16082" s="465" customFormat="1" customHeight="1"/>
    <row r="16083" s="465" customFormat="1" customHeight="1"/>
    <row r="16084" s="465" customFormat="1" customHeight="1"/>
    <row r="16085" s="465" customFormat="1" customHeight="1"/>
    <row r="16086" s="465" customFormat="1" customHeight="1"/>
    <row r="16087" s="465" customFormat="1" customHeight="1"/>
    <row r="16088" s="465" customFormat="1" customHeight="1"/>
    <row r="16089" s="465" customFormat="1" customHeight="1"/>
    <row r="16090" s="465" customFormat="1" customHeight="1"/>
    <row r="16091" s="465" customFormat="1" customHeight="1"/>
    <row r="16092" s="465" customFormat="1" customHeight="1"/>
    <row r="16093" s="465" customFormat="1" customHeight="1"/>
    <row r="16094" s="465" customFormat="1" customHeight="1"/>
    <row r="16095" s="465" customFormat="1" customHeight="1"/>
    <row r="16096" s="465" customFormat="1" customHeight="1"/>
    <row r="16097" s="465" customFormat="1" customHeight="1"/>
    <row r="16098" s="465" customFormat="1" customHeight="1"/>
    <row r="16099" s="465" customFormat="1" customHeight="1"/>
    <row r="16100" s="465" customFormat="1" customHeight="1"/>
    <row r="16101" s="465" customFormat="1" customHeight="1"/>
    <row r="16102" s="465" customFormat="1" customHeight="1"/>
    <row r="16103" s="465" customFormat="1" customHeight="1"/>
    <row r="16104" s="465" customFormat="1" customHeight="1"/>
    <row r="16105" s="465" customFormat="1" customHeight="1"/>
    <row r="16106" s="465" customFormat="1" customHeight="1"/>
    <row r="16107" s="465" customFormat="1" customHeight="1"/>
    <row r="16108" s="465" customFormat="1" customHeight="1"/>
    <row r="16109" s="465" customFormat="1" customHeight="1"/>
    <row r="16110" s="465" customFormat="1" customHeight="1"/>
    <row r="16111" s="465" customFormat="1" customHeight="1"/>
    <row r="16112" s="465" customFormat="1" customHeight="1"/>
    <row r="16113" s="465" customFormat="1" customHeight="1"/>
    <row r="16114" s="465" customFormat="1" customHeight="1"/>
    <row r="16115" s="465" customFormat="1" customHeight="1"/>
    <row r="16116" s="465" customFormat="1" customHeight="1"/>
    <row r="16117" s="465" customFormat="1" customHeight="1"/>
    <row r="16118" s="465" customFormat="1" customHeight="1"/>
    <row r="16119" s="465" customFormat="1" customHeight="1"/>
    <row r="16120" s="465" customFormat="1" customHeight="1"/>
    <row r="16121" s="465" customFormat="1" customHeight="1"/>
    <row r="16122" s="465" customFormat="1" customHeight="1"/>
    <row r="16123" s="465" customFormat="1" customHeight="1"/>
    <row r="16124" s="465" customFormat="1" customHeight="1"/>
    <row r="16125" s="465" customFormat="1" customHeight="1"/>
    <row r="16126" s="465" customFormat="1" customHeight="1"/>
    <row r="16127" s="465" customFormat="1" customHeight="1"/>
    <row r="16128" s="465" customFormat="1" customHeight="1"/>
    <row r="16129" s="465" customFormat="1" customHeight="1"/>
    <row r="16130" s="465" customFormat="1" customHeight="1"/>
    <row r="16131" s="465" customFormat="1" customHeight="1"/>
    <row r="16132" s="465" customFormat="1" customHeight="1"/>
    <row r="16133" s="465" customFormat="1" customHeight="1"/>
    <row r="16134" s="465" customFormat="1" customHeight="1"/>
    <row r="16135" s="465" customFormat="1" customHeight="1"/>
    <row r="16136" s="465" customFormat="1" customHeight="1"/>
    <row r="16137" s="465" customFormat="1" customHeight="1"/>
    <row r="16138" s="465" customFormat="1" customHeight="1"/>
    <row r="16139" s="465" customFormat="1" customHeight="1"/>
    <row r="16140" s="465" customFormat="1" customHeight="1"/>
    <row r="16141" s="465" customFormat="1" customHeight="1"/>
    <row r="16142" s="465" customFormat="1" customHeight="1"/>
    <row r="16143" s="465" customFormat="1" customHeight="1"/>
    <row r="16144" s="465" customFormat="1" customHeight="1"/>
    <row r="16145" s="465" customFormat="1" customHeight="1"/>
    <row r="16146" s="465" customFormat="1" customHeight="1"/>
    <row r="16147" s="465" customFormat="1" customHeight="1"/>
    <row r="16148" s="465" customFormat="1" customHeight="1"/>
    <row r="16149" s="465" customFormat="1" customHeight="1"/>
    <row r="16150" s="465" customFormat="1" customHeight="1"/>
    <row r="16151" s="465" customFormat="1" customHeight="1"/>
    <row r="16152" s="465" customFormat="1" customHeight="1"/>
    <row r="16153" s="465" customFormat="1" customHeight="1"/>
    <row r="16154" s="465" customFormat="1" customHeight="1"/>
    <row r="16155" s="465" customFormat="1" customHeight="1"/>
    <row r="16156" s="465" customFormat="1" customHeight="1"/>
    <row r="16157" s="465" customFormat="1" customHeight="1"/>
    <row r="16158" s="465" customFormat="1" customHeight="1"/>
    <row r="16159" s="465" customFormat="1" customHeight="1"/>
    <row r="16160" s="465" customFormat="1" customHeight="1"/>
    <row r="16161" s="465" customFormat="1" customHeight="1"/>
    <row r="16162" s="465" customFormat="1" customHeight="1"/>
    <row r="16163" s="465" customFormat="1" customHeight="1"/>
    <row r="16164" s="465" customFormat="1" customHeight="1"/>
    <row r="16165" s="465" customFormat="1" customHeight="1"/>
    <row r="16166" s="465" customFormat="1" customHeight="1"/>
    <row r="16167" s="465" customFormat="1" customHeight="1"/>
    <row r="16168" s="465" customFormat="1" customHeight="1"/>
    <row r="16169" s="465" customFormat="1" customHeight="1"/>
    <row r="16170" s="465" customFormat="1" customHeight="1"/>
    <row r="16171" s="465" customFormat="1" customHeight="1"/>
    <row r="16172" s="465" customFormat="1" customHeight="1"/>
    <row r="16173" s="465" customFormat="1" customHeight="1"/>
    <row r="16174" s="465" customFormat="1" customHeight="1"/>
    <row r="16175" s="465" customFormat="1" customHeight="1"/>
    <row r="16176" s="465" customFormat="1" customHeight="1"/>
    <row r="16177" s="465" customFormat="1" customHeight="1"/>
    <row r="16178" s="465" customFormat="1" customHeight="1"/>
    <row r="16179" s="465" customFormat="1" customHeight="1"/>
    <row r="16180" s="465" customFormat="1" customHeight="1"/>
    <row r="16181" s="465" customFormat="1" customHeight="1"/>
    <row r="16182" s="465" customFormat="1" customHeight="1"/>
    <row r="16183" s="465" customFormat="1" customHeight="1"/>
    <row r="16184" s="465" customFormat="1" customHeight="1"/>
    <row r="16185" s="465" customFormat="1" customHeight="1"/>
    <row r="16186" s="465" customFormat="1" customHeight="1"/>
    <row r="16187" s="465" customFormat="1" customHeight="1"/>
    <row r="16188" s="465" customFormat="1" customHeight="1"/>
    <row r="16189" s="465" customFormat="1" customHeight="1"/>
    <row r="16190" s="465" customFormat="1" customHeight="1"/>
    <row r="16191" s="465" customFormat="1" customHeight="1"/>
    <row r="16192" s="465" customFormat="1" customHeight="1"/>
    <row r="16193" s="465" customFormat="1" customHeight="1"/>
    <row r="16194" s="465" customFormat="1" customHeight="1"/>
    <row r="16195" s="465" customFormat="1" customHeight="1"/>
    <row r="16196" s="465" customFormat="1" customHeight="1"/>
    <row r="16197" s="465" customFormat="1" customHeight="1"/>
    <row r="16198" s="465" customFormat="1" customHeight="1"/>
    <row r="16199" s="465" customFormat="1" customHeight="1"/>
    <row r="16200" s="465" customFormat="1" customHeight="1"/>
    <row r="16201" s="465" customFormat="1" customHeight="1"/>
    <row r="16202" s="465" customFormat="1" customHeight="1"/>
    <row r="16203" s="465" customFormat="1" customHeight="1"/>
    <row r="16204" s="465" customFormat="1" customHeight="1"/>
    <row r="16205" s="465" customFormat="1" customHeight="1"/>
    <row r="16206" s="465" customFormat="1" customHeight="1"/>
    <row r="16207" s="465" customFormat="1" customHeight="1"/>
    <row r="16208" s="465" customFormat="1" customHeight="1"/>
    <row r="16209" s="465" customFormat="1" customHeight="1"/>
    <row r="16210" s="465" customFormat="1" customHeight="1"/>
    <row r="16211" s="465" customFormat="1" customHeight="1"/>
    <row r="16212" s="465" customFormat="1" customHeight="1"/>
    <row r="16213" s="465" customFormat="1" customHeight="1"/>
    <row r="16214" s="465" customFormat="1" customHeight="1"/>
    <row r="16215" s="465" customFormat="1" customHeight="1"/>
    <row r="16216" s="465" customFormat="1" customHeight="1"/>
    <row r="16217" s="465" customFormat="1" customHeight="1"/>
    <row r="16218" s="465" customFormat="1" customHeight="1"/>
    <row r="16219" s="465" customFormat="1" customHeight="1"/>
    <row r="16220" s="465" customFormat="1" customHeight="1"/>
    <row r="16221" s="465" customFormat="1" customHeight="1"/>
    <row r="16222" s="465" customFormat="1" customHeight="1"/>
    <row r="16223" s="465" customFormat="1" customHeight="1"/>
    <row r="16224" s="465" customFormat="1" customHeight="1"/>
    <row r="16225" s="465" customFormat="1" customHeight="1"/>
    <row r="16226" s="465" customFormat="1" customHeight="1"/>
    <row r="16227" s="465" customFormat="1" customHeight="1"/>
    <row r="16228" s="465" customFormat="1" customHeight="1"/>
    <row r="16229" s="465" customFormat="1" customHeight="1"/>
    <row r="16230" s="465" customFormat="1" customHeight="1"/>
    <row r="16231" s="465" customFormat="1" customHeight="1"/>
    <row r="16232" s="465" customFormat="1" customHeight="1"/>
    <row r="16233" s="465" customFormat="1" customHeight="1"/>
    <row r="16234" s="465" customFormat="1" customHeight="1"/>
    <row r="16235" s="465" customFormat="1" customHeight="1"/>
    <row r="16236" s="465" customFormat="1" customHeight="1"/>
    <row r="16237" s="465" customFormat="1" customHeight="1"/>
    <row r="16238" s="465" customFormat="1" customHeight="1"/>
    <row r="16239" s="465" customFormat="1" customHeight="1"/>
    <row r="16240" s="465" customFormat="1" customHeight="1"/>
    <row r="16241" s="465" customFormat="1" customHeight="1"/>
    <row r="16242" s="465" customFormat="1" customHeight="1"/>
    <row r="16243" s="465" customFormat="1" customHeight="1"/>
    <row r="16244" s="465" customFormat="1" customHeight="1"/>
    <row r="16245" s="465" customFormat="1" customHeight="1"/>
    <row r="16246" s="465" customFormat="1" customHeight="1"/>
    <row r="16247" s="465" customFormat="1" customHeight="1"/>
    <row r="16248" s="465" customFormat="1" customHeight="1"/>
    <row r="16249" s="465" customFormat="1" customHeight="1"/>
    <row r="16250" s="465" customFormat="1" customHeight="1"/>
    <row r="16251" s="465" customFormat="1" customHeight="1"/>
    <row r="16252" s="465" customFormat="1" customHeight="1"/>
    <row r="16253" s="465" customFormat="1" customHeight="1"/>
    <row r="16254" s="465" customFormat="1" customHeight="1"/>
    <row r="16255" s="465" customFormat="1" customHeight="1"/>
    <row r="16256" s="465" customFormat="1" customHeight="1"/>
    <row r="16257" s="465" customFormat="1" customHeight="1"/>
    <row r="16258" s="465" customFormat="1" customHeight="1"/>
    <row r="16259" s="465" customFormat="1" customHeight="1"/>
    <row r="16260" s="465" customFormat="1" customHeight="1"/>
    <row r="16261" s="465" customFormat="1" customHeight="1"/>
    <row r="16262" s="465" customFormat="1" customHeight="1"/>
    <row r="16263" s="465" customFormat="1" customHeight="1"/>
    <row r="16264" s="465" customFormat="1" customHeight="1"/>
    <row r="16265" s="465" customFormat="1" customHeight="1"/>
    <row r="16266" s="465" customFormat="1" customHeight="1"/>
    <row r="16267" s="465" customFormat="1" customHeight="1"/>
    <row r="16268" s="465" customFormat="1" customHeight="1"/>
    <row r="16269" s="465" customFormat="1" customHeight="1"/>
    <row r="16270" s="465" customFormat="1" customHeight="1"/>
    <row r="16271" s="465" customFormat="1" customHeight="1"/>
    <row r="16272" s="465" customFormat="1" customHeight="1"/>
    <row r="16273" s="465" customFormat="1" customHeight="1"/>
    <row r="16274" s="465" customFormat="1" customHeight="1"/>
    <row r="16275" s="465" customFormat="1" customHeight="1"/>
    <row r="16276" s="465" customFormat="1" customHeight="1"/>
    <row r="16277" s="465" customFormat="1" customHeight="1"/>
    <row r="16278" s="465" customFormat="1" customHeight="1"/>
    <row r="16279" s="465" customFormat="1" customHeight="1"/>
    <row r="16280" s="465" customFormat="1" customHeight="1"/>
    <row r="16281" s="465" customFormat="1" customHeight="1"/>
    <row r="16282" s="465" customFormat="1" customHeight="1"/>
    <row r="16283" s="465" customFormat="1" customHeight="1"/>
    <row r="16284" s="465" customFormat="1" customHeight="1"/>
    <row r="16285" s="465" customFormat="1" customHeight="1"/>
    <row r="16286" s="465" customFormat="1" customHeight="1"/>
    <row r="16287" s="465" customFormat="1" customHeight="1"/>
    <row r="16288" s="465" customFormat="1" customHeight="1"/>
    <row r="16289" s="465" customFormat="1" customHeight="1"/>
    <row r="16290" s="465" customFormat="1" customHeight="1"/>
    <row r="16291" s="465" customFormat="1" customHeight="1"/>
    <row r="16292" s="465" customFormat="1" customHeight="1"/>
    <row r="16293" s="465" customFormat="1" customHeight="1"/>
    <row r="16294" s="465" customFormat="1" customHeight="1"/>
    <row r="16295" s="465" customFormat="1" customHeight="1"/>
    <row r="16296" s="465" customFormat="1" customHeight="1"/>
    <row r="16297" s="465" customFormat="1" customHeight="1"/>
    <row r="16298" s="465" customFormat="1" customHeight="1"/>
    <row r="16299" s="465" customFormat="1" customHeight="1"/>
    <row r="16300" s="465" customFormat="1" customHeight="1"/>
    <row r="16301" s="465" customFormat="1" customHeight="1"/>
    <row r="16302" s="465" customFormat="1" customHeight="1"/>
    <row r="16303" s="465" customFormat="1" customHeight="1"/>
    <row r="16304" s="465" customFormat="1" customHeight="1"/>
    <row r="16305" s="465" customFormat="1" customHeight="1"/>
    <row r="16306" s="465" customFormat="1" customHeight="1"/>
    <row r="16307" s="465" customFormat="1" customHeight="1"/>
    <row r="16308" s="465" customFormat="1" customHeight="1"/>
    <row r="16309" s="465" customFormat="1" customHeight="1"/>
    <row r="16310" s="465" customFormat="1" customHeight="1"/>
    <row r="16311" s="465" customFormat="1" customHeight="1"/>
    <row r="16312" s="465" customFormat="1" customHeight="1"/>
    <row r="16313" s="465" customFormat="1" customHeight="1"/>
    <row r="16314" s="465" customFormat="1" customHeight="1"/>
    <row r="16315" s="465" customFormat="1" customHeight="1"/>
    <row r="16316" s="465" customFormat="1" customHeight="1"/>
    <row r="16317" s="465" customFormat="1" customHeight="1"/>
    <row r="16318" s="465" customFormat="1" customHeight="1"/>
    <row r="16319" s="465" customFormat="1" customHeight="1"/>
    <row r="16320" s="465" customFormat="1" customHeight="1"/>
    <row r="16321" s="465" customFormat="1" customHeight="1"/>
    <row r="16322" s="465" customFormat="1" customHeight="1"/>
    <row r="16323" s="465" customFormat="1" customHeight="1"/>
    <row r="16324" s="465" customFormat="1" customHeight="1"/>
    <row r="16325" s="465" customFormat="1" customHeight="1"/>
    <row r="16326" s="465" customFormat="1" customHeight="1"/>
    <row r="16327" s="465" customFormat="1" customHeight="1"/>
    <row r="16328" s="465" customFormat="1" customHeight="1"/>
    <row r="16329" s="465" customFormat="1" customHeight="1"/>
    <row r="16330" s="465" customFormat="1" customHeight="1"/>
    <row r="16331" s="465" customFormat="1" customHeight="1"/>
    <row r="16332" s="465" customFormat="1" customHeight="1"/>
    <row r="16333" s="465" customFormat="1" customHeight="1"/>
    <row r="16334" s="465" customFormat="1" customHeight="1"/>
    <row r="16335" s="465" customFormat="1" customHeight="1"/>
    <row r="16336" s="465" customFormat="1" customHeight="1"/>
    <row r="16337" s="465" customFormat="1" customHeight="1"/>
    <row r="16338" s="465" customFormat="1" customHeight="1"/>
    <row r="16339" s="465" customFormat="1" customHeight="1"/>
    <row r="16340" s="465" customFormat="1" customHeight="1"/>
    <row r="16341" s="465" customFormat="1" customHeight="1"/>
    <row r="16342" s="465" customFormat="1" customHeight="1"/>
    <row r="16343" s="465" customFormat="1" customHeight="1"/>
    <row r="16344" s="465" customFormat="1" customHeight="1"/>
    <row r="16345" s="465" customFormat="1" customHeight="1"/>
    <row r="16346" s="465" customFormat="1" customHeight="1"/>
    <row r="16347" s="465" customFormat="1" customHeight="1"/>
    <row r="16348" s="465" customFormat="1" customHeight="1"/>
    <row r="16349" s="465" customFormat="1" customHeight="1"/>
    <row r="16350" s="465" customFormat="1" customHeight="1"/>
    <row r="16351" s="465" customFormat="1" customHeight="1"/>
    <row r="16352" s="465" customFormat="1" customHeight="1"/>
    <row r="16353" s="465" customFormat="1" customHeight="1"/>
    <row r="16354" s="465" customFormat="1" customHeight="1"/>
    <row r="16355" s="465" customFormat="1" customHeight="1"/>
    <row r="16356" s="465" customFormat="1" customHeight="1"/>
    <row r="16357" s="465" customFormat="1" customHeight="1"/>
    <row r="16358" s="465" customFormat="1" customHeight="1"/>
    <row r="16359" s="465" customFormat="1" customHeight="1"/>
    <row r="16360" s="465" customFormat="1" customHeight="1"/>
    <row r="16361" s="465" customFormat="1" customHeight="1"/>
    <row r="16362" s="465" customFormat="1" customHeight="1"/>
    <row r="16363" s="465" customFormat="1" customHeight="1"/>
    <row r="16364" s="465" customFormat="1" customHeight="1"/>
    <row r="16365" s="465" customFormat="1" customHeight="1"/>
    <row r="16366" s="465" customFormat="1" customHeight="1"/>
    <row r="16367" s="465" customFormat="1" customHeight="1"/>
    <row r="16368" s="465" customFormat="1" customHeight="1"/>
    <row r="16369" s="465" customFormat="1" customHeight="1"/>
    <row r="16370" s="465" customFormat="1" customHeight="1"/>
    <row r="16371" s="465" customFormat="1" customHeight="1"/>
    <row r="16372" s="465" customFormat="1" customHeight="1"/>
    <row r="16373" s="465" customFormat="1" customHeight="1"/>
    <row r="16374" s="465" customFormat="1" customHeight="1"/>
    <row r="16375" s="465" customFormat="1" customHeight="1"/>
    <row r="16376" s="465" customFormat="1" customHeight="1"/>
    <row r="16377" s="465" customFormat="1" customHeight="1"/>
    <row r="16378" s="465" customFormat="1" customHeight="1"/>
    <row r="16379" s="465" customFormat="1" customHeight="1"/>
    <row r="16380" s="465" customFormat="1" customHeight="1"/>
    <row r="16381" s="465" customFormat="1" customHeight="1"/>
    <row r="16382" s="465" customFormat="1" customHeight="1"/>
    <row r="16383" s="465" customFormat="1" customHeight="1"/>
    <row r="16384" s="465" customFormat="1" customHeight="1"/>
    <row r="16385" s="465" customFormat="1" customHeight="1"/>
    <row r="16386" s="465" customFormat="1" customHeight="1"/>
    <row r="16387" s="465" customFormat="1" customHeight="1"/>
    <row r="16388" s="465" customFormat="1" customHeight="1"/>
    <row r="16389" s="465" customFormat="1" customHeight="1"/>
    <row r="16390" s="465" customFormat="1" customHeight="1"/>
    <row r="16391" s="465" customFormat="1" customHeight="1"/>
    <row r="16392" s="465" customFormat="1" customHeight="1"/>
    <row r="16393" s="465" customFormat="1" customHeight="1"/>
    <row r="16394" s="465" customFormat="1" customHeight="1"/>
    <row r="16395" s="465" customFormat="1" customHeight="1"/>
    <row r="16396" s="465" customFormat="1" customHeight="1"/>
    <row r="16397" s="465" customFormat="1" customHeight="1"/>
    <row r="16398" s="465" customFormat="1" customHeight="1"/>
    <row r="16399" s="465" customFormat="1" customHeight="1"/>
    <row r="16400" s="465" customFormat="1" customHeight="1"/>
    <row r="16401" s="465" customFormat="1" customHeight="1"/>
    <row r="16402" s="465" customFormat="1" customHeight="1"/>
    <row r="16403" s="465" customFormat="1" customHeight="1"/>
    <row r="16404" s="465" customFormat="1" customHeight="1"/>
    <row r="16405" s="465" customFormat="1" customHeight="1"/>
    <row r="16406" s="465" customFormat="1" customHeight="1"/>
  </sheetData>
  <mergeCells count="49">
    <mergeCell ref="A2:M2"/>
    <mergeCell ref="A10:XFD10"/>
    <mergeCell ref="C11:F11"/>
    <mergeCell ref="G11:H11"/>
    <mergeCell ref="G12:H12"/>
    <mergeCell ref="G13:H13"/>
    <mergeCell ref="G14:H14"/>
    <mergeCell ref="G15:H15"/>
    <mergeCell ref="G16:H16"/>
    <mergeCell ref="A17:XFD17"/>
    <mergeCell ref="B18:F18"/>
    <mergeCell ref="G18:J18"/>
    <mergeCell ref="B19:F19"/>
    <mergeCell ref="B20:F20"/>
    <mergeCell ref="B21:F21"/>
    <mergeCell ref="B22:F22"/>
    <mergeCell ref="B23:F23"/>
    <mergeCell ref="B24:F24"/>
    <mergeCell ref="B25:F25"/>
    <mergeCell ref="B26:F26"/>
    <mergeCell ref="B27:F27"/>
    <mergeCell ref="B28:F28"/>
    <mergeCell ref="B29:F29"/>
    <mergeCell ref="G29:J29"/>
    <mergeCell ref="B30:F30"/>
    <mergeCell ref="G30:J30"/>
    <mergeCell ref="B31:F31"/>
    <mergeCell ref="B32:F32"/>
    <mergeCell ref="B33:F33"/>
    <mergeCell ref="G33:J33"/>
    <mergeCell ref="B34:F34"/>
    <mergeCell ref="G34:J34"/>
    <mergeCell ref="B35:F35"/>
    <mergeCell ref="G35:J35"/>
    <mergeCell ref="B36:F36"/>
    <mergeCell ref="G36:J36"/>
    <mergeCell ref="B37:F37"/>
    <mergeCell ref="G37:J37"/>
    <mergeCell ref="B38:F38"/>
    <mergeCell ref="G38:J38"/>
    <mergeCell ref="B49:M49"/>
    <mergeCell ref="A19:A21"/>
    <mergeCell ref="A22:A32"/>
    <mergeCell ref="A35:A38"/>
    <mergeCell ref="C12:F16"/>
    <mergeCell ref="G19:J21"/>
    <mergeCell ref="G22:J26"/>
    <mergeCell ref="G27:J28"/>
    <mergeCell ref="G31:J32"/>
  </mergeCells>
  <hyperlinks>
    <hyperlink ref="B19" r:id="rId2" display="打开i问财选股：http://www.iwencai.com/?allow_redirect=false" tooltip="http://www.iwencai.com/?allow_redirect=false"/>
    <hyperlink ref="B27" r:id="rId3" display="美联储现行利率【英为财情】：&#10;https://cn.investing.com/economic-calendar/interest-rate-decision-168" tooltip="https://cn.investing.com/economic-calendar/interest-rate-decision-168"/>
    <hyperlink ref="B28" r:id="rId4" display="【乐股网】标普500市盈率网址：https://www.legulegu.com/stockdata/market/sandp" tooltip="https://www.legulegu.com/stockdata/market/sandp"/>
    <hyperlink ref="B31" r:id="rId5" display="个股查询网址【雪球】：https://xueqiu.com/&#10; 查询股价、TTM市盈率、TTM股息" tooltip="https://xueqiu.com/"/>
    <hyperlink ref="B32" r:id="rId6" display="美国十年期国债收益率查询网址：英为财情APP&#10;https://cn.investing.com/rates-bonds/china-10-year-bond-yield" tooltip="https://cn.investing.com/rates-bonds/china-10-year-bond-yield"/>
  </hyperlinks>
  <pageMargins left="0.75" right="0.75" top="1" bottom="1" header="0.5" footer="0.5"/>
  <pageSetup paperSize="9" orientation="portrait"/>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92D050"/>
  </sheetPr>
  <dimension ref="A1:XFD36"/>
  <sheetViews>
    <sheetView zoomScale="85" zoomScaleNormal="85" workbookViewId="0">
      <selection activeCell="A1" sqref="$A1:$XFD1"/>
    </sheetView>
  </sheetViews>
  <sheetFormatPr defaultColWidth="9" defaultRowHeight="27.6" customHeight="1"/>
  <cols>
    <col min="1" max="1" width="16.8942307692308" style="350" customWidth="1"/>
    <col min="2" max="2" width="34.6634615384615" style="350" customWidth="1"/>
    <col min="3" max="3" width="15.7788461538462" style="351" customWidth="1"/>
    <col min="4" max="4" width="18.2211538461538" style="350" customWidth="1"/>
    <col min="5" max="5" width="19.9903846153846" style="349" customWidth="1"/>
    <col min="6" max="6" width="17.6634615384615" style="350" customWidth="1"/>
    <col min="7" max="7" width="24.6634615384615" style="350" customWidth="1"/>
    <col min="8" max="8" width="14.7788461538462" style="350" customWidth="1"/>
    <col min="9" max="9" width="32.6634615384615" style="350" customWidth="1"/>
    <col min="10" max="16384" width="9" style="350"/>
  </cols>
  <sheetData>
    <row r="1" s="1" customFormat="1" ht="36" customHeight="1" spans="1:6">
      <c r="A1" s="2" t="s">
        <v>0</v>
      </c>
      <c r="B1" s="2"/>
      <c r="C1" s="3"/>
      <c r="D1" s="4"/>
      <c r="E1" s="4"/>
      <c r="F1" s="3"/>
    </row>
    <row r="2" ht="43.2" customHeight="1" spans="1:11">
      <c r="A2" s="424" t="s">
        <v>346</v>
      </c>
      <c r="B2" s="424"/>
      <c r="C2" s="424"/>
      <c r="D2" s="424"/>
      <c r="E2" s="424"/>
      <c r="F2" s="424"/>
      <c r="G2" s="424"/>
      <c r="H2" s="424"/>
      <c r="I2" s="417"/>
      <c r="J2" s="417"/>
      <c r="K2" s="417"/>
    </row>
    <row r="3" s="346" customFormat="1" ht="33.6" customHeight="1" spans="1:11">
      <c r="A3" s="425" t="s">
        <v>139</v>
      </c>
      <c r="B3" s="426" t="s">
        <v>140</v>
      </c>
      <c r="C3" s="427" t="s">
        <v>141</v>
      </c>
      <c r="D3" s="428" t="s">
        <v>143</v>
      </c>
      <c r="E3" s="451" t="s">
        <v>144</v>
      </c>
      <c r="F3" s="428" t="s">
        <v>148</v>
      </c>
      <c r="G3" s="452" t="s">
        <v>347</v>
      </c>
      <c r="H3" s="453" t="s">
        <v>57</v>
      </c>
      <c r="I3" s="418"/>
      <c r="J3" s="347"/>
      <c r="K3" s="419"/>
    </row>
    <row r="4" customHeight="1" spans="1:11">
      <c r="A4" s="429" t="s">
        <v>58</v>
      </c>
      <c r="B4" s="360" t="s">
        <v>348</v>
      </c>
      <c r="C4" s="359">
        <v>61.2</v>
      </c>
      <c r="D4" s="360">
        <v>2.8719</v>
      </c>
      <c r="E4" s="401">
        <f>D4/C4</f>
        <v>0.0469264705882353</v>
      </c>
      <c r="F4" s="357">
        <f>D4/0.1</f>
        <v>28.719</v>
      </c>
      <c r="G4" s="357" t="s">
        <v>349</v>
      </c>
      <c r="H4" s="454"/>
      <c r="I4" s="417"/>
      <c r="J4" s="417"/>
      <c r="K4" s="417"/>
    </row>
    <row r="5" customHeight="1" spans="1:8">
      <c r="A5" s="429" t="s">
        <v>58</v>
      </c>
      <c r="B5" s="360" t="s">
        <v>350</v>
      </c>
      <c r="C5" s="359">
        <v>6.58</v>
      </c>
      <c r="D5" s="360">
        <v>0.4775</v>
      </c>
      <c r="E5" s="401">
        <f t="shared" ref="E5:E6" si="0">D5/C5</f>
        <v>0.0725683890577508</v>
      </c>
      <c r="F5" s="357">
        <f t="shared" ref="F5:F6" si="1">D5/0.1</f>
        <v>4.775</v>
      </c>
      <c r="G5" s="357" t="s">
        <v>351</v>
      </c>
      <c r="H5" s="454"/>
    </row>
    <row r="6" customHeight="1" spans="1:8">
      <c r="A6" s="430" t="s">
        <v>58</v>
      </c>
      <c r="B6" s="431" t="s">
        <v>352</v>
      </c>
      <c r="C6" s="432">
        <v>3.53</v>
      </c>
      <c r="D6" s="431">
        <v>0.2261</v>
      </c>
      <c r="E6" s="455">
        <f t="shared" si="0"/>
        <v>0.0640509915014164</v>
      </c>
      <c r="F6" s="456">
        <f t="shared" si="1"/>
        <v>2.261</v>
      </c>
      <c r="G6" s="456" t="s">
        <v>349</v>
      </c>
      <c r="H6" s="457"/>
    </row>
    <row r="7" s="347" customFormat="1" ht="37.2" customHeight="1"/>
    <row r="8" s="346" customFormat="1" customHeight="1" spans="1:6">
      <c r="A8" s="360" t="s">
        <v>78</v>
      </c>
      <c r="B8" s="433" t="s">
        <v>79</v>
      </c>
      <c r="C8" s="433"/>
      <c r="D8" s="360" t="s">
        <v>246</v>
      </c>
      <c r="E8" s="360"/>
      <c r="F8" s="360" t="s">
        <v>57</v>
      </c>
    </row>
    <row r="9" customHeight="1" spans="1:6">
      <c r="A9" s="365" t="s">
        <v>84</v>
      </c>
      <c r="B9" s="434" t="s">
        <v>111</v>
      </c>
      <c r="C9" s="434"/>
      <c r="D9" s="435" t="s">
        <v>353</v>
      </c>
      <c r="E9" s="435"/>
      <c r="F9" s="357"/>
    </row>
    <row r="10" customHeight="1" spans="1:6">
      <c r="A10" s="357" t="s">
        <v>354</v>
      </c>
      <c r="B10" s="357" t="s">
        <v>355</v>
      </c>
      <c r="C10" s="357"/>
      <c r="D10" s="435"/>
      <c r="E10" s="435"/>
      <c r="F10" s="357"/>
    </row>
    <row r="11" customHeight="1" spans="1:6">
      <c r="A11" s="369" t="s">
        <v>356</v>
      </c>
      <c r="B11" s="369" t="s">
        <v>357</v>
      </c>
      <c r="C11" s="369"/>
      <c r="D11" s="435"/>
      <c r="E11" s="435"/>
      <c r="F11" s="357"/>
    </row>
    <row r="12" customHeight="1" spans="1:6">
      <c r="A12" s="369" t="s">
        <v>358</v>
      </c>
      <c r="B12" s="369" t="s">
        <v>359</v>
      </c>
      <c r="C12" s="369"/>
      <c r="D12" s="435"/>
      <c r="E12" s="435"/>
      <c r="F12" s="357"/>
    </row>
    <row r="13" customHeight="1" spans="1:6">
      <c r="A13" s="369" t="s">
        <v>360</v>
      </c>
      <c r="B13" s="369" t="s">
        <v>361</v>
      </c>
      <c r="C13" s="369"/>
      <c r="D13" s="435"/>
      <c r="E13" s="435"/>
      <c r="F13" s="357"/>
    </row>
    <row r="14" customHeight="1" spans="1:6">
      <c r="A14" s="369" t="s">
        <v>362</v>
      </c>
      <c r="B14" s="369" t="s">
        <v>363</v>
      </c>
      <c r="C14" s="369"/>
      <c r="D14" s="435"/>
      <c r="E14" s="435"/>
      <c r="F14" s="357"/>
    </row>
    <row r="15" customHeight="1" spans="1:6">
      <c r="A15" s="369" t="s">
        <v>364</v>
      </c>
      <c r="B15" s="369" t="s">
        <v>363</v>
      </c>
      <c r="C15" s="369"/>
      <c r="D15" s="435"/>
      <c r="E15" s="435"/>
      <c r="F15" s="357"/>
    </row>
    <row r="16" s="348" customFormat="1" customHeight="1"/>
    <row r="17" customHeight="1" spans="1:9">
      <c r="A17" s="436" t="s">
        <v>104</v>
      </c>
      <c r="B17" s="436"/>
      <c r="C17" s="436"/>
      <c r="D17" s="436"/>
      <c r="E17" s="436"/>
      <c r="F17" s="436"/>
      <c r="G17" s="436"/>
      <c r="H17" s="436"/>
      <c r="I17" s="357" t="s">
        <v>57</v>
      </c>
    </row>
    <row r="18" ht="50.4" customHeight="1" spans="1:9">
      <c r="A18" s="375" t="s">
        <v>177</v>
      </c>
      <c r="B18" s="437" t="s">
        <v>365</v>
      </c>
      <c r="C18" s="437"/>
      <c r="D18" s="437"/>
      <c r="E18" s="437"/>
      <c r="F18" s="437"/>
      <c r="G18" s="437"/>
      <c r="H18" s="437"/>
      <c r="I18" s="357"/>
    </row>
    <row r="19" ht="43.2" customHeight="1" spans="1:9">
      <c r="A19" s="378"/>
      <c r="B19" s="438" t="s">
        <v>366</v>
      </c>
      <c r="C19" s="439"/>
      <c r="D19" s="439"/>
      <c r="E19" s="439"/>
      <c r="F19" s="439"/>
      <c r="G19" s="439"/>
      <c r="H19" s="458"/>
      <c r="I19" s="357"/>
    </row>
    <row r="20" ht="130.8" customHeight="1" spans="1:9">
      <c r="A20" s="381"/>
      <c r="B20" s="437" t="s">
        <v>367</v>
      </c>
      <c r="C20" s="437"/>
      <c r="D20" s="437"/>
      <c r="E20" s="437"/>
      <c r="F20" s="437"/>
      <c r="G20" s="437"/>
      <c r="H20" s="437"/>
      <c r="I20" s="420" t="s">
        <v>368</v>
      </c>
    </row>
    <row r="21" ht="39" customHeight="1" spans="1:9">
      <c r="A21" s="388" t="s">
        <v>111</v>
      </c>
      <c r="B21" s="437" t="s">
        <v>369</v>
      </c>
      <c r="C21" s="437"/>
      <c r="D21" s="437"/>
      <c r="E21" s="437"/>
      <c r="F21" s="437"/>
      <c r="G21" s="437"/>
      <c r="H21" s="437"/>
      <c r="I21" s="463" t="s">
        <v>370</v>
      </c>
    </row>
    <row r="22" customHeight="1" spans="1:9">
      <c r="A22" s="388"/>
      <c r="B22" s="440" t="s">
        <v>371</v>
      </c>
      <c r="C22" s="441"/>
      <c r="D22" s="441"/>
      <c r="E22" s="441"/>
      <c r="F22" s="441"/>
      <c r="G22" s="441"/>
      <c r="H22" s="441"/>
      <c r="I22" s="464"/>
    </row>
    <row r="23" customHeight="1" spans="1:9">
      <c r="A23" s="375" t="s">
        <v>119</v>
      </c>
      <c r="B23" s="437" t="s">
        <v>372</v>
      </c>
      <c r="C23" s="437"/>
      <c r="D23" s="437"/>
      <c r="E23" s="437"/>
      <c r="F23" s="437"/>
      <c r="G23" s="437"/>
      <c r="H23" s="437"/>
      <c r="I23" s="357"/>
    </row>
    <row r="24" ht="38.4" customHeight="1" spans="1:9">
      <c r="A24" s="381"/>
      <c r="B24" s="386"/>
      <c r="C24" s="387"/>
      <c r="D24" s="387"/>
      <c r="E24" s="387"/>
      <c r="F24" s="387"/>
      <c r="G24" s="387"/>
      <c r="H24" s="412"/>
      <c r="I24" s="357"/>
    </row>
    <row r="25" customHeight="1" spans="1:9">
      <c r="A25" s="388" t="s">
        <v>126</v>
      </c>
      <c r="B25" s="437" t="s">
        <v>373</v>
      </c>
      <c r="C25" s="437"/>
      <c r="D25" s="437"/>
      <c r="E25" s="437"/>
      <c r="F25" s="437"/>
      <c r="G25" s="437"/>
      <c r="H25" s="437"/>
      <c r="I25" s="357"/>
    </row>
    <row r="26" customHeight="1" spans="1:9">
      <c r="A26" s="375" t="s">
        <v>129</v>
      </c>
      <c r="B26" s="437" t="s">
        <v>374</v>
      </c>
      <c r="C26" s="437"/>
      <c r="D26" s="437"/>
      <c r="E26" s="437"/>
      <c r="F26" s="437"/>
      <c r="G26" s="437"/>
      <c r="H26" s="437"/>
      <c r="I26" s="357"/>
    </row>
    <row r="27" customHeight="1" spans="1:9">
      <c r="A27" s="381"/>
      <c r="B27" s="437" t="s">
        <v>375</v>
      </c>
      <c r="C27" s="437"/>
      <c r="D27" s="437"/>
      <c r="E27" s="437"/>
      <c r="F27" s="437"/>
      <c r="G27" s="437"/>
      <c r="H27" s="437"/>
      <c r="I27" s="357"/>
    </row>
    <row r="28" s="348" customFormat="1" ht="41.4" customHeight="1"/>
    <row r="29" s="421" customFormat="1" customHeight="1" spans="1:7">
      <c r="A29" s="442" t="s">
        <v>376</v>
      </c>
      <c r="B29" s="443"/>
      <c r="C29" s="443"/>
      <c r="D29" s="443"/>
      <c r="E29" s="443"/>
      <c r="F29" s="443"/>
      <c r="G29" s="459"/>
    </row>
    <row r="30" s="422" customFormat="1" customHeight="1" spans="1:7">
      <c r="A30" s="439" t="s">
        <v>366</v>
      </c>
      <c r="B30" s="439"/>
      <c r="C30" s="439"/>
      <c r="D30" s="439"/>
      <c r="E30" s="439"/>
      <c r="F30" s="439"/>
      <c r="G30" s="460"/>
    </row>
    <row r="31" s="422" customFormat="1" customHeight="1" spans="1:7">
      <c r="A31" s="444" t="s">
        <v>377</v>
      </c>
      <c r="B31" s="445"/>
      <c r="C31" s="445"/>
      <c r="D31" s="445"/>
      <c r="E31" s="445"/>
      <c r="F31" s="445"/>
      <c r="G31" s="461"/>
    </row>
    <row r="32" s="423" customFormat="1" customHeight="1" spans="1:7">
      <c r="A32" s="444" t="s">
        <v>378</v>
      </c>
      <c r="B32" s="445"/>
      <c r="C32" s="445"/>
      <c r="D32" s="445"/>
      <c r="E32" s="445"/>
      <c r="F32" s="445"/>
      <c r="G32" s="461"/>
    </row>
    <row r="33" s="423" customFormat="1" customHeight="1" spans="1:7">
      <c r="A33" s="444" t="s">
        <v>379</v>
      </c>
      <c r="B33" s="445"/>
      <c r="C33" s="445"/>
      <c r="D33" s="445"/>
      <c r="E33" s="445"/>
      <c r="F33" s="445"/>
      <c r="G33" s="461"/>
    </row>
    <row r="34" s="423" customFormat="1" customHeight="1" spans="1:7">
      <c r="A34" s="446" t="s">
        <v>380</v>
      </c>
      <c r="B34" s="447"/>
      <c r="C34" s="447"/>
      <c r="D34" s="447"/>
      <c r="E34" s="447"/>
      <c r="F34" s="447"/>
      <c r="G34" s="462"/>
    </row>
    <row r="35" customHeight="1" spans="1:3">
      <c r="A35" s="448"/>
      <c r="B35" s="449"/>
      <c r="C35" s="450"/>
    </row>
    <row r="36" customHeight="1" spans="1:1">
      <c r="A36" s="350" t="s">
        <v>381</v>
      </c>
    </row>
  </sheetData>
  <mergeCells count="36">
    <mergeCell ref="A2:H2"/>
    <mergeCell ref="A7:XFD7"/>
    <mergeCell ref="B8:C8"/>
    <mergeCell ref="D8:E8"/>
    <mergeCell ref="B9:C9"/>
    <mergeCell ref="B10:C10"/>
    <mergeCell ref="B11:C11"/>
    <mergeCell ref="B12:C12"/>
    <mergeCell ref="B13:C13"/>
    <mergeCell ref="B14:C14"/>
    <mergeCell ref="B15:C15"/>
    <mergeCell ref="A16:XFD16"/>
    <mergeCell ref="A17:H17"/>
    <mergeCell ref="B18:H18"/>
    <mergeCell ref="B19:H19"/>
    <mergeCell ref="B20:H20"/>
    <mergeCell ref="B21:H21"/>
    <mergeCell ref="B22:H22"/>
    <mergeCell ref="B23:H23"/>
    <mergeCell ref="B24:H24"/>
    <mergeCell ref="B25:H25"/>
    <mergeCell ref="B26:H26"/>
    <mergeCell ref="B27:H27"/>
    <mergeCell ref="A28:XFD28"/>
    <mergeCell ref="A29:G29"/>
    <mergeCell ref="A30:G30"/>
    <mergeCell ref="A31:G31"/>
    <mergeCell ref="A32:G32"/>
    <mergeCell ref="A33:G33"/>
    <mergeCell ref="A34:G34"/>
    <mergeCell ref="A18:A20"/>
    <mergeCell ref="A21:A22"/>
    <mergeCell ref="A23:A24"/>
    <mergeCell ref="A26:A27"/>
    <mergeCell ref="I21:I22"/>
    <mergeCell ref="D9:E15"/>
  </mergeCells>
  <conditionalFormatting sqref="I3 F3">
    <cfRule type="expression" dxfId="1" priority="1">
      <formula>"最小值"</formula>
    </cfRule>
  </conditionalFormatting>
  <hyperlinks>
    <hyperlink ref="B19" r:id="rId1" display="v 香港REITS查询网址：http://app.finance.ifeng.com/data/hkstock/fundamental.php?symbol=00823&amp;type=Balance"/>
    <hyperlink ref="A30" r:id="rId1" display="v 香港REITS查询网址：http://app.finance.ifeng.com/data/hkstock/fundamental.php?symbol=00823&amp;type=Balance"/>
  </hyperlinks>
  <pageMargins left="0.75" right="0.75" top="1" bottom="1" header="0.5" footer="0.5"/>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00B050"/>
  </sheetPr>
  <dimension ref="A1:XFD48"/>
  <sheetViews>
    <sheetView workbookViewId="0">
      <selection activeCell="A1" sqref="$A1:$XFD1"/>
    </sheetView>
  </sheetViews>
  <sheetFormatPr defaultColWidth="9" defaultRowHeight="27.6" customHeight="1"/>
  <cols>
    <col min="1" max="1" width="18.5576923076923" style="350" customWidth="1"/>
    <col min="2" max="2" width="28.7788461538462" style="350" customWidth="1"/>
    <col min="3" max="3" width="15.7788461538462" style="351" customWidth="1"/>
    <col min="4" max="4" width="18.2211538461538" style="350" customWidth="1"/>
    <col min="5" max="5" width="17.0865384615385" style="349" customWidth="1"/>
    <col min="6" max="6" width="17.6634615384615" style="350" customWidth="1"/>
    <col min="7" max="7" width="14.1057692307692" style="350" customWidth="1"/>
    <col min="8" max="8" width="14.7788461538462" style="350" customWidth="1"/>
    <col min="9" max="9" width="30.8942307692308" style="350" customWidth="1"/>
    <col min="10" max="16384" width="9" style="350"/>
  </cols>
  <sheetData>
    <row r="1" s="1" customFormat="1" ht="36" customHeight="1" spans="1:6">
      <c r="A1" s="2" t="s">
        <v>0</v>
      </c>
      <c r="B1" s="2"/>
      <c r="C1" s="3"/>
      <c r="D1" s="4"/>
      <c r="E1" s="4"/>
      <c r="F1" s="3"/>
    </row>
    <row r="2" ht="48.6" customHeight="1" spans="1:11">
      <c r="A2" s="352" t="s">
        <v>382</v>
      </c>
      <c r="B2" s="352"/>
      <c r="C2" s="352"/>
      <c r="D2" s="352"/>
      <c r="E2" s="352"/>
      <c r="F2" s="352"/>
      <c r="G2" s="352"/>
      <c r="H2" s="352"/>
      <c r="I2" s="417"/>
      <c r="J2" s="417"/>
      <c r="K2" s="417"/>
    </row>
    <row r="3" s="346" customFormat="1" ht="33.6" customHeight="1" spans="1:11">
      <c r="A3" s="353" t="s">
        <v>139</v>
      </c>
      <c r="B3" s="354" t="s">
        <v>140</v>
      </c>
      <c r="C3" s="355" t="s">
        <v>141</v>
      </c>
      <c r="D3" s="356" t="s">
        <v>143</v>
      </c>
      <c r="E3" s="399" t="s">
        <v>144</v>
      </c>
      <c r="F3" s="356" t="s">
        <v>148</v>
      </c>
      <c r="G3" s="400" t="s">
        <v>347</v>
      </c>
      <c r="H3" s="360" t="s">
        <v>57</v>
      </c>
      <c r="I3" s="418"/>
      <c r="J3" s="347"/>
      <c r="K3" s="419"/>
    </row>
    <row r="4" customHeight="1" spans="1:11">
      <c r="A4" s="357" t="s">
        <v>383</v>
      </c>
      <c r="B4" s="358" t="s">
        <v>384</v>
      </c>
      <c r="C4" s="359">
        <v>38.95</v>
      </c>
      <c r="D4" s="360">
        <v>0.94</v>
      </c>
      <c r="E4" s="401">
        <f>D4/C4</f>
        <v>0.0241335044929397</v>
      </c>
      <c r="F4" s="360">
        <f>D4*0.9/0.08</f>
        <v>10.575</v>
      </c>
      <c r="G4" s="357"/>
      <c r="H4" s="357"/>
      <c r="I4" s="417"/>
      <c r="J4" s="417"/>
      <c r="K4" s="417"/>
    </row>
    <row r="5" customHeight="1" spans="1:8">
      <c r="A5" s="357" t="s">
        <v>383</v>
      </c>
      <c r="B5" s="358" t="s">
        <v>385</v>
      </c>
      <c r="C5" s="359">
        <v>11.64</v>
      </c>
      <c r="D5" s="361">
        <v>0.9</v>
      </c>
      <c r="E5" s="401">
        <f t="shared" ref="E5:E8" si="0">D5/C5</f>
        <v>0.077319587628866</v>
      </c>
      <c r="F5" s="360">
        <f>D5*0.9/0.08</f>
        <v>10.125</v>
      </c>
      <c r="G5" s="357"/>
      <c r="H5" s="357"/>
    </row>
    <row r="6" customHeight="1" spans="1:8">
      <c r="A6" s="357" t="s">
        <v>383</v>
      </c>
      <c r="B6" s="358" t="s">
        <v>386</v>
      </c>
      <c r="C6" s="359">
        <v>103.24</v>
      </c>
      <c r="D6" s="360">
        <v>2.27</v>
      </c>
      <c r="E6" s="401">
        <f t="shared" si="0"/>
        <v>0.0219876017047656</v>
      </c>
      <c r="F6" s="360">
        <f>D6*0.9/0.08</f>
        <v>25.5375</v>
      </c>
      <c r="G6" s="357"/>
      <c r="H6" s="357"/>
    </row>
    <row r="7" customHeight="1" spans="1:8">
      <c r="A7" s="357" t="s">
        <v>383</v>
      </c>
      <c r="B7" s="358" t="s">
        <v>387</v>
      </c>
      <c r="C7" s="359">
        <v>235.72</v>
      </c>
      <c r="D7" s="361">
        <v>8</v>
      </c>
      <c r="E7" s="401">
        <f t="shared" si="0"/>
        <v>0.0339385711861531</v>
      </c>
      <c r="F7" s="402">
        <v>90</v>
      </c>
      <c r="G7" s="357"/>
      <c r="H7" s="357"/>
    </row>
    <row r="8" customHeight="1" spans="1:8">
      <c r="A8" s="357" t="s">
        <v>383</v>
      </c>
      <c r="B8" s="358" t="s">
        <v>388</v>
      </c>
      <c r="C8" s="359">
        <v>48.21</v>
      </c>
      <c r="D8" s="360">
        <v>0.86</v>
      </c>
      <c r="E8" s="401">
        <f t="shared" si="0"/>
        <v>0.0178386226923875</v>
      </c>
      <c r="F8" s="360">
        <f>D8*0.9/0.08</f>
        <v>9.675</v>
      </c>
      <c r="G8" s="357"/>
      <c r="H8" s="357"/>
    </row>
    <row r="9" s="347" customFormat="1" ht="37.8" customHeight="1" spans="1:1">
      <c r="A9" s="347" t="s">
        <v>381</v>
      </c>
    </row>
    <row r="10" customHeight="1" spans="1:6">
      <c r="A10" s="357" t="s">
        <v>78</v>
      </c>
      <c r="B10" s="362" t="s">
        <v>79</v>
      </c>
      <c r="C10" s="363"/>
      <c r="D10" s="364" t="s">
        <v>246</v>
      </c>
      <c r="E10" s="367"/>
      <c r="F10" s="403" t="s">
        <v>57</v>
      </c>
    </row>
    <row r="11" customHeight="1" spans="1:6">
      <c r="A11" s="365" t="s">
        <v>84</v>
      </c>
      <c r="B11" s="362" t="s">
        <v>111</v>
      </c>
      <c r="C11" s="363"/>
      <c r="D11" s="366" t="s">
        <v>389</v>
      </c>
      <c r="E11" s="404"/>
      <c r="F11" s="357"/>
    </row>
    <row r="12" customHeight="1" spans="1:6">
      <c r="A12" s="357" t="s">
        <v>354</v>
      </c>
      <c r="B12" s="364" t="s">
        <v>390</v>
      </c>
      <c r="C12" s="367"/>
      <c r="D12" s="368"/>
      <c r="E12" s="405"/>
      <c r="F12" s="357"/>
    </row>
    <row r="13" customHeight="1" spans="1:6">
      <c r="A13" s="369" t="s">
        <v>356</v>
      </c>
      <c r="B13" s="370" t="s">
        <v>357</v>
      </c>
      <c r="C13" s="371"/>
      <c r="D13" s="368"/>
      <c r="E13" s="405"/>
      <c r="F13" s="357"/>
    </row>
    <row r="14" customHeight="1" spans="1:6">
      <c r="A14" s="369" t="s">
        <v>358</v>
      </c>
      <c r="B14" s="370" t="s">
        <v>359</v>
      </c>
      <c r="C14" s="371"/>
      <c r="D14" s="368"/>
      <c r="E14" s="405"/>
      <c r="F14" s="357"/>
    </row>
    <row r="15" customHeight="1" spans="1:6">
      <c r="A15" s="369" t="s">
        <v>360</v>
      </c>
      <c r="B15" s="370" t="s">
        <v>361</v>
      </c>
      <c r="C15" s="371"/>
      <c r="D15" s="368"/>
      <c r="E15" s="405"/>
      <c r="F15" s="357"/>
    </row>
    <row r="16" customHeight="1" spans="1:6">
      <c r="A16" s="369" t="s">
        <v>362</v>
      </c>
      <c r="B16" s="370" t="s">
        <v>363</v>
      </c>
      <c r="C16" s="371"/>
      <c r="D16" s="368"/>
      <c r="E16" s="405"/>
      <c r="F16" s="357"/>
    </row>
    <row r="17" customHeight="1" spans="1:6">
      <c r="A17" s="369" t="s">
        <v>364</v>
      </c>
      <c r="B17" s="370" t="s">
        <v>363</v>
      </c>
      <c r="C17" s="371"/>
      <c r="D17" s="372"/>
      <c r="E17" s="406"/>
      <c r="F17" s="357"/>
    </row>
    <row r="18" s="348" customFormat="1" ht="47.4" customHeight="1"/>
    <row r="19" ht="42" customHeight="1" spans="1:9">
      <c r="A19" s="373" t="s">
        <v>104</v>
      </c>
      <c r="B19" s="374"/>
      <c r="C19" s="374"/>
      <c r="D19" s="374"/>
      <c r="E19" s="374"/>
      <c r="F19" s="374"/>
      <c r="G19" s="374"/>
      <c r="H19" s="407"/>
      <c r="I19" s="357" t="s">
        <v>57</v>
      </c>
    </row>
    <row r="20" ht="34.8" customHeight="1" spans="1:9">
      <c r="A20" s="375" t="s">
        <v>177</v>
      </c>
      <c r="B20" s="376" t="s">
        <v>391</v>
      </c>
      <c r="C20" s="377"/>
      <c r="D20" s="377"/>
      <c r="E20" s="377"/>
      <c r="F20" s="377"/>
      <c r="G20" s="377"/>
      <c r="H20" s="408"/>
      <c r="I20" s="357"/>
    </row>
    <row r="21" ht="36.6" customHeight="1" spans="1:9">
      <c r="A21" s="378"/>
      <c r="B21" s="379" t="s">
        <v>392</v>
      </c>
      <c r="C21" s="380"/>
      <c r="D21" s="380"/>
      <c r="E21" s="380"/>
      <c r="F21" s="380"/>
      <c r="G21" s="380"/>
      <c r="H21" s="409"/>
      <c r="I21" s="357"/>
    </row>
    <row r="22" ht="103.2" customHeight="1" spans="1:9">
      <c r="A22" s="381"/>
      <c r="B22" s="382" t="s">
        <v>393</v>
      </c>
      <c r="C22" s="383"/>
      <c r="D22" s="383"/>
      <c r="E22" s="383"/>
      <c r="F22" s="383"/>
      <c r="G22" s="383"/>
      <c r="H22" s="410"/>
      <c r="I22" s="420" t="s">
        <v>368</v>
      </c>
    </row>
    <row r="23" ht="49.2" customHeight="1" spans="1:9">
      <c r="A23" s="375" t="s">
        <v>111</v>
      </c>
      <c r="B23" s="382" t="s">
        <v>394</v>
      </c>
      <c r="C23" s="383"/>
      <c r="D23" s="383"/>
      <c r="E23" s="383"/>
      <c r="F23" s="383"/>
      <c r="G23" s="383"/>
      <c r="H23" s="410"/>
      <c r="I23" s="420" t="s">
        <v>395</v>
      </c>
    </row>
    <row r="24" ht="49.2" customHeight="1" spans="1:9">
      <c r="A24" s="381"/>
      <c r="B24" s="384" t="s">
        <v>396</v>
      </c>
      <c r="C24" s="385"/>
      <c r="D24" s="385"/>
      <c r="E24" s="385"/>
      <c r="F24" s="385"/>
      <c r="G24" s="385"/>
      <c r="H24" s="411"/>
      <c r="I24" s="357" t="s">
        <v>397</v>
      </c>
    </row>
    <row r="25" customHeight="1" spans="1:9">
      <c r="A25" s="375" t="s">
        <v>119</v>
      </c>
      <c r="B25" s="382"/>
      <c r="C25" s="383"/>
      <c r="D25" s="383"/>
      <c r="E25" s="383"/>
      <c r="F25" s="383"/>
      <c r="G25" s="383"/>
      <c r="H25" s="410"/>
      <c r="I25" s="357"/>
    </row>
    <row r="26" customHeight="1" spans="1:9">
      <c r="A26" s="381"/>
      <c r="B26" s="386"/>
      <c r="C26" s="387"/>
      <c r="D26" s="387"/>
      <c r="E26" s="387"/>
      <c r="F26" s="387"/>
      <c r="G26" s="387"/>
      <c r="H26" s="412"/>
      <c r="I26" s="357"/>
    </row>
    <row r="27" customHeight="1" spans="1:9">
      <c r="A27" s="388" t="s">
        <v>126</v>
      </c>
      <c r="B27" s="382" t="s">
        <v>398</v>
      </c>
      <c r="C27" s="383"/>
      <c r="D27" s="383"/>
      <c r="E27" s="383"/>
      <c r="F27" s="383"/>
      <c r="G27" s="383"/>
      <c r="H27" s="410"/>
      <c r="I27" s="357"/>
    </row>
    <row r="28" customHeight="1" spans="1:9">
      <c r="A28" s="375" t="s">
        <v>129</v>
      </c>
      <c r="B28" s="382" t="s">
        <v>399</v>
      </c>
      <c r="C28" s="383"/>
      <c r="D28" s="383"/>
      <c r="E28" s="383"/>
      <c r="F28" s="383"/>
      <c r="G28" s="383"/>
      <c r="H28" s="410"/>
      <c r="I28" s="357"/>
    </row>
    <row r="29" customHeight="1" spans="1:9">
      <c r="A29" s="381"/>
      <c r="B29" s="382" t="s">
        <v>400</v>
      </c>
      <c r="C29" s="383"/>
      <c r="D29" s="383"/>
      <c r="E29" s="383"/>
      <c r="F29" s="383"/>
      <c r="G29" s="383"/>
      <c r="H29" s="410"/>
      <c r="I29" s="357"/>
    </row>
    <row r="30" s="348" customFormat="1" ht="63.6" customHeight="1"/>
    <row r="31" ht="30.6" customHeight="1" spans="1:8">
      <c r="A31" s="389" t="s">
        <v>376</v>
      </c>
      <c r="B31" s="390"/>
      <c r="C31" s="390"/>
      <c r="D31" s="390"/>
      <c r="E31" s="390"/>
      <c r="F31" s="390"/>
      <c r="G31" s="390"/>
      <c r="H31" s="413"/>
    </row>
    <row r="32" customHeight="1" spans="1:8">
      <c r="A32" s="391" t="s">
        <v>401</v>
      </c>
      <c r="B32" s="392"/>
      <c r="C32" s="392"/>
      <c r="D32" s="392"/>
      <c r="E32" s="392"/>
      <c r="F32" s="392"/>
      <c r="G32" s="392"/>
      <c r="H32" s="414"/>
    </row>
    <row r="33" customHeight="1" spans="1:8">
      <c r="A33" s="393" t="s">
        <v>402</v>
      </c>
      <c r="B33" s="394"/>
      <c r="C33" s="394"/>
      <c r="D33" s="394"/>
      <c r="E33" s="394"/>
      <c r="F33" s="394"/>
      <c r="G33" s="394"/>
      <c r="H33" s="415"/>
    </row>
    <row r="34" customHeight="1" spans="1:8">
      <c r="A34" s="391" t="s">
        <v>403</v>
      </c>
      <c r="B34" s="392"/>
      <c r="C34" s="392"/>
      <c r="D34" s="392"/>
      <c r="E34" s="392"/>
      <c r="F34" s="392"/>
      <c r="G34" s="392"/>
      <c r="H34" s="414"/>
    </row>
    <row r="35" s="349" customFormat="1" customHeight="1" spans="1:11">
      <c r="A35" s="395" t="s">
        <v>404</v>
      </c>
      <c r="B35" s="396"/>
      <c r="C35" s="396"/>
      <c r="D35" s="396"/>
      <c r="E35" s="396"/>
      <c r="F35" s="396"/>
      <c r="G35" s="396"/>
      <c r="H35" s="416"/>
      <c r="I35" s="350"/>
      <c r="J35" s="350"/>
      <c r="K35" s="350"/>
    </row>
    <row r="36" s="349" customFormat="1" customHeight="1" spans="1:11">
      <c r="A36" s="348"/>
      <c r="B36" s="348"/>
      <c r="C36" s="397"/>
      <c r="D36" s="398"/>
      <c r="F36" s="350"/>
      <c r="G36" s="350"/>
      <c r="H36" s="350"/>
      <c r="I36" s="350"/>
      <c r="J36" s="350"/>
      <c r="K36" s="350"/>
    </row>
    <row r="37" s="349" customFormat="1" customHeight="1" spans="1:11">
      <c r="A37" s="348"/>
      <c r="B37" s="348"/>
      <c r="C37" s="397"/>
      <c r="D37" s="398"/>
      <c r="F37" s="350"/>
      <c r="G37" s="350"/>
      <c r="H37" s="350"/>
      <c r="I37" s="350"/>
      <c r="J37" s="350"/>
      <c r="K37" s="350"/>
    </row>
    <row r="38" s="349" customFormat="1" customHeight="1" spans="1:11">
      <c r="A38" s="348"/>
      <c r="B38" s="348"/>
      <c r="C38" s="397"/>
      <c r="D38" s="398"/>
      <c r="F38" s="350"/>
      <c r="G38" s="350"/>
      <c r="H38" s="350"/>
      <c r="I38" s="350"/>
      <c r="J38" s="350"/>
      <c r="K38" s="350"/>
    </row>
    <row r="39" s="349" customFormat="1" customHeight="1" spans="1:11">
      <c r="A39" s="350" t="s">
        <v>381</v>
      </c>
      <c r="B39" s="350"/>
      <c r="C39" s="351"/>
      <c r="D39" s="350"/>
      <c r="F39" s="350"/>
      <c r="G39" s="350"/>
      <c r="H39" s="350"/>
      <c r="I39" s="350"/>
      <c r="J39" s="350"/>
      <c r="K39" s="350"/>
    </row>
    <row r="41" s="349" customFormat="1" customHeight="1" spans="1:11">
      <c r="A41" s="350"/>
      <c r="B41" s="350"/>
      <c r="C41" s="351"/>
      <c r="D41" s="350"/>
      <c r="F41" s="350"/>
      <c r="G41" s="350"/>
      <c r="H41" s="350"/>
      <c r="I41" s="350"/>
      <c r="J41" s="350"/>
      <c r="K41" s="350"/>
    </row>
    <row r="43" s="349" customFormat="1" customHeight="1" spans="1:11">
      <c r="A43" s="350"/>
      <c r="B43" s="350"/>
      <c r="C43" s="351"/>
      <c r="D43" s="350"/>
      <c r="F43" s="350"/>
      <c r="G43" s="350"/>
      <c r="H43" s="350"/>
      <c r="I43" s="350"/>
      <c r="J43" s="350"/>
      <c r="K43" s="350"/>
    </row>
    <row r="44" s="349" customFormat="1" customHeight="1" spans="1:11">
      <c r="A44" s="350"/>
      <c r="B44" s="350"/>
      <c r="C44" s="351"/>
      <c r="D44" s="350"/>
      <c r="F44" s="350"/>
      <c r="G44" s="350"/>
      <c r="H44" s="350"/>
      <c r="I44" s="350"/>
      <c r="J44" s="350"/>
      <c r="K44" s="350"/>
    </row>
    <row r="45" s="349" customFormat="1" customHeight="1" spans="1:11">
      <c r="A45" s="350"/>
      <c r="B45" s="350"/>
      <c r="C45" s="351"/>
      <c r="D45" s="350"/>
      <c r="F45" s="350"/>
      <c r="G45" s="350"/>
      <c r="H45" s="350"/>
      <c r="I45" s="350"/>
      <c r="J45" s="350"/>
      <c r="K45" s="350"/>
    </row>
    <row r="46" s="349" customFormat="1" customHeight="1" spans="1:11">
      <c r="A46" s="350"/>
      <c r="B46" s="350"/>
      <c r="C46" s="351"/>
      <c r="D46" s="350"/>
      <c r="F46" s="350"/>
      <c r="G46" s="350"/>
      <c r="H46" s="350"/>
      <c r="I46" s="350"/>
      <c r="J46" s="350"/>
      <c r="K46" s="350"/>
    </row>
    <row r="47" s="349" customFormat="1" customHeight="1" spans="1:11">
      <c r="A47" s="350"/>
      <c r="B47" s="350"/>
      <c r="C47" s="351"/>
      <c r="D47" s="350"/>
      <c r="F47" s="350"/>
      <c r="G47" s="350"/>
      <c r="H47" s="350"/>
      <c r="I47" s="350"/>
      <c r="J47" s="350"/>
      <c r="K47" s="350"/>
    </row>
    <row r="48" s="349" customFormat="1" customHeight="1" spans="1:11">
      <c r="A48" s="350"/>
      <c r="B48" s="350"/>
      <c r="C48" s="351"/>
      <c r="D48" s="350"/>
      <c r="F48" s="350"/>
      <c r="G48" s="350"/>
      <c r="H48" s="350"/>
      <c r="I48" s="350"/>
      <c r="J48" s="350"/>
      <c r="K48" s="350"/>
    </row>
  </sheetData>
  <mergeCells count="34">
    <mergeCell ref="A2:H2"/>
    <mergeCell ref="A9:XFD9"/>
    <mergeCell ref="B10:C10"/>
    <mergeCell ref="D10:E10"/>
    <mergeCell ref="B11:C11"/>
    <mergeCell ref="B12:C12"/>
    <mergeCell ref="B13:C13"/>
    <mergeCell ref="B14:C14"/>
    <mergeCell ref="B15:C15"/>
    <mergeCell ref="B16:C16"/>
    <mergeCell ref="B17:C17"/>
    <mergeCell ref="A18:XFD18"/>
    <mergeCell ref="A19:H19"/>
    <mergeCell ref="B20:H20"/>
    <mergeCell ref="B21:H21"/>
    <mergeCell ref="B22:H22"/>
    <mergeCell ref="B23:H23"/>
    <mergeCell ref="B24:H24"/>
    <mergeCell ref="B25:H25"/>
    <mergeCell ref="B26:H26"/>
    <mergeCell ref="B27:H27"/>
    <mergeCell ref="B28:H28"/>
    <mergeCell ref="B29:H29"/>
    <mergeCell ref="A30:XFD30"/>
    <mergeCell ref="A31:H31"/>
    <mergeCell ref="A32:H32"/>
    <mergeCell ref="A33:H33"/>
    <mergeCell ref="A34:H34"/>
    <mergeCell ref="A35:H35"/>
    <mergeCell ref="A20:A22"/>
    <mergeCell ref="A23:A24"/>
    <mergeCell ref="A25:A26"/>
    <mergeCell ref="A28:A29"/>
    <mergeCell ref="D11:E17"/>
  </mergeCells>
  <conditionalFormatting sqref="I3">
    <cfRule type="expression" dxfId="1" priority="5">
      <formula>"最小值"</formula>
    </cfRule>
  </conditionalFormatting>
  <hyperlinks>
    <hyperlink ref="A33" r:id="rId1" display="v  i问财选股： http://www.iwencai.com/?allow_redirect=false"/>
    <hyperlink ref="B20" r:id="rId1" display=" i问财选股： http://www.iwencai.com/?allow_redirect=false"/>
  </hyperlinks>
  <pageMargins left="0.75" right="0.75" top="1" bottom="1" header="0.5" footer="0.5"/>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theme="3" tint="0.6"/>
  </sheetPr>
  <dimension ref="A1:XFD47"/>
  <sheetViews>
    <sheetView zoomScale="85" zoomScaleNormal="85" workbookViewId="0">
      <selection activeCell="A1" sqref="$A1:$XFD1"/>
    </sheetView>
  </sheetViews>
  <sheetFormatPr defaultColWidth="9" defaultRowHeight="27.6" customHeight="1"/>
  <cols>
    <col min="1" max="1" width="14" style="250" customWidth="1"/>
    <col min="2" max="2" width="17.5576923076923" style="250" customWidth="1"/>
    <col min="3" max="3" width="21.1057692307692" style="251" customWidth="1"/>
    <col min="4" max="4" width="22.4423076923077" style="250" customWidth="1"/>
    <col min="5" max="5" width="17.5576923076923" style="252" customWidth="1"/>
    <col min="6" max="6" width="15.7788461538462" style="250" customWidth="1"/>
    <col min="7" max="7" width="15.4423076923077" style="250" customWidth="1"/>
    <col min="8" max="8" width="20.6634615384615" style="250" customWidth="1"/>
    <col min="9" max="9" width="15" style="250" customWidth="1"/>
    <col min="10" max="10" width="13.4423076923077" style="253" customWidth="1"/>
    <col min="11" max="11" width="17.3365384615385" style="250" customWidth="1"/>
    <col min="12" max="12" width="22.2211538461538" style="250" customWidth="1"/>
    <col min="13" max="13" width="28.1057692307692" style="250" customWidth="1"/>
    <col min="14" max="14" width="27.0288461538462" style="250" customWidth="1"/>
    <col min="15" max="16384" width="9" style="250"/>
  </cols>
  <sheetData>
    <row r="1" s="1" customFormat="1" ht="36" customHeight="1" spans="1:6">
      <c r="A1" s="2" t="s">
        <v>0</v>
      </c>
      <c r="B1" s="2"/>
      <c r="C1" s="3"/>
      <c r="D1" s="4"/>
      <c r="E1" s="4"/>
      <c r="F1" s="3"/>
    </row>
    <row r="2" ht="70.8" customHeight="1" spans="1:13">
      <c r="A2" s="254" t="s">
        <v>405</v>
      </c>
      <c r="B2" s="254"/>
      <c r="C2" s="254"/>
      <c r="D2" s="254"/>
      <c r="E2" s="254"/>
      <c r="F2" s="254"/>
      <c r="G2" s="254"/>
      <c r="H2" s="254"/>
      <c r="I2" s="254"/>
      <c r="J2" s="254"/>
      <c r="K2" s="254"/>
      <c r="L2" s="254"/>
      <c r="M2" s="254"/>
    </row>
    <row r="3" ht="45.6" customHeight="1" spans="1:13">
      <c r="A3" s="255" t="s">
        <v>406</v>
      </c>
      <c r="B3" s="256"/>
      <c r="C3" s="256"/>
      <c r="D3" s="256"/>
      <c r="E3" s="256"/>
      <c r="F3" s="256"/>
      <c r="G3" s="256"/>
      <c r="H3" s="256"/>
      <c r="I3" s="256"/>
      <c r="J3" s="256"/>
      <c r="K3" s="256"/>
      <c r="L3" s="256"/>
      <c r="M3" s="324"/>
    </row>
    <row r="4" s="246" customFormat="1" ht="33.6" customHeight="1" spans="1:13">
      <c r="A4" s="257" t="s">
        <v>407</v>
      </c>
      <c r="B4" s="257"/>
      <c r="C4" s="257"/>
      <c r="D4" s="257"/>
      <c r="E4" s="257"/>
      <c r="F4" s="257"/>
      <c r="G4" s="292" t="s">
        <v>408</v>
      </c>
      <c r="H4" s="292"/>
      <c r="I4" s="292"/>
      <c r="J4" s="292"/>
      <c r="K4" s="292"/>
      <c r="L4" s="301" t="s">
        <v>409</v>
      </c>
      <c r="M4" s="258" t="s">
        <v>57</v>
      </c>
    </row>
    <row r="5" s="246" customFormat="1" ht="57.6" customHeight="1" spans="1:13">
      <c r="A5" s="258" t="s">
        <v>410</v>
      </c>
      <c r="B5" s="259" t="s">
        <v>411</v>
      </c>
      <c r="C5" s="258" t="s">
        <v>412</v>
      </c>
      <c r="D5" s="260" t="s">
        <v>413</v>
      </c>
      <c r="E5" s="259" t="s">
        <v>414</v>
      </c>
      <c r="F5" s="258" t="s">
        <v>415</v>
      </c>
      <c r="G5" s="293" t="s">
        <v>416</v>
      </c>
      <c r="H5" s="293" t="s">
        <v>417</v>
      </c>
      <c r="I5" s="258" t="s">
        <v>418</v>
      </c>
      <c r="J5" s="258" t="s">
        <v>419</v>
      </c>
      <c r="K5" s="302" t="s">
        <v>415</v>
      </c>
      <c r="L5" s="303"/>
      <c r="M5" s="259" t="s">
        <v>420</v>
      </c>
    </row>
    <row r="6" ht="40.2" customHeight="1" spans="1:13">
      <c r="A6" s="261">
        <v>63000</v>
      </c>
      <c r="B6" s="261">
        <f>A6*12</f>
        <v>756000</v>
      </c>
      <c r="C6" s="261">
        <v>90000</v>
      </c>
      <c r="D6" s="262">
        <v>25873.36</v>
      </c>
      <c r="E6" s="261">
        <f>D6*12</f>
        <v>310480.32</v>
      </c>
      <c r="F6" s="262">
        <f>B6-C6-E6</f>
        <v>355519.68</v>
      </c>
      <c r="G6" s="261">
        <v>10000000</v>
      </c>
      <c r="H6" s="294">
        <v>3000000</v>
      </c>
      <c r="I6" s="304">
        <v>0.03</v>
      </c>
      <c r="J6" s="261">
        <f>G6*I6</f>
        <v>300000</v>
      </c>
      <c r="K6" s="261">
        <f>H6+J6</f>
        <v>3300000</v>
      </c>
      <c r="L6" s="305">
        <f>F6/K6</f>
        <v>0.107733236363636</v>
      </c>
      <c r="M6" s="261"/>
    </row>
    <row r="7" ht="40.2" customHeight="1" spans="1:13">
      <c r="A7" s="261"/>
      <c r="B7" s="261"/>
      <c r="C7" s="261"/>
      <c r="D7" s="262"/>
      <c r="E7" s="261"/>
      <c r="F7" s="262"/>
      <c r="G7" s="261"/>
      <c r="H7" s="294"/>
      <c r="I7" s="304"/>
      <c r="J7" s="261"/>
      <c r="K7" s="261"/>
      <c r="L7" s="305"/>
      <c r="M7" s="261"/>
    </row>
    <row r="8" ht="40.2" customHeight="1" spans="1:13">
      <c r="A8" s="261"/>
      <c r="B8" s="261"/>
      <c r="C8" s="261"/>
      <c r="D8" s="262"/>
      <c r="E8" s="261"/>
      <c r="F8" s="262"/>
      <c r="G8" s="261"/>
      <c r="H8" s="294"/>
      <c r="I8" s="304"/>
      <c r="J8" s="261"/>
      <c r="K8" s="261"/>
      <c r="L8" s="305"/>
      <c r="M8" s="261"/>
    </row>
    <row r="9" s="247" customFormat="1" ht="50.4" customHeight="1"/>
    <row r="10" s="246" customFormat="1" ht="43.2" customHeight="1" spans="1:14">
      <c r="A10" s="263" t="s">
        <v>78</v>
      </c>
      <c r="B10" s="264"/>
      <c r="C10" s="265"/>
      <c r="D10" s="266" t="s">
        <v>79</v>
      </c>
      <c r="E10" s="266"/>
      <c r="F10" s="258" t="s">
        <v>246</v>
      </c>
      <c r="G10" s="258"/>
      <c r="H10" s="258" t="s">
        <v>421</v>
      </c>
      <c r="I10" s="258"/>
      <c r="J10" s="306"/>
      <c r="K10" s="307" t="s">
        <v>422</v>
      </c>
      <c r="L10" s="307"/>
      <c r="M10" s="307"/>
      <c r="N10" s="307"/>
    </row>
    <row r="11" ht="43.2" customHeight="1" spans="1:14">
      <c r="A11" s="267" t="s">
        <v>84</v>
      </c>
      <c r="B11" s="268"/>
      <c r="C11" s="269"/>
      <c r="D11" s="270" t="s">
        <v>423</v>
      </c>
      <c r="E11" s="270"/>
      <c r="F11" s="261" t="s">
        <v>424</v>
      </c>
      <c r="G11" s="261"/>
      <c r="H11" s="295" t="s">
        <v>425</v>
      </c>
      <c r="I11" s="308"/>
      <c r="K11" s="309" t="s">
        <v>426</v>
      </c>
      <c r="L11" s="309"/>
      <c r="M11" s="309"/>
      <c r="N11" s="309"/>
    </row>
    <row r="12" ht="43.2" customHeight="1" spans="1:14">
      <c r="A12" s="271" t="s">
        <v>427</v>
      </c>
      <c r="B12" s="272"/>
      <c r="C12" s="273"/>
      <c r="D12" s="270" t="s">
        <v>423</v>
      </c>
      <c r="E12" s="270"/>
      <c r="F12" s="261" t="s">
        <v>428</v>
      </c>
      <c r="G12" s="261"/>
      <c r="H12" s="296"/>
      <c r="I12" s="310"/>
      <c r="K12" s="311" t="s">
        <v>429</v>
      </c>
      <c r="L12" s="311" t="s">
        <v>430</v>
      </c>
      <c r="M12" s="311" t="s">
        <v>431</v>
      </c>
      <c r="N12" s="311" t="s">
        <v>432</v>
      </c>
    </row>
    <row r="13" ht="43.2" customHeight="1" spans="1:14">
      <c r="A13" s="274" t="s">
        <v>356</v>
      </c>
      <c r="B13" s="275"/>
      <c r="C13" s="276"/>
      <c r="D13" s="277" t="s">
        <v>433</v>
      </c>
      <c r="E13" s="277"/>
      <c r="F13" s="261" t="s">
        <v>434</v>
      </c>
      <c r="G13" s="261"/>
      <c r="H13" s="296"/>
      <c r="I13" s="310"/>
      <c r="K13" s="312">
        <v>1</v>
      </c>
      <c r="L13" s="312" t="s">
        <v>435</v>
      </c>
      <c r="M13" s="325">
        <v>0.3</v>
      </c>
      <c r="N13" s="312" t="s">
        <v>431</v>
      </c>
    </row>
    <row r="14" ht="43.2" customHeight="1" spans="1:14">
      <c r="A14" s="274" t="s">
        <v>436</v>
      </c>
      <c r="B14" s="275"/>
      <c r="C14" s="276"/>
      <c r="D14" s="277" t="s">
        <v>437</v>
      </c>
      <c r="E14" s="277"/>
      <c r="F14" s="261" t="s">
        <v>438</v>
      </c>
      <c r="G14" s="261"/>
      <c r="H14" s="296"/>
      <c r="I14" s="310"/>
      <c r="K14" s="313">
        <v>2</v>
      </c>
      <c r="L14" s="313" t="s">
        <v>439</v>
      </c>
      <c r="M14" s="326">
        <f>1-M13</f>
        <v>0.7</v>
      </c>
      <c r="N14" s="313"/>
    </row>
    <row r="15" ht="43.2" customHeight="1" spans="1:14">
      <c r="A15" s="278" t="s">
        <v>440</v>
      </c>
      <c r="B15" s="279"/>
      <c r="C15" s="280"/>
      <c r="D15" s="277" t="s">
        <v>441</v>
      </c>
      <c r="E15" s="277"/>
      <c r="F15" s="261" t="s">
        <v>442</v>
      </c>
      <c r="G15" s="261"/>
      <c r="H15" s="296"/>
      <c r="I15" s="310"/>
      <c r="K15" s="312">
        <v>3</v>
      </c>
      <c r="L15" s="312" t="s">
        <v>443</v>
      </c>
      <c r="M15" s="323">
        <v>0.049</v>
      </c>
      <c r="N15" s="312" t="s">
        <v>444</v>
      </c>
    </row>
    <row r="16" ht="43.2" customHeight="1" spans="1:14">
      <c r="A16" s="274" t="s">
        <v>358</v>
      </c>
      <c r="B16" s="275"/>
      <c r="C16" s="276"/>
      <c r="D16" s="277" t="s">
        <v>445</v>
      </c>
      <c r="E16" s="277"/>
      <c r="F16" s="295"/>
      <c r="G16" s="297"/>
      <c r="H16" s="296"/>
      <c r="I16" s="310"/>
      <c r="K16" s="313">
        <v>4</v>
      </c>
      <c r="L16" s="313" t="s">
        <v>446</v>
      </c>
      <c r="M16" s="313">
        <v>30</v>
      </c>
      <c r="N16" s="313" t="s">
        <v>447</v>
      </c>
    </row>
    <row r="17" ht="43.2" customHeight="1" spans="1:14">
      <c r="A17" s="274" t="s">
        <v>448</v>
      </c>
      <c r="B17" s="275"/>
      <c r="C17" s="276"/>
      <c r="D17" s="277" t="s">
        <v>449</v>
      </c>
      <c r="E17" s="277"/>
      <c r="F17" s="298"/>
      <c r="G17" s="299"/>
      <c r="H17" s="296"/>
      <c r="I17" s="310"/>
      <c r="K17" s="312">
        <v>5</v>
      </c>
      <c r="L17" s="312" t="s">
        <v>450</v>
      </c>
      <c r="M17" s="325">
        <v>0.1</v>
      </c>
      <c r="N17" s="312" t="s">
        <v>451</v>
      </c>
    </row>
    <row r="18" s="248" customFormat="1" ht="50.4" customHeight="1" spans="11:14">
      <c r="K18" s="313">
        <v>6</v>
      </c>
      <c r="L18" s="313" t="s">
        <v>452</v>
      </c>
      <c r="M18" s="326">
        <v>0.05</v>
      </c>
      <c r="N18" s="313" t="s">
        <v>453</v>
      </c>
    </row>
    <row r="19" s="246" customFormat="1" ht="36.6" customHeight="1" spans="1:14">
      <c r="A19" s="281" t="s">
        <v>104</v>
      </c>
      <c r="B19" s="281" t="s">
        <v>105</v>
      </c>
      <c r="C19" s="281"/>
      <c r="D19" s="281"/>
      <c r="E19" s="281"/>
      <c r="F19" s="281"/>
      <c r="G19" s="281"/>
      <c r="H19" s="281"/>
      <c r="I19" s="258" t="s">
        <v>57</v>
      </c>
      <c r="J19" s="306"/>
      <c r="K19" s="312">
        <v>7</v>
      </c>
      <c r="L19" s="312" t="s">
        <v>454</v>
      </c>
      <c r="M19" s="323">
        <v>0.038</v>
      </c>
      <c r="N19" s="312" t="s">
        <v>431</v>
      </c>
    </row>
    <row r="20" ht="33" customHeight="1" spans="1:14">
      <c r="A20" s="281" t="s">
        <v>455</v>
      </c>
      <c r="B20" s="281" t="s">
        <v>456</v>
      </c>
      <c r="C20" s="281"/>
      <c r="D20" s="281"/>
      <c r="E20" s="281"/>
      <c r="F20" s="281"/>
      <c r="G20" s="281"/>
      <c r="H20" s="281"/>
      <c r="I20" s="261"/>
      <c r="K20" s="309" t="s">
        <v>457</v>
      </c>
      <c r="L20" s="309"/>
      <c r="M20" s="309"/>
      <c r="N20" s="309"/>
    </row>
    <row r="21" ht="31.2" customHeight="1" spans="1:14">
      <c r="A21" s="281"/>
      <c r="B21" s="282" t="s">
        <v>458</v>
      </c>
      <c r="C21" s="282"/>
      <c r="D21" s="282"/>
      <c r="E21" s="282"/>
      <c r="F21" s="282"/>
      <c r="G21" s="282"/>
      <c r="H21" s="282"/>
      <c r="I21" s="261"/>
      <c r="K21" s="311" t="s">
        <v>429</v>
      </c>
      <c r="L21" s="311" t="s">
        <v>430</v>
      </c>
      <c r="M21" s="327" t="s">
        <v>459</v>
      </c>
      <c r="N21" s="311" t="s">
        <v>432</v>
      </c>
    </row>
    <row r="22" ht="52.05" customHeight="1" spans="1:14">
      <c r="A22" s="281"/>
      <c r="B22" s="282" t="s">
        <v>460</v>
      </c>
      <c r="C22" s="282"/>
      <c r="D22" s="282"/>
      <c r="E22" s="282"/>
      <c r="F22" s="282"/>
      <c r="G22" s="282"/>
      <c r="H22" s="282"/>
      <c r="I22" s="261"/>
      <c r="K22" s="313">
        <v>1</v>
      </c>
      <c r="L22" s="314" t="s">
        <v>461</v>
      </c>
      <c r="M22" s="328">
        <v>350</v>
      </c>
      <c r="N22" s="329" t="s">
        <v>462</v>
      </c>
    </row>
    <row r="23" ht="35.4" customHeight="1" spans="1:14">
      <c r="A23" s="283" t="s">
        <v>463</v>
      </c>
      <c r="B23" s="284"/>
      <c r="C23" s="284"/>
      <c r="D23" s="284"/>
      <c r="E23" s="284"/>
      <c r="F23" s="284"/>
      <c r="G23" s="284"/>
      <c r="H23" s="284"/>
      <c r="I23" s="261"/>
      <c r="K23" s="312">
        <v>2</v>
      </c>
      <c r="L23" s="315" t="s">
        <v>464</v>
      </c>
      <c r="M23" s="330">
        <v>130</v>
      </c>
      <c r="N23" s="331" t="s">
        <v>462</v>
      </c>
    </row>
    <row r="24" ht="35.4" customHeight="1" spans="1:14">
      <c r="A24" s="283"/>
      <c r="B24" s="258" t="s">
        <v>465</v>
      </c>
      <c r="C24" s="258"/>
      <c r="D24" s="258" t="s">
        <v>466</v>
      </c>
      <c r="E24" s="258" t="s">
        <v>467</v>
      </c>
      <c r="F24" s="293" t="s">
        <v>468</v>
      </c>
      <c r="G24" s="258" t="s">
        <v>469</v>
      </c>
      <c r="H24" s="258" t="s">
        <v>470</v>
      </c>
      <c r="I24" s="261"/>
      <c r="K24" s="313">
        <v>3</v>
      </c>
      <c r="L24" s="313" t="s">
        <v>471</v>
      </c>
      <c r="M24" s="332">
        <f>M22*10000/M23</f>
        <v>26923.0769230769</v>
      </c>
      <c r="N24" s="313" t="s">
        <v>472</v>
      </c>
    </row>
    <row r="25" ht="35.4" customHeight="1" spans="1:14">
      <c r="A25" s="283"/>
      <c r="B25" s="261" t="s">
        <v>473</v>
      </c>
      <c r="C25" s="261"/>
      <c r="D25" s="261" t="s">
        <v>474</v>
      </c>
      <c r="E25" s="261" t="s">
        <v>475</v>
      </c>
      <c r="F25" s="294" t="s">
        <v>476</v>
      </c>
      <c r="G25" s="284" t="s">
        <v>477</v>
      </c>
      <c r="H25" s="261" t="s">
        <v>478</v>
      </c>
      <c r="I25" s="284"/>
      <c r="K25" s="312">
        <v>4</v>
      </c>
      <c r="L25" s="315" t="s">
        <v>479</v>
      </c>
      <c r="M25" s="333">
        <v>5000</v>
      </c>
      <c r="N25" s="331" t="s">
        <v>462</v>
      </c>
    </row>
    <row r="26" ht="35.4" customHeight="1" spans="1:14">
      <c r="A26" s="283"/>
      <c r="B26" s="261" t="s">
        <v>480</v>
      </c>
      <c r="C26" s="261"/>
      <c r="D26" s="261" t="s">
        <v>481</v>
      </c>
      <c r="E26" s="261" t="s">
        <v>482</v>
      </c>
      <c r="F26" s="294" t="s">
        <v>483</v>
      </c>
      <c r="G26" s="284"/>
      <c r="H26" s="261" t="s">
        <v>484</v>
      </c>
      <c r="I26" s="284"/>
      <c r="K26" s="313">
        <v>5</v>
      </c>
      <c r="L26" s="313" t="s">
        <v>485</v>
      </c>
      <c r="M26" s="334">
        <f>PMT(M15/12,M16*12,M22*10000*M14)*-1</f>
        <v>13002.8046552587</v>
      </c>
      <c r="N26" s="313" t="s">
        <v>472</v>
      </c>
    </row>
    <row r="27" ht="35.4" customHeight="1" spans="1:14">
      <c r="A27" s="283"/>
      <c r="B27" s="261" t="s">
        <v>486</v>
      </c>
      <c r="C27" s="261"/>
      <c r="D27" s="261" t="s">
        <v>487</v>
      </c>
      <c r="E27" s="261" t="s">
        <v>488</v>
      </c>
      <c r="F27" s="300"/>
      <c r="G27" s="284"/>
      <c r="H27" s="261" t="s">
        <v>489</v>
      </c>
      <c r="I27" s="284"/>
      <c r="K27" s="309" t="s">
        <v>490</v>
      </c>
      <c r="L27" s="309"/>
      <c r="M27" s="309"/>
      <c r="N27" s="309"/>
    </row>
    <row r="28" ht="35.4" customHeight="1" spans="1:14">
      <c r="A28" s="283"/>
      <c r="B28" s="261" t="s">
        <v>491</v>
      </c>
      <c r="C28" s="261"/>
      <c r="D28" s="261" t="s">
        <v>492</v>
      </c>
      <c r="E28" s="261" t="s">
        <v>493</v>
      </c>
      <c r="F28" s="300"/>
      <c r="G28" s="284"/>
      <c r="H28" s="261" t="s">
        <v>494</v>
      </c>
      <c r="I28" s="284"/>
      <c r="K28" s="311" t="s">
        <v>429</v>
      </c>
      <c r="L28" s="311" t="s">
        <v>430</v>
      </c>
      <c r="M28" s="327" t="s">
        <v>495</v>
      </c>
      <c r="N28" s="311" t="s">
        <v>432</v>
      </c>
    </row>
    <row r="29" ht="35.4" customHeight="1" spans="1:14">
      <c r="A29" s="283"/>
      <c r="B29" s="261" t="s">
        <v>496</v>
      </c>
      <c r="C29" s="261"/>
      <c r="D29" s="285"/>
      <c r="E29" s="300"/>
      <c r="F29" s="285"/>
      <c r="G29" s="284"/>
      <c r="H29" s="285"/>
      <c r="I29" s="284"/>
      <c r="K29" s="313">
        <v>1</v>
      </c>
      <c r="L29" s="314" t="s">
        <v>497</v>
      </c>
      <c r="M29" s="335">
        <f>M44</f>
        <v>-0.083292780296412</v>
      </c>
      <c r="N29" s="329" t="s">
        <v>498</v>
      </c>
    </row>
    <row r="30" ht="35.4" customHeight="1" spans="1:14">
      <c r="A30" s="283"/>
      <c r="B30" s="261" t="s">
        <v>499</v>
      </c>
      <c r="C30" s="261"/>
      <c r="D30" s="285"/>
      <c r="E30" s="300"/>
      <c r="F30" s="285"/>
      <c r="G30" s="284"/>
      <c r="H30" s="285"/>
      <c r="I30" s="284"/>
      <c r="K30" s="312">
        <v>2</v>
      </c>
      <c r="L30" s="315" t="s">
        <v>500</v>
      </c>
      <c r="M30" s="336">
        <f>M46/10000</f>
        <v>93.2947918205782</v>
      </c>
      <c r="N30" s="331"/>
    </row>
    <row r="31" ht="39" customHeight="1" spans="1:14">
      <c r="A31" s="283" t="s">
        <v>111</v>
      </c>
      <c r="B31" s="286" t="s">
        <v>501</v>
      </c>
      <c r="C31" s="286"/>
      <c r="D31" s="286"/>
      <c r="E31" s="286"/>
      <c r="F31" s="286"/>
      <c r="G31" s="286"/>
      <c r="H31" s="286"/>
      <c r="I31" s="285"/>
      <c r="K31" s="313">
        <v>3</v>
      </c>
      <c r="L31" s="314" t="s">
        <v>502</v>
      </c>
      <c r="M31" s="337">
        <f>M47</f>
        <v>7176.52244773678</v>
      </c>
      <c r="N31" s="338"/>
    </row>
    <row r="32" customHeight="1" spans="1:14">
      <c r="A32" s="283"/>
      <c r="B32" s="287" t="s">
        <v>503</v>
      </c>
      <c r="C32" s="287"/>
      <c r="D32" s="287"/>
      <c r="E32" s="287"/>
      <c r="F32" s="287"/>
      <c r="G32" s="287"/>
      <c r="H32" s="287"/>
      <c r="I32" s="316"/>
      <c r="K32" s="312">
        <v>4</v>
      </c>
      <c r="L32" s="315" t="s">
        <v>504</v>
      </c>
      <c r="M32" s="339">
        <f>M22*10000/M25</f>
        <v>700</v>
      </c>
      <c r="N32" s="331" t="s">
        <v>505</v>
      </c>
    </row>
    <row r="33" customHeight="1" spans="1:14">
      <c r="A33" s="283"/>
      <c r="B33" s="288" t="s">
        <v>506</v>
      </c>
      <c r="C33" s="288"/>
      <c r="D33" s="288"/>
      <c r="E33" s="288"/>
      <c r="F33" s="288"/>
      <c r="G33" s="288"/>
      <c r="H33" s="288"/>
      <c r="I33" s="261"/>
      <c r="K33" s="309" t="s">
        <v>507</v>
      </c>
      <c r="L33" s="309"/>
      <c r="M33" s="340"/>
      <c r="N33" s="309"/>
    </row>
    <row r="34" customHeight="1" spans="1:14">
      <c r="A34" s="283"/>
      <c r="B34" s="287" t="s">
        <v>508</v>
      </c>
      <c r="C34" s="287"/>
      <c r="D34" s="287"/>
      <c r="E34" s="287"/>
      <c r="F34" s="287"/>
      <c r="G34" s="287"/>
      <c r="H34" s="287"/>
      <c r="I34" s="261"/>
      <c r="K34" s="311"/>
      <c r="L34" s="311" t="s">
        <v>509</v>
      </c>
      <c r="M34" s="311" t="s">
        <v>510</v>
      </c>
      <c r="N34" s="311" t="s">
        <v>432</v>
      </c>
    </row>
    <row r="35" customHeight="1" spans="1:14">
      <c r="A35" s="283"/>
      <c r="B35" s="289" t="s">
        <v>511</v>
      </c>
      <c r="C35" s="289"/>
      <c r="D35" s="289"/>
      <c r="E35" s="289"/>
      <c r="F35" s="289"/>
      <c r="G35" s="289"/>
      <c r="H35" s="289"/>
      <c r="I35" s="261"/>
      <c r="K35" s="317" t="s">
        <v>512</v>
      </c>
      <c r="L35" s="313" t="s">
        <v>513</v>
      </c>
      <c r="M35" s="313">
        <f>M22*10000</f>
        <v>3500000</v>
      </c>
      <c r="N35" s="313"/>
    </row>
    <row r="36" ht="34.2" customHeight="1" spans="1:14">
      <c r="A36" s="283"/>
      <c r="B36" s="290" t="s">
        <v>514</v>
      </c>
      <c r="C36" s="290"/>
      <c r="D36" s="290"/>
      <c r="E36" s="290"/>
      <c r="F36" s="290"/>
      <c r="G36" s="290"/>
      <c r="H36" s="290"/>
      <c r="I36" s="261"/>
      <c r="K36" s="318"/>
      <c r="L36" s="312" t="s">
        <v>515</v>
      </c>
      <c r="M36" s="312">
        <f>M35*M14</f>
        <v>2450000</v>
      </c>
      <c r="N36" s="312" t="s">
        <v>472</v>
      </c>
    </row>
    <row r="37" ht="30.6" customHeight="1" spans="1:14">
      <c r="A37" s="291" t="s">
        <v>119</v>
      </c>
      <c r="B37" s="286" t="s">
        <v>516</v>
      </c>
      <c r="C37" s="286"/>
      <c r="D37" s="286"/>
      <c r="E37" s="286"/>
      <c r="F37" s="286"/>
      <c r="G37" s="286"/>
      <c r="H37" s="286"/>
      <c r="I37" s="261"/>
      <c r="K37" s="318"/>
      <c r="L37" s="313" t="s">
        <v>517</v>
      </c>
      <c r="M37" s="341">
        <f>M26</f>
        <v>13002.8046552587</v>
      </c>
      <c r="N37" s="313"/>
    </row>
    <row r="38" ht="30.6" customHeight="1" spans="1:14">
      <c r="A38" s="291"/>
      <c r="B38" s="286" t="s">
        <v>518</v>
      </c>
      <c r="C38" s="286"/>
      <c r="D38" s="286"/>
      <c r="E38" s="286"/>
      <c r="F38" s="286"/>
      <c r="G38" s="286"/>
      <c r="H38" s="286"/>
      <c r="I38" s="261"/>
      <c r="K38" s="319"/>
      <c r="L38" s="312" t="s">
        <v>519</v>
      </c>
      <c r="M38" s="342">
        <f>M37*12/M36</f>
        <v>0.0636872064747366</v>
      </c>
      <c r="N38" s="312" t="s">
        <v>472</v>
      </c>
    </row>
    <row r="39" ht="38.4" customHeight="1" spans="1:14">
      <c r="A39" s="291"/>
      <c r="B39" s="286" t="s">
        <v>520</v>
      </c>
      <c r="C39" s="286"/>
      <c r="D39" s="286"/>
      <c r="E39" s="286"/>
      <c r="F39" s="286"/>
      <c r="G39" s="286"/>
      <c r="H39" s="286"/>
      <c r="I39" s="261"/>
      <c r="K39" s="320" t="s">
        <v>521</v>
      </c>
      <c r="L39" s="313" t="s">
        <v>522</v>
      </c>
      <c r="M39" s="313">
        <f>M25*12</f>
        <v>60000</v>
      </c>
      <c r="N39" s="313"/>
    </row>
    <row r="40" ht="38.4" customHeight="1" spans="1:14">
      <c r="A40" s="291"/>
      <c r="B40" s="286" t="s">
        <v>523</v>
      </c>
      <c r="C40" s="286"/>
      <c r="D40" s="286"/>
      <c r="E40" s="286"/>
      <c r="F40" s="286"/>
      <c r="G40" s="286"/>
      <c r="H40" s="286"/>
      <c r="I40" s="261"/>
      <c r="K40" s="321"/>
      <c r="L40" s="312" t="s">
        <v>412</v>
      </c>
      <c r="M40" s="312">
        <f>M39*M17</f>
        <v>6000</v>
      </c>
      <c r="N40" s="312"/>
    </row>
    <row r="41" ht="38.4" customHeight="1" spans="1:14">
      <c r="A41" s="291"/>
      <c r="B41" s="286" t="s">
        <v>524</v>
      </c>
      <c r="C41" s="286"/>
      <c r="D41" s="286"/>
      <c r="E41" s="286"/>
      <c r="F41" s="286"/>
      <c r="G41" s="286"/>
      <c r="H41" s="286"/>
      <c r="I41" s="261"/>
      <c r="K41" s="322"/>
      <c r="L41" s="313" t="s">
        <v>525</v>
      </c>
      <c r="M41" s="343">
        <f>M35*M14*M38</f>
        <v>156033.655863105</v>
      </c>
      <c r="N41" s="313"/>
    </row>
    <row r="42" ht="38.4" customHeight="1" spans="1:14">
      <c r="A42" s="291"/>
      <c r="B42" s="286" t="s">
        <v>526</v>
      </c>
      <c r="C42" s="286"/>
      <c r="D42" s="286"/>
      <c r="E42" s="286"/>
      <c r="F42" s="286"/>
      <c r="G42" s="286"/>
      <c r="H42" s="286"/>
      <c r="I42" s="261"/>
      <c r="K42" s="317" t="s">
        <v>527</v>
      </c>
      <c r="L42" s="312" t="s">
        <v>417</v>
      </c>
      <c r="M42" s="312">
        <f>M35*M13</f>
        <v>1050000</v>
      </c>
      <c r="N42" s="312" t="s">
        <v>528</v>
      </c>
    </row>
    <row r="43" ht="34.2" customHeight="1" spans="1:14">
      <c r="A43" s="291" t="s">
        <v>126</v>
      </c>
      <c r="B43" s="286"/>
      <c r="C43" s="286"/>
      <c r="D43" s="286"/>
      <c r="E43" s="286"/>
      <c r="F43" s="286"/>
      <c r="G43" s="286"/>
      <c r="H43" s="286"/>
      <c r="I43" s="261"/>
      <c r="K43" s="319"/>
      <c r="L43" s="313" t="s">
        <v>529</v>
      </c>
      <c r="M43" s="313">
        <f>M35*M18</f>
        <v>175000</v>
      </c>
      <c r="N43" s="313" t="s">
        <v>472</v>
      </c>
    </row>
    <row r="44" ht="37.8" customHeight="1" spans="1:14">
      <c r="A44" s="291" t="s">
        <v>129</v>
      </c>
      <c r="B44" s="286" t="s">
        <v>530</v>
      </c>
      <c r="C44" s="286"/>
      <c r="D44" s="286"/>
      <c r="E44" s="286"/>
      <c r="F44" s="286"/>
      <c r="G44" s="286"/>
      <c r="H44" s="286"/>
      <c r="I44" s="261"/>
      <c r="K44" s="312" t="s">
        <v>409</v>
      </c>
      <c r="L44" s="323" t="s">
        <v>497</v>
      </c>
      <c r="M44" s="323">
        <f>(M39-M40-M41)/(M42+M43)</f>
        <v>-0.083292780296412</v>
      </c>
      <c r="N44" s="323" t="s">
        <v>472</v>
      </c>
    </row>
    <row r="45" s="249" customFormat="1" customHeight="1" spans="11:14">
      <c r="K45" s="317" t="s">
        <v>441</v>
      </c>
      <c r="L45" s="313" t="s">
        <v>454</v>
      </c>
      <c r="M45" s="344">
        <f>M19</f>
        <v>0.038</v>
      </c>
      <c r="N45" s="313" t="s">
        <v>472</v>
      </c>
    </row>
    <row r="46" customHeight="1" spans="11:14">
      <c r="K46" s="318"/>
      <c r="L46" s="312" t="s">
        <v>531</v>
      </c>
      <c r="M46" s="345">
        <f>(M39-M40)/((M14*M38)+((M13+M18)*M19))</f>
        <v>932947.918205782</v>
      </c>
      <c r="N46" s="312" t="s">
        <v>472</v>
      </c>
    </row>
    <row r="47" customHeight="1" spans="11:14">
      <c r="K47" s="319"/>
      <c r="L47" s="313" t="s">
        <v>532</v>
      </c>
      <c r="M47" s="343">
        <f>M46/M23</f>
        <v>7176.52244773678</v>
      </c>
      <c r="N47" s="313" t="s">
        <v>472</v>
      </c>
    </row>
  </sheetData>
  <mergeCells count="70">
    <mergeCell ref="A2:M2"/>
    <mergeCell ref="A3:M3"/>
    <mergeCell ref="A4:F4"/>
    <mergeCell ref="G4:K4"/>
    <mergeCell ref="A9:XFD9"/>
    <mergeCell ref="A10:C10"/>
    <mergeCell ref="D10:E10"/>
    <mergeCell ref="F10:G10"/>
    <mergeCell ref="H10:I10"/>
    <mergeCell ref="K10:N10"/>
    <mergeCell ref="A11:C11"/>
    <mergeCell ref="D11:E11"/>
    <mergeCell ref="F11:G11"/>
    <mergeCell ref="K11:N11"/>
    <mergeCell ref="A12:C12"/>
    <mergeCell ref="D12:E12"/>
    <mergeCell ref="F12:G12"/>
    <mergeCell ref="A13:C13"/>
    <mergeCell ref="D13:E13"/>
    <mergeCell ref="F13:G13"/>
    <mergeCell ref="A14:C14"/>
    <mergeCell ref="D14:E14"/>
    <mergeCell ref="F14:G14"/>
    <mergeCell ref="A15:C15"/>
    <mergeCell ref="D15:E15"/>
    <mergeCell ref="F15:G15"/>
    <mergeCell ref="A16:C16"/>
    <mergeCell ref="D16:E16"/>
    <mergeCell ref="A17:C17"/>
    <mergeCell ref="D17:E17"/>
    <mergeCell ref="B19:H19"/>
    <mergeCell ref="B20:H20"/>
    <mergeCell ref="K20:N20"/>
    <mergeCell ref="B21:H21"/>
    <mergeCell ref="B22:H22"/>
    <mergeCell ref="B23:H23"/>
    <mergeCell ref="B24:C24"/>
    <mergeCell ref="B25:C25"/>
    <mergeCell ref="B26:C26"/>
    <mergeCell ref="B27:C27"/>
    <mergeCell ref="K27:N27"/>
    <mergeCell ref="B28:C28"/>
    <mergeCell ref="B29:C29"/>
    <mergeCell ref="B30:C30"/>
    <mergeCell ref="B31:H31"/>
    <mergeCell ref="B32:H32"/>
    <mergeCell ref="B33:H33"/>
    <mergeCell ref="K33:N33"/>
    <mergeCell ref="B34:H34"/>
    <mergeCell ref="B35:H35"/>
    <mergeCell ref="B36:H36"/>
    <mergeCell ref="B37:H37"/>
    <mergeCell ref="B38:H38"/>
    <mergeCell ref="B39:H39"/>
    <mergeCell ref="B40:H40"/>
    <mergeCell ref="B41:H41"/>
    <mergeCell ref="B42:H42"/>
    <mergeCell ref="B43:H43"/>
    <mergeCell ref="B44:H44"/>
    <mergeCell ref="A20:A22"/>
    <mergeCell ref="A23:A30"/>
    <mergeCell ref="A31:A36"/>
    <mergeCell ref="A37:A42"/>
    <mergeCell ref="G25:G30"/>
    <mergeCell ref="K35:K38"/>
    <mergeCell ref="K39:K41"/>
    <mergeCell ref="K42:K43"/>
    <mergeCell ref="K45:K47"/>
    <mergeCell ref="H11:I17"/>
    <mergeCell ref="F16:G17"/>
  </mergeCells>
  <conditionalFormatting sqref="K5">
    <cfRule type="expression" dxfId="1" priority="1">
      <formula>"最小值"</formula>
    </cfRule>
  </conditionalFormatting>
  <hyperlinks>
    <hyperlink ref="B35" r:id="rId1" display="房贷计算器的网址：https://www.fangdaijisuanqi.com/" tooltip="https://www.fangdaijisuanqi.com/"/>
    <hyperlink ref="B36" r:id="rId2" display="v  美国10年期国债收益率中位值网址：https://www.multpl.com/10-year-treasury-rate"/>
  </hyperlinks>
  <pageMargins left="0.75" right="0.75" top="1" bottom="1" header="0.5" footer="0.5"/>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theme="3" tint="0.4"/>
  </sheetPr>
  <dimension ref="A1:XFD21"/>
  <sheetViews>
    <sheetView zoomScale="85" zoomScaleNormal="85" workbookViewId="0">
      <selection activeCell="A1" sqref="$A1:$XFD1"/>
    </sheetView>
  </sheetViews>
  <sheetFormatPr defaultColWidth="9" defaultRowHeight="20.4" customHeight="1"/>
  <cols>
    <col min="1" max="1" width="14.3365384615385" style="111" customWidth="1"/>
    <col min="2" max="2" width="19.8942307692308" style="111" customWidth="1"/>
    <col min="3" max="3" width="23.0769230769231" style="111" customWidth="1"/>
    <col min="4" max="4" width="17.8942307692308" style="111" customWidth="1"/>
    <col min="5" max="5" width="12.2211538461538" style="111" customWidth="1"/>
    <col min="6" max="6" width="20.3557692307692" style="111" customWidth="1"/>
    <col min="7" max="7" width="8.89423076923077" style="196"/>
    <col min="8" max="8" width="17.1057692307692" style="111" customWidth="1"/>
    <col min="9" max="9" width="8.89423076923077" style="111"/>
    <col min="10" max="10" width="17.1153846153846" style="197" customWidth="1"/>
    <col min="11" max="11" width="25.75" style="111" customWidth="1"/>
    <col min="12" max="12" width="26.2211538461538" style="111" customWidth="1"/>
    <col min="13" max="13" width="34.8942307692308" style="111" customWidth="1"/>
    <col min="14" max="16384" width="8.89423076923077" style="111"/>
  </cols>
  <sheetData>
    <row r="1" s="1" customFormat="1" ht="36" customHeight="1" spans="1:6">
      <c r="A1" s="2" t="s">
        <v>0</v>
      </c>
      <c r="B1" s="2"/>
      <c r="C1" s="3"/>
      <c r="D1" s="4"/>
      <c r="E1" s="4"/>
      <c r="F1" s="3"/>
    </row>
    <row r="2" ht="37.8" customHeight="1" spans="1:13">
      <c r="A2" s="112" t="s">
        <v>533</v>
      </c>
      <c r="B2" s="113"/>
      <c r="C2" s="122"/>
      <c r="D2" s="112" t="s">
        <v>534</v>
      </c>
      <c r="E2" s="113"/>
      <c r="F2" s="122"/>
      <c r="G2" s="229"/>
      <c r="H2"/>
      <c r="I2"/>
      <c r="J2"/>
      <c r="K2"/>
      <c r="L2"/>
      <c r="M2"/>
    </row>
    <row r="3" ht="30" customHeight="1" spans="1:13">
      <c r="A3" s="129" t="s">
        <v>535</v>
      </c>
      <c r="B3" s="129" t="s">
        <v>536</v>
      </c>
      <c r="C3" s="129"/>
      <c r="D3" s="129" t="s">
        <v>537</v>
      </c>
      <c r="E3" s="129"/>
      <c r="F3" s="129"/>
      <c r="H3"/>
      <c r="I3"/>
      <c r="J3"/>
      <c r="K3"/>
      <c r="L3"/>
      <c r="M3"/>
    </row>
    <row r="4" ht="42" customHeight="1" spans="1:13">
      <c r="A4" s="117"/>
      <c r="B4" s="117" t="s">
        <v>538</v>
      </c>
      <c r="C4" s="117"/>
      <c r="D4" s="117" t="s">
        <v>539</v>
      </c>
      <c r="E4" s="117"/>
      <c r="F4" s="117"/>
      <c r="H4"/>
      <c r="I4"/>
      <c r="J4"/>
      <c r="K4"/>
      <c r="L4"/>
      <c r="M4"/>
    </row>
    <row r="5" ht="27" customHeight="1" spans="1:13">
      <c r="A5" s="170" t="s">
        <v>246</v>
      </c>
      <c r="B5" s="198" t="s">
        <v>540</v>
      </c>
      <c r="C5" s="199" t="s">
        <v>541</v>
      </c>
      <c r="D5" s="200" t="s">
        <v>542</v>
      </c>
      <c r="E5" s="230" t="s">
        <v>543</v>
      </c>
      <c r="F5" s="231"/>
      <c r="H5"/>
      <c r="I5"/>
      <c r="J5"/>
      <c r="K5"/>
      <c r="L5"/>
      <c r="M5"/>
    </row>
    <row r="6" ht="35" customHeight="1" spans="1:13">
      <c r="A6" s="170"/>
      <c r="B6" s="201" t="s">
        <v>544</v>
      </c>
      <c r="C6" s="202" t="s">
        <v>545</v>
      </c>
      <c r="D6" s="203" t="s">
        <v>546</v>
      </c>
      <c r="E6" s="232" t="s">
        <v>547</v>
      </c>
      <c r="F6" s="233"/>
      <c r="H6"/>
      <c r="I6"/>
      <c r="J6"/>
      <c r="K6"/>
      <c r="L6"/>
      <c r="M6"/>
    </row>
    <row r="7" ht="37" customHeight="1" spans="1:13">
      <c r="A7" s="170"/>
      <c r="B7" s="201" t="s">
        <v>546</v>
      </c>
      <c r="C7" s="202" t="s">
        <v>547</v>
      </c>
      <c r="D7" s="203" t="s">
        <v>548</v>
      </c>
      <c r="E7" s="232" t="s">
        <v>549</v>
      </c>
      <c r="F7" s="233"/>
      <c r="H7"/>
      <c r="I7"/>
      <c r="J7"/>
      <c r="K7"/>
      <c r="L7"/>
      <c r="M7"/>
    </row>
    <row r="8" ht="31.8" customHeight="1" spans="1:13">
      <c r="A8" s="170"/>
      <c r="B8" s="204" t="s">
        <v>550</v>
      </c>
      <c r="C8" s="202" t="s">
        <v>551</v>
      </c>
      <c r="D8" s="203" t="s">
        <v>552</v>
      </c>
      <c r="E8" s="232" t="s">
        <v>553</v>
      </c>
      <c r="F8" s="233"/>
      <c r="H8"/>
      <c r="I8"/>
      <c r="J8"/>
      <c r="K8"/>
      <c r="L8"/>
      <c r="M8"/>
    </row>
    <row r="9" ht="31.8" customHeight="1" spans="1:13">
      <c r="A9" s="170"/>
      <c r="B9" s="204" t="s">
        <v>554</v>
      </c>
      <c r="C9" s="202" t="s">
        <v>555</v>
      </c>
      <c r="D9" s="203" t="s">
        <v>556</v>
      </c>
      <c r="E9" s="234"/>
      <c r="F9" s="235"/>
      <c r="H9"/>
      <c r="I9"/>
      <c r="J9"/>
      <c r="K9"/>
      <c r="L9"/>
      <c r="M9"/>
    </row>
    <row r="10" ht="63.6" customHeight="1" spans="1:13">
      <c r="A10" s="205"/>
      <c r="B10" s="206"/>
      <c r="C10" s="207"/>
      <c r="D10" s="208" t="s">
        <v>557</v>
      </c>
      <c r="E10" s="236" t="s">
        <v>558</v>
      </c>
      <c r="F10" s="237"/>
      <c r="H10"/>
      <c r="I10"/>
      <c r="J10"/>
      <c r="K10"/>
      <c r="L10"/>
      <c r="M10"/>
    </row>
    <row r="11" ht="45.6" customHeight="1" spans="1:13">
      <c r="A11" s="209"/>
      <c r="B11" s="210" t="s">
        <v>559</v>
      </c>
      <c r="C11" s="211" t="s">
        <v>560</v>
      </c>
      <c r="D11" s="212" t="s">
        <v>561</v>
      </c>
      <c r="E11" s="212"/>
      <c r="F11" s="238"/>
      <c r="H11"/>
      <c r="I11"/>
      <c r="J11"/>
      <c r="K11"/>
      <c r="L11"/>
      <c r="M11"/>
    </row>
    <row r="12" ht="46.8" customHeight="1" spans="1:13">
      <c r="A12" s="213"/>
      <c r="B12" s="214" t="s">
        <v>562</v>
      </c>
      <c r="C12" s="215"/>
      <c r="D12" s="212"/>
      <c r="E12" s="212"/>
      <c r="F12" s="238"/>
      <c r="H12"/>
      <c r="I12"/>
      <c r="J12"/>
      <c r="K12"/>
      <c r="L12"/>
      <c r="M12"/>
    </row>
    <row r="13" ht="37" customHeight="1" spans="1:13">
      <c r="A13" s="111" t="s">
        <v>563</v>
      </c>
      <c r="B13" s="216" t="s">
        <v>564</v>
      </c>
      <c r="C13" s="217"/>
      <c r="D13" s="111" t="s">
        <v>565</v>
      </c>
      <c r="F13" s="239"/>
      <c r="H13"/>
      <c r="I13"/>
      <c r="J13"/>
      <c r="K13"/>
      <c r="L13"/>
      <c r="M13"/>
    </row>
    <row r="14" ht="36" customHeight="1" spans="2:13">
      <c r="B14" s="216" t="s">
        <v>566</v>
      </c>
      <c r="C14" s="217"/>
      <c r="D14" s="111" t="s">
        <v>567</v>
      </c>
      <c r="F14" s="239"/>
      <c r="H14"/>
      <c r="I14"/>
      <c r="J14"/>
      <c r="K14"/>
      <c r="L14"/>
      <c r="M14"/>
    </row>
    <row r="15" ht="66" customHeight="1" spans="1:13">
      <c r="A15" s="218"/>
      <c r="B15" s="219" t="s">
        <v>568</v>
      </c>
      <c r="C15" s="220"/>
      <c r="D15" s="205"/>
      <c r="E15" s="218"/>
      <c r="F15" s="240"/>
      <c r="H15"/>
      <c r="I15"/>
      <c r="J15"/>
      <c r="K15"/>
      <c r="L15"/>
      <c r="M15"/>
    </row>
    <row r="16" ht="66" customHeight="1" spans="1:13">
      <c r="A16" s="221" t="s">
        <v>569</v>
      </c>
      <c r="B16" s="222" t="s">
        <v>570</v>
      </c>
      <c r="C16" s="222"/>
      <c r="D16" s="222"/>
      <c r="E16" s="222"/>
      <c r="F16" s="241"/>
      <c r="H16"/>
      <c r="I16"/>
      <c r="J16"/>
      <c r="K16"/>
      <c r="L16"/>
      <c r="M16"/>
    </row>
    <row r="17" customFormat="1" ht="59" customHeight="1" spans="1:6">
      <c r="A17" s="223"/>
      <c r="B17" s="224" t="s">
        <v>571</v>
      </c>
      <c r="C17" s="224"/>
      <c r="D17" s="224"/>
      <c r="E17" s="224"/>
      <c r="F17" s="224"/>
    </row>
    <row r="18" s="111" customFormat="1" ht="38" customHeight="1"/>
    <row r="19" ht="61" customHeight="1" spans="1:13">
      <c r="A19" s="225" t="s">
        <v>572</v>
      </c>
      <c r="B19" s="226"/>
      <c r="C19" s="226"/>
      <c r="D19" s="227"/>
      <c r="E19" s="242" t="s">
        <v>573</v>
      </c>
      <c r="F19" s="243"/>
      <c r="H19"/>
      <c r="I19"/>
      <c r="J19"/>
      <c r="K19"/>
      <c r="L19"/>
      <c r="M19"/>
    </row>
    <row r="20" s="109" customFormat="1" ht="69" customHeight="1" spans="1:13">
      <c r="A20" s="228" t="s">
        <v>574</v>
      </c>
      <c r="B20" s="228"/>
      <c r="C20" s="228"/>
      <c r="D20" s="228"/>
      <c r="E20" s="228"/>
      <c r="F20" s="228"/>
      <c r="G20" s="244"/>
      <c r="H20" s="245"/>
      <c r="I20" s="245"/>
      <c r="J20" s="245"/>
      <c r="K20" s="245"/>
      <c r="L20" s="245"/>
      <c r="M20" s="245"/>
    </row>
    <row r="21" ht="38" customHeight="1"/>
  </sheetData>
  <mergeCells count="25">
    <mergeCell ref="A2:C2"/>
    <mergeCell ref="D2:F2"/>
    <mergeCell ref="B3:C3"/>
    <mergeCell ref="D3:F3"/>
    <mergeCell ref="B4:C4"/>
    <mergeCell ref="D4:F4"/>
    <mergeCell ref="E9:F9"/>
    <mergeCell ref="B13:C13"/>
    <mergeCell ref="D13:F13"/>
    <mergeCell ref="B14:C14"/>
    <mergeCell ref="D14:F14"/>
    <mergeCell ref="B15:C15"/>
    <mergeCell ref="D15:F15"/>
    <mergeCell ref="B16:F16"/>
    <mergeCell ref="B17:F17"/>
    <mergeCell ref="A18:XFD18"/>
    <mergeCell ref="A19:D19"/>
    <mergeCell ref="E19:F19"/>
    <mergeCell ref="A20:F20"/>
    <mergeCell ref="A5:A10"/>
    <mergeCell ref="A11:A12"/>
    <mergeCell ref="A13:A15"/>
    <mergeCell ref="A16:A17"/>
    <mergeCell ref="C11:C12"/>
    <mergeCell ref="D11:F12"/>
  </mergeCells>
  <pageMargins left="0.699305555555556" right="0.699305555555556"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theme="0"/>
  </sheetPr>
  <dimension ref="A1:XFD34"/>
  <sheetViews>
    <sheetView zoomScale="85" zoomScaleNormal="85" workbookViewId="0">
      <selection activeCell="A1" sqref="$A1:$XFD1"/>
    </sheetView>
  </sheetViews>
  <sheetFormatPr defaultColWidth="20" defaultRowHeight="36" customHeight="1"/>
  <cols>
    <col min="1" max="1" width="18.5576923076923" style="153" customWidth="1"/>
    <col min="2" max="2" width="22" style="153" customWidth="1"/>
    <col min="3" max="3" width="14.3365384615385" style="153" customWidth="1"/>
    <col min="4" max="4" width="29" style="153" customWidth="1"/>
    <col min="5" max="5" width="32" style="153" customWidth="1"/>
    <col min="6" max="6" width="38.8173076923077" style="153" customWidth="1"/>
    <col min="7" max="16384" width="20" style="153" customWidth="1"/>
  </cols>
  <sheetData>
    <row r="1" s="1" customFormat="1" customHeight="1" spans="1:6">
      <c r="A1" s="2" t="s">
        <v>0</v>
      </c>
      <c r="B1" s="2"/>
      <c r="C1" s="3"/>
      <c r="D1" s="4"/>
      <c r="E1" s="4"/>
      <c r="F1" s="3"/>
    </row>
    <row r="2" customHeight="1" spans="1:6">
      <c r="A2" s="154" t="s">
        <v>575</v>
      </c>
      <c r="B2" s="154"/>
      <c r="C2" s="155"/>
      <c r="D2" s="154"/>
      <c r="E2" s="154"/>
      <c r="F2" s="154"/>
    </row>
    <row r="3" customHeight="1" spans="1:6">
      <c r="A3" s="156" t="s">
        <v>246</v>
      </c>
      <c r="B3" s="156"/>
      <c r="C3" s="157"/>
      <c r="D3" s="156"/>
      <c r="E3" s="130" t="s">
        <v>576</v>
      </c>
      <c r="F3" s="130" t="s">
        <v>79</v>
      </c>
    </row>
    <row r="4" customHeight="1" spans="1:6">
      <c r="A4" s="156" t="s">
        <v>577</v>
      </c>
      <c r="B4" s="156" t="s">
        <v>578</v>
      </c>
      <c r="C4" s="157"/>
      <c r="D4" s="158" t="s">
        <v>579</v>
      </c>
      <c r="E4" s="130" t="s">
        <v>580</v>
      </c>
      <c r="F4" s="130" t="s">
        <v>581</v>
      </c>
    </row>
    <row r="5" customHeight="1" spans="1:6">
      <c r="A5" s="156" t="s">
        <v>582</v>
      </c>
      <c r="B5" s="156" t="s">
        <v>583</v>
      </c>
      <c r="C5" s="157"/>
      <c r="D5" s="156" t="s">
        <v>584</v>
      </c>
      <c r="E5" s="130" t="s">
        <v>585</v>
      </c>
      <c r="F5" s="130" t="s">
        <v>586</v>
      </c>
    </row>
    <row r="6" customHeight="1" spans="1:6">
      <c r="A6" s="156" t="s">
        <v>587</v>
      </c>
      <c r="B6" s="156" t="s">
        <v>588</v>
      </c>
      <c r="C6" s="157"/>
      <c r="D6" s="158" t="s">
        <v>589</v>
      </c>
      <c r="E6" s="130" t="s">
        <v>590</v>
      </c>
      <c r="F6" s="130" t="s">
        <v>591</v>
      </c>
    </row>
    <row r="7" customHeight="1" spans="1:6">
      <c r="A7" s="156" t="s">
        <v>592</v>
      </c>
      <c r="B7" s="158" t="s">
        <v>593</v>
      </c>
      <c r="C7" s="157"/>
      <c r="D7" s="156" t="s">
        <v>594</v>
      </c>
      <c r="E7" s="185" t="s">
        <v>595</v>
      </c>
      <c r="F7" s="146"/>
    </row>
    <row r="8" customHeight="1" spans="1:6">
      <c r="A8" s="156" t="s">
        <v>596</v>
      </c>
      <c r="B8" s="156" t="s">
        <v>597</v>
      </c>
      <c r="C8" s="157"/>
      <c r="D8" s="156" t="s">
        <v>598</v>
      </c>
      <c r="E8" s="146"/>
      <c r="F8" s="146"/>
    </row>
    <row r="9" customHeight="1" spans="1:6">
      <c r="A9" s="159" t="s">
        <v>599</v>
      </c>
      <c r="B9" s="160" t="s">
        <v>600</v>
      </c>
      <c r="C9" s="161"/>
      <c r="D9" s="159"/>
      <c r="E9" s="186"/>
      <c r="F9" s="186"/>
    </row>
    <row r="10" ht="21" customHeight="1" spans="1:6">
      <c r="A10" s="158" t="s">
        <v>601</v>
      </c>
      <c r="B10" s="162" t="s">
        <v>602</v>
      </c>
      <c r="C10" s="162"/>
      <c r="D10" s="162"/>
      <c r="E10" s="187" t="s">
        <v>603</v>
      </c>
      <c r="F10" s="188"/>
    </row>
    <row r="11" ht="12" customHeight="1" spans="1:6">
      <c r="A11" s="156"/>
      <c r="B11" s="162"/>
      <c r="C11" s="162"/>
      <c r="D11" s="162"/>
      <c r="E11" s="188"/>
      <c r="F11" s="188"/>
    </row>
    <row r="12" customHeight="1" spans="1:6">
      <c r="A12" s="156"/>
      <c r="B12" s="162" t="s">
        <v>604</v>
      </c>
      <c r="C12" s="163"/>
      <c r="D12" s="162"/>
      <c r="E12" s="188"/>
      <c r="F12" s="188"/>
    </row>
    <row r="13" customHeight="1" spans="1:6">
      <c r="A13" s="156"/>
      <c r="B13" s="162" t="s">
        <v>605</v>
      </c>
      <c r="C13" s="162"/>
      <c r="D13" s="162" t="s">
        <v>606</v>
      </c>
      <c r="E13" s="188"/>
      <c r="F13" s="188"/>
    </row>
    <row r="14" ht="54" customHeight="1" spans="1:6">
      <c r="A14" s="164"/>
      <c r="B14" s="165"/>
      <c r="C14" s="165"/>
      <c r="D14" s="166"/>
      <c r="E14" s="189"/>
      <c r="F14" s="190"/>
    </row>
    <row r="15" ht="54" customHeight="1" spans="1:6">
      <c r="A15" s="164"/>
      <c r="B15" s="165"/>
      <c r="C15" s="165"/>
      <c r="D15" s="166"/>
      <c r="E15" s="191"/>
      <c r="F15" s="192"/>
    </row>
    <row r="16" ht="69" customHeight="1" spans="1:6">
      <c r="A16" s="164"/>
      <c r="B16" s="167"/>
      <c r="C16" s="165"/>
      <c r="D16" s="166"/>
      <c r="E16" s="180"/>
      <c r="F16" s="193"/>
    </row>
    <row r="17" customHeight="1" spans="1:7">
      <c r="A17" s="151"/>
      <c r="B17" s="151"/>
      <c r="C17" s="151"/>
      <c r="D17" s="151"/>
      <c r="E17" s="151"/>
      <c r="F17" s="151"/>
      <c r="G17" s="194"/>
    </row>
    <row r="18" s="109" customFormat="1" customHeight="1" spans="1:6">
      <c r="A18" s="168" t="s">
        <v>607</v>
      </c>
      <c r="B18" s="168"/>
      <c r="C18" s="168"/>
      <c r="D18" s="168"/>
      <c r="E18" s="168"/>
      <c r="F18" s="168"/>
    </row>
    <row r="19" s="109" customFormat="1" customHeight="1" spans="1:6">
      <c r="A19" s="120" t="s">
        <v>608</v>
      </c>
      <c r="B19" s="120"/>
      <c r="C19" s="120"/>
      <c r="D19" s="120"/>
      <c r="E19" s="120"/>
      <c r="F19" s="120"/>
    </row>
    <row r="20" s="109" customFormat="1" ht="77" customHeight="1" spans="1:6">
      <c r="A20" s="169" t="s">
        <v>609</v>
      </c>
      <c r="B20" s="168"/>
      <c r="C20" s="168"/>
      <c r="D20" s="168"/>
      <c r="E20" s="168"/>
      <c r="F20" s="168"/>
    </row>
    <row r="21" s="111" customFormat="1" customHeight="1" spans="1:1">
      <c r="A21" s="170"/>
    </row>
    <row r="22" s="111" customFormat="1" customHeight="1" spans="1:6">
      <c r="A22" s="171"/>
      <c r="B22" s="109"/>
      <c r="C22" s="109"/>
      <c r="D22" s="109"/>
      <c r="E22" s="109"/>
      <c r="F22" s="109"/>
    </row>
    <row r="23" s="111" customFormat="1" customHeight="1"/>
    <row r="24" ht="61" customHeight="1" spans="1:6">
      <c r="A24" s="172" t="s">
        <v>610</v>
      </c>
      <c r="B24" s="121"/>
      <c r="C24" s="121"/>
      <c r="D24" s="121"/>
      <c r="E24" s="121"/>
      <c r="F24" s="121"/>
    </row>
    <row r="25" ht="61" customHeight="1" spans="1:6">
      <c r="A25" s="173" t="s">
        <v>611</v>
      </c>
      <c r="B25" s="173"/>
      <c r="C25" s="173"/>
      <c r="D25" s="173"/>
      <c r="E25" s="173"/>
      <c r="F25" s="173"/>
    </row>
    <row r="26" s="152" customFormat="1" ht="61" customHeight="1" spans="1:1">
      <c r="A26" s="174"/>
    </row>
    <row r="27" customHeight="1" spans="1:4">
      <c r="A27" s="175" t="s">
        <v>612</v>
      </c>
      <c r="B27" s="175" t="s">
        <v>613</v>
      </c>
      <c r="C27" s="176" t="s">
        <v>614</v>
      </c>
      <c r="D27" s="176"/>
    </row>
    <row r="28" customHeight="1" spans="1:4">
      <c r="A28" s="177">
        <v>110</v>
      </c>
      <c r="B28" s="177" t="s">
        <v>615</v>
      </c>
      <c r="C28" s="152" t="s">
        <v>616</v>
      </c>
      <c r="D28" s="152"/>
    </row>
    <row r="29" customHeight="1" spans="1:4">
      <c r="A29" s="177">
        <v>113</v>
      </c>
      <c r="B29" s="177" t="s">
        <v>617</v>
      </c>
      <c r="C29" s="152" t="s">
        <v>618</v>
      </c>
      <c r="D29" s="152"/>
    </row>
    <row r="30" customHeight="1" spans="1:4">
      <c r="A30" s="178">
        <v>123</v>
      </c>
      <c r="B30" s="178" t="s">
        <v>619</v>
      </c>
      <c r="C30" s="152" t="s">
        <v>620</v>
      </c>
      <c r="D30" s="152"/>
    </row>
    <row r="31" customHeight="1" spans="1:5">
      <c r="A31" s="179">
        <v>127</v>
      </c>
      <c r="B31" s="177" t="s">
        <v>621</v>
      </c>
      <c r="C31" s="152" t="s">
        <v>622</v>
      </c>
      <c r="D31" s="152"/>
      <c r="E31" s="195"/>
    </row>
    <row r="32" ht="67" customHeight="1" spans="1:5">
      <c r="A32" s="179">
        <v>128</v>
      </c>
      <c r="B32" s="177" t="s">
        <v>623</v>
      </c>
      <c r="C32" s="180" t="s">
        <v>624</v>
      </c>
      <c r="D32" s="152"/>
      <c r="E32" s="195"/>
    </row>
    <row r="33" customHeight="1" spans="1:5">
      <c r="A33" s="179">
        <v>132</v>
      </c>
      <c r="B33" s="177" t="s">
        <v>625</v>
      </c>
      <c r="C33" s="181" t="s">
        <v>626</v>
      </c>
      <c r="D33" s="182"/>
      <c r="E33" s="195"/>
    </row>
    <row r="34" customHeight="1" spans="1:5">
      <c r="A34" s="183">
        <v>120</v>
      </c>
      <c r="B34" s="184" t="s">
        <v>627</v>
      </c>
      <c r="C34" s="152"/>
      <c r="D34" s="152"/>
      <c r="E34" s="195"/>
    </row>
  </sheetData>
  <mergeCells count="41">
    <mergeCell ref="A2:F2"/>
    <mergeCell ref="A3:D3"/>
    <mergeCell ref="B4:C4"/>
    <mergeCell ref="B5:C5"/>
    <mergeCell ref="B6:C6"/>
    <mergeCell ref="B7:C7"/>
    <mergeCell ref="B8:C8"/>
    <mergeCell ref="B9:C9"/>
    <mergeCell ref="B12:C12"/>
    <mergeCell ref="B13:C13"/>
    <mergeCell ref="B14:C14"/>
    <mergeCell ref="E14:F14"/>
    <mergeCell ref="B15:C15"/>
    <mergeCell ref="E15:F15"/>
    <mergeCell ref="B16:C16"/>
    <mergeCell ref="E16:F16"/>
    <mergeCell ref="A17:F17"/>
    <mergeCell ref="A18:F18"/>
    <mergeCell ref="A19:F19"/>
    <mergeCell ref="A20:F20"/>
    <mergeCell ref="A21:XFD21"/>
    <mergeCell ref="A22:F22"/>
    <mergeCell ref="A23:XFD23"/>
    <mergeCell ref="A24:F24"/>
    <mergeCell ref="A25:F25"/>
    <mergeCell ref="A26:XFD26"/>
    <mergeCell ref="C27:D27"/>
    <mergeCell ref="C28:D28"/>
    <mergeCell ref="C29:D29"/>
    <mergeCell ref="C30:D30"/>
    <mergeCell ref="C31:D31"/>
    <mergeCell ref="C32:D32"/>
    <mergeCell ref="C33:D33"/>
    <mergeCell ref="C34:D34"/>
    <mergeCell ref="A10:A13"/>
    <mergeCell ref="A14:A16"/>
    <mergeCell ref="D10:D11"/>
    <mergeCell ref="D14:D16"/>
    <mergeCell ref="E7:F9"/>
    <mergeCell ref="E10:F13"/>
    <mergeCell ref="B10:C11"/>
  </mergeCell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FFFF00"/>
  </sheetPr>
  <dimension ref="A1:XFD25"/>
  <sheetViews>
    <sheetView workbookViewId="0">
      <selection activeCell="A1" sqref="$A1:$XFD1"/>
    </sheetView>
  </sheetViews>
  <sheetFormatPr defaultColWidth="8.89423076923077" defaultRowHeight="42" customHeight="1"/>
  <cols>
    <col min="1" max="1" width="15.1923076923077" style="111" customWidth="1"/>
    <col min="2" max="2" width="11.7307692307692" style="111" customWidth="1"/>
    <col min="3" max="3" width="13.1730769230769" style="111" customWidth="1"/>
    <col min="4" max="4" width="14.25" style="111" customWidth="1"/>
    <col min="5" max="5" width="20.0769230769231" style="111" customWidth="1"/>
    <col min="6" max="6" width="16.4807692307692" style="111" customWidth="1"/>
    <col min="7" max="7" width="15.9326923076923" style="111" customWidth="1"/>
    <col min="8" max="16384" width="8.89423076923077" style="111"/>
  </cols>
  <sheetData>
    <row r="1" s="1" customFormat="1" ht="36" customHeight="1" spans="1:7">
      <c r="A1" s="2" t="s">
        <v>0</v>
      </c>
      <c r="B1" s="2"/>
      <c r="C1" s="3"/>
      <c r="D1" s="4"/>
      <c r="E1" s="4"/>
      <c r="F1" s="3"/>
      <c r="G1" s="3"/>
    </row>
    <row r="2" customHeight="1" spans="1:7">
      <c r="A2" s="5" t="s">
        <v>628</v>
      </c>
      <c r="B2" s="5"/>
      <c r="C2" s="5"/>
      <c r="D2" s="5"/>
      <c r="E2" s="5"/>
      <c r="F2" s="5"/>
      <c r="G2" s="5"/>
    </row>
    <row r="3" s="128" customFormat="1" customHeight="1" spans="1:7">
      <c r="A3" s="116" t="s">
        <v>629</v>
      </c>
      <c r="B3" s="116" t="s">
        <v>630</v>
      </c>
      <c r="C3" s="116"/>
      <c r="D3" s="116"/>
      <c r="E3" s="116"/>
      <c r="F3" s="116" t="s">
        <v>631</v>
      </c>
      <c r="G3" s="116"/>
    </row>
    <row r="4" customHeight="1" spans="1:7">
      <c r="A4" s="129" t="s">
        <v>632</v>
      </c>
      <c r="B4" s="130" t="s">
        <v>633</v>
      </c>
      <c r="C4" s="131" t="s">
        <v>634</v>
      </c>
      <c r="D4" s="130" t="s">
        <v>635</v>
      </c>
      <c r="E4" s="130" t="s">
        <v>636</v>
      </c>
      <c r="F4" s="117" t="s">
        <v>637</v>
      </c>
      <c r="G4" s="147" t="s">
        <v>638</v>
      </c>
    </row>
    <row r="5" customHeight="1" spans="1:7">
      <c r="A5" s="117" t="s">
        <v>639</v>
      </c>
      <c r="B5" s="130"/>
      <c r="C5" s="130" t="s">
        <v>640</v>
      </c>
      <c r="D5" s="130" t="s">
        <v>641</v>
      </c>
      <c r="E5" s="130" t="s">
        <v>642</v>
      </c>
      <c r="F5" s="117"/>
      <c r="G5" s="117" t="s">
        <v>643</v>
      </c>
    </row>
    <row r="6" customHeight="1" spans="1:7">
      <c r="A6" s="117" t="s">
        <v>644</v>
      </c>
      <c r="B6" s="130"/>
      <c r="C6" s="130" t="s">
        <v>645</v>
      </c>
      <c r="D6" s="130" t="s">
        <v>646</v>
      </c>
      <c r="E6" s="130"/>
      <c r="F6" s="117" t="s">
        <v>647</v>
      </c>
      <c r="G6" s="117"/>
    </row>
    <row r="7" customHeight="1" spans="1:7">
      <c r="A7" s="117" t="s">
        <v>642</v>
      </c>
      <c r="B7" s="132" t="s">
        <v>648</v>
      </c>
      <c r="C7" s="133" t="s">
        <v>649</v>
      </c>
      <c r="D7" s="132" t="s">
        <v>635</v>
      </c>
      <c r="E7" s="134" t="s">
        <v>650</v>
      </c>
      <c r="F7" s="117"/>
      <c r="G7" s="117"/>
    </row>
    <row r="8" customHeight="1" spans="1:7">
      <c r="A8" s="117"/>
      <c r="B8" s="132"/>
      <c r="C8" s="134" t="s">
        <v>651</v>
      </c>
      <c r="D8" s="132" t="s">
        <v>641</v>
      </c>
      <c r="E8" s="132" t="s">
        <v>652</v>
      </c>
      <c r="F8" s="117"/>
      <c r="G8" s="117"/>
    </row>
    <row r="9" customHeight="1" spans="1:7">
      <c r="A9" s="117"/>
      <c r="B9" s="132"/>
      <c r="C9" s="135" t="s">
        <v>653</v>
      </c>
      <c r="D9" s="132"/>
      <c r="E9" s="132"/>
      <c r="F9" s="117"/>
      <c r="G9" s="117"/>
    </row>
    <row r="10" customHeight="1" spans="1:7">
      <c r="A10" s="117"/>
      <c r="B10" s="132"/>
      <c r="C10" s="132" t="s">
        <v>654</v>
      </c>
      <c r="D10" s="132"/>
      <c r="E10" s="132"/>
      <c r="F10" s="117"/>
      <c r="G10" s="117"/>
    </row>
    <row r="11" customHeight="1" spans="1:7">
      <c r="A11" s="117"/>
      <c r="B11" s="136" t="s">
        <v>655</v>
      </c>
      <c r="C11" s="137"/>
      <c r="D11" s="137" t="s">
        <v>635</v>
      </c>
      <c r="E11" s="148" t="s">
        <v>656</v>
      </c>
      <c r="F11" s="117"/>
      <c r="G11" s="117"/>
    </row>
    <row r="12" customHeight="1" spans="2:5">
      <c r="B12" s="138"/>
      <c r="C12" s="138"/>
      <c r="D12" s="138"/>
      <c r="E12" s="138"/>
    </row>
    <row r="13" s="128" customFormat="1" customHeight="1" spans="1:8">
      <c r="A13" s="139" t="s">
        <v>657</v>
      </c>
      <c r="B13" s="140"/>
      <c r="C13" s="140"/>
      <c r="D13" s="140"/>
      <c r="E13" s="140"/>
      <c r="F13" s="140"/>
      <c r="G13" s="140"/>
      <c r="H13" s="149"/>
    </row>
    <row r="14" customHeight="1" spans="1:8">
      <c r="A14" s="117" t="s">
        <v>658</v>
      </c>
      <c r="B14" s="141" t="s">
        <v>655</v>
      </c>
      <c r="C14" s="117" t="s">
        <v>659</v>
      </c>
      <c r="D14" s="141" t="s">
        <v>660</v>
      </c>
      <c r="E14" s="117" t="s">
        <v>661</v>
      </c>
      <c r="F14" s="117" t="s">
        <v>662</v>
      </c>
      <c r="G14" s="141" t="s">
        <v>663</v>
      </c>
      <c r="H14" s="117"/>
    </row>
    <row r="15" customHeight="1" spans="1:8">
      <c r="A15" s="117" t="s">
        <v>664</v>
      </c>
      <c r="B15" s="141" t="s">
        <v>655</v>
      </c>
      <c r="C15" s="117" t="s">
        <v>659</v>
      </c>
      <c r="D15" s="141" t="s">
        <v>660</v>
      </c>
      <c r="E15" s="117" t="s">
        <v>665</v>
      </c>
      <c r="F15" s="117" t="s">
        <v>662</v>
      </c>
      <c r="G15" s="141" t="s">
        <v>663</v>
      </c>
      <c r="H15" s="117"/>
    </row>
    <row r="16" customHeight="1" spans="1:11">
      <c r="A16" s="117" t="s">
        <v>666</v>
      </c>
      <c r="B16" s="142" t="s">
        <v>655</v>
      </c>
      <c r="C16" s="117" t="s">
        <v>667</v>
      </c>
      <c r="D16" s="142" t="s">
        <v>660</v>
      </c>
      <c r="E16" s="117" t="s">
        <v>665</v>
      </c>
      <c r="F16" s="117" t="s">
        <v>662</v>
      </c>
      <c r="G16" s="141" t="s">
        <v>663</v>
      </c>
      <c r="H16" s="141" t="s">
        <v>634</v>
      </c>
      <c r="J16" s="151"/>
      <c r="K16" s="151"/>
    </row>
    <row r="17" customHeight="1" spans="1:8">
      <c r="A17" s="117" t="s">
        <v>668</v>
      </c>
      <c r="B17" s="141" t="s">
        <v>655</v>
      </c>
      <c r="C17" s="117" t="s">
        <v>667</v>
      </c>
      <c r="D17" s="141" t="s">
        <v>660</v>
      </c>
      <c r="E17" s="117" t="s">
        <v>665</v>
      </c>
      <c r="F17" s="117" t="s">
        <v>662</v>
      </c>
      <c r="G17" s="141" t="s">
        <v>663</v>
      </c>
      <c r="H17" s="141" t="s">
        <v>669</v>
      </c>
    </row>
    <row r="18" customHeight="1" spans="1:8">
      <c r="A18" s="117" t="s">
        <v>670</v>
      </c>
      <c r="B18" s="141" t="s">
        <v>655</v>
      </c>
      <c r="C18" s="117"/>
      <c r="D18" s="141" t="s">
        <v>660</v>
      </c>
      <c r="E18" s="117"/>
      <c r="F18" s="117" t="s">
        <v>662</v>
      </c>
      <c r="G18" s="141" t="s">
        <v>663</v>
      </c>
      <c r="H18" s="141" t="s">
        <v>669</v>
      </c>
    </row>
    <row r="19" customHeight="1" spans="1:9">
      <c r="A19" s="143"/>
      <c r="B19" s="144"/>
      <c r="C19" s="144"/>
      <c r="D19" s="144"/>
      <c r="E19" s="144"/>
      <c r="F19" s="144"/>
      <c r="G19" s="144"/>
      <c r="H19" s="144"/>
      <c r="I19" s="144"/>
    </row>
    <row r="20" customHeight="1" spans="1:8">
      <c r="A20" s="145"/>
      <c r="B20" s="145"/>
      <c r="C20" s="145"/>
      <c r="D20" s="145"/>
      <c r="E20" s="145"/>
      <c r="F20" s="145"/>
      <c r="G20" s="145"/>
      <c r="H20" s="145"/>
    </row>
    <row r="21" customHeight="1" spans="1:8">
      <c r="A21" s="117"/>
      <c r="B21" s="117"/>
      <c r="C21" s="117"/>
      <c r="D21" s="117"/>
      <c r="E21" s="117"/>
      <c r="F21" s="117"/>
      <c r="G21" s="117"/>
      <c r="H21" s="117"/>
    </row>
    <row r="22" customHeight="1" spans="1:8">
      <c r="A22" s="117"/>
      <c r="B22" s="117"/>
      <c r="C22" s="117"/>
      <c r="D22" s="117"/>
      <c r="E22" s="117"/>
      <c r="F22" s="117"/>
      <c r="G22" s="117"/>
      <c r="H22" s="117"/>
    </row>
    <row r="23" customHeight="1" spans="1:8">
      <c r="A23" s="146"/>
      <c r="B23" s="146"/>
      <c r="C23" s="146"/>
      <c r="D23" s="146"/>
      <c r="E23" s="150"/>
      <c r="F23" s="120"/>
      <c r="G23" s="120"/>
      <c r="H23" s="120"/>
    </row>
    <row r="24" customHeight="1" spans="1:8">
      <c r="A24" s="146"/>
      <c r="B24" s="146"/>
      <c r="C24" s="146"/>
      <c r="D24" s="146"/>
      <c r="E24" s="120"/>
      <c r="F24" s="120"/>
      <c r="G24" s="120"/>
      <c r="H24" s="120"/>
    </row>
    <row r="25" customHeight="1" spans="1:8">
      <c r="A25" s="146"/>
      <c r="B25" s="146"/>
      <c r="C25" s="146"/>
      <c r="D25" s="146"/>
      <c r="E25" s="120"/>
      <c r="F25" s="120"/>
      <c r="G25" s="120"/>
      <c r="H25" s="120"/>
    </row>
  </sheetData>
  <mergeCells count="21">
    <mergeCell ref="A2:G2"/>
    <mergeCell ref="B3:E3"/>
    <mergeCell ref="F3:G3"/>
    <mergeCell ref="D6:E6"/>
    <mergeCell ref="A12:XFD12"/>
    <mergeCell ref="A13:H13"/>
    <mergeCell ref="A19:I19"/>
    <mergeCell ref="A20:D20"/>
    <mergeCell ref="E20:H20"/>
    <mergeCell ref="A21:D21"/>
    <mergeCell ref="E21:H21"/>
    <mergeCell ref="A22:D22"/>
    <mergeCell ref="E22:H22"/>
    <mergeCell ref="A23:D23"/>
    <mergeCell ref="A24:D24"/>
    <mergeCell ref="A25:D25"/>
    <mergeCell ref="A8:A11"/>
    <mergeCell ref="B4:B6"/>
    <mergeCell ref="B7:B10"/>
    <mergeCell ref="F4:F5"/>
    <mergeCell ref="E23:H25"/>
  </mergeCell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FF0000"/>
  </sheetPr>
  <dimension ref="A1:XFD14"/>
  <sheetViews>
    <sheetView zoomScale="90" zoomScaleNormal="90" workbookViewId="0">
      <selection activeCell="A1" sqref="$A1:$XFD1"/>
    </sheetView>
  </sheetViews>
  <sheetFormatPr defaultColWidth="8.89423076923077" defaultRowHeight="17.6"/>
  <cols>
    <col min="1" max="1" width="25.2211538461538" style="111" customWidth="1"/>
    <col min="2" max="2" width="16.6634615384615" style="111" customWidth="1"/>
    <col min="3" max="3" width="19" style="111" customWidth="1"/>
    <col min="4" max="4" width="19.3365384615385" style="111" customWidth="1"/>
    <col min="5" max="5" width="25.3461538461538" style="111" customWidth="1"/>
    <col min="6" max="16384" width="8.89423076923077" style="111"/>
  </cols>
  <sheetData>
    <row r="1" s="1" customFormat="1" ht="36" customHeight="1" spans="1:7">
      <c r="A1" s="2" t="s">
        <v>0</v>
      </c>
      <c r="B1" s="2"/>
      <c r="C1" s="3"/>
      <c r="D1" s="4"/>
      <c r="E1" s="4"/>
      <c r="F1" s="3"/>
      <c r="G1" s="3"/>
    </row>
    <row r="2" ht="38" customHeight="1" spans="1:5">
      <c r="A2" s="112" t="s">
        <v>671</v>
      </c>
      <c r="B2" s="113"/>
      <c r="C2" s="113"/>
      <c r="D2" s="113"/>
      <c r="E2" s="122"/>
    </row>
    <row r="3" ht="26" customHeight="1" spans="1:5">
      <c r="A3" s="114" t="s">
        <v>672</v>
      </c>
      <c r="B3" s="115"/>
      <c r="C3" s="115"/>
      <c r="D3" s="115"/>
      <c r="E3" s="123"/>
    </row>
    <row r="4" ht="25" customHeight="1" spans="1:5">
      <c r="A4" s="116" t="s">
        <v>673</v>
      </c>
      <c r="B4" s="116" t="s">
        <v>674</v>
      </c>
      <c r="C4" s="116" t="s">
        <v>675</v>
      </c>
      <c r="D4" s="116" t="s">
        <v>676</v>
      </c>
      <c r="E4" s="124" t="s">
        <v>677</v>
      </c>
    </row>
    <row r="5" ht="31" customHeight="1" spans="1:5">
      <c r="A5" s="117" t="s">
        <v>678</v>
      </c>
      <c r="B5" s="117" t="s">
        <v>679</v>
      </c>
      <c r="C5" s="117"/>
      <c r="D5" s="117" t="s">
        <v>680</v>
      </c>
      <c r="E5" s="125" t="s">
        <v>681</v>
      </c>
    </row>
    <row r="6" ht="33" customHeight="1" spans="1:5">
      <c r="A6" s="118" t="s">
        <v>682</v>
      </c>
      <c r="B6" s="118" t="s">
        <v>682</v>
      </c>
      <c r="C6" s="117" t="s">
        <v>683</v>
      </c>
      <c r="D6" s="118" t="s">
        <v>684</v>
      </c>
      <c r="E6" s="126"/>
    </row>
    <row r="7" ht="39" customHeight="1" spans="1:5">
      <c r="A7" s="117" t="s">
        <v>685</v>
      </c>
      <c r="B7" s="117" t="s">
        <v>686</v>
      </c>
      <c r="C7" s="117" t="s">
        <v>687</v>
      </c>
      <c r="D7" s="117"/>
      <c r="E7" s="127">
        <v>0.4</v>
      </c>
    </row>
    <row r="8" s="109" customFormat="1" ht="31" customHeight="1" spans="1:5">
      <c r="A8" s="119" t="s">
        <v>688</v>
      </c>
      <c r="B8" s="119"/>
      <c r="C8" s="119"/>
      <c r="D8" s="119"/>
      <c r="E8" s="119"/>
    </row>
    <row r="9" s="109" customFormat="1" ht="31" customHeight="1" spans="1:5">
      <c r="A9" s="120" t="s">
        <v>689</v>
      </c>
      <c r="B9" s="120"/>
      <c r="C9" s="120"/>
      <c r="D9" s="120"/>
      <c r="E9" s="120"/>
    </row>
    <row r="10" ht="35" customHeight="1" spans="1:5">
      <c r="A10" s="119" t="s">
        <v>690</v>
      </c>
      <c r="B10" s="119"/>
      <c r="C10" s="119"/>
      <c r="D10" s="119"/>
      <c r="E10" s="119"/>
    </row>
    <row r="11" ht="23" customHeight="1"/>
    <row r="12" s="110" customFormat="1" ht="25" customHeight="1" spans="1:5">
      <c r="A12" s="121" t="s">
        <v>691</v>
      </c>
      <c r="B12" s="121"/>
      <c r="C12" s="121"/>
      <c r="D12" s="121"/>
      <c r="E12" s="121"/>
    </row>
    <row r="13" s="110" customFormat="1" ht="25" customHeight="1" spans="1:5">
      <c r="A13" s="121" t="s">
        <v>692</v>
      </c>
      <c r="B13" s="121"/>
      <c r="C13" s="121"/>
      <c r="D13" s="121"/>
      <c r="E13" s="121"/>
    </row>
    <row r="14" s="110" customFormat="1" ht="25" customHeight="1" spans="1:5">
      <c r="A14" s="121" t="s">
        <v>693</v>
      </c>
      <c r="B14" s="121"/>
      <c r="C14" s="121"/>
      <c r="D14" s="121"/>
      <c r="E14" s="121"/>
    </row>
  </sheetData>
  <mergeCells count="9">
    <mergeCell ref="A2:E2"/>
    <mergeCell ref="A3:E3"/>
    <mergeCell ref="A8:E8"/>
    <mergeCell ref="A10:E10"/>
    <mergeCell ref="A11:XFD11"/>
    <mergeCell ref="A12:E12"/>
    <mergeCell ref="A13:E13"/>
    <mergeCell ref="A14:E14"/>
    <mergeCell ref="E5:E6"/>
  </mergeCells>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9"/>
  <sheetViews>
    <sheetView workbookViewId="0">
      <selection activeCell="A1" sqref="$A1:$XFD1"/>
    </sheetView>
  </sheetViews>
  <sheetFormatPr defaultColWidth="9" defaultRowHeight="16.8" outlineLevelCol="6"/>
  <cols>
    <col min="1" max="1" width="7.33653846153846" style="6" customWidth="1"/>
    <col min="2" max="2" width="10" customWidth="1"/>
    <col min="3" max="3" width="33.6634615384615" customWidth="1"/>
    <col min="4" max="4" width="15.4423076923077" customWidth="1"/>
    <col min="5" max="5" width="26.4423076923077" customWidth="1"/>
    <col min="6" max="6" width="95.4423076923077" customWidth="1"/>
  </cols>
  <sheetData>
    <row r="1" s="1" customFormat="1" ht="36" customHeight="1" spans="1:7">
      <c r="A1" s="2" t="s">
        <v>0</v>
      </c>
      <c r="B1" s="2"/>
      <c r="C1" s="3"/>
      <c r="D1" s="4"/>
      <c r="E1" s="4"/>
      <c r="F1" s="3"/>
      <c r="G1" s="3"/>
    </row>
    <row r="2" ht="36" customHeight="1" spans="1:6">
      <c r="A2" s="92" t="s">
        <v>694</v>
      </c>
      <c r="B2" s="93"/>
      <c r="C2" s="94" t="s">
        <v>695</v>
      </c>
      <c r="D2" s="94" t="s">
        <v>696</v>
      </c>
      <c r="E2" s="94" t="s">
        <v>697</v>
      </c>
      <c r="F2" s="94" t="s">
        <v>698</v>
      </c>
    </row>
    <row r="3" ht="36" customHeight="1" spans="1:6">
      <c r="A3" s="95" t="s">
        <v>50</v>
      </c>
      <c r="B3" s="96"/>
      <c r="C3" s="10" t="s">
        <v>699</v>
      </c>
      <c r="D3" s="10"/>
      <c r="E3" s="10" t="s">
        <v>700</v>
      </c>
      <c r="F3" s="106" t="s">
        <v>115</v>
      </c>
    </row>
    <row r="4" ht="36" customHeight="1" spans="1:6">
      <c r="A4" s="97"/>
      <c r="B4" s="98"/>
      <c r="C4" s="10" t="s">
        <v>701</v>
      </c>
      <c r="D4" s="10" t="s">
        <v>702</v>
      </c>
      <c r="E4" s="10" t="s">
        <v>703</v>
      </c>
      <c r="F4" s="106" t="s">
        <v>704</v>
      </c>
    </row>
    <row r="5" ht="36" customHeight="1" spans="1:6">
      <c r="A5" s="99" t="s">
        <v>705</v>
      </c>
      <c r="B5" s="99"/>
      <c r="C5" s="10" t="s">
        <v>706</v>
      </c>
      <c r="D5" s="10" t="s">
        <v>707</v>
      </c>
      <c r="E5" s="10" t="s">
        <v>708</v>
      </c>
      <c r="F5" s="106" t="s">
        <v>709</v>
      </c>
    </row>
    <row r="6" ht="36" customHeight="1" spans="1:6">
      <c r="A6" s="100"/>
      <c r="B6" s="101"/>
      <c r="C6" s="10" t="s">
        <v>710</v>
      </c>
      <c r="D6" s="10" t="s">
        <v>711</v>
      </c>
      <c r="E6" s="10" t="s">
        <v>700</v>
      </c>
      <c r="F6" s="106" t="s">
        <v>712</v>
      </c>
    </row>
    <row r="7" ht="36" customHeight="1" spans="1:6">
      <c r="A7" s="100"/>
      <c r="B7" s="99" t="s">
        <v>713</v>
      </c>
      <c r="C7" s="102" t="s">
        <v>714</v>
      </c>
      <c r="D7" s="10" t="s">
        <v>715</v>
      </c>
      <c r="E7" s="10"/>
      <c r="F7" s="106" t="s">
        <v>716</v>
      </c>
    </row>
    <row r="8" ht="36" customHeight="1" spans="1:6">
      <c r="A8" s="100"/>
      <c r="B8" s="101"/>
      <c r="C8" s="102" t="s">
        <v>717</v>
      </c>
      <c r="D8" s="10" t="s">
        <v>718</v>
      </c>
      <c r="E8" s="10"/>
      <c r="F8" s="106" t="s">
        <v>719</v>
      </c>
    </row>
    <row r="9" ht="36" customHeight="1" spans="1:6">
      <c r="A9" s="100"/>
      <c r="B9" s="10" t="s">
        <v>71</v>
      </c>
      <c r="C9" s="102" t="s">
        <v>720</v>
      </c>
      <c r="D9" s="10" t="s">
        <v>718</v>
      </c>
      <c r="E9" s="10"/>
      <c r="F9" s="106" t="s">
        <v>721</v>
      </c>
    </row>
    <row r="10" ht="36" customHeight="1" spans="1:6">
      <c r="A10" s="100"/>
      <c r="B10" s="99" t="s">
        <v>722</v>
      </c>
      <c r="C10" s="102" t="s">
        <v>723</v>
      </c>
      <c r="D10" s="10" t="s">
        <v>715</v>
      </c>
      <c r="E10" s="10"/>
      <c r="F10" s="106" t="s">
        <v>724</v>
      </c>
    </row>
    <row r="11" ht="36" customHeight="1" spans="1:6">
      <c r="A11" s="100"/>
      <c r="B11" s="100"/>
      <c r="C11" s="102" t="s">
        <v>725</v>
      </c>
      <c r="D11" s="10" t="s">
        <v>718</v>
      </c>
      <c r="E11" s="10"/>
      <c r="F11" s="106" t="s">
        <v>726</v>
      </c>
    </row>
    <row r="12" ht="36" customHeight="1" spans="1:6">
      <c r="A12" s="101"/>
      <c r="B12" s="101"/>
      <c r="C12" s="102" t="s">
        <v>727</v>
      </c>
      <c r="D12" s="10" t="s">
        <v>715</v>
      </c>
      <c r="E12" s="10"/>
      <c r="F12" s="106" t="s">
        <v>728</v>
      </c>
    </row>
    <row r="13" ht="36" customHeight="1" spans="1:6">
      <c r="A13" s="99" t="s">
        <v>729</v>
      </c>
      <c r="B13" s="99" t="s">
        <v>730</v>
      </c>
      <c r="C13" s="10" t="s">
        <v>731</v>
      </c>
      <c r="D13" s="10" t="s">
        <v>732</v>
      </c>
      <c r="E13" s="10" t="s">
        <v>733</v>
      </c>
      <c r="F13" s="106"/>
    </row>
    <row r="14" ht="36" customHeight="1" spans="1:6">
      <c r="A14" s="100"/>
      <c r="B14" s="101"/>
      <c r="C14" s="10" t="s">
        <v>734</v>
      </c>
      <c r="D14" s="10" t="s">
        <v>735</v>
      </c>
      <c r="E14" s="10"/>
      <c r="F14" s="107" t="s">
        <v>736</v>
      </c>
    </row>
    <row r="15" ht="36" customHeight="1" spans="1:6">
      <c r="A15" s="100"/>
      <c r="B15" s="99" t="s">
        <v>737</v>
      </c>
      <c r="C15" s="10" t="s">
        <v>738</v>
      </c>
      <c r="D15" s="10" t="s">
        <v>707</v>
      </c>
      <c r="E15" s="10" t="s">
        <v>708</v>
      </c>
      <c r="F15" s="106" t="s">
        <v>709</v>
      </c>
    </row>
    <row r="16" ht="36" customHeight="1" spans="1:6">
      <c r="A16" s="101"/>
      <c r="B16" s="101"/>
      <c r="C16" s="10" t="s">
        <v>739</v>
      </c>
      <c r="D16" s="10" t="s">
        <v>732</v>
      </c>
      <c r="E16" s="10" t="s">
        <v>733</v>
      </c>
      <c r="F16" s="108"/>
    </row>
    <row r="17" ht="36" customHeight="1" spans="1:6">
      <c r="A17" s="103"/>
      <c r="B17" s="104"/>
      <c r="C17" s="104"/>
      <c r="D17" s="104"/>
      <c r="E17" s="104"/>
      <c r="F17" s="105"/>
    </row>
    <row r="18" ht="36" customHeight="1" spans="1:6">
      <c r="A18" s="103" t="s">
        <v>740</v>
      </c>
      <c r="B18" s="105"/>
      <c r="C18" s="10" t="s">
        <v>741</v>
      </c>
      <c r="D18" s="10" t="s">
        <v>742</v>
      </c>
      <c r="E18" s="10" t="s">
        <v>743</v>
      </c>
      <c r="F18" s="108" t="s">
        <v>744</v>
      </c>
    </row>
    <row r="19" ht="36" customHeight="1"/>
  </sheetData>
  <mergeCells count="11">
    <mergeCell ref="A2:B2"/>
    <mergeCell ref="A17:F17"/>
    <mergeCell ref="A18:B18"/>
    <mergeCell ref="A5:A12"/>
    <mergeCell ref="A13:A16"/>
    <mergeCell ref="B5:B6"/>
    <mergeCell ref="B7:B8"/>
    <mergeCell ref="B10:B12"/>
    <mergeCell ref="B13:B14"/>
    <mergeCell ref="B15:B16"/>
    <mergeCell ref="A3:B4"/>
  </mergeCells>
  <hyperlinks>
    <hyperlink ref="F5" r:id="rId1" display="http://www.iwencai.com/"/>
    <hyperlink ref="F3" r:id="rId2" display="https://danjuanfunds.com/djmodule/value-center?channel=1300100141"/>
    <hyperlink ref="F4" r:id="rId3" display="https://fund.eastmoney.com/"/>
    <hyperlink ref="F7" r:id="rId4" display="https://cn.investing.com/rates-bonds/china-10-year-bond-yield"/>
    <hyperlink ref="F8" r:id="rId5" display="https://www.legulegu.com/stockdata/shenzhenPE"/>
    <hyperlink ref="F10" r:id="rId6" display="https://cn.investing.com/rates-bonds/u.s.-10-year-bond-yield"/>
    <hyperlink ref="F9" r:id="rId7" display="https://www.legulegu.com/stockdata/market/his"/>
    <hyperlink ref="F11" r:id="rId8" display="https://www.legulegu.com/stockdata/market/sandp"/>
    <hyperlink ref="F12" r:id="rId9" display="https://cn.investing.com/central-banks/"/>
    <hyperlink ref="F14" r:id="rId10" display="http://app.finance.ifeng.com/data/hkstock/fundamental.php?symbol=00823&amp;type=Balance"/>
    <hyperlink ref="F15" r:id="rId1" display="http://www.iwencai.com/"/>
    <hyperlink ref="F6" r:id="rId11" display="https://xueqiu.com/"/>
  </hyperlinks>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90"/>
  <sheetViews>
    <sheetView workbookViewId="0">
      <selection activeCell="A1" sqref="$A1:$XFD1"/>
    </sheetView>
  </sheetViews>
  <sheetFormatPr defaultColWidth="8.89423076923077" defaultRowHeight="16.8"/>
  <cols>
    <col min="1" max="1" width="11.8942307692308" customWidth="1"/>
    <col min="2" max="2" width="13.3365384615385" customWidth="1"/>
    <col min="3" max="3" width="11.6634615384615" customWidth="1"/>
    <col min="4" max="4" width="11" customWidth="1"/>
    <col min="5" max="5" width="9.33653846153846" customWidth="1"/>
    <col min="6" max="6" width="10.2211538461538" customWidth="1"/>
  </cols>
  <sheetData>
    <row r="1" s="1" customFormat="1" ht="36" customHeight="1" spans="1:10">
      <c r="A1" s="2" t="s">
        <v>0</v>
      </c>
      <c r="B1" s="2"/>
      <c r="C1" s="3"/>
      <c r="D1" s="4"/>
      <c r="E1" s="4"/>
      <c r="F1" s="3"/>
      <c r="G1" s="3"/>
      <c r="H1" s="4"/>
      <c r="I1" s="4"/>
      <c r="J1" s="4"/>
    </row>
    <row r="2" ht="20.4" spans="1:7">
      <c r="A2" s="38" t="s">
        <v>745</v>
      </c>
      <c r="B2" s="39"/>
      <c r="C2" s="40"/>
      <c r="D2" s="39"/>
      <c r="E2" s="39"/>
      <c r="F2" s="39"/>
      <c r="G2" s="39"/>
    </row>
    <row r="3" ht="17" spans="1:7">
      <c r="A3" s="41" t="s">
        <v>746</v>
      </c>
      <c r="B3" s="41"/>
      <c r="C3" s="41"/>
      <c r="D3" s="41"/>
      <c r="E3" s="72" t="s">
        <v>747</v>
      </c>
      <c r="F3" s="73" t="s">
        <v>748</v>
      </c>
      <c r="G3" s="74"/>
    </row>
    <row r="4" ht="20.4" spans="1:7">
      <c r="A4" s="42" t="s">
        <v>749</v>
      </c>
      <c r="B4" s="43"/>
      <c r="C4" s="44"/>
      <c r="D4" s="43"/>
      <c r="E4" s="43"/>
      <c r="F4" s="43"/>
      <c r="G4" s="43"/>
    </row>
    <row r="5" ht="17" spans="1:7">
      <c r="A5" s="45" t="s">
        <v>750</v>
      </c>
      <c r="B5" s="46" t="s">
        <v>751</v>
      </c>
      <c r="C5" s="47"/>
      <c r="D5" s="48" t="s">
        <v>752</v>
      </c>
      <c r="E5" s="48" t="s">
        <v>417</v>
      </c>
      <c r="F5" s="48" t="s">
        <v>753</v>
      </c>
      <c r="G5" s="45" t="s">
        <v>754</v>
      </c>
    </row>
    <row r="6" spans="1:7">
      <c r="A6" s="49" t="s">
        <v>755</v>
      </c>
      <c r="B6" s="50" t="s">
        <v>756</v>
      </c>
      <c r="C6" s="51" t="s">
        <v>757</v>
      </c>
      <c r="D6" s="43"/>
      <c r="E6" s="43"/>
      <c r="F6" s="43"/>
      <c r="G6" s="43"/>
    </row>
    <row r="7" spans="1:7">
      <c r="A7" s="49"/>
      <c r="B7" s="50"/>
      <c r="C7" s="51" t="s">
        <v>758</v>
      </c>
      <c r="D7" s="43"/>
      <c r="E7" s="43"/>
      <c r="F7" s="43"/>
      <c r="G7" s="43"/>
    </row>
    <row r="8" spans="1:7">
      <c r="A8" s="49"/>
      <c r="B8" s="50" t="s">
        <v>759</v>
      </c>
      <c r="C8" s="51" t="s">
        <v>757</v>
      </c>
      <c r="D8" s="43"/>
      <c r="E8" s="43"/>
      <c r="F8" s="43"/>
      <c r="G8" s="43"/>
    </row>
    <row r="9" spans="1:7">
      <c r="A9" s="49"/>
      <c r="B9" s="50"/>
      <c r="C9" s="51" t="s">
        <v>758</v>
      </c>
      <c r="D9" s="43"/>
      <c r="E9" s="43"/>
      <c r="F9" s="43"/>
      <c r="G9" s="43"/>
    </row>
    <row r="10" spans="1:7">
      <c r="A10" s="49"/>
      <c r="B10" s="50" t="s">
        <v>760</v>
      </c>
      <c r="C10" s="51" t="s">
        <v>757</v>
      </c>
      <c r="D10" s="43"/>
      <c r="E10" s="43"/>
      <c r="F10" s="43"/>
      <c r="G10" s="43"/>
    </row>
    <row r="11" spans="1:7">
      <c r="A11" s="49"/>
      <c r="B11" s="50"/>
      <c r="C11" s="51" t="s">
        <v>758</v>
      </c>
      <c r="D11" s="43"/>
      <c r="E11" s="43"/>
      <c r="F11" s="43"/>
      <c r="G11" s="43"/>
    </row>
    <row r="12" spans="1:7">
      <c r="A12" s="49"/>
      <c r="B12" s="50" t="s">
        <v>761</v>
      </c>
      <c r="C12" s="51" t="s">
        <v>757</v>
      </c>
      <c r="D12" s="43"/>
      <c r="E12" s="43"/>
      <c r="F12" s="43"/>
      <c r="G12" s="43"/>
    </row>
    <row r="13" spans="1:7">
      <c r="A13" s="49"/>
      <c r="B13" s="50"/>
      <c r="C13" s="51" t="s">
        <v>758</v>
      </c>
      <c r="D13" s="43"/>
      <c r="E13" s="43"/>
      <c r="F13" s="43"/>
      <c r="G13" s="43"/>
    </row>
    <row r="14" spans="1:7">
      <c r="A14" s="49"/>
      <c r="B14" s="50"/>
      <c r="C14" s="51" t="s">
        <v>762</v>
      </c>
      <c r="D14" s="43"/>
      <c r="E14" s="43"/>
      <c r="F14" s="43"/>
      <c r="G14" s="43"/>
    </row>
    <row r="15" spans="1:7">
      <c r="A15" s="49"/>
      <c r="B15" s="50" t="s">
        <v>763</v>
      </c>
      <c r="C15" s="51" t="s">
        <v>757</v>
      </c>
      <c r="D15" s="43"/>
      <c r="E15" s="43"/>
      <c r="F15" s="43"/>
      <c r="G15" s="43"/>
    </row>
    <row r="16" spans="1:7">
      <c r="A16" s="49"/>
      <c r="B16" s="50"/>
      <c r="C16" s="51" t="s">
        <v>758</v>
      </c>
      <c r="D16" s="43"/>
      <c r="E16" s="43"/>
      <c r="F16" s="43"/>
      <c r="G16" s="43"/>
    </row>
    <row r="17" spans="1:7">
      <c r="A17" s="49"/>
      <c r="B17" s="50" t="s">
        <v>764</v>
      </c>
      <c r="C17" s="51" t="s">
        <v>757</v>
      </c>
      <c r="D17" s="43"/>
      <c r="E17" s="43"/>
      <c r="F17" s="43"/>
      <c r="G17" s="43"/>
    </row>
    <row r="18" spans="1:7">
      <c r="A18" s="49"/>
      <c r="B18" s="50"/>
      <c r="C18" s="51" t="s">
        <v>758</v>
      </c>
      <c r="D18" s="43"/>
      <c r="E18" s="43"/>
      <c r="F18" s="43"/>
      <c r="G18" s="43"/>
    </row>
    <row r="19" spans="1:7">
      <c r="A19" s="49"/>
      <c r="B19" s="50"/>
      <c r="C19" s="51" t="s">
        <v>762</v>
      </c>
      <c r="D19" s="43"/>
      <c r="E19" s="43"/>
      <c r="F19" s="43"/>
      <c r="G19" s="43"/>
    </row>
    <row r="20" spans="1:7">
      <c r="A20" s="49"/>
      <c r="B20" s="50"/>
      <c r="C20" s="51" t="s">
        <v>765</v>
      </c>
      <c r="D20" s="43"/>
      <c r="E20" s="43"/>
      <c r="F20" s="43"/>
      <c r="G20" s="43"/>
    </row>
    <row r="21" spans="1:7">
      <c r="A21" s="49"/>
      <c r="B21" s="50" t="s">
        <v>766</v>
      </c>
      <c r="C21" s="51" t="s">
        <v>757</v>
      </c>
      <c r="D21" s="43"/>
      <c r="E21" s="43"/>
      <c r="F21" s="43"/>
      <c r="G21" s="43"/>
    </row>
    <row r="22" spans="1:7">
      <c r="A22" s="49"/>
      <c r="B22" s="50"/>
      <c r="C22" s="51" t="s">
        <v>758</v>
      </c>
      <c r="D22" s="43"/>
      <c r="E22" s="43"/>
      <c r="F22" s="43"/>
      <c r="G22" s="43"/>
    </row>
    <row r="23" spans="1:7">
      <c r="A23" s="49"/>
      <c r="B23" s="52" t="s">
        <v>767</v>
      </c>
      <c r="C23" s="51" t="s">
        <v>757</v>
      </c>
      <c r="D23" s="43"/>
      <c r="E23" s="43"/>
      <c r="F23" s="43"/>
      <c r="G23" s="43"/>
    </row>
    <row r="24" spans="1:7">
      <c r="A24" s="49"/>
      <c r="B24" s="53"/>
      <c r="C24" s="51" t="s">
        <v>758</v>
      </c>
      <c r="D24" s="43"/>
      <c r="E24" s="43"/>
      <c r="F24" s="43"/>
      <c r="G24" s="43"/>
    </row>
    <row r="25" spans="1:7">
      <c r="A25" s="49"/>
      <c r="B25" s="53"/>
      <c r="C25" s="51" t="s">
        <v>762</v>
      </c>
      <c r="D25" s="43"/>
      <c r="E25" s="43"/>
      <c r="F25" s="43"/>
      <c r="G25" s="43"/>
    </row>
    <row r="26" spans="1:7">
      <c r="A26" s="49"/>
      <c r="B26" s="53"/>
      <c r="C26" s="51" t="s">
        <v>765</v>
      </c>
      <c r="D26" s="43"/>
      <c r="E26" s="43"/>
      <c r="F26" s="43"/>
      <c r="G26" s="43"/>
    </row>
    <row r="27" spans="1:7">
      <c r="A27" s="49"/>
      <c r="B27" s="54"/>
      <c r="C27" s="51" t="s">
        <v>768</v>
      </c>
      <c r="D27" s="43"/>
      <c r="E27" s="43"/>
      <c r="F27" s="43"/>
      <c r="G27" s="43"/>
    </row>
    <row r="28" spans="1:7">
      <c r="A28" s="49"/>
      <c r="B28" s="55" t="s">
        <v>769</v>
      </c>
      <c r="C28" s="56"/>
      <c r="D28" s="56"/>
      <c r="E28" s="56"/>
      <c r="F28" s="75">
        <f>SUM(F6:F27)</f>
        <v>0</v>
      </c>
      <c r="G28" s="75">
        <f>SUM(G6:G27)</f>
        <v>0</v>
      </c>
    </row>
    <row r="29" spans="1:7">
      <c r="A29" s="57" t="s">
        <v>770</v>
      </c>
      <c r="B29" s="43" t="s">
        <v>771</v>
      </c>
      <c r="C29" s="51" t="s">
        <v>757</v>
      </c>
      <c r="D29" s="43"/>
      <c r="E29" s="43"/>
      <c r="F29" s="76"/>
      <c r="G29" s="43"/>
    </row>
    <row r="30" spans="1:7">
      <c r="A30" s="57"/>
      <c r="B30" s="43"/>
      <c r="C30" s="51" t="s">
        <v>758</v>
      </c>
      <c r="D30" s="43"/>
      <c r="E30" s="43"/>
      <c r="F30" s="43"/>
      <c r="G30" s="43"/>
    </row>
    <row r="31" spans="1:7">
      <c r="A31" s="57"/>
      <c r="B31" s="43"/>
      <c r="C31" s="51" t="s">
        <v>762</v>
      </c>
      <c r="D31" s="43"/>
      <c r="E31" s="43"/>
      <c r="F31" s="43"/>
      <c r="G31" s="43"/>
    </row>
    <row r="32" spans="1:7">
      <c r="A32" s="57"/>
      <c r="B32" s="43" t="s">
        <v>772</v>
      </c>
      <c r="C32" s="51" t="s">
        <v>757</v>
      </c>
      <c r="D32" s="43"/>
      <c r="E32" s="43"/>
      <c r="F32" s="43"/>
      <c r="G32" s="43"/>
    </row>
    <row r="33" spans="1:7">
      <c r="A33" s="57"/>
      <c r="B33" s="43"/>
      <c r="C33" s="51" t="s">
        <v>758</v>
      </c>
      <c r="D33" s="43"/>
      <c r="E33" s="43"/>
      <c r="F33" s="43"/>
      <c r="G33" s="43"/>
    </row>
    <row r="34" spans="1:7">
      <c r="A34" s="57"/>
      <c r="B34" s="43" t="s">
        <v>773</v>
      </c>
      <c r="C34" s="51" t="s">
        <v>757</v>
      </c>
      <c r="D34" s="43"/>
      <c r="E34" s="43"/>
      <c r="F34" s="43"/>
      <c r="G34" s="43"/>
    </row>
    <row r="35" spans="1:7">
      <c r="A35" s="57"/>
      <c r="B35" s="43"/>
      <c r="C35" s="51" t="s">
        <v>758</v>
      </c>
      <c r="D35" s="43"/>
      <c r="E35" s="43"/>
      <c r="F35" s="43"/>
      <c r="G35" s="43"/>
    </row>
    <row r="36" spans="1:7">
      <c r="A36" s="57"/>
      <c r="B36" s="43"/>
      <c r="C36" s="51" t="s">
        <v>762</v>
      </c>
      <c r="D36" s="43"/>
      <c r="E36" s="43"/>
      <c r="F36" s="43"/>
      <c r="G36" s="43"/>
    </row>
    <row r="37" spans="1:7">
      <c r="A37" s="57"/>
      <c r="B37" s="58" t="s">
        <v>769</v>
      </c>
      <c r="C37" s="59"/>
      <c r="D37" s="59"/>
      <c r="E37" s="59"/>
      <c r="F37" s="77">
        <f>SUM(F29:F36)</f>
        <v>0</v>
      </c>
      <c r="G37" s="77">
        <f>SUM(G29:G36)</f>
        <v>0</v>
      </c>
    </row>
    <row r="38" spans="1:7">
      <c r="A38" s="60" t="s">
        <v>774</v>
      </c>
      <c r="B38" s="43" t="s">
        <v>775</v>
      </c>
      <c r="C38" s="51" t="s">
        <v>757</v>
      </c>
      <c r="D38" s="43"/>
      <c r="E38" s="43"/>
      <c r="F38" s="76"/>
      <c r="G38" s="43"/>
    </row>
    <row r="39" spans="1:7">
      <c r="A39" s="60"/>
      <c r="B39" s="43"/>
      <c r="C39" s="51" t="s">
        <v>758</v>
      </c>
      <c r="D39" s="43"/>
      <c r="E39" s="43"/>
      <c r="F39" s="43"/>
      <c r="G39" s="43"/>
    </row>
    <row r="40" spans="1:7">
      <c r="A40" s="60"/>
      <c r="B40" s="43" t="s">
        <v>776</v>
      </c>
      <c r="C40" s="51" t="s">
        <v>757</v>
      </c>
      <c r="D40" s="43"/>
      <c r="E40" s="43"/>
      <c r="F40" s="43"/>
      <c r="G40" s="43"/>
    </row>
    <row r="41" spans="1:7">
      <c r="A41" s="60"/>
      <c r="B41" s="43"/>
      <c r="C41" s="51" t="s">
        <v>758</v>
      </c>
      <c r="D41" s="43"/>
      <c r="E41" s="43"/>
      <c r="F41" s="43"/>
      <c r="G41" s="43"/>
    </row>
    <row r="42" spans="1:7">
      <c r="A42" s="60"/>
      <c r="B42" s="43"/>
      <c r="C42" s="51" t="s">
        <v>762</v>
      </c>
      <c r="D42" s="43"/>
      <c r="E42" s="43"/>
      <c r="F42" s="43"/>
      <c r="G42" s="43"/>
    </row>
    <row r="43" spans="1:7">
      <c r="A43" s="60"/>
      <c r="B43" s="43" t="s">
        <v>777</v>
      </c>
      <c r="C43" s="51" t="s">
        <v>757</v>
      </c>
      <c r="D43" s="43"/>
      <c r="E43" s="43"/>
      <c r="F43" s="43"/>
      <c r="G43" s="43"/>
    </row>
    <row r="44" spans="1:7">
      <c r="A44" s="60"/>
      <c r="B44" s="43"/>
      <c r="C44" s="51" t="s">
        <v>758</v>
      </c>
      <c r="D44" s="43"/>
      <c r="E44" s="43"/>
      <c r="F44" s="43"/>
      <c r="G44" s="43"/>
    </row>
    <row r="45" spans="1:7">
      <c r="A45" s="60"/>
      <c r="B45" s="43"/>
      <c r="C45" s="51" t="s">
        <v>762</v>
      </c>
      <c r="D45" s="43"/>
      <c r="E45" s="43"/>
      <c r="F45" s="43"/>
      <c r="G45" s="43"/>
    </row>
    <row r="46" spans="1:7">
      <c r="A46" s="60"/>
      <c r="B46" s="43" t="s">
        <v>778</v>
      </c>
      <c r="C46" s="51" t="s">
        <v>757</v>
      </c>
      <c r="D46" s="43"/>
      <c r="E46" s="43"/>
      <c r="F46" s="43"/>
      <c r="G46" s="43"/>
    </row>
    <row r="47" spans="1:7">
      <c r="A47" s="60"/>
      <c r="B47" s="43"/>
      <c r="C47" s="51" t="s">
        <v>758</v>
      </c>
      <c r="D47" s="43"/>
      <c r="E47" s="43"/>
      <c r="F47" s="43"/>
      <c r="G47" s="43"/>
    </row>
    <row r="48" spans="1:7">
      <c r="A48" s="60"/>
      <c r="B48" s="43"/>
      <c r="C48" s="51" t="s">
        <v>762</v>
      </c>
      <c r="D48" s="43"/>
      <c r="E48" s="43"/>
      <c r="F48" s="43"/>
      <c r="G48" s="43"/>
    </row>
    <row r="49" spans="1:7">
      <c r="A49" s="60"/>
      <c r="B49" s="43" t="s">
        <v>779</v>
      </c>
      <c r="C49" s="51" t="s">
        <v>757</v>
      </c>
      <c r="D49" s="43"/>
      <c r="E49" s="43"/>
      <c r="F49" s="43"/>
      <c r="G49" s="43"/>
    </row>
    <row r="50" spans="1:7">
      <c r="A50" s="60"/>
      <c r="B50" s="43"/>
      <c r="C50" s="51" t="s">
        <v>758</v>
      </c>
      <c r="D50" s="43"/>
      <c r="E50" s="43"/>
      <c r="F50" s="43"/>
      <c r="G50" s="43"/>
    </row>
    <row r="51" spans="1:7">
      <c r="A51" s="60"/>
      <c r="B51" s="43" t="s">
        <v>780</v>
      </c>
      <c r="C51" s="51" t="s">
        <v>757</v>
      </c>
      <c r="D51" s="43"/>
      <c r="E51" s="43"/>
      <c r="F51" s="43"/>
      <c r="G51" s="43"/>
    </row>
    <row r="52" spans="1:7">
      <c r="A52" s="60"/>
      <c r="B52" s="43"/>
      <c r="C52" s="51" t="s">
        <v>758</v>
      </c>
      <c r="D52" s="43"/>
      <c r="E52" s="43"/>
      <c r="F52" s="43"/>
      <c r="G52" s="43"/>
    </row>
    <row r="53" spans="1:7">
      <c r="A53" s="60"/>
      <c r="B53" s="43"/>
      <c r="C53" s="51" t="s">
        <v>762</v>
      </c>
      <c r="D53" s="43"/>
      <c r="E53" s="43"/>
      <c r="F53" s="43"/>
      <c r="G53" s="43"/>
    </row>
    <row r="54" spans="1:7">
      <c r="A54" s="61"/>
      <c r="B54" s="62" t="s">
        <v>769</v>
      </c>
      <c r="C54" s="63"/>
      <c r="D54" s="63"/>
      <c r="E54" s="63"/>
      <c r="F54" s="78">
        <f>SUM(F38:F53)</f>
        <v>0</v>
      </c>
      <c r="G54" s="79">
        <f>SUM(G38:G53)</f>
        <v>0</v>
      </c>
    </row>
    <row r="55" spans="1:7">
      <c r="A55" s="64" t="s">
        <v>781</v>
      </c>
      <c r="B55" s="64"/>
      <c r="C55" s="64"/>
      <c r="D55" s="64"/>
      <c r="E55" s="64"/>
      <c r="F55" s="80">
        <f>F28+F37+F54</f>
        <v>0</v>
      </c>
      <c r="G55" s="80">
        <f>G28+G37+G54</f>
        <v>0</v>
      </c>
    </row>
    <row r="56" ht="20.4" spans="1:7">
      <c r="A56" s="65" t="s">
        <v>782</v>
      </c>
      <c r="B56" s="66"/>
      <c r="C56" s="66"/>
      <c r="D56" s="66"/>
      <c r="E56" s="66"/>
      <c r="F56" s="66"/>
      <c r="G56" s="81"/>
    </row>
    <row r="57" ht="17" spans="1:7">
      <c r="A57" s="67" t="s">
        <v>783</v>
      </c>
      <c r="B57" s="68" t="s">
        <v>784</v>
      </c>
      <c r="C57" s="69"/>
      <c r="D57" s="70" t="s">
        <v>785</v>
      </c>
      <c r="E57" s="70" t="s">
        <v>786</v>
      </c>
      <c r="F57" s="70" t="s">
        <v>753</v>
      </c>
      <c r="G57" s="70" t="s">
        <v>754</v>
      </c>
    </row>
    <row r="58" spans="1:7">
      <c r="A58" s="71" t="s">
        <v>787</v>
      </c>
      <c r="B58" s="43" t="s">
        <v>788</v>
      </c>
      <c r="C58" s="51" t="s">
        <v>757</v>
      </c>
      <c r="D58" s="43"/>
      <c r="E58" s="43"/>
      <c r="F58" s="39">
        <v>0</v>
      </c>
      <c r="G58" s="43"/>
    </row>
    <row r="59" spans="1:7">
      <c r="A59" s="71"/>
      <c r="B59" s="43"/>
      <c r="C59" s="51" t="s">
        <v>758</v>
      </c>
      <c r="D59" s="43"/>
      <c r="E59" s="43"/>
      <c r="F59" s="43"/>
      <c r="G59" s="43"/>
    </row>
    <row r="60" spans="1:7">
      <c r="A60" s="71"/>
      <c r="B60" s="43"/>
      <c r="C60" s="51" t="s">
        <v>762</v>
      </c>
      <c r="D60" s="43"/>
      <c r="E60" s="43"/>
      <c r="F60" s="43"/>
      <c r="G60" s="43"/>
    </row>
    <row r="61" spans="1:7">
      <c r="A61" s="71"/>
      <c r="B61" s="43" t="s">
        <v>789</v>
      </c>
      <c r="C61" s="51" t="s">
        <v>757</v>
      </c>
      <c r="D61" s="43"/>
      <c r="E61" s="43"/>
      <c r="F61" s="43"/>
      <c r="G61" s="43"/>
    </row>
    <row r="62" spans="1:7">
      <c r="A62" s="71"/>
      <c r="B62" s="43"/>
      <c r="C62" s="51" t="s">
        <v>758</v>
      </c>
      <c r="D62" s="43"/>
      <c r="E62" s="43"/>
      <c r="F62" s="43"/>
      <c r="G62" s="43"/>
    </row>
    <row r="63" spans="1:7">
      <c r="A63" s="71"/>
      <c r="B63" s="43" t="s">
        <v>790</v>
      </c>
      <c r="C63" s="51" t="s">
        <v>757</v>
      </c>
      <c r="D63" s="43"/>
      <c r="E63" s="43"/>
      <c r="F63" s="43"/>
      <c r="G63" s="43"/>
    </row>
    <row r="64" spans="1:7">
      <c r="A64" s="71"/>
      <c r="B64" s="43"/>
      <c r="C64" s="51" t="s">
        <v>758</v>
      </c>
      <c r="D64" s="43"/>
      <c r="E64" s="43"/>
      <c r="F64" s="43"/>
      <c r="G64" s="43"/>
    </row>
    <row r="65" spans="1:7">
      <c r="A65" s="71"/>
      <c r="B65" s="43"/>
      <c r="C65" s="51" t="s">
        <v>762</v>
      </c>
      <c r="D65" s="43"/>
      <c r="E65" s="43"/>
      <c r="F65" s="43"/>
      <c r="G65" s="43"/>
    </row>
    <row r="66" spans="1:7">
      <c r="A66" s="71"/>
      <c r="B66" s="58" t="s">
        <v>791</v>
      </c>
      <c r="C66" s="59"/>
      <c r="D66" s="59"/>
      <c r="E66" s="59"/>
      <c r="F66" s="77">
        <f>SUM(F58:F65)</f>
        <v>0</v>
      </c>
      <c r="G66" s="88">
        <f>SUM(G58:G65)</f>
        <v>0</v>
      </c>
    </row>
    <row r="67" spans="1:7">
      <c r="A67" s="82" t="s">
        <v>792</v>
      </c>
      <c r="B67" s="43" t="s">
        <v>793</v>
      </c>
      <c r="C67" s="51" t="s">
        <v>757</v>
      </c>
      <c r="D67" s="43"/>
      <c r="E67" s="43"/>
      <c r="F67" s="89"/>
      <c r="G67" s="43"/>
    </row>
    <row r="68" spans="1:7">
      <c r="A68" s="82"/>
      <c r="B68" s="43"/>
      <c r="C68" s="51" t="s">
        <v>758</v>
      </c>
      <c r="D68" s="43"/>
      <c r="E68" s="43"/>
      <c r="F68" s="43"/>
      <c r="G68" s="43"/>
    </row>
    <row r="69" spans="1:7">
      <c r="A69" s="82"/>
      <c r="B69" s="43"/>
      <c r="C69" s="51" t="s">
        <v>762</v>
      </c>
      <c r="D69" s="43"/>
      <c r="E69" s="43"/>
      <c r="F69" s="43"/>
      <c r="G69" s="43"/>
    </row>
    <row r="70" spans="1:7">
      <c r="A70" s="82"/>
      <c r="B70" s="43" t="s">
        <v>794</v>
      </c>
      <c r="C70" s="51" t="s">
        <v>757</v>
      </c>
      <c r="D70" s="43"/>
      <c r="E70" s="43"/>
      <c r="F70" s="43"/>
      <c r="G70" s="43"/>
    </row>
    <row r="71" spans="1:7">
      <c r="A71" s="82"/>
      <c r="B71" s="43"/>
      <c r="C71" s="51" t="s">
        <v>758</v>
      </c>
      <c r="D71" s="43"/>
      <c r="E71" s="43"/>
      <c r="F71" s="43"/>
      <c r="G71" s="43"/>
    </row>
    <row r="72" spans="1:7">
      <c r="A72" s="82"/>
      <c r="B72" s="43"/>
      <c r="C72" s="51" t="s">
        <v>762</v>
      </c>
      <c r="D72" s="43"/>
      <c r="E72" s="43"/>
      <c r="F72" s="43"/>
      <c r="G72" s="43"/>
    </row>
    <row r="73" spans="1:7">
      <c r="A73" s="82"/>
      <c r="B73" s="83" t="s">
        <v>795</v>
      </c>
      <c r="C73" s="84"/>
      <c r="D73" s="84"/>
      <c r="E73" s="84"/>
      <c r="F73" s="75">
        <f>SUM(F67:F72)</f>
        <v>0</v>
      </c>
      <c r="G73" s="75">
        <f>SUM(G67:G72)</f>
        <v>0</v>
      </c>
    </row>
    <row r="74" spans="1:7">
      <c r="A74" s="71" t="s">
        <v>796</v>
      </c>
      <c r="B74" s="43" t="s">
        <v>793</v>
      </c>
      <c r="C74" s="51" t="s">
        <v>757</v>
      </c>
      <c r="D74" s="43"/>
      <c r="E74" s="43"/>
      <c r="F74" s="43"/>
      <c r="G74" s="43"/>
    </row>
    <row r="75" spans="1:7">
      <c r="A75" s="71"/>
      <c r="B75" s="43"/>
      <c r="C75" s="51" t="s">
        <v>758</v>
      </c>
      <c r="D75" s="43"/>
      <c r="E75" s="43"/>
      <c r="F75" s="43"/>
      <c r="G75" s="43"/>
    </row>
    <row r="76" spans="1:7">
      <c r="A76" s="71"/>
      <c r="B76" s="43"/>
      <c r="C76" s="51" t="s">
        <v>762</v>
      </c>
      <c r="D76" s="43"/>
      <c r="E76" s="43"/>
      <c r="F76" s="43"/>
      <c r="G76" s="43"/>
    </row>
    <row r="77" spans="1:7">
      <c r="A77" s="71"/>
      <c r="B77" s="43" t="s">
        <v>797</v>
      </c>
      <c r="C77" s="51" t="s">
        <v>757</v>
      </c>
      <c r="D77" s="43"/>
      <c r="E77" s="43"/>
      <c r="F77" s="43"/>
      <c r="G77" s="43"/>
    </row>
    <row r="78" spans="1:7">
      <c r="A78" s="71"/>
      <c r="B78" s="43"/>
      <c r="C78" s="51" t="s">
        <v>758</v>
      </c>
      <c r="D78" s="43"/>
      <c r="E78" s="43"/>
      <c r="F78" s="43"/>
      <c r="G78" s="43"/>
    </row>
    <row r="79" spans="1:7">
      <c r="A79" s="71"/>
      <c r="B79" s="43" t="s">
        <v>790</v>
      </c>
      <c r="C79" s="51" t="s">
        <v>757</v>
      </c>
      <c r="D79" s="43"/>
      <c r="E79" s="43"/>
      <c r="F79" s="43"/>
      <c r="G79" s="43"/>
    </row>
    <row r="80" spans="1:7">
      <c r="A80" s="71"/>
      <c r="B80" s="43"/>
      <c r="C80" s="51" t="s">
        <v>758</v>
      </c>
      <c r="D80" s="43"/>
      <c r="E80" s="43"/>
      <c r="F80" s="43"/>
      <c r="G80" s="43"/>
    </row>
    <row r="81" spans="1:7">
      <c r="A81" s="71"/>
      <c r="B81" s="43"/>
      <c r="C81" s="51" t="s">
        <v>762</v>
      </c>
      <c r="D81" s="43"/>
      <c r="E81" s="43"/>
      <c r="F81" s="43"/>
      <c r="G81" s="43"/>
    </row>
    <row r="82" spans="1:7">
      <c r="A82" s="71"/>
      <c r="B82" s="58" t="s">
        <v>798</v>
      </c>
      <c r="C82" s="85"/>
      <c r="D82" s="86"/>
      <c r="E82" s="90"/>
      <c r="F82" s="77">
        <f>SUM(F74:F81)</f>
        <v>0</v>
      </c>
      <c r="G82" s="77">
        <f>SUM(G74:G81)</f>
        <v>0</v>
      </c>
    </row>
    <row r="83" spans="1:7">
      <c r="A83" s="71" t="s">
        <v>799</v>
      </c>
      <c r="B83" s="43" t="s">
        <v>793</v>
      </c>
      <c r="C83" s="51" t="s">
        <v>757</v>
      </c>
      <c r="D83" s="43"/>
      <c r="E83" s="43"/>
      <c r="F83" s="43"/>
      <c r="G83" s="43"/>
    </row>
    <row r="84" spans="1:7">
      <c r="A84" s="71"/>
      <c r="B84" s="43"/>
      <c r="C84" s="51" t="s">
        <v>758</v>
      </c>
      <c r="D84" s="43"/>
      <c r="E84" s="43"/>
      <c r="F84" s="43"/>
      <c r="G84" s="43"/>
    </row>
    <row r="85" spans="1:7">
      <c r="A85" s="71"/>
      <c r="B85" s="43"/>
      <c r="C85" s="51" t="s">
        <v>762</v>
      </c>
      <c r="D85" s="43"/>
      <c r="E85" s="43"/>
      <c r="F85" s="43"/>
      <c r="G85" s="43"/>
    </row>
    <row r="86" spans="1:7">
      <c r="A86" s="71"/>
      <c r="B86" s="43" t="s">
        <v>794</v>
      </c>
      <c r="C86" s="51" t="s">
        <v>757</v>
      </c>
      <c r="D86" s="43"/>
      <c r="E86" s="43"/>
      <c r="F86" s="43"/>
      <c r="G86" s="43"/>
    </row>
    <row r="87" spans="1:7">
      <c r="A87" s="71"/>
      <c r="B87" s="43"/>
      <c r="C87" s="51" t="s">
        <v>758</v>
      </c>
      <c r="D87" s="43"/>
      <c r="E87" s="43"/>
      <c r="F87" s="43"/>
      <c r="G87" s="43"/>
    </row>
    <row r="88" spans="1:7">
      <c r="A88" s="71"/>
      <c r="B88" s="43"/>
      <c r="C88" s="51" t="s">
        <v>762</v>
      </c>
      <c r="D88" s="43"/>
      <c r="E88" s="43"/>
      <c r="F88" s="43"/>
      <c r="G88" s="43"/>
    </row>
    <row r="89" spans="1:7">
      <c r="A89" s="71"/>
      <c r="B89" s="58" t="s">
        <v>791</v>
      </c>
      <c r="C89" s="59"/>
      <c r="D89" s="59"/>
      <c r="E89" s="59"/>
      <c r="F89" s="77">
        <f>SUM(F83:F88)</f>
        <v>0</v>
      </c>
      <c r="G89" s="88">
        <f>SUM(G83:G88)</f>
        <v>0</v>
      </c>
    </row>
    <row r="90" spans="1:7">
      <c r="A90" s="87" t="s">
        <v>800</v>
      </c>
      <c r="B90" s="87"/>
      <c r="C90" s="87"/>
      <c r="D90" s="87"/>
      <c r="E90" s="87"/>
      <c r="F90" s="91">
        <f>F66+F73+F82</f>
        <v>0</v>
      </c>
      <c r="G90" s="91">
        <f>G66+G73+G82+G89</f>
        <v>0</v>
      </c>
    </row>
  </sheetData>
  <mergeCells count="49">
    <mergeCell ref="A2:G2"/>
    <mergeCell ref="A3:D3"/>
    <mergeCell ref="F3:G3"/>
    <mergeCell ref="A4:G4"/>
    <mergeCell ref="B5:C5"/>
    <mergeCell ref="B28:E28"/>
    <mergeCell ref="B37:E37"/>
    <mergeCell ref="B54:E54"/>
    <mergeCell ref="A55:E55"/>
    <mergeCell ref="A56:G56"/>
    <mergeCell ref="B57:C57"/>
    <mergeCell ref="B66:E66"/>
    <mergeCell ref="B73:E73"/>
    <mergeCell ref="B89:E89"/>
    <mergeCell ref="A90:E90"/>
    <mergeCell ref="A6:A28"/>
    <mergeCell ref="A29:A37"/>
    <mergeCell ref="A38:A54"/>
    <mergeCell ref="A58:A66"/>
    <mergeCell ref="A67:A73"/>
    <mergeCell ref="A74:A82"/>
    <mergeCell ref="A83:A89"/>
    <mergeCell ref="B6:B7"/>
    <mergeCell ref="B8:B9"/>
    <mergeCell ref="B10:B11"/>
    <mergeCell ref="B12:B14"/>
    <mergeCell ref="B15:B16"/>
    <mergeCell ref="B17:B20"/>
    <mergeCell ref="B21:B22"/>
    <mergeCell ref="B23:B27"/>
    <mergeCell ref="B29:B31"/>
    <mergeCell ref="B32:B33"/>
    <mergeCell ref="B34:B36"/>
    <mergeCell ref="B38:B39"/>
    <mergeCell ref="B40:B42"/>
    <mergeCell ref="B43:B45"/>
    <mergeCell ref="B46:B48"/>
    <mergeCell ref="B49:B50"/>
    <mergeCell ref="B51:B53"/>
    <mergeCell ref="B58:B60"/>
    <mergeCell ref="B61:B62"/>
    <mergeCell ref="B63:B65"/>
    <mergeCell ref="B67:B69"/>
    <mergeCell ref="B70:B72"/>
    <mergeCell ref="B74:B76"/>
    <mergeCell ref="B77:B78"/>
    <mergeCell ref="B79:B81"/>
    <mergeCell ref="B83:B85"/>
    <mergeCell ref="B86:B88"/>
  </mergeCells>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77"/>
  <sheetViews>
    <sheetView workbookViewId="0">
      <selection activeCell="G11" sqref="G11"/>
    </sheetView>
  </sheetViews>
  <sheetFormatPr defaultColWidth="8.89423076923077" defaultRowHeight="16.8"/>
  <cols>
    <col min="1" max="1" width="34.5384615384615" customWidth="1"/>
    <col min="2" max="2" width="22.3076923076923" customWidth="1"/>
    <col min="3" max="3" width="16.3846153846154" customWidth="1"/>
  </cols>
  <sheetData>
    <row r="1" s="1" customFormat="1" ht="36" customHeight="1" spans="1:10">
      <c r="A1" s="2" t="s">
        <v>0</v>
      </c>
      <c r="B1" s="2"/>
      <c r="C1" s="3"/>
      <c r="D1" s="4"/>
      <c r="E1" s="4"/>
      <c r="F1" s="3"/>
      <c r="G1" s="3"/>
      <c r="H1" s="4"/>
      <c r="I1" s="4"/>
      <c r="J1" s="4"/>
    </row>
    <row r="2" ht="26" spans="1:3">
      <c r="A2" s="5" t="s">
        <v>801</v>
      </c>
      <c r="B2" s="6"/>
      <c r="C2" s="7"/>
    </row>
    <row r="3" spans="1:3">
      <c r="A3" t="s">
        <v>802</v>
      </c>
      <c r="B3" s="6" t="s">
        <v>803</v>
      </c>
      <c r="C3" s="8" t="s">
        <v>804</v>
      </c>
    </row>
    <row r="4" spans="1:3">
      <c r="A4" s="9" t="s">
        <v>805</v>
      </c>
      <c r="B4" s="10" t="s">
        <v>57</v>
      </c>
      <c r="C4" s="11" t="s">
        <v>806</v>
      </c>
    </row>
    <row r="5" spans="1:3">
      <c r="A5" s="12" t="s">
        <v>807</v>
      </c>
      <c r="B5" s="13"/>
      <c r="C5" s="11"/>
    </row>
    <row r="6" spans="1:3">
      <c r="A6" s="9" t="s">
        <v>808</v>
      </c>
      <c r="B6" s="14" t="s">
        <v>809</v>
      </c>
      <c r="C6" s="11"/>
    </row>
    <row r="7" spans="1:3">
      <c r="A7" s="9" t="s">
        <v>810</v>
      </c>
      <c r="B7" s="14" t="s">
        <v>809</v>
      </c>
      <c r="C7" s="11"/>
    </row>
    <row r="8" spans="1:3">
      <c r="A8" s="15" t="s">
        <v>811</v>
      </c>
      <c r="B8" s="16"/>
      <c r="C8" s="17">
        <f>SUM(C6:C7)</f>
        <v>0</v>
      </c>
    </row>
    <row r="9" spans="1:3">
      <c r="A9" s="9" t="s">
        <v>812</v>
      </c>
      <c r="B9" s="14"/>
      <c r="C9" s="11"/>
    </row>
    <row r="10" spans="1:3">
      <c r="A10" s="9" t="s">
        <v>813</v>
      </c>
      <c r="B10" s="14"/>
      <c r="C10" s="11"/>
    </row>
    <row r="11" spans="1:3">
      <c r="A11" s="9" t="s">
        <v>814</v>
      </c>
      <c r="B11" s="14"/>
      <c r="C11" s="11"/>
    </row>
    <row r="12" spans="1:3">
      <c r="A12" s="9" t="s">
        <v>815</v>
      </c>
      <c r="B12" s="14"/>
      <c r="C12" s="11"/>
    </row>
    <row r="13" spans="1:3">
      <c r="A13" s="9" t="s">
        <v>816</v>
      </c>
      <c r="B13" s="14"/>
      <c r="C13" s="11"/>
    </row>
    <row r="14" spans="1:3">
      <c r="A14" s="9" t="s">
        <v>817</v>
      </c>
      <c r="B14" s="14"/>
      <c r="C14" s="11"/>
    </row>
    <row r="15" spans="1:3">
      <c r="A15" s="9" t="s">
        <v>818</v>
      </c>
      <c r="B15" s="14"/>
      <c r="C15" s="11"/>
    </row>
    <row r="16" spans="1:3">
      <c r="A16" s="9" t="s">
        <v>819</v>
      </c>
      <c r="B16" s="14"/>
      <c r="C16" s="11"/>
    </row>
    <row r="17" spans="1:3">
      <c r="A17" s="9" t="s">
        <v>820</v>
      </c>
      <c r="B17" s="14"/>
      <c r="C17" s="11"/>
    </row>
    <row r="18" spans="1:3">
      <c r="A18" s="9" t="s">
        <v>821</v>
      </c>
      <c r="B18" s="14"/>
      <c r="C18" s="11"/>
    </row>
    <row r="19" spans="1:3">
      <c r="A19" s="18" t="s">
        <v>822</v>
      </c>
      <c r="B19" s="19"/>
      <c r="C19" s="20">
        <f>SUM(C9:C18)</f>
        <v>0</v>
      </c>
    </row>
    <row r="20" spans="1:3">
      <c r="A20" s="21" t="s">
        <v>823</v>
      </c>
      <c r="B20" s="22"/>
      <c r="C20" s="23">
        <f>C8-C19</f>
        <v>0</v>
      </c>
    </row>
    <row r="21" spans="1:3">
      <c r="A21" s="12" t="s">
        <v>824</v>
      </c>
      <c r="B21" s="24"/>
      <c r="C21" s="25"/>
    </row>
    <row r="22" spans="1:3">
      <c r="A22" s="9" t="s">
        <v>825</v>
      </c>
      <c r="B22" s="14" t="s">
        <v>809</v>
      </c>
      <c r="C22" s="11"/>
    </row>
    <row r="23" spans="1:3">
      <c r="A23" s="9" t="s">
        <v>826</v>
      </c>
      <c r="B23" s="14" t="s">
        <v>827</v>
      </c>
      <c r="C23" s="11"/>
    </row>
    <row r="24" spans="1:3">
      <c r="A24" s="9" t="s">
        <v>828</v>
      </c>
      <c r="B24" s="14"/>
      <c r="C24" s="11"/>
    </row>
    <row r="25" spans="1:3">
      <c r="A25" s="9" t="s">
        <v>829</v>
      </c>
      <c r="B25" s="14" t="s">
        <v>809</v>
      </c>
      <c r="C25" s="11"/>
    </row>
    <row r="26" spans="1:3">
      <c r="A26" s="9" t="s">
        <v>830</v>
      </c>
      <c r="B26" s="14" t="s">
        <v>809</v>
      </c>
      <c r="C26" s="11"/>
    </row>
    <row r="27" spans="1:3">
      <c r="A27" s="9" t="s">
        <v>831</v>
      </c>
      <c r="B27" s="14" t="s">
        <v>809</v>
      </c>
      <c r="C27" s="11"/>
    </row>
    <row r="28" spans="1:3">
      <c r="A28" s="9" t="s">
        <v>832</v>
      </c>
      <c r="B28" s="14" t="s">
        <v>809</v>
      </c>
      <c r="C28" s="11"/>
    </row>
    <row r="29" spans="1:3">
      <c r="A29" s="9" t="s">
        <v>833</v>
      </c>
      <c r="B29" s="14"/>
      <c r="C29" s="11"/>
    </row>
    <row r="30" spans="1:3">
      <c r="A30" s="9" t="s">
        <v>834</v>
      </c>
      <c r="B30" s="14" t="s">
        <v>809</v>
      </c>
      <c r="C30" s="11"/>
    </row>
    <row r="31" spans="1:3">
      <c r="A31" s="9" t="s">
        <v>835</v>
      </c>
      <c r="B31" s="14" t="s">
        <v>809</v>
      </c>
      <c r="C31" s="11"/>
    </row>
    <row r="32" spans="1:3">
      <c r="A32" s="9" t="s">
        <v>836</v>
      </c>
      <c r="B32" s="14"/>
      <c r="C32" s="11"/>
    </row>
    <row r="33" spans="1:3">
      <c r="A33" s="26" t="s">
        <v>837</v>
      </c>
      <c r="B33" s="27" t="s">
        <v>838</v>
      </c>
      <c r="C33" s="28">
        <f>SUM(C22:C32)</f>
        <v>0</v>
      </c>
    </row>
    <row r="34" spans="1:3">
      <c r="A34" s="9" t="s">
        <v>839</v>
      </c>
      <c r="B34" s="14"/>
      <c r="C34" s="11"/>
    </row>
    <row r="35" spans="1:3">
      <c r="A35" s="9" t="s">
        <v>840</v>
      </c>
      <c r="B35" s="14"/>
      <c r="C35" s="11"/>
    </row>
    <row r="36" spans="1:3">
      <c r="A36" s="9" t="s">
        <v>841</v>
      </c>
      <c r="B36" s="14"/>
      <c r="C36" s="11"/>
    </row>
    <row r="37" spans="1:3">
      <c r="A37" s="9" t="s">
        <v>842</v>
      </c>
      <c r="B37" s="14"/>
      <c r="C37" s="11"/>
    </row>
    <row r="38" spans="1:3">
      <c r="A38" s="9" t="s">
        <v>843</v>
      </c>
      <c r="B38" s="14"/>
      <c r="C38" s="11"/>
    </row>
    <row r="39" spans="1:3">
      <c r="A39" s="9" t="s">
        <v>844</v>
      </c>
      <c r="B39" s="14"/>
      <c r="C39" s="11"/>
    </row>
    <row r="40" spans="1:3">
      <c r="A40" s="9" t="s">
        <v>845</v>
      </c>
      <c r="B40" s="14"/>
      <c r="C40" s="11"/>
    </row>
    <row r="41" spans="1:3">
      <c r="A41" s="9" t="s">
        <v>846</v>
      </c>
      <c r="B41" s="14"/>
      <c r="C41" s="11"/>
    </row>
    <row r="42" spans="1:3">
      <c r="A42" s="9" t="s">
        <v>847</v>
      </c>
      <c r="B42" s="14" t="s">
        <v>848</v>
      </c>
      <c r="C42" s="11"/>
    </row>
    <row r="43" spans="1:3">
      <c r="A43" s="26" t="s">
        <v>849</v>
      </c>
      <c r="B43" s="27"/>
      <c r="C43" s="28">
        <f>SUM(C34:C42)</f>
        <v>0</v>
      </c>
    </row>
    <row r="44" spans="1:3">
      <c r="A44" s="15" t="s">
        <v>850</v>
      </c>
      <c r="B44" s="16"/>
      <c r="C44" s="17">
        <f>C33+C43</f>
        <v>0</v>
      </c>
    </row>
    <row r="45" spans="1:3">
      <c r="A45" s="9" t="s">
        <v>851</v>
      </c>
      <c r="B45" s="14" t="s">
        <v>852</v>
      </c>
      <c r="C45" s="11"/>
    </row>
    <row r="46" spans="1:3">
      <c r="A46" s="9" t="s">
        <v>853</v>
      </c>
      <c r="B46" s="14"/>
      <c r="C46" s="11"/>
    </row>
    <row r="47" spans="1:3">
      <c r="A47" s="29" t="s">
        <v>854</v>
      </c>
      <c r="B47" s="30"/>
      <c r="C47" s="31">
        <f>SUM(C45:C46)</f>
        <v>0</v>
      </c>
    </row>
    <row r="48" spans="1:3">
      <c r="A48" s="9" t="s">
        <v>855</v>
      </c>
      <c r="B48" s="14"/>
      <c r="C48" s="11"/>
    </row>
    <row r="49" spans="1:3">
      <c r="A49" s="9" t="s">
        <v>856</v>
      </c>
      <c r="B49" s="14"/>
      <c r="C49" s="11"/>
    </row>
    <row r="50" spans="1:3">
      <c r="A50" s="9" t="s">
        <v>857</v>
      </c>
      <c r="B50" s="14"/>
      <c r="C50" s="11"/>
    </row>
    <row r="51" spans="1:3">
      <c r="A51" s="9" t="s">
        <v>858</v>
      </c>
      <c r="B51" s="14"/>
      <c r="C51" s="11"/>
    </row>
    <row r="52" spans="1:3">
      <c r="A52" s="9" t="s">
        <v>859</v>
      </c>
      <c r="B52" s="14"/>
      <c r="C52" s="11"/>
    </row>
    <row r="53" spans="1:3">
      <c r="A53" s="9" t="s">
        <v>860</v>
      </c>
      <c r="B53" s="14"/>
      <c r="C53" s="11"/>
    </row>
    <row r="54" spans="1:3">
      <c r="A54" s="9" t="s">
        <v>861</v>
      </c>
      <c r="B54" s="14"/>
      <c r="C54" s="11"/>
    </row>
    <row r="55" spans="1:3">
      <c r="A55" s="9" t="s">
        <v>862</v>
      </c>
      <c r="B55" s="14"/>
      <c r="C55" s="11"/>
    </row>
    <row r="56" spans="1:3">
      <c r="A56" s="9" t="s">
        <v>863</v>
      </c>
      <c r="B56" s="14"/>
      <c r="C56" s="11"/>
    </row>
    <row r="57" spans="1:3">
      <c r="A57" s="9" t="s">
        <v>864</v>
      </c>
      <c r="B57" s="14"/>
      <c r="C57" s="11"/>
    </row>
    <row r="58" spans="1:3">
      <c r="A58" s="29" t="s">
        <v>865</v>
      </c>
      <c r="B58" s="30"/>
      <c r="C58" s="31">
        <f>SUM(C48:C57)</f>
        <v>0</v>
      </c>
    </row>
    <row r="59" spans="1:3">
      <c r="A59" s="18" t="s">
        <v>866</v>
      </c>
      <c r="B59" s="19"/>
      <c r="C59" s="20">
        <f>C47+C58</f>
        <v>0</v>
      </c>
    </row>
    <row r="60" spans="1:3">
      <c r="A60" s="21" t="s">
        <v>867</v>
      </c>
      <c r="B60" s="22"/>
      <c r="C60" s="23">
        <f>C44-C59</f>
        <v>0</v>
      </c>
    </row>
    <row r="61" spans="1:3">
      <c r="A61" s="12" t="s">
        <v>868</v>
      </c>
      <c r="B61" s="14"/>
      <c r="C61" s="11"/>
    </row>
    <row r="62" spans="1:3">
      <c r="A62" s="9" t="s">
        <v>869</v>
      </c>
      <c r="B62" s="14"/>
      <c r="C62" s="11"/>
    </row>
    <row r="63" spans="1:3">
      <c r="A63" s="9" t="s">
        <v>870</v>
      </c>
      <c r="B63" s="14"/>
      <c r="C63" s="11"/>
    </row>
    <row r="64" spans="1:3">
      <c r="A64" s="9" t="s">
        <v>871</v>
      </c>
      <c r="B64" s="14"/>
      <c r="C64" s="11"/>
    </row>
    <row r="65" spans="1:3">
      <c r="A65" s="15" t="s">
        <v>872</v>
      </c>
      <c r="B65" s="16"/>
      <c r="C65" s="17">
        <f>SUM(C62:C64)</f>
        <v>0</v>
      </c>
    </row>
    <row r="66" spans="1:3">
      <c r="A66" s="9" t="s">
        <v>873</v>
      </c>
      <c r="B66" s="14"/>
      <c r="C66" s="11"/>
    </row>
    <row r="67" spans="1:3">
      <c r="A67" s="9" t="s">
        <v>874</v>
      </c>
      <c r="B67" s="14"/>
      <c r="C67" s="11"/>
    </row>
    <row r="68" spans="1:3">
      <c r="A68" s="9" t="s">
        <v>875</v>
      </c>
      <c r="B68" s="14"/>
      <c r="C68" s="11"/>
    </row>
    <row r="69" spans="1:3">
      <c r="A69" s="29" t="s">
        <v>876</v>
      </c>
      <c r="B69" s="30"/>
      <c r="C69" s="31">
        <f>SUM(C66:C68)</f>
        <v>0</v>
      </c>
    </row>
    <row r="70" spans="1:3">
      <c r="A70" s="9" t="s">
        <v>877</v>
      </c>
      <c r="B70" s="14"/>
      <c r="C70" s="11"/>
    </row>
    <row r="71" spans="1:3">
      <c r="A71" s="9" t="s">
        <v>878</v>
      </c>
      <c r="B71" s="14"/>
      <c r="C71" s="11"/>
    </row>
    <row r="72" spans="1:3">
      <c r="A72" s="29" t="s">
        <v>879</v>
      </c>
      <c r="B72" s="32"/>
      <c r="C72" s="33">
        <f>C70+C71</f>
        <v>0</v>
      </c>
    </row>
    <row r="73" spans="1:3">
      <c r="A73" s="18" t="s">
        <v>880</v>
      </c>
      <c r="B73" s="19"/>
      <c r="C73" s="20">
        <f>C69+C72</f>
        <v>0</v>
      </c>
    </row>
    <row r="74" spans="1:3">
      <c r="A74" s="21" t="s">
        <v>881</v>
      </c>
      <c r="B74" s="22"/>
      <c r="C74" s="23">
        <f>C65-C73</f>
        <v>0</v>
      </c>
    </row>
    <row r="75" spans="1:3">
      <c r="A75" s="34" t="s">
        <v>882</v>
      </c>
      <c r="B75" s="35"/>
      <c r="C75" s="36">
        <f>C20+C60+C74</f>
        <v>0</v>
      </c>
    </row>
    <row r="76" spans="1:3">
      <c r="A76" s="37" t="s">
        <v>883</v>
      </c>
      <c r="B76" s="14"/>
      <c r="C76" s="11"/>
    </row>
    <row r="77" spans="1:3">
      <c r="A77" s="12" t="s">
        <v>884</v>
      </c>
      <c r="B77" s="24"/>
      <c r="C77" s="25">
        <f>C75+C76</f>
        <v>0</v>
      </c>
    </row>
  </sheetData>
  <mergeCells count="1">
    <mergeCell ref="A2:C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15</vt:i4>
      </vt:variant>
    </vt:vector>
  </HeadingPairs>
  <TitlesOfParts>
    <vt:vector size="15" baseType="lpstr">
      <vt:lpstr>哲学</vt:lpstr>
      <vt:lpstr>指数基金</vt:lpstr>
      <vt:lpstr>A股</vt:lpstr>
      <vt:lpstr>港股</vt:lpstr>
      <vt:lpstr>美股</vt:lpstr>
      <vt:lpstr>港股REITS</vt:lpstr>
      <vt:lpstr>美股REITS </vt:lpstr>
      <vt:lpstr>房地产</vt:lpstr>
      <vt:lpstr>货基、逆回购</vt:lpstr>
      <vt:lpstr>可转债</vt:lpstr>
      <vt:lpstr>保险</vt:lpstr>
      <vt:lpstr>家庭资产配置计划</vt:lpstr>
      <vt:lpstr>工具及用途</vt:lpstr>
      <vt:lpstr>家庭资产负债表</vt:lpstr>
      <vt:lpstr>家庭现金流量表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lnp</cp:lastModifiedBy>
  <dcterms:created xsi:type="dcterms:W3CDTF">2020-10-20T17:58:00Z</dcterms:created>
  <cp:lastPrinted>2020-10-24T18:15:00Z</cp:lastPrinted>
  <dcterms:modified xsi:type="dcterms:W3CDTF">2021-06-07T21:00:47Z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2052-3.5.0.5510</vt:lpwstr>
  </property>
  <property fmtid="{D5CDD505-2E9C-101B-9397-08002B2CF9AE}" pid="3" name="ICV">
    <vt:lpwstr>EB93D17283724836828B1996609816B2</vt:lpwstr>
  </property>
</Properties>
</file>