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ami\Desktop\huami\月度分析@2021\1、费用\临时需求\秦飞\"/>
    </mc:Choice>
  </mc:AlternateContent>
  <bookViews>
    <workbookView xWindow="0" yWindow="0" windowWidth="19200" windowHeight="7010" firstSheet="1" activeTab="1"/>
  </bookViews>
  <sheets>
    <sheet name="ver.1" sheetId="2" state="hidden" r:id="rId1"/>
    <sheet name="ver.2" sheetId="4" r:id="rId2"/>
    <sheet name="Sheet2" sheetId="6" r:id="rId3"/>
    <sheet name="Sheet1" sheetId="5" r:id="rId4"/>
    <sheet name="问题" sheetId="3" r:id="rId5"/>
  </sheets>
  <definedNames>
    <definedName name="_xlnm._FilterDatabase" localSheetId="1" hidden="1">ver.2!$A$3:$M$22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F22" i="4"/>
  <c r="C45" i="6" s="1"/>
  <c r="F21" i="4" l="1"/>
  <c r="C47" i="6" s="1"/>
  <c r="F20" i="4"/>
  <c r="F19" i="4"/>
  <c r="F18" i="4"/>
  <c r="F17" i="4"/>
  <c r="F16" i="4"/>
  <c r="F15" i="4"/>
  <c r="F14" i="4"/>
  <c r="F13" i="4"/>
  <c r="F12" i="4"/>
  <c r="F11" i="4"/>
  <c r="F10" i="4"/>
  <c r="F9" i="4"/>
  <c r="C29" i="6" s="1"/>
  <c r="F8" i="4"/>
  <c r="C46" i="6" s="1"/>
  <c r="F7" i="4"/>
  <c r="F6" i="4"/>
  <c r="F5" i="4"/>
  <c r="F4" i="4"/>
  <c r="C42" i="6" l="1"/>
  <c r="C33" i="6"/>
  <c r="C41" i="6"/>
  <c r="C40" i="6"/>
  <c r="C32" i="6"/>
  <c r="C39" i="6"/>
  <c r="C38" i="6"/>
  <c r="C44" i="6"/>
  <c r="C36" i="6"/>
  <c r="C43" i="6"/>
  <c r="C35" i="6"/>
  <c r="C34" i="6"/>
  <c r="C37" i="6"/>
  <c r="C30" i="6"/>
  <c r="C31" i="6"/>
</calcChain>
</file>

<file path=xl/sharedStrings.xml><?xml version="1.0" encoding="utf-8"?>
<sst xmlns="http://schemas.openxmlformats.org/spreadsheetml/2006/main" count="835" uniqueCount="406">
  <si>
    <t>广告宣传费</t>
  </si>
  <si>
    <t>电商服务费</t>
  </si>
  <si>
    <t>原材料</t>
  </si>
  <si>
    <t>低值易耗品</t>
  </si>
  <si>
    <t>快递费</t>
  </si>
  <si>
    <t>中介服务费</t>
  </si>
  <si>
    <t>云服务</t>
  </si>
  <si>
    <t>研发成果论证、鉴定、评审、验收费用</t>
  </si>
  <si>
    <t>中间试验和产品试制的模具、工艺装备开发及制造费</t>
  </si>
  <si>
    <t>委托外部研发费用（非往来）</t>
  </si>
  <si>
    <t>职工教育培训费</t>
  </si>
  <si>
    <t>企业文化建设费</t>
  </si>
  <si>
    <t>其他费用</t>
  </si>
  <si>
    <t>预算编号</t>
    <phoneticPr fontId="1" type="noConversion"/>
  </si>
  <si>
    <t>预算类型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</si>
  <si>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</si>
  <si>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</si>
  <si>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</si>
  <si>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科目编码</t>
    <phoneticPr fontId="1" type="noConversion"/>
  </si>
  <si>
    <t>科目名称</t>
    <phoneticPr fontId="1" type="noConversion"/>
  </si>
  <si>
    <t>汇报科目名称</t>
    <phoneticPr fontId="1" type="noConversion"/>
  </si>
  <si>
    <t>销售费用</t>
    <phoneticPr fontId="1" type="noConversion"/>
  </si>
  <si>
    <t>销售导向</t>
  </si>
  <si>
    <t>电商平台推广费</t>
  </si>
  <si>
    <t>销售渠道补贴费</t>
  </si>
  <si>
    <t>销售渠道激励费</t>
  </si>
  <si>
    <t>店面建设费</t>
  </si>
  <si>
    <t>销售赠品物料</t>
  </si>
  <si>
    <t>非销售导向</t>
  </si>
  <si>
    <t>营销赠品物料</t>
  </si>
  <si>
    <t>营销内容传播费</t>
  </si>
  <si>
    <t>营销创意和策略费</t>
  </si>
  <si>
    <t>营销内容制作费</t>
  </si>
  <si>
    <t>营销媒介投放费</t>
  </si>
  <si>
    <t>品牌发布会和展会类费</t>
  </si>
  <si>
    <t>品牌合作费</t>
  </si>
  <si>
    <t>新品上市发布费</t>
  </si>
  <si>
    <t>专项活动推广费</t>
  </si>
  <si>
    <t>媒体年框费</t>
  </si>
  <si>
    <t>外部服务费</t>
  </si>
  <si>
    <t>其他</t>
  </si>
  <si>
    <t xml:space="preserve">费用-电商服务费                                        </t>
  </si>
  <si>
    <t>费用-促销费</t>
    <phoneticPr fontId="1" type="noConversion"/>
  </si>
  <si>
    <t>买赠进成本，不影响费用</t>
    <phoneticPr fontId="1" type="noConversion"/>
  </si>
  <si>
    <t>费用-业务宣传费</t>
  </si>
  <si>
    <t>人为判断</t>
    <phoneticPr fontId="1" type="noConversion"/>
  </si>
  <si>
    <t>市场部</t>
    <phoneticPr fontId="1" type="noConversion"/>
  </si>
  <si>
    <t>备注</t>
    <phoneticPr fontId="1" type="noConversion"/>
  </si>
  <si>
    <t>样机领用、竞品采购、奖品采购等</t>
    <phoneticPr fontId="1" type="noConversion"/>
  </si>
  <si>
    <t xml:space="preserve">费用-长期待摊费用摊销                                  </t>
  </si>
  <si>
    <t>折旧及摊销</t>
  </si>
  <si>
    <t xml:space="preserve">费用-低值易耗品                                        </t>
  </si>
  <si>
    <t xml:space="preserve">费用-服务费                                            </t>
  </si>
  <si>
    <t>管理费用</t>
    <phoneticPr fontId="1" type="noConversion"/>
  </si>
  <si>
    <t>综合管理部</t>
    <phoneticPr fontId="1" type="noConversion"/>
  </si>
  <si>
    <t>办公室用品采购</t>
    <phoneticPr fontId="1" type="noConversion"/>
  </si>
  <si>
    <t xml:space="preserve">费用-办公费                                            </t>
  </si>
  <si>
    <t>办公费</t>
    <phoneticPr fontId="1" type="noConversion"/>
  </si>
  <si>
    <t>家具采购</t>
    <phoneticPr fontId="1" type="noConversion"/>
  </si>
  <si>
    <t>员工福利</t>
    <phoneticPr fontId="1" type="noConversion"/>
  </si>
  <si>
    <t xml:space="preserve">费用-人工费用-福利费                                   </t>
  </si>
  <si>
    <t>福利费</t>
  </si>
  <si>
    <t>节日礼品采购、生日福利、每日水果、班车</t>
    <phoneticPr fontId="1" type="noConversion"/>
  </si>
  <si>
    <t>会务费</t>
  </si>
  <si>
    <t xml:space="preserve">费用-会务费                                            </t>
  </si>
  <si>
    <t>会务费/会议费</t>
    <phoneticPr fontId="1" type="noConversion"/>
  </si>
  <si>
    <t>快递费</t>
    <phoneticPr fontId="1" type="noConversion"/>
  </si>
  <si>
    <t xml:space="preserve">费用-快递费                                            </t>
  </si>
  <si>
    <t>其他</t>
    <phoneticPr fontId="1" type="noConversion"/>
  </si>
  <si>
    <t>会员费</t>
    <phoneticPr fontId="1" type="noConversion"/>
  </si>
  <si>
    <t xml:space="preserve">费用-其他费用                                          </t>
  </si>
  <si>
    <t>企业文化相关</t>
    <phoneticPr fontId="1" type="noConversion"/>
  </si>
  <si>
    <t xml:space="preserve">费用-企业文化建设费                                    </t>
  </si>
  <si>
    <t>检测认证费</t>
    <phoneticPr fontId="1" type="noConversion"/>
  </si>
  <si>
    <t>研发费用</t>
    <phoneticPr fontId="1" type="noConversion"/>
  </si>
  <si>
    <t>生态资源及战略合作部</t>
    <phoneticPr fontId="1" type="noConversion"/>
  </si>
  <si>
    <t>研发支出-费用化支出-研发成果的鉴定评审费用</t>
  </si>
  <si>
    <t>党员职工活动、文化活动、文化培训、华米运动专项费用、文化衫，企业文化搭建</t>
    <phoneticPr fontId="1" type="noConversion"/>
  </si>
  <si>
    <t>招聘费</t>
    <phoneticPr fontId="1" type="noConversion"/>
  </si>
  <si>
    <t>MOKA招聘系统、第三方招聘费、猎头招聘</t>
    <phoneticPr fontId="1" type="noConversion"/>
  </si>
  <si>
    <t>费用-招聘费</t>
  </si>
  <si>
    <t>招聘费</t>
    <phoneticPr fontId="1" type="noConversion"/>
  </si>
  <si>
    <t>培训支出</t>
    <phoneticPr fontId="1" type="noConversion"/>
  </si>
  <si>
    <t xml:space="preserve">费用-职工教育培训费                                    </t>
  </si>
  <si>
    <t>培训场地费、讲师课酬、证书</t>
    <phoneticPr fontId="1" type="noConversion"/>
  </si>
  <si>
    <t>审计费</t>
    <phoneticPr fontId="1" type="noConversion"/>
  </si>
  <si>
    <t xml:space="preserve">费用-审计费                                            </t>
  </si>
  <si>
    <t>公共成本中心</t>
    <phoneticPr fontId="1" type="noConversion"/>
  </si>
  <si>
    <t>年报审计</t>
    <phoneticPr fontId="1" type="noConversion"/>
  </si>
  <si>
    <t>专项审计</t>
    <phoneticPr fontId="1" type="noConversion"/>
  </si>
  <si>
    <t>战略投资与产品合作部</t>
    <phoneticPr fontId="1" type="noConversion"/>
  </si>
  <si>
    <t>国内事务所审计费</t>
    <phoneticPr fontId="1" type="noConversion"/>
  </si>
  <si>
    <t>财务部</t>
    <phoneticPr fontId="1" type="noConversion"/>
  </si>
  <si>
    <t>财务尽调</t>
    <phoneticPr fontId="1" type="noConversion"/>
  </si>
  <si>
    <t>咨询费</t>
    <phoneticPr fontId="1" type="noConversion"/>
  </si>
  <si>
    <t xml:space="preserve">费用-咨询费                                            </t>
  </si>
  <si>
    <t>各个部门</t>
    <phoneticPr fontId="1" type="noConversion"/>
  </si>
  <si>
    <t>安保及保洁费</t>
  </si>
  <si>
    <t xml:space="preserve">费用-保洁费                                            </t>
  </si>
  <si>
    <t>其他服务费</t>
    <phoneticPr fontId="1" type="noConversion"/>
  </si>
  <si>
    <t>研发费用</t>
    <phoneticPr fontId="1" type="noConversion"/>
  </si>
  <si>
    <t>竞品采购</t>
    <phoneticPr fontId="1" type="noConversion"/>
  </si>
  <si>
    <t xml:space="preserve">研发支出-费用化支出-低值易耗品                         </t>
  </si>
  <si>
    <t>研发部门</t>
    <phoneticPr fontId="1" type="noConversion"/>
  </si>
  <si>
    <t>适用一级部门</t>
    <phoneticPr fontId="1" type="noConversion"/>
  </si>
  <si>
    <t>样机领用</t>
    <phoneticPr fontId="1" type="noConversion"/>
  </si>
  <si>
    <t>研发领用样机</t>
    <phoneticPr fontId="1" type="noConversion"/>
  </si>
  <si>
    <t xml:space="preserve">研发支出-费用化支出-直接消耗的材料                     </t>
  </si>
  <si>
    <t>能否按项目和领用数量来管理？</t>
    <phoneticPr fontId="1" type="noConversion"/>
  </si>
  <si>
    <t>价值低于5000元的设备采购</t>
    <phoneticPr fontId="1" type="noConversion"/>
  </si>
  <si>
    <t>低值易耗品</t>
    <phoneticPr fontId="1" type="noConversion"/>
  </si>
  <si>
    <t xml:space="preserve">研发支出-费用化支出-会务费                             </t>
  </si>
  <si>
    <t>非研发部门</t>
    <phoneticPr fontId="1" type="noConversion"/>
  </si>
  <si>
    <t>例：表盘设计、华米商城开发费用、技术支持费、界面开发、离线语音技术、脑机智能联合实验室费用（已调至委外开发费）、试验费/测试费、Mozart提示音定制、小米运动APP安全加固年服、语料采集</t>
    <phoneticPr fontId="1" type="noConversion"/>
  </si>
  <si>
    <t>竞品采购、耗材配件采购</t>
    <phoneticPr fontId="1" type="noConversion"/>
  </si>
  <si>
    <t>其他第三方服务采购</t>
    <phoneticPr fontId="1" type="noConversion"/>
  </si>
  <si>
    <t>表盘设计费、产学研经费、与量产无关的授权费等其他研发技术服务</t>
    <phoneticPr fontId="1" type="noConversion"/>
  </si>
  <si>
    <t xml:space="preserve">研发支出-费用化支出-快递费                             </t>
  </si>
  <si>
    <t>云服务费</t>
    <phoneticPr fontId="1" type="noConversion"/>
  </si>
  <si>
    <t xml:space="preserve">研发支出-费用化支出-云服务                             </t>
  </si>
  <si>
    <t>研发支出-费用化支出-委托外部研发费用（非往来）</t>
  </si>
  <si>
    <t>委托第三方研发</t>
    <phoneticPr fontId="1" type="noConversion"/>
  </si>
  <si>
    <t>研发支出-费用化支出-中介费</t>
  </si>
  <si>
    <t>夹治具</t>
    <phoneticPr fontId="1" type="noConversion"/>
  </si>
  <si>
    <t>模具</t>
    <phoneticPr fontId="1" type="noConversion"/>
  </si>
  <si>
    <t>手板</t>
    <phoneticPr fontId="1" type="noConversion"/>
  </si>
  <si>
    <t xml:space="preserve">研发支出-费用化支出-中间试验和产品试制费               </t>
  </si>
  <si>
    <t>量产模具转成本</t>
    <phoneticPr fontId="1" type="noConversion"/>
  </si>
  <si>
    <t>研发活动外包业务</t>
    <phoneticPr fontId="1" type="noConversion"/>
  </si>
  <si>
    <t>例：智能镜开发，黄山芯片开发、脑机智能实验室、芯片版图外包服务</t>
    <phoneticPr fontId="1" type="noConversion"/>
  </si>
  <si>
    <t xml:space="preserve">研发支出-费用化支出-研发成果的鉴定评审费用             </t>
  </si>
  <si>
    <t>知识产权相关支出统一经过知识产权部，不经过知识产权部的相关支出，一般是研发部门产生，通过此科目记录，例：red dot、iF注册/奖项申请费、ISO27001 + ISO27701 能力建设</t>
    <phoneticPr fontId="1" type="noConversion"/>
  </si>
  <si>
    <t>其他知识产权相关支出</t>
    <phoneticPr fontId="1" type="noConversion"/>
  </si>
  <si>
    <t>中间试验和产品试制的模具、工艺装备开发及制造费</t>
    <phoneticPr fontId="1" type="noConversion"/>
  </si>
  <si>
    <t>研发支出-费用化支出-技术服务费用</t>
    <phoneticPr fontId="1" type="noConversion"/>
  </si>
  <si>
    <t>NFC路测费用、研发过程中的检测费用</t>
    <phoneticPr fontId="1" type="noConversion"/>
  </si>
  <si>
    <t>研发支出-费用化支出-中间试验和产品试制费</t>
    <phoneticPr fontId="1" type="noConversion"/>
  </si>
  <si>
    <t>中间试验和产品试制费</t>
    <phoneticPr fontId="1" type="noConversion"/>
  </si>
  <si>
    <t>技术服务费</t>
    <phoneticPr fontId="1" type="noConversion"/>
  </si>
  <si>
    <t>翻译、音频录制</t>
    <phoneticPr fontId="1" type="noConversion"/>
  </si>
  <si>
    <t>例：NFC路测费用、研发过程中的检测费用、合作开发、数据采集</t>
    <phoneticPr fontId="1" type="noConversion"/>
  </si>
  <si>
    <t>技术咨询、检测费、奖项申请费、临床试验费、论文发表版面费、认证费、软件授权、算法费用、特许权服务费、知识产权代理、注册费、专利代理费</t>
    <phoneticPr fontId="1" type="noConversion"/>
  </si>
  <si>
    <t>知识产权相关</t>
    <phoneticPr fontId="1" type="noConversion"/>
  </si>
  <si>
    <t>专利、商标、软著等</t>
    <phoneticPr fontId="1" type="noConversion"/>
  </si>
  <si>
    <t>SAP软件维护费、背景调查、法律相关、翻译费、行业洞察、可穿戴设备追踪报告、客户资质评估、蓝策评估费、零售店设计服务费、品牌重塑行业扫描服务、企业文化咨询、人才测评服务费、人才培养体系搭建、市场调研费、数据库采购、税务服务、消费者报告费、消费者洞察、咨询费</t>
  </si>
  <si>
    <t>LOGO更换、OCR发票识别费、代办签证、电商平台开票服务费、订购情报通工具、抖音小店订单接口软件费、发票托盘服务费、会议翻译费、会议签到、开卡费、空调降噪服务费、跑步机安装维修、人力资源服务费、市场部售后开卡费用、售后平台技术服务年费、售后维保费、外包服务费、验货费用、音频定制服务、自动开票接口开发费</t>
  </si>
  <si>
    <t>费用说明</t>
  </si>
  <si>
    <t>各电商平台交易过程中产生的服务费、扣点、佣金等</t>
  </si>
  <si>
    <t>各电商平台的广告投放推广费等</t>
  </si>
  <si>
    <t>各类渠道的销售补贴费用，非直接的销售折扣，为渠道需要给华米开票的前提下</t>
  </si>
  <si>
    <t>用于渠道激励相关的费用支出，例如店面奖励、产品加磅激励等</t>
  </si>
  <si>
    <t>用于展示用途和业务正常消耗用途的各类易耗品，例如店面展架、灯箱、样机、折页、样机等，销售仓包材、售后物料消耗等</t>
  </si>
  <si>
    <t>销售需要走非生产性采购流程外采的赠品</t>
  </si>
  <si>
    <t>营销客情维护礼品、以及免费赠送的样机类</t>
  </si>
  <si>
    <t>营销日常传播、媒体约稿、产品评测、媒体运营、海外重点国家市场代理费等</t>
  </si>
  <si>
    <t>外部供应商提供的创意，策略，数据调研等的工作费用；</t>
  </si>
  <si>
    <t>核心营销物料（平面及视频）的制作费用、设计外包费用等相关</t>
  </si>
  <si>
    <t>第三方媒介广告投放相关费用</t>
  </si>
  <si>
    <t>品牌发布会、技术峰会等相关费用，以及各种参展费用，例如CES、MWC、IFA展会等</t>
  </si>
  <si>
    <t>营销跨界合作、品牌联合、IP授权等费用</t>
  </si>
  <si>
    <t>新品上市发布会和新品专项传播（含线上发布会等）</t>
  </si>
  <si>
    <t>电商活动专项、线下活动、粉丝活动等</t>
  </si>
  <si>
    <t>定向科技、媒体、门户类网站的合作费用，如网易、腾讯、爱范儿等</t>
  </si>
  <si>
    <t>属性</t>
    <phoneticPr fontId="1" type="noConversion"/>
  </si>
  <si>
    <t>费用三级分类</t>
    <phoneticPr fontId="1" type="noConversion"/>
  </si>
  <si>
    <t>费用二级分类</t>
    <phoneticPr fontId="1" type="noConversion"/>
  </si>
  <si>
    <t>费用一级分类</t>
    <phoneticPr fontId="1" type="noConversion"/>
  </si>
  <si>
    <t>销售费用</t>
  </si>
  <si>
    <t>办公室用品采购</t>
  </si>
  <si>
    <t>日常用品采购、药品采购、桶装水、瓶装水、图文制作、防疫物资采购</t>
    <phoneticPr fontId="1" type="noConversion"/>
  </si>
  <si>
    <t>办公费</t>
  </si>
  <si>
    <t>招聘费</t>
  </si>
  <si>
    <t>员工福利</t>
  </si>
  <si>
    <t>办公家具、消防器材、健身器械、其他休闲设施、家电、零星维修</t>
    <phoneticPr fontId="1" type="noConversion"/>
  </si>
  <si>
    <t>量产项目转资产摊销</t>
    <phoneticPr fontId="1" type="noConversion"/>
  </si>
  <si>
    <t>适用一级部门</t>
  </si>
  <si>
    <t>市场部</t>
  </si>
  <si>
    <t>科目编码</t>
  </si>
  <si>
    <t>科目名称</t>
  </si>
  <si>
    <t>费用-促销费</t>
  </si>
  <si>
    <t>夹治具和手板</t>
  </si>
  <si>
    <t>1、暂不对应到具体成本中心上，建议预算板块只设置一级部门选项，并在非采提需求时增设预算支出部门选项，将所有成本中心作为fulllist，并按月更新</t>
    <phoneticPr fontId="1" type="noConversion"/>
  </si>
  <si>
    <t>2、建议华米样机领用暂不上线，由于金额无法准确估计</t>
    <phoneticPr fontId="1" type="noConversion"/>
  </si>
  <si>
    <t>3、未来达到一定条件后预计转成本的预算是否仍要填报</t>
    <phoneticPr fontId="1" type="noConversion"/>
  </si>
  <si>
    <t>4、如何区别研发费用中的技术服务费、中间试验和产品试制费？若无法区分考虑合在一起作为研发相关的服务费用？</t>
    <phoneticPr fontId="1" type="noConversion"/>
  </si>
  <si>
    <t>5、归属于其他费用分类，需要人为在月结时重新归类</t>
    <phoneticPr fontId="1" type="noConversion"/>
  </si>
  <si>
    <t>招待费</t>
  </si>
  <si>
    <t>交通费</t>
  </si>
  <si>
    <t>差旅费</t>
  </si>
  <si>
    <t>通讯费</t>
  </si>
  <si>
    <t>非直接人工</t>
    <phoneticPr fontId="1" type="noConversion"/>
  </si>
  <si>
    <t>支付外部第三方费用</t>
  </si>
  <si>
    <t>水电物业费</t>
  </si>
  <si>
    <t>预算性质</t>
    <phoneticPr fontId="1" type="noConversion"/>
  </si>
  <si>
    <t>预算一级类型编码</t>
    <phoneticPr fontId="1" type="noConversion"/>
  </si>
  <si>
    <t>预算二级类型编码</t>
    <phoneticPr fontId="1" type="noConversion"/>
  </si>
  <si>
    <t>预算三级类型编码</t>
    <phoneticPr fontId="1" type="noConversion"/>
  </si>
  <si>
    <t>RMB'000</t>
    <phoneticPr fontId="1" type="noConversion"/>
  </si>
  <si>
    <t>人数</t>
    <phoneticPr fontId="8" type="noConversion"/>
  </si>
  <si>
    <t>直接人工</t>
    <phoneticPr fontId="1" type="noConversion"/>
  </si>
  <si>
    <t>工资</t>
  </si>
  <si>
    <t>奖金</t>
  </si>
  <si>
    <t>社会保险费</t>
  </si>
  <si>
    <t>住房公积金</t>
  </si>
  <si>
    <t>非直接人工</t>
    <phoneticPr fontId="1" type="noConversion"/>
  </si>
  <si>
    <t>房租</t>
  </si>
  <si>
    <t>支付外部第三方费用</t>
    <phoneticPr fontId="1" type="noConversion"/>
  </si>
  <si>
    <t>售后费用</t>
  </si>
  <si>
    <t>运费</t>
  </si>
  <si>
    <t>IT维护及建设费</t>
  </si>
  <si>
    <t>技术服务费用</t>
  </si>
  <si>
    <t>上市保险费</t>
  </si>
  <si>
    <t>董事会费</t>
  </si>
  <si>
    <t>税费</t>
  </si>
  <si>
    <t>小计</t>
    <phoneticPr fontId="1" type="noConversion"/>
  </si>
  <si>
    <t>模具费</t>
  </si>
  <si>
    <t>中间试验和产品试制费用</t>
  </si>
  <si>
    <t>销售费用</t>
    <phoneticPr fontId="1" type="noConversion"/>
  </si>
  <si>
    <t>研发费用</t>
    <phoneticPr fontId="1" type="noConversion"/>
  </si>
  <si>
    <t>管理费用</t>
    <phoneticPr fontId="1" type="noConversion"/>
  </si>
  <si>
    <t>线下授权店店面相关装修建设费用</t>
    <phoneticPr fontId="1" type="noConversion"/>
  </si>
  <si>
    <t>6、除授权店店铺装修费外，其余涉及折旧摊销项目不做线上</t>
    <phoneticPr fontId="1" type="noConversion"/>
  </si>
  <si>
    <r>
      <t>主要是日常行政类的</t>
    </r>
    <r>
      <rPr>
        <b/>
        <sz val="10"/>
        <color rgb="FF000000"/>
        <rFont val="微软雅黑"/>
        <family val="2"/>
        <charset val="134"/>
      </rPr>
      <t>非专业服务类</t>
    </r>
    <r>
      <rPr>
        <sz val="10"/>
        <color rgb="FF000000"/>
        <rFont val="微软雅黑"/>
        <family val="2"/>
        <charset val="134"/>
      </rPr>
      <t>，如：LOGO更换、OCR发票识别费、代办签证、电商平台开票服务费、订购情报通工具、抖音小店订单接口软件费、发票托盘服务费、法律服务费、会议翻译费、会员服务费、海外软著代理费、会议签到、开卡费、空调降噪服务费、跑步机安装维修、人力资源服务费、商标代理费、商务咨询、市场部售后开卡费用、售后平台技术服务年费、售后维保费、外包服务费、验货费用、音频定制服务、自动开票接口开发费</t>
    </r>
    <phoneticPr fontId="1" type="noConversion"/>
  </si>
  <si>
    <t>销售赠品物料，为成本内容</t>
  </si>
  <si>
    <t>店面建设费</t>
    <phoneticPr fontId="1" type="noConversion"/>
  </si>
  <si>
    <t>销售赠品物料</t>
    <phoneticPr fontId="1" type="noConversion"/>
  </si>
  <si>
    <t>销售导向/非销售导向</t>
    <phoneticPr fontId="1" type="noConversion"/>
  </si>
  <si>
    <t>其他费用</t>
    <phoneticPr fontId="1" type="noConversion"/>
  </si>
  <si>
    <t>其他</t>
    <phoneticPr fontId="1" type="noConversion"/>
  </si>
  <si>
    <t>不在上述范围内的费用用途</t>
    <phoneticPr fontId="1" type="noConversion"/>
  </si>
  <si>
    <t xml:space="preserve">费用-其他费用                                            </t>
    <phoneticPr fontId="1" type="noConversion"/>
  </si>
  <si>
    <t>总计</t>
  </si>
  <si>
    <t>费用一级分类</t>
  </si>
  <si>
    <t>费用二级分类</t>
  </si>
  <si>
    <t>费用三级分类</t>
  </si>
  <si>
    <t>销售费用 汇总</t>
  </si>
  <si>
    <t>YSLX02_001</t>
  </si>
  <si>
    <t>YSLX03_001</t>
  </si>
  <si>
    <t>YSLX01_002</t>
  </si>
  <si>
    <t>YSLX03_002</t>
  </si>
  <si>
    <t>YSLX01_003</t>
  </si>
  <si>
    <t>YSLX02_003</t>
  </si>
  <si>
    <t>YSLX02_003_001</t>
  </si>
  <si>
    <t>YSLX01_004</t>
  </si>
  <si>
    <t>YSLX02_004</t>
  </si>
  <si>
    <t>YSLX03_004</t>
  </si>
  <si>
    <t>YSLX01_005</t>
  </si>
  <si>
    <t>YSLX02_005</t>
  </si>
  <si>
    <t>YSLX03_005</t>
  </si>
  <si>
    <t>YSLX01_006</t>
  </si>
  <si>
    <t>YSLX02_006</t>
  </si>
  <si>
    <t>YSLX03_006</t>
  </si>
  <si>
    <t>YSLX01_007</t>
  </si>
  <si>
    <t>YSLX02_007</t>
  </si>
  <si>
    <t>YSLX03_007</t>
  </si>
  <si>
    <t>YSLX01_008</t>
  </si>
  <si>
    <t>YSLX02_008</t>
  </si>
  <si>
    <t>YSLX03_008</t>
  </si>
  <si>
    <t>YSLX01_009</t>
  </si>
  <si>
    <t>YSLX02_009</t>
  </si>
  <si>
    <t>YSLX03_009</t>
  </si>
  <si>
    <t>YSLX01_010</t>
  </si>
  <si>
    <t>YSLX02_010</t>
  </si>
  <si>
    <t>YSLX03_010</t>
  </si>
  <si>
    <t>YSLX01_011</t>
  </si>
  <si>
    <t>YSLX02_011</t>
  </si>
  <si>
    <t>YSLX03_011</t>
  </si>
  <si>
    <t>YSLX02_011_001</t>
  </si>
  <si>
    <t>YSLX03_011_001</t>
  </si>
  <si>
    <t>YSLX01_012</t>
  </si>
  <si>
    <t>YSLX02_012</t>
  </si>
  <si>
    <t>YSLX03_012</t>
  </si>
  <si>
    <t>YSLX02_012_001</t>
  </si>
  <si>
    <t>YSLX03_012_001</t>
  </si>
  <si>
    <t>YSLX01_013</t>
  </si>
  <si>
    <t>YSLX02_013</t>
  </si>
  <si>
    <t>YSLX03_013</t>
  </si>
  <si>
    <t>YSLX01_014</t>
  </si>
  <si>
    <t>YSLX02_014</t>
  </si>
  <si>
    <t>YSLX03_014</t>
  </si>
  <si>
    <t>YSLX01_015</t>
  </si>
  <si>
    <t>YSLX02_015</t>
  </si>
  <si>
    <t>YSLX03_015</t>
  </si>
  <si>
    <t>YSLX02_015_001</t>
  </si>
  <si>
    <t>YSLX03_015_001</t>
  </si>
  <si>
    <t>YSLX01_015_002</t>
  </si>
  <si>
    <t>YSLX03_015_002</t>
  </si>
  <si>
    <t>YSLX01_015_003</t>
  </si>
  <si>
    <t>YSLX02_015_003</t>
  </si>
  <si>
    <t>YSLX01_015_004</t>
  </si>
  <si>
    <t>YSLX02_015_004</t>
  </si>
  <si>
    <t>YSLX03_015_004</t>
  </si>
  <si>
    <t>YSLX01_015_005</t>
  </si>
  <si>
    <t>YSLX02_015_005</t>
  </si>
  <si>
    <t>YSLX03_015_005</t>
  </si>
  <si>
    <t>YSLX01_015_006</t>
  </si>
  <si>
    <t>YSLX02_015_006</t>
  </si>
  <si>
    <t>YSLX03_015_006</t>
  </si>
  <si>
    <t>YSLX01_015_007</t>
  </si>
  <si>
    <t>YSLX02_015_007</t>
  </si>
  <si>
    <t>YSLX03_015_007</t>
  </si>
  <si>
    <t>YSLX01_015_008</t>
  </si>
  <si>
    <t>YSLX02_015_008</t>
  </si>
  <si>
    <t>YSLX03_015_008</t>
  </si>
  <si>
    <t>YSLX01_015_009</t>
  </si>
  <si>
    <t>YSLX02_015_009</t>
  </si>
  <si>
    <t>YSLX03_015_009</t>
  </si>
  <si>
    <t>YSLX01_015_010</t>
  </si>
  <si>
    <t>YSLX02_015_010</t>
  </si>
  <si>
    <t>YSLX03_015_010</t>
  </si>
  <si>
    <t>YSLX01_015_011</t>
  </si>
  <si>
    <t>YSLX02_015_011</t>
  </si>
  <si>
    <t>YSLX03_015_011</t>
  </si>
  <si>
    <t>YSLX01_015_012</t>
  </si>
  <si>
    <t>YSLX02_015_012</t>
  </si>
  <si>
    <t>YSLX03_015_012</t>
  </si>
  <si>
    <t>YSLX01_015_013</t>
  </si>
  <si>
    <t>YSLX02_015_013</t>
  </si>
  <si>
    <t>YSLX03_015_013</t>
  </si>
  <si>
    <t>YSLX01_016</t>
  </si>
  <si>
    <t>YSLX02_016</t>
  </si>
  <si>
    <t>YSLX03_016</t>
  </si>
  <si>
    <t>YSLX01_016_002</t>
  </si>
  <si>
    <t>YSLX01_017</t>
  </si>
  <si>
    <t>YSLX02_017</t>
  </si>
  <si>
    <t>YSLX03_017</t>
  </si>
  <si>
    <t>YSLX01_018</t>
  </si>
  <si>
    <t>YSLX02_018</t>
  </si>
  <si>
    <t>YSLX03_018</t>
  </si>
  <si>
    <t>YSLX01_019</t>
  </si>
  <si>
    <t>YSLX02_019</t>
  </si>
  <si>
    <t>YSLX03_019</t>
  </si>
  <si>
    <t>YSLX01_020</t>
  </si>
  <si>
    <t>YSLX02_020</t>
  </si>
  <si>
    <t>YSLX03_020</t>
  </si>
  <si>
    <t>YSLX02_020_001</t>
  </si>
  <si>
    <t>YSLX03_020_001</t>
  </si>
  <si>
    <t>YSLX01_021</t>
  </si>
  <si>
    <t>YSLX02_021</t>
  </si>
  <si>
    <t>YSLX03_021</t>
  </si>
  <si>
    <t>YSLX01_022</t>
  </si>
  <si>
    <t>YSLX02_022</t>
  </si>
  <si>
    <t>YSLX03_022</t>
  </si>
  <si>
    <t>YSLX01_023</t>
  </si>
  <si>
    <t>YSLX02_023</t>
  </si>
  <si>
    <t>YSLX03_023</t>
  </si>
  <si>
    <t>YSLX01_024</t>
  </si>
  <si>
    <t>YSLX02_024</t>
  </si>
  <si>
    <t>YSLX03_024</t>
  </si>
  <si>
    <t>YSLX01_025</t>
  </si>
  <si>
    <t>YSLX02_025</t>
  </si>
  <si>
    <t>YSLX03_025</t>
  </si>
  <si>
    <t>YSLX01_026</t>
  </si>
  <si>
    <t>YSLX02_026</t>
  </si>
  <si>
    <t>YSLX03_026</t>
  </si>
  <si>
    <t>YSLX01_027</t>
  </si>
  <si>
    <t>YSLX02_027</t>
  </si>
  <si>
    <t>YSLX03_027</t>
  </si>
  <si>
    <t>YSLX01_028</t>
  </si>
  <si>
    <t>YSLX02_028</t>
  </si>
  <si>
    <t>YSLX03_028</t>
  </si>
  <si>
    <t>YSLX01_029</t>
  </si>
  <si>
    <t>YSLX02_029</t>
  </si>
  <si>
    <t>YSLX03_029</t>
  </si>
  <si>
    <t>YSLX01_030</t>
  </si>
  <si>
    <t>YSLX02_030</t>
  </si>
  <si>
    <t>YSLX03_030</t>
  </si>
  <si>
    <t>YSLX01_031</t>
  </si>
  <si>
    <t>YSLX02_031</t>
  </si>
  <si>
    <t>YSLX03_031</t>
  </si>
  <si>
    <t>YSLX01_032</t>
  </si>
  <si>
    <t>YSLX02_032</t>
  </si>
  <si>
    <t>YSLX03_032</t>
  </si>
  <si>
    <t>YSLX01_033</t>
  </si>
  <si>
    <t>YSLX02_033</t>
  </si>
  <si>
    <t>YSLX03_033</t>
  </si>
  <si>
    <t>YSLX01_034</t>
  </si>
  <si>
    <t>YSLX02_034</t>
  </si>
  <si>
    <t>YSLX03_034</t>
  </si>
  <si>
    <t>YSLX01_035</t>
  </si>
  <si>
    <t>YSLX02_035</t>
  </si>
  <si>
    <t>YSLX03_035</t>
  </si>
  <si>
    <t>YSLX01_036</t>
  </si>
  <si>
    <t>YSLX02_036</t>
  </si>
  <si>
    <t>YSLX03_036</t>
  </si>
  <si>
    <t>YSLX01_037</t>
  </si>
  <si>
    <t>YSLX02_037</t>
  </si>
  <si>
    <t>YSLX03_037</t>
  </si>
  <si>
    <t>YSLX01_001</t>
    <phoneticPr fontId="1" type="noConversion"/>
  </si>
  <si>
    <t>YSLX02_002</t>
    <phoneticPr fontId="1" type="noConversion"/>
  </si>
  <si>
    <t>YSLX03_003</t>
    <phoneticPr fontId="1" type="noConversion"/>
  </si>
  <si>
    <t>YSLX03_003_001</t>
    <phoneticPr fontId="1" type="noConversion"/>
  </si>
  <si>
    <t>YSLX01_003_001</t>
    <phoneticPr fontId="1" type="noConversion"/>
  </si>
  <si>
    <t>YSLX01_011_001</t>
    <phoneticPr fontId="1" type="noConversion"/>
  </si>
  <si>
    <t>YSLX01_012_001</t>
    <phoneticPr fontId="1" type="noConversion"/>
  </si>
  <si>
    <t>YSLX01_015_001</t>
    <phoneticPr fontId="1" type="noConversion"/>
  </si>
  <si>
    <t>YSLX02_015_002</t>
    <phoneticPr fontId="1" type="noConversion"/>
  </si>
  <si>
    <t>YSLX03_015_003</t>
    <phoneticPr fontId="1" type="noConversion"/>
  </si>
  <si>
    <t>YSLX01_016_001</t>
    <phoneticPr fontId="1" type="noConversion"/>
  </si>
  <si>
    <t>YSLX01_020_001</t>
    <phoneticPr fontId="1" type="noConversion"/>
  </si>
  <si>
    <t>YSLX01</t>
    <phoneticPr fontId="1" type="noConversion"/>
  </si>
  <si>
    <t>YSLX01_016_001</t>
    <phoneticPr fontId="1" type="noConversion"/>
  </si>
  <si>
    <t>YSLX01_015_001</t>
    <phoneticPr fontId="1" type="noConversion"/>
  </si>
  <si>
    <t>YSLX01_037_001</t>
    <phoneticPr fontId="1" type="noConversion"/>
  </si>
  <si>
    <t>YSLX01_006_001</t>
    <phoneticPr fontId="1" type="noConversion"/>
  </si>
  <si>
    <t>YSLX01_023_001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</si>
</sst>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2" fillId="0" borderId="0" xfId="0" applyFont="1" applyBorder="1">
      <alignment vertical="center"/>
    </xf>
    <xf numFmtId="0" fontId="3" fillId="4" borderId="0" xfId="0" applyFont="1" applyFill="1" applyBorder="1">
      <alignment vertical="center"/>
    </xf>
    <xf numFmtId="176" fontId="6" fillId="5" borderId="1" xfId="1" applyNumberFormat="1" applyFont="1" applyFill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/>
    </xf>
    <xf numFmtId="176" fontId="6" fillId="6" borderId="2" xfId="1" applyNumberFormat="1" applyFont="1" applyFill="1" applyBorder="1" applyAlignment="1">
      <alignment horizontal="left" vertical="center"/>
    </xf>
    <xf numFmtId="176" fontId="9" fillId="0" borderId="2" xfId="1" applyNumberFormat="1" applyFont="1" applyBorder="1" applyAlignment="1"/>
    <xf numFmtId="176" fontId="10" fillId="6" borderId="2" xfId="1" applyNumberFormat="1" applyFont="1" applyFill="1" applyBorder="1" applyAlignment="1"/>
    <xf numFmtId="176" fontId="9" fillId="0" borderId="2" xfId="1" applyNumberFormat="1" applyFont="1" applyFill="1" applyBorder="1" applyAlignment="1"/>
    <xf numFmtId="176" fontId="11" fillId="0" borderId="2" xfId="1" applyNumberFormat="1" applyFont="1" applyFill="1" applyBorder="1" applyAlignment="1"/>
    <xf numFmtId="176" fontId="11" fillId="0" borderId="2" xfId="1" applyNumberFormat="1" applyFont="1" applyBorder="1" applyAlignment="1"/>
    <xf numFmtId="176" fontId="10" fillId="6" borderId="3" xfId="1" applyNumberFormat="1" applyFont="1" applyFill="1" applyBorder="1" applyAlignment="1"/>
    <xf numFmtId="0" fontId="2" fillId="0" borderId="0" xfId="0" applyFont="1" applyFill="1" applyBorder="1">
      <alignment vertical="center"/>
    </xf>
    <xf numFmtId="176" fontId="9" fillId="0" borderId="0" xfId="1" applyNumberFormat="1" applyFont="1" applyFill="1" applyBorder="1" applyAlignment="1"/>
    <xf numFmtId="0" fontId="0" fillId="0" borderId="0" xfId="0" applyBorder="1">
      <alignment vertical="center"/>
    </xf>
    <xf numFmtId="176" fontId="11" fillId="0" borderId="0" xfId="1" applyNumberFormat="1" applyFont="1" applyFill="1" applyBorder="1" applyAlignment="1"/>
    <xf numFmtId="176" fontId="6" fillId="5" borderId="0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Border="1" applyAlignment="1">
      <alignment horizontal="center" vertical="center"/>
    </xf>
    <xf numFmtId="176" fontId="6" fillId="6" borderId="0" xfId="1" applyNumberFormat="1" applyFont="1" applyFill="1" applyBorder="1" applyAlignment="1">
      <alignment horizontal="left" vertical="center"/>
    </xf>
    <xf numFmtId="176" fontId="9" fillId="0" borderId="0" xfId="1" applyNumberFormat="1" applyFont="1" applyBorder="1" applyAlignment="1"/>
    <xf numFmtId="176" fontId="10" fillId="6" borderId="0" xfId="1" applyNumberFormat="1" applyFont="1" applyFill="1" applyBorder="1" applyAlignment="1"/>
    <xf numFmtId="176" fontId="11" fillId="0" borderId="0" xfId="1" applyNumberFormat="1" applyFont="1" applyBorder="1" applyAlignment="1"/>
    <xf numFmtId="0" fontId="4" fillId="0" borderId="0" xfId="0" applyFont="1" applyFill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mi" refreshedDate="44330.629027083334" createdVersion="6" refreshedVersion="6" minRefreshableVersion="3" recordCount="19">
  <cacheSource type="worksheet">
    <worksheetSource ref="B3:M22" sheet="ver.2"/>
  </cacheSource>
  <cacheFields count="12">
    <cacheField name="属性" numFmtId="0">
      <sharedItems/>
    </cacheField>
    <cacheField name="费用一级分类" numFmtId="0">
      <sharedItems count="1">
        <s v="销售费用"/>
      </sharedItems>
    </cacheField>
    <cacheField name="预算一级类型编码" numFmtId="0">
      <sharedItems/>
    </cacheField>
    <cacheField name="费用二级分类" numFmtId="0">
      <sharedItems count="6">
        <s v="电商服务费"/>
        <s v="广告宣传费"/>
        <s v="折旧及摊销"/>
        <s v="低值易耗品"/>
        <s v="中介服务费"/>
        <s v="其他费用"/>
      </sharedItems>
    </cacheField>
    <cacheField name="预算二级类型编码" numFmtId="0">
      <sharedItems/>
    </cacheField>
    <cacheField name="费用三级分类" numFmtId="0">
      <sharedItems count="19">
        <s v="电商服务费"/>
        <s v="电商平台推广费"/>
        <s v="销售渠道补贴费"/>
        <s v="销售渠道激励费"/>
        <s v="店面建设费"/>
        <s v="低值易耗品"/>
        <s v="销售赠品物料"/>
        <s v="营销赠品物料"/>
        <s v="营销内容传播费"/>
        <s v="营销创意和策略费"/>
        <s v="营销内容制作费"/>
        <s v="营销媒介投放费"/>
        <s v="品牌发布会和展会类费"/>
        <s v="品牌合作费"/>
        <s v="新品上市发布费"/>
        <s v="专项活动推广费"/>
        <s v="媒体年框费"/>
        <s v="外部服务费"/>
        <s v="其他"/>
      </sharedItems>
    </cacheField>
    <cacheField name="预算三级类型编码" numFmtId="0">
      <sharedItems containsNonDate="0" containsString="0" containsBlank="1"/>
    </cacheField>
    <cacheField name="费用说明" numFmtId="0">
      <sharedItems/>
    </cacheField>
    <cacheField name="适用一级部门" numFmtId="0">
      <sharedItems/>
    </cacheField>
    <cacheField name="科目编码" numFmtId="0">
      <sharedItems containsSemiMixedTypes="0" containsString="0" containsNumber="1" containsInteger="1" minValue="6601100000" maxValue="6601990000"/>
    </cacheField>
    <cacheField name="科目名称" numFmtId="0">
      <sharedItems/>
    </cacheField>
    <cacheField name="预算性质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销售导向"/>
    <x v="0"/>
    <s v="YSLX01_001"/>
    <x v="0"/>
    <s v="YSLX01_001_016"/>
    <x v="0"/>
    <m/>
    <s v="各电商平台交易过程中产生的服务费、扣点、佣金等"/>
    <s v="市场部"/>
    <n v="6601180000"/>
    <s v="费用-电商服务费                                        "/>
    <s v="支付外部第三方费用"/>
  </r>
  <r>
    <s v="销售导向"/>
    <x v="0"/>
    <s v="YSLX01_001"/>
    <x v="0"/>
    <s v="YSLX01_001_016"/>
    <x v="1"/>
    <m/>
    <s v="各电商平台的广告投放推广费等"/>
    <s v="市场部"/>
    <n v="6601180000"/>
    <s v="费用-电商服务费                                        "/>
    <s v="支付外部第三方费用"/>
  </r>
  <r>
    <s v="销售导向"/>
    <x v="0"/>
    <s v="YSLX01_001"/>
    <x v="1"/>
    <s v="YSLX01_001_015"/>
    <x v="2"/>
    <m/>
    <s v="各类渠道的销售补贴费用，非直接的销售折扣，为渠道需要给华米开票的前提下"/>
    <s v="市场部"/>
    <n v="6601290000"/>
    <s v="费用-促销费"/>
    <s v="支付外部第三方费用"/>
  </r>
  <r>
    <s v="销售导向"/>
    <x v="0"/>
    <s v="YSLX01_001"/>
    <x v="1"/>
    <s v="YSLX01_001_015"/>
    <x v="3"/>
    <m/>
    <s v="用于渠道激励相关的费用支出，例如店面奖励、产品加磅激励等"/>
    <s v="市场部"/>
    <n v="6601290000"/>
    <s v="费用-促销费"/>
    <s v="支付外部第三方费用"/>
  </r>
  <r>
    <s v="销售导向"/>
    <x v="0"/>
    <s v="YSLX01_001"/>
    <x v="2"/>
    <s v="YSLX01_001_006"/>
    <x v="4"/>
    <m/>
    <s v="线下授权店店面相关装修建设费用"/>
    <s v="市场部"/>
    <n v="6601100000"/>
    <s v="费用-长期待摊费用摊销                                  "/>
    <s v="非直接人工"/>
  </r>
  <r>
    <s v="销售导向"/>
    <x v="0"/>
    <s v="YSLX01_001"/>
    <x v="3"/>
    <s v="YSLX01_001_020"/>
    <x v="5"/>
    <m/>
    <s v="用于展示用途和业务正常消耗用途的各类易耗品，例如店面展架、灯箱、样机、折页、样机等，销售仓包材、售后物料消耗等"/>
    <s v="市场部"/>
    <n v="6601130000"/>
    <s v="费用-低值易耗品                                        "/>
    <s v="支付外部第三方费用"/>
  </r>
  <r>
    <s v="销售导向"/>
    <x v="0"/>
    <s v="YSLX01_001"/>
    <x v="1"/>
    <s v="YSLX01_001_015"/>
    <x v="6"/>
    <m/>
    <s v="销售需要走非生产性采购流程外采的赠品"/>
    <s v="市场部"/>
    <n v="6601290000"/>
    <s v="费用-促销费"/>
    <s v="支付外部第三方费用"/>
  </r>
  <r>
    <s v="非销售导向"/>
    <x v="0"/>
    <s v="YSLX01_001"/>
    <x v="1"/>
    <s v="YSLX01_001_015"/>
    <x v="7"/>
    <m/>
    <s v="营销客情维护礼品、以及免费赠送的样机类"/>
    <s v="市场部"/>
    <n v="6601290000"/>
    <s v="费用-促销费"/>
    <s v="支付外部第三方费用"/>
  </r>
  <r>
    <s v="非销售导向"/>
    <x v="0"/>
    <s v="YSLX01_001"/>
    <x v="1"/>
    <s v="YSLX01_001_015"/>
    <x v="8"/>
    <m/>
    <s v="营销日常传播、媒体约稿、产品评测、媒体运营、海外重点国家市场代理费等"/>
    <s v="市场部"/>
    <n v="6601280000"/>
    <s v="费用-业务宣传费"/>
    <s v="支付外部第三方费用"/>
  </r>
  <r>
    <s v="非销售导向"/>
    <x v="0"/>
    <s v="YSLX01_001"/>
    <x v="1"/>
    <s v="YSLX01_001_015"/>
    <x v="9"/>
    <m/>
    <s v="外部供应商提供的创意，策略，数据调研等的工作费用；"/>
    <s v="市场部"/>
    <n v="6601280000"/>
    <s v="费用-业务宣传费"/>
    <s v="支付外部第三方费用"/>
  </r>
  <r>
    <s v="非销售导向"/>
    <x v="0"/>
    <s v="YSLX01_001"/>
    <x v="1"/>
    <s v="YSLX01_001_015"/>
    <x v="10"/>
    <m/>
    <s v="核心营销物料（平面及视频）的制作费用、设计外包费用等相关"/>
    <s v="市场部"/>
    <n v="6601280000"/>
    <s v="费用-业务宣传费"/>
    <s v="支付外部第三方费用"/>
  </r>
  <r>
    <s v="非销售导向"/>
    <x v="0"/>
    <s v="YSLX01_001"/>
    <x v="1"/>
    <s v="YSLX01_001_015"/>
    <x v="11"/>
    <m/>
    <s v="第三方媒介广告投放相关费用"/>
    <s v="市场部"/>
    <n v="6601280000"/>
    <s v="费用-业务宣传费"/>
    <s v="支付外部第三方费用"/>
  </r>
  <r>
    <s v="非销售导向"/>
    <x v="0"/>
    <s v="YSLX01_001"/>
    <x v="1"/>
    <s v="YSLX01_001_015"/>
    <x v="12"/>
    <m/>
    <s v="品牌发布会、技术峰会等相关费用，以及各种参展费用，例如CES、MWC、IFA展会等"/>
    <s v="市场部"/>
    <n v="6601280000"/>
    <s v="费用-业务宣传费"/>
    <s v="支付外部第三方费用"/>
  </r>
  <r>
    <s v="非销售导向"/>
    <x v="0"/>
    <s v="YSLX01_001"/>
    <x v="1"/>
    <s v="YSLX01_001_015"/>
    <x v="13"/>
    <m/>
    <s v="营销跨界合作、品牌联合、IP授权等费用"/>
    <s v="市场部"/>
    <n v="6601280000"/>
    <s v="费用-业务宣传费"/>
    <s v="支付外部第三方费用"/>
  </r>
  <r>
    <s v="销售导向"/>
    <x v="0"/>
    <s v="YSLX01_001"/>
    <x v="1"/>
    <s v="YSLX01_001_015"/>
    <x v="14"/>
    <m/>
    <s v="新品上市发布会和新品专项传播（含线上发布会等）"/>
    <s v="市场部"/>
    <n v="6601280000"/>
    <s v="费用-业务宣传费"/>
    <s v="支付外部第三方费用"/>
  </r>
  <r>
    <s v="销售导向"/>
    <x v="0"/>
    <s v="YSLX01_001"/>
    <x v="1"/>
    <s v="YSLX01_001_015"/>
    <x v="15"/>
    <m/>
    <s v="电商活动专项、线下活动、粉丝活动等"/>
    <s v="市场部"/>
    <n v="6601280000"/>
    <s v="费用-业务宣传费"/>
    <s v="支付外部第三方费用"/>
  </r>
  <r>
    <s v="非销售导向"/>
    <x v="0"/>
    <s v="YSLX01_001"/>
    <x v="1"/>
    <s v="YSLX01_001_015"/>
    <x v="16"/>
    <m/>
    <s v="定向科技、媒体、门户类网站的合作费用，如网易、腾讯、爱范儿等"/>
    <s v="市场部"/>
    <n v="6601280000"/>
    <s v="费用-业务宣传费"/>
    <s v="支付外部第三方费用"/>
  </r>
  <r>
    <s v="非销售导向"/>
    <x v="0"/>
    <s v="YSLX01_001"/>
    <x v="4"/>
    <s v="YSLX01_001_023"/>
    <x v="17"/>
    <m/>
    <s v="主要是日常行政类的非专业服务类，如：LOGO更换、OCR发票识别费、代办签证、电商平台开票服务费、订购情报通工具、抖音小店订单接口软件费、发票托盘服务费、法律服务费、会议翻译费、会员服务费、海外软著代理费、会议签到、开卡费、空调降噪服务费、跑步机安装维修、人力资源服务费、商标代理费、商务咨询、市场部售后开卡费用、售后平台技术服务年费、售后维保费、外包服务费、验货费用、音频定制服务、自动开票接口开发费"/>
    <s v="市场部"/>
    <n v="6601450000"/>
    <s v="费用-服务费                                            "/>
    <s v="支付外部第三方费用"/>
  </r>
  <r>
    <s v="销售导向/非销售导向"/>
    <x v="0"/>
    <s v="YSLX01_001"/>
    <x v="5"/>
    <s v="YSLX01_001_037"/>
    <x v="18"/>
    <m/>
    <s v="不在上述范围内的费用用途"/>
    <s v="市场部"/>
    <n v="6601990000"/>
    <s v="费用-其他费用                                            "/>
    <s v="支付外部第三方费用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I25" firstHeaderRow="2" firstDataRow="2" firstDataCol="3"/>
  <pivotFields count="12"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6">
        <item x="3"/>
        <item x="0"/>
        <item x="1"/>
        <item x="5"/>
        <item x="2"/>
        <item x="4"/>
      </items>
    </pivotField>
    <pivotField compact="0" outline="0" showAll="0"/>
    <pivotField axis="axisRow" compact="0" outline="0" showAll="0" defaultSubtotal="0">
      <items count="19">
        <item x="5"/>
        <item x="0"/>
        <item x="1"/>
        <item x="4"/>
        <item x="16"/>
        <item x="12"/>
        <item x="13"/>
        <item x="18"/>
        <item x="17"/>
        <item x="2"/>
        <item x="3"/>
        <item x="6"/>
        <item x="14"/>
        <item x="9"/>
        <item x="11"/>
        <item x="8"/>
        <item x="10"/>
        <item x="7"/>
        <item x="15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21">
    <i>
      <x/>
      <x/>
      <x/>
    </i>
    <i r="1">
      <x v="1"/>
      <x v="1"/>
    </i>
    <i r="2">
      <x v="2"/>
    </i>
    <i r="1">
      <x v="2"/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3"/>
      <x v="7"/>
    </i>
    <i r="1">
      <x v="4"/>
      <x v="3"/>
    </i>
    <i r="1">
      <x v="5"/>
      <x v="8"/>
    </i>
    <i t="default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1" workbookViewId="0">
      <selection activeCell="D46" sqref="D46"/>
    </sheetView>
  </sheetViews>
  <sheetFormatPr defaultRowHeight="14" x14ac:dyDescent="0.3"/>
  <cols>
    <col min="2" max="2" width="12" customWidth="1"/>
    <col min="3" max="3" width="19" bestFit="1" customWidth="1"/>
    <col min="4" max="4" width="20.25" style="4" bestFit="1" customWidth="1"/>
    <col min="5" max="5" width="11.25" bestFit="1" customWidth="1"/>
    <col min="6" max="6" width="14.83203125" customWidth="1"/>
    <col min="7" max="8" width="12.33203125" bestFit="1" customWidth="1"/>
  </cols>
  <sheetData>
    <row r="1" spans="1:9" x14ac:dyDescent="0.3">
      <c r="B1" s="36" t="s">
        <v>14</v>
      </c>
      <c r="C1" s="36"/>
      <c r="D1" s="36"/>
      <c r="E1" s="1"/>
      <c r="F1" s="1"/>
      <c r="G1" s="1"/>
    </row>
    <row r="2" spans="1:9" x14ac:dyDescent="0.3">
      <c r="A2" t="s">
        <v>13</v>
      </c>
      <c r="B2" t="s">
        <v>15</v>
      </c>
      <c r="C2" t="s">
        <v>16</v>
      </c>
      <c r="D2" s="4" t="s">
        <v>17</v>
      </c>
      <c r="E2" t="s">
        <v>18</v>
      </c>
      <c r="F2" t="s">
        <v>19</v>
      </c>
      <c r="G2" t="s">
        <v>20</v>
      </c>
      <c r="H2" t="s">
        <v>104</v>
      </c>
      <c r="I2" t="s">
        <v>47</v>
      </c>
    </row>
    <row r="3" spans="1:9" x14ac:dyDescent="0.3">
      <c r="B3" t="s">
        <v>21</v>
      </c>
      <c r="C3" t="s">
        <v>22</v>
      </c>
      <c r="D3" s="4" t="s">
        <v>1</v>
      </c>
      <c r="E3">
        <v>6601180000</v>
      </c>
      <c r="F3" t="s">
        <v>41</v>
      </c>
      <c r="G3" t="s">
        <v>1</v>
      </c>
      <c r="H3" t="s">
        <v>46</v>
      </c>
    </row>
    <row r="4" spans="1:9" x14ac:dyDescent="0.3">
      <c r="B4" t="s">
        <v>21</v>
      </c>
      <c r="C4" t="s">
        <v>22</v>
      </c>
      <c r="D4" s="4" t="s">
        <v>23</v>
      </c>
      <c r="E4">
        <v>6601180000</v>
      </c>
      <c r="F4" t="s">
        <v>41</v>
      </c>
      <c r="G4" t="s">
        <v>1</v>
      </c>
      <c r="H4" t="s">
        <v>46</v>
      </c>
    </row>
    <row r="5" spans="1:9" x14ac:dyDescent="0.3">
      <c r="B5" t="s">
        <v>21</v>
      </c>
      <c r="C5" t="s">
        <v>22</v>
      </c>
      <c r="D5" s="4" t="s">
        <v>24</v>
      </c>
      <c r="E5">
        <v>6601290000</v>
      </c>
      <c r="F5" t="s">
        <v>42</v>
      </c>
      <c r="G5" t="s">
        <v>0</v>
      </c>
      <c r="H5" t="s">
        <v>46</v>
      </c>
    </row>
    <row r="6" spans="1:9" x14ac:dyDescent="0.3">
      <c r="B6" t="s">
        <v>21</v>
      </c>
      <c r="C6" t="s">
        <v>22</v>
      </c>
      <c r="D6" s="4" t="s">
        <v>25</v>
      </c>
      <c r="E6">
        <v>6601290000</v>
      </c>
      <c r="F6" t="s">
        <v>42</v>
      </c>
      <c r="G6" t="s">
        <v>0</v>
      </c>
      <c r="H6" t="s">
        <v>46</v>
      </c>
    </row>
    <row r="7" spans="1:9" x14ac:dyDescent="0.3">
      <c r="B7" t="s">
        <v>21</v>
      </c>
      <c r="C7" t="s">
        <v>22</v>
      </c>
      <c r="D7" s="4" t="s">
        <v>26</v>
      </c>
      <c r="E7" s="3">
        <v>6601100000</v>
      </c>
      <c r="F7" s="3" t="s">
        <v>49</v>
      </c>
      <c r="G7" s="3" t="s">
        <v>50</v>
      </c>
      <c r="H7" t="s">
        <v>46</v>
      </c>
    </row>
    <row r="8" spans="1:9" x14ac:dyDescent="0.3">
      <c r="B8" t="s">
        <v>21</v>
      </c>
      <c r="C8" t="s">
        <v>22</v>
      </c>
      <c r="D8" s="4" t="s">
        <v>3</v>
      </c>
      <c r="E8">
        <v>6601130000</v>
      </c>
      <c r="F8" t="s">
        <v>51</v>
      </c>
      <c r="G8" t="s">
        <v>3</v>
      </c>
      <c r="H8" t="s">
        <v>46</v>
      </c>
      <c r="I8" t="s">
        <v>48</v>
      </c>
    </row>
    <row r="9" spans="1:9" x14ac:dyDescent="0.3">
      <c r="B9" t="s">
        <v>21</v>
      </c>
      <c r="C9" t="s">
        <v>22</v>
      </c>
      <c r="D9" s="4" t="s">
        <v>27</v>
      </c>
      <c r="E9" s="37" t="s">
        <v>43</v>
      </c>
      <c r="F9" s="37"/>
      <c r="G9" s="37"/>
      <c r="H9" t="s">
        <v>46</v>
      </c>
    </row>
    <row r="10" spans="1:9" x14ac:dyDescent="0.3">
      <c r="B10" t="s">
        <v>21</v>
      </c>
      <c r="C10" t="s">
        <v>28</v>
      </c>
      <c r="D10" s="4" t="s">
        <v>29</v>
      </c>
      <c r="E10">
        <v>6601290000</v>
      </c>
      <c r="F10" t="s">
        <v>42</v>
      </c>
      <c r="G10" t="s">
        <v>0</v>
      </c>
      <c r="H10" t="s">
        <v>46</v>
      </c>
    </row>
    <row r="11" spans="1:9" x14ac:dyDescent="0.3">
      <c r="B11" t="s">
        <v>21</v>
      </c>
      <c r="C11" t="s">
        <v>28</v>
      </c>
      <c r="D11" s="4" t="s">
        <v>30</v>
      </c>
      <c r="E11">
        <v>6601280000</v>
      </c>
      <c r="F11" t="s">
        <v>44</v>
      </c>
      <c r="G11" t="s">
        <v>0</v>
      </c>
      <c r="H11" t="s">
        <v>46</v>
      </c>
    </row>
    <row r="12" spans="1:9" x14ac:dyDescent="0.3">
      <c r="B12" t="s">
        <v>21</v>
      </c>
      <c r="C12" t="s">
        <v>28</v>
      </c>
      <c r="D12" s="4" t="s">
        <v>31</v>
      </c>
      <c r="E12">
        <v>6601280000</v>
      </c>
      <c r="F12" t="s">
        <v>44</v>
      </c>
      <c r="G12" t="s">
        <v>0</v>
      </c>
      <c r="H12" t="s">
        <v>46</v>
      </c>
    </row>
    <row r="13" spans="1:9" x14ac:dyDescent="0.3">
      <c r="B13" t="s">
        <v>21</v>
      </c>
      <c r="C13" t="s">
        <v>28</v>
      </c>
      <c r="D13" s="4" t="s">
        <v>32</v>
      </c>
      <c r="E13">
        <v>6601280000</v>
      </c>
      <c r="F13" t="s">
        <v>44</v>
      </c>
      <c r="G13" t="s">
        <v>0</v>
      </c>
      <c r="H13" t="s">
        <v>46</v>
      </c>
    </row>
    <row r="14" spans="1:9" x14ac:dyDescent="0.3">
      <c r="B14" t="s">
        <v>21</v>
      </c>
      <c r="C14" t="s">
        <v>28</v>
      </c>
      <c r="D14" s="4" t="s">
        <v>33</v>
      </c>
      <c r="E14">
        <v>6601280000</v>
      </c>
      <c r="F14" t="s">
        <v>44</v>
      </c>
      <c r="G14" t="s">
        <v>0</v>
      </c>
      <c r="H14" t="s">
        <v>46</v>
      </c>
    </row>
    <row r="15" spans="1:9" x14ac:dyDescent="0.3">
      <c r="B15" t="s">
        <v>21</v>
      </c>
      <c r="C15" t="s">
        <v>28</v>
      </c>
      <c r="D15" s="4" t="s">
        <v>34</v>
      </c>
      <c r="E15">
        <v>6601280000</v>
      </c>
      <c r="F15" t="s">
        <v>44</v>
      </c>
      <c r="G15" t="s">
        <v>0</v>
      </c>
      <c r="H15" t="s">
        <v>46</v>
      </c>
    </row>
    <row r="16" spans="1:9" x14ac:dyDescent="0.3">
      <c r="B16" t="s">
        <v>21</v>
      </c>
      <c r="C16" t="s">
        <v>28</v>
      </c>
      <c r="D16" s="4" t="s">
        <v>35</v>
      </c>
      <c r="E16">
        <v>6601280000</v>
      </c>
      <c r="F16" t="s">
        <v>44</v>
      </c>
      <c r="G16" t="s">
        <v>0</v>
      </c>
      <c r="H16" t="s">
        <v>46</v>
      </c>
    </row>
    <row r="17" spans="2:9" x14ac:dyDescent="0.3">
      <c r="B17" t="s">
        <v>21</v>
      </c>
      <c r="C17" t="s">
        <v>22</v>
      </c>
      <c r="D17" s="4" t="s">
        <v>36</v>
      </c>
      <c r="E17">
        <v>6601280000</v>
      </c>
      <c r="F17" t="s">
        <v>44</v>
      </c>
      <c r="G17" t="s">
        <v>0</v>
      </c>
      <c r="H17" t="s">
        <v>46</v>
      </c>
    </row>
    <row r="18" spans="2:9" x14ac:dyDescent="0.3">
      <c r="B18" t="s">
        <v>21</v>
      </c>
      <c r="C18" t="s">
        <v>22</v>
      </c>
      <c r="D18" s="4" t="s">
        <v>37</v>
      </c>
      <c r="E18">
        <v>6601280000</v>
      </c>
      <c r="F18" t="s">
        <v>44</v>
      </c>
      <c r="G18" t="s">
        <v>0</v>
      </c>
      <c r="H18" t="s">
        <v>46</v>
      </c>
    </row>
    <row r="19" spans="2:9" x14ac:dyDescent="0.3">
      <c r="B19" t="s">
        <v>21</v>
      </c>
      <c r="C19" t="s">
        <v>28</v>
      </c>
      <c r="D19" s="4" t="s">
        <v>38</v>
      </c>
      <c r="E19">
        <v>6601280000</v>
      </c>
      <c r="F19" t="s">
        <v>44</v>
      </c>
      <c r="G19" t="s">
        <v>0</v>
      </c>
      <c r="H19" t="s">
        <v>46</v>
      </c>
    </row>
    <row r="20" spans="2:9" x14ac:dyDescent="0.3">
      <c r="B20" t="s">
        <v>21</v>
      </c>
      <c r="C20" t="s">
        <v>28</v>
      </c>
      <c r="D20" s="4" t="s">
        <v>39</v>
      </c>
      <c r="E20">
        <v>6601450000</v>
      </c>
      <c r="F20" t="s">
        <v>52</v>
      </c>
      <c r="G20" t="s">
        <v>5</v>
      </c>
      <c r="H20" t="s">
        <v>46</v>
      </c>
    </row>
    <row r="21" spans="2:9" x14ac:dyDescent="0.3">
      <c r="B21" t="s">
        <v>21</v>
      </c>
      <c r="C21" t="s">
        <v>40</v>
      </c>
      <c r="D21" s="37" t="s">
        <v>45</v>
      </c>
      <c r="E21" s="37"/>
      <c r="F21" s="37"/>
      <c r="G21" s="37"/>
      <c r="H21" t="s">
        <v>46</v>
      </c>
    </row>
    <row r="22" spans="2:9" x14ac:dyDescent="0.3">
      <c r="B22" t="s">
        <v>53</v>
      </c>
      <c r="C22" t="s">
        <v>55</v>
      </c>
      <c r="D22" t="s">
        <v>55</v>
      </c>
      <c r="E22">
        <v>6601030000</v>
      </c>
      <c r="F22" t="s">
        <v>56</v>
      </c>
      <c r="G22" t="s">
        <v>57</v>
      </c>
      <c r="H22" t="s">
        <v>54</v>
      </c>
      <c r="I22" t="s">
        <v>169</v>
      </c>
    </row>
    <row r="23" spans="2:9" x14ac:dyDescent="0.3">
      <c r="B23" t="s">
        <v>53</v>
      </c>
      <c r="C23" t="s">
        <v>58</v>
      </c>
      <c r="D23" t="s">
        <v>58</v>
      </c>
      <c r="E23">
        <v>6601130000</v>
      </c>
      <c r="F23" t="s">
        <v>51</v>
      </c>
      <c r="G23" t="s">
        <v>3</v>
      </c>
      <c r="H23" t="s">
        <v>54</v>
      </c>
      <c r="I23" t="s">
        <v>173</v>
      </c>
    </row>
    <row r="24" spans="2:9" ht="28" x14ac:dyDescent="0.3">
      <c r="B24" t="s">
        <v>53</v>
      </c>
      <c r="C24" t="s">
        <v>59</v>
      </c>
      <c r="D24" s="4" t="s">
        <v>62</v>
      </c>
      <c r="E24">
        <v>6601010010</v>
      </c>
      <c r="F24" t="s">
        <v>60</v>
      </c>
      <c r="G24" t="s">
        <v>61</v>
      </c>
      <c r="H24" t="s">
        <v>54</v>
      </c>
    </row>
    <row r="25" spans="2:9" x14ac:dyDescent="0.3">
      <c r="B25" t="s">
        <v>53</v>
      </c>
      <c r="C25" t="s">
        <v>65</v>
      </c>
      <c r="D25" s="4" t="s">
        <v>65</v>
      </c>
      <c r="E25">
        <v>6601190000</v>
      </c>
      <c r="F25" t="s">
        <v>64</v>
      </c>
      <c r="G25" t="s">
        <v>63</v>
      </c>
      <c r="H25" t="s">
        <v>112</v>
      </c>
    </row>
    <row r="26" spans="2:9" x14ac:dyDescent="0.3">
      <c r="B26" t="s">
        <v>53</v>
      </c>
      <c r="C26" t="s">
        <v>66</v>
      </c>
      <c r="D26" s="4" t="s">
        <v>66</v>
      </c>
      <c r="E26">
        <v>6601050000</v>
      </c>
      <c r="F26" t="s">
        <v>67</v>
      </c>
      <c r="G26" t="s">
        <v>4</v>
      </c>
      <c r="H26" t="s">
        <v>112</v>
      </c>
    </row>
    <row r="27" spans="2:9" x14ac:dyDescent="0.3">
      <c r="B27" t="s">
        <v>53</v>
      </c>
      <c r="C27" t="s">
        <v>68</v>
      </c>
      <c r="D27" s="37" t="s">
        <v>45</v>
      </c>
      <c r="E27" s="37"/>
      <c r="F27" s="37"/>
      <c r="G27" s="37"/>
      <c r="H27" t="s">
        <v>54</v>
      </c>
    </row>
    <row r="28" spans="2:9" x14ac:dyDescent="0.3">
      <c r="B28" t="s">
        <v>53</v>
      </c>
      <c r="C28" t="s">
        <v>69</v>
      </c>
      <c r="D28" s="4" t="s">
        <v>69</v>
      </c>
      <c r="E28">
        <v>6601990000</v>
      </c>
      <c r="F28" t="s">
        <v>70</v>
      </c>
      <c r="G28" t="s">
        <v>12</v>
      </c>
      <c r="H28" t="s">
        <v>54</v>
      </c>
    </row>
    <row r="29" spans="2:9" ht="56" x14ac:dyDescent="0.3">
      <c r="B29" t="s">
        <v>53</v>
      </c>
      <c r="C29" t="s">
        <v>71</v>
      </c>
      <c r="D29" s="4" t="s">
        <v>77</v>
      </c>
      <c r="E29">
        <v>6601230000</v>
      </c>
      <c r="F29" t="s">
        <v>72</v>
      </c>
      <c r="G29" t="s">
        <v>11</v>
      </c>
      <c r="H29" t="s">
        <v>54</v>
      </c>
    </row>
    <row r="30" spans="2:9" x14ac:dyDescent="0.3">
      <c r="B30" t="s">
        <v>74</v>
      </c>
      <c r="C30" t="s">
        <v>142</v>
      </c>
      <c r="D30" t="s">
        <v>143</v>
      </c>
      <c r="E30">
        <v>5301030056</v>
      </c>
      <c r="F30" t="s">
        <v>76</v>
      </c>
      <c r="G30" t="s">
        <v>7</v>
      </c>
      <c r="H30" t="s">
        <v>54</v>
      </c>
      <c r="I30" t="s">
        <v>141</v>
      </c>
    </row>
    <row r="31" spans="2:9" x14ac:dyDescent="0.3">
      <c r="B31" t="s">
        <v>74</v>
      </c>
      <c r="C31" t="s">
        <v>73</v>
      </c>
      <c r="D31" s="4" t="s">
        <v>73</v>
      </c>
      <c r="E31">
        <v>5301030056</v>
      </c>
      <c r="F31" t="s">
        <v>76</v>
      </c>
      <c r="G31" t="s">
        <v>7</v>
      </c>
      <c r="H31" t="s">
        <v>75</v>
      </c>
      <c r="I31" t="s">
        <v>174</v>
      </c>
    </row>
    <row r="32" spans="2:9" ht="28" x14ac:dyDescent="0.3">
      <c r="B32" t="s">
        <v>53</v>
      </c>
      <c r="C32" t="s">
        <v>78</v>
      </c>
      <c r="D32" s="4" t="s">
        <v>79</v>
      </c>
      <c r="E32">
        <v>6601170000</v>
      </c>
      <c r="F32" t="s">
        <v>80</v>
      </c>
      <c r="G32" t="s">
        <v>81</v>
      </c>
      <c r="H32" t="s">
        <v>54</v>
      </c>
    </row>
    <row r="33" spans="2:9" ht="28" x14ac:dyDescent="0.3">
      <c r="B33" t="s">
        <v>53</v>
      </c>
      <c r="C33" t="s">
        <v>82</v>
      </c>
      <c r="D33" s="4" t="s">
        <v>84</v>
      </c>
      <c r="E33">
        <v>6601250000</v>
      </c>
      <c r="F33" t="s">
        <v>83</v>
      </c>
      <c r="G33" t="s">
        <v>10</v>
      </c>
      <c r="H33" t="s">
        <v>54</v>
      </c>
    </row>
    <row r="34" spans="2:9" x14ac:dyDescent="0.3">
      <c r="B34" t="s">
        <v>53</v>
      </c>
      <c r="C34" t="s">
        <v>85</v>
      </c>
      <c r="D34" s="4" t="s">
        <v>88</v>
      </c>
      <c r="E34">
        <v>6601200000</v>
      </c>
      <c r="F34" t="s">
        <v>86</v>
      </c>
      <c r="G34" t="s">
        <v>5</v>
      </c>
      <c r="H34" t="s">
        <v>87</v>
      </c>
    </row>
    <row r="35" spans="2:9" x14ac:dyDescent="0.3">
      <c r="B35" t="s">
        <v>53</v>
      </c>
      <c r="C35" t="s">
        <v>85</v>
      </c>
      <c r="D35" s="4" t="s">
        <v>89</v>
      </c>
      <c r="E35">
        <v>6601200000</v>
      </c>
      <c r="F35" t="s">
        <v>86</v>
      </c>
      <c r="G35" t="s">
        <v>5</v>
      </c>
      <c r="H35" t="s">
        <v>90</v>
      </c>
      <c r="I35" t="s">
        <v>93</v>
      </c>
    </row>
    <row r="36" spans="2:9" x14ac:dyDescent="0.3">
      <c r="B36" t="s">
        <v>53</v>
      </c>
      <c r="C36" t="s">
        <v>85</v>
      </c>
      <c r="D36" s="4" t="s">
        <v>91</v>
      </c>
      <c r="E36">
        <v>6601200000</v>
      </c>
      <c r="F36" t="s">
        <v>86</v>
      </c>
      <c r="G36" t="s">
        <v>5</v>
      </c>
      <c r="H36" t="s">
        <v>92</v>
      </c>
    </row>
    <row r="37" spans="2:9" x14ac:dyDescent="0.3">
      <c r="B37" t="s">
        <v>53</v>
      </c>
      <c r="C37" t="s">
        <v>94</v>
      </c>
      <c r="D37" t="s">
        <v>94</v>
      </c>
      <c r="E37">
        <v>6601210000</v>
      </c>
      <c r="F37" t="s">
        <v>95</v>
      </c>
      <c r="G37" t="s">
        <v>5</v>
      </c>
      <c r="H37" s="2" t="s">
        <v>96</v>
      </c>
      <c r="I37" t="s">
        <v>144</v>
      </c>
    </row>
    <row r="38" spans="2:9" x14ac:dyDescent="0.3">
      <c r="B38" t="s">
        <v>53</v>
      </c>
      <c r="C38" t="s">
        <v>97</v>
      </c>
      <c r="D38" s="4" t="s">
        <v>97</v>
      </c>
      <c r="E38">
        <v>6601340000</v>
      </c>
      <c r="F38" t="s">
        <v>98</v>
      </c>
      <c r="G38" t="s">
        <v>5</v>
      </c>
      <c r="H38" t="s">
        <v>54</v>
      </c>
    </row>
    <row r="39" spans="2:9" x14ac:dyDescent="0.3">
      <c r="B39" t="s">
        <v>53</v>
      </c>
      <c r="C39" t="s">
        <v>99</v>
      </c>
      <c r="D39" t="s">
        <v>99</v>
      </c>
      <c r="E39">
        <v>6601450000</v>
      </c>
      <c r="F39" t="s">
        <v>52</v>
      </c>
      <c r="G39" t="s">
        <v>5</v>
      </c>
      <c r="H39" s="2" t="s">
        <v>96</v>
      </c>
      <c r="I39" t="s">
        <v>145</v>
      </c>
    </row>
    <row r="40" spans="2:9" ht="28" x14ac:dyDescent="0.3">
      <c r="B40" t="s">
        <v>100</v>
      </c>
      <c r="C40" t="s">
        <v>101</v>
      </c>
      <c r="D40" s="4" t="s">
        <v>114</v>
      </c>
      <c r="E40">
        <v>5301030022</v>
      </c>
      <c r="F40" t="s">
        <v>102</v>
      </c>
      <c r="G40" t="s">
        <v>3</v>
      </c>
      <c r="H40" t="s">
        <v>103</v>
      </c>
    </row>
    <row r="41" spans="2:9" x14ac:dyDescent="0.3">
      <c r="B41" t="s">
        <v>100</v>
      </c>
      <c r="C41" t="s">
        <v>105</v>
      </c>
      <c r="D41" s="4" t="s">
        <v>106</v>
      </c>
      <c r="E41">
        <v>5301010000</v>
      </c>
      <c r="F41" t="s">
        <v>107</v>
      </c>
      <c r="G41" t="s">
        <v>2</v>
      </c>
      <c r="H41" t="s">
        <v>103</v>
      </c>
      <c r="I41" t="s">
        <v>108</v>
      </c>
    </row>
    <row r="42" spans="2:9" ht="28" x14ac:dyDescent="0.3">
      <c r="B42" t="s">
        <v>100</v>
      </c>
      <c r="C42" t="s">
        <v>110</v>
      </c>
      <c r="D42" s="4" t="s">
        <v>109</v>
      </c>
      <c r="E42">
        <v>5301030022</v>
      </c>
      <c r="F42" t="s">
        <v>102</v>
      </c>
      <c r="G42" t="s">
        <v>3</v>
      </c>
      <c r="H42" s="2" t="s">
        <v>96</v>
      </c>
    </row>
    <row r="43" spans="2:9" x14ac:dyDescent="0.3">
      <c r="B43" t="s">
        <v>100</v>
      </c>
      <c r="C43" t="s">
        <v>65</v>
      </c>
      <c r="D43" s="4" t="s">
        <v>65</v>
      </c>
      <c r="E43">
        <v>5301030028</v>
      </c>
      <c r="F43" t="s">
        <v>111</v>
      </c>
      <c r="G43" t="s">
        <v>63</v>
      </c>
      <c r="H43" t="s">
        <v>103</v>
      </c>
    </row>
    <row r="44" spans="2:9" x14ac:dyDescent="0.3">
      <c r="B44" t="s">
        <v>100</v>
      </c>
      <c r="C44" t="s">
        <v>66</v>
      </c>
      <c r="D44" s="4" t="s">
        <v>66</v>
      </c>
      <c r="E44">
        <v>5301030014</v>
      </c>
      <c r="F44" t="s">
        <v>117</v>
      </c>
      <c r="G44" t="s">
        <v>4</v>
      </c>
      <c r="H44" t="s">
        <v>103</v>
      </c>
    </row>
    <row r="45" spans="2:9" x14ac:dyDescent="0.3">
      <c r="B45" t="s">
        <v>100</v>
      </c>
      <c r="C45" t="s">
        <v>118</v>
      </c>
      <c r="D45" s="4" t="s">
        <v>118</v>
      </c>
      <c r="E45">
        <v>5301030066</v>
      </c>
      <c r="F45" t="s">
        <v>119</v>
      </c>
      <c r="G45" t="s">
        <v>6</v>
      </c>
      <c r="H45" t="s">
        <v>103</v>
      </c>
    </row>
    <row r="46" spans="2:9" x14ac:dyDescent="0.3">
      <c r="B46" t="s">
        <v>100</v>
      </c>
      <c r="C46" t="s">
        <v>121</v>
      </c>
      <c r="D46" s="4" t="s">
        <v>128</v>
      </c>
      <c r="E46">
        <v>5301030068</v>
      </c>
      <c r="F46" t="s">
        <v>120</v>
      </c>
      <c r="G46" t="s">
        <v>9</v>
      </c>
      <c r="H46" t="s">
        <v>103</v>
      </c>
      <c r="I46" t="s">
        <v>129</v>
      </c>
    </row>
    <row r="47" spans="2:9" x14ac:dyDescent="0.3">
      <c r="B47" t="s">
        <v>100</v>
      </c>
      <c r="C47" t="s">
        <v>124</v>
      </c>
      <c r="D47" s="4" t="s">
        <v>124</v>
      </c>
      <c r="E47">
        <v>5301030055</v>
      </c>
      <c r="F47" t="s">
        <v>126</v>
      </c>
      <c r="G47" t="s">
        <v>8</v>
      </c>
      <c r="H47" t="s">
        <v>103</v>
      </c>
      <c r="I47" t="s">
        <v>127</v>
      </c>
    </row>
    <row r="48" spans="2:9" x14ac:dyDescent="0.3">
      <c r="B48" t="s">
        <v>100</v>
      </c>
      <c r="C48" t="s">
        <v>123</v>
      </c>
      <c r="D48" s="4" t="s">
        <v>123</v>
      </c>
      <c r="E48">
        <v>5301030055</v>
      </c>
      <c r="F48" t="s">
        <v>126</v>
      </c>
      <c r="G48" t="s">
        <v>8</v>
      </c>
      <c r="H48" t="s">
        <v>103</v>
      </c>
    </row>
    <row r="49" spans="2:9" x14ac:dyDescent="0.3">
      <c r="B49" t="s">
        <v>100</v>
      </c>
      <c r="C49" t="s">
        <v>125</v>
      </c>
      <c r="D49" s="4" t="s">
        <v>125</v>
      </c>
      <c r="E49">
        <v>5301030055</v>
      </c>
      <c r="F49" t="s">
        <v>126</v>
      </c>
      <c r="G49" t="s">
        <v>8</v>
      </c>
      <c r="H49" t="s">
        <v>103</v>
      </c>
    </row>
    <row r="50" spans="2:9" ht="28" x14ac:dyDescent="0.3">
      <c r="B50" t="s">
        <v>100</v>
      </c>
      <c r="C50" t="s">
        <v>137</v>
      </c>
      <c r="D50" s="4" t="s">
        <v>135</v>
      </c>
      <c r="E50">
        <v>5301030055</v>
      </c>
      <c r="F50" t="s">
        <v>136</v>
      </c>
      <c r="G50" t="s">
        <v>8</v>
      </c>
      <c r="H50" t="s">
        <v>103</v>
      </c>
      <c r="I50" t="s">
        <v>140</v>
      </c>
    </row>
    <row r="51" spans="2:9" ht="42" x14ac:dyDescent="0.3">
      <c r="B51" t="s">
        <v>100</v>
      </c>
      <c r="C51" t="s">
        <v>138</v>
      </c>
      <c r="D51" s="4" t="s">
        <v>116</v>
      </c>
      <c r="E51">
        <v>5301030052</v>
      </c>
      <c r="F51" t="s">
        <v>134</v>
      </c>
      <c r="G51" t="s">
        <v>133</v>
      </c>
      <c r="H51" t="s">
        <v>103</v>
      </c>
      <c r="I51" t="s">
        <v>113</v>
      </c>
    </row>
    <row r="52" spans="2:9" x14ac:dyDescent="0.3">
      <c r="B52" t="s">
        <v>100</v>
      </c>
      <c r="C52" t="s">
        <v>115</v>
      </c>
      <c r="D52" s="4" t="s">
        <v>139</v>
      </c>
      <c r="E52">
        <v>5301030030</v>
      </c>
      <c r="F52" t="s">
        <v>122</v>
      </c>
      <c r="G52" t="s">
        <v>5</v>
      </c>
      <c r="H52" t="s">
        <v>103</v>
      </c>
    </row>
    <row r="53" spans="2:9" x14ac:dyDescent="0.3">
      <c r="B53" t="s">
        <v>100</v>
      </c>
      <c r="C53" t="s">
        <v>132</v>
      </c>
      <c r="D53" s="4" t="s">
        <v>132</v>
      </c>
      <c r="E53">
        <v>5301030056</v>
      </c>
      <c r="F53" t="s">
        <v>130</v>
      </c>
      <c r="G53" t="s">
        <v>7</v>
      </c>
      <c r="H53" t="s">
        <v>103</v>
      </c>
      <c r="I53" t="s">
        <v>131</v>
      </c>
    </row>
  </sheetData>
  <mergeCells count="4">
    <mergeCell ref="B1:D1"/>
    <mergeCell ref="E9:G9"/>
    <mergeCell ref="D21:G21"/>
    <mergeCell ref="D27:G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5" x14ac:dyDescent="0.3"/>
  <cols>
    <col min="1" max="1" width="8.6640625" style="6"/>
    <col min="2" max="2" width="17.4140625" style="6" bestFit="1" customWidth="1"/>
    <col min="3" max="4" width="17.4140625" style="6" customWidth="1"/>
    <col min="5" max="6" width="18.4140625" style="6" customWidth="1"/>
    <col min="7" max="7" width="33.83203125" style="6" customWidth="1"/>
    <col min="8" max="8" width="19.6640625" style="6" customWidth="1"/>
    <col min="9" max="9" width="68.5" style="6" bestFit="1" customWidth="1"/>
    <col min="10" max="10" width="20.4140625" style="6" bestFit="1" customWidth="1"/>
    <col min="11" max="11" width="12.33203125" style="6" bestFit="1" customWidth="1"/>
    <col min="12" max="12" width="42.58203125" style="6" bestFit="1" customWidth="1"/>
    <col min="13" max="16384" width="8.6640625" style="6"/>
  </cols>
  <sheetData>
    <row r="3" spans="2:13" x14ac:dyDescent="0.3">
      <c r="B3" s="7" t="s">
        <v>163</v>
      </c>
      <c r="C3" s="7" t="s">
        <v>166</v>
      </c>
      <c r="D3" s="7" t="s">
        <v>194</v>
      </c>
      <c r="E3" s="7" t="s">
        <v>165</v>
      </c>
      <c r="F3" s="7" t="s">
        <v>195</v>
      </c>
      <c r="G3" s="7" t="s">
        <v>164</v>
      </c>
      <c r="H3" s="7" t="s">
        <v>196</v>
      </c>
      <c r="I3" s="8" t="s">
        <v>146</v>
      </c>
      <c r="J3" s="14" t="s">
        <v>175</v>
      </c>
      <c r="K3" s="14" t="s">
        <v>177</v>
      </c>
      <c r="L3" s="14" t="s">
        <v>178</v>
      </c>
      <c r="M3" s="6" t="s">
        <v>193</v>
      </c>
    </row>
    <row r="4" spans="2:13" x14ac:dyDescent="0.3">
      <c r="B4" s="9" t="s">
        <v>22</v>
      </c>
      <c r="C4" s="9" t="s">
        <v>167</v>
      </c>
      <c r="D4" s="9" t="s">
        <v>400</v>
      </c>
      <c r="E4" s="9" t="s">
        <v>1</v>
      </c>
      <c r="F4" s="9" t="str">
        <f>IF(C4=Sheet1!$C$2,VLOOKUP(ver.2!E4,Sheet1!$A:$E,3,0),IF(ver.2!C4=Sheet1!$D$2,VLOOKUP(ver.2!E4,Sheet1!$A:$E,4,0),IF(ver.2!C4=Sheet1!$E$2,VLOOKUP(ver.2!$E4,Sheet1!$A:$E,5,0))))</f>
        <v>YSLX01_016</v>
      </c>
      <c r="G4" s="9" t="s">
        <v>1</v>
      </c>
      <c r="H4" s="9" t="str">
        <f>VLOOKUP(G4,Sheet2!$D$29:$E$47,2,0)</f>
        <v>YSLX01_016_001</v>
      </c>
      <c r="I4" s="10" t="s">
        <v>147</v>
      </c>
      <c r="J4" s="13" t="s">
        <v>176</v>
      </c>
      <c r="K4" s="13">
        <v>6601180000</v>
      </c>
      <c r="L4" s="13" t="s">
        <v>41</v>
      </c>
      <c r="M4" s="6" t="s">
        <v>191</v>
      </c>
    </row>
    <row r="5" spans="2:13" x14ac:dyDescent="0.3">
      <c r="B5" s="9" t="s">
        <v>22</v>
      </c>
      <c r="C5" s="9" t="s">
        <v>167</v>
      </c>
      <c r="D5" s="9" t="s">
        <v>400</v>
      </c>
      <c r="E5" s="9" t="s">
        <v>1</v>
      </c>
      <c r="F5" s="9" t="str">
        <f>IF(C5=Sheet1!$C$2,VLOOKUP(ver.2!E5,Sheet1!$A:$E,3,0),IF(ver.2!C5=Sheet1!$D$2,VLOOKUP(ver.2!E5,Sheet1!$A:$E,4,0),IF(ver.2!C5=Sheet1!$E$2,VLOOKUP(ver.2!$E5,Sheet1!$A:$E,5,0))))</f>
        <v>YSLX01_016</v>
      </c>
      <c r="G5" s="9" t="s">
        <v>23</v>
      </c>
      <c r="H5" s="9" t="str">
        <f>VLOOKUP(G5,Sheet2!$D$29:$E$47,2,0)</f>
        <v>YSLX01_016_002</v>
      </c>
      <c r="I5" s="10" t="s">
        <v>148</v>
      </c>
      <c r="J5" s="13" t="s">
        <v>176</v>
      </c>
      <c r="K5" s="13">
        <v>6601180000</v>
      </c>
      <c r="L5" s="13" t="s">
        <v>41</v>
      </c>
      <c r="M5" s="6" t="s">
        <v>191</v>
      </c>
    </row>
    <row r="6" spans="2:13" x14ac:dyDescent="0.3">
      <c r="B6" s="9" t="s">
        <v>22</v>
      </c>
      <c r="C6" s="9" t="s">
        <v>167</v>
      </c>
      <c r="D6" s="9" t="s">
        <v>400</v>
      </c>
      <c r="E6" s="9" t="s">
        <v>0</v>
      </c>
      <c r="F6" s="9" t="str">
        <f>IF(C6=Sheet1!$C$2,VLOOKUP(ver.2!E6,Sheet1!$A:$E,3,0),IF(ver.2!C6=Sheet1!$D$2,VLOOKUP(ver.2!E6,Sheet1!$A:$E,4,0),IF(ver.2!C6=Sheet1!$E$2,VLOOKUP(ver.2!$E6,Sheet1!$A:$E,5,0))))</f>
        <v>YSLX01_015</v>
      </c>
      <c r="G6" s="9" t="s">
        <v>24</v>
      </c>
      <c r="H6" s="9" t="str">
        <f>VLOOKUP(G6,Sheet2!$D$29:$E$47,2,0)</f>
        <v>YSLX01_015_004</v>
      </c>
      <c r="I6" s="10" t="s">
        <v>149</v>
      </c>
      <c r="J6" s="13" t="s">
        <v>176</v>
      </c>
      <c r="K6" s="13">
        <v>6601290000</v>
      </c>
      <c r="L6" s="13" t="s">
        <v>179</v>
      </c>
      <c r="M6" s="6" t="s">
        <v>191</v>
      </c>
    </row>
    <row r="7" spans="2:13" x14ac:dyDescent="0.3">
      <c r="B7" s="9" t="s">
        <v>22</v>
      </c>
      <c r="C7" s="9" t="s">
        <v>167</v>
      </c>
      <c r="D7" s="9" t="s">
        <v>400</v>
      </c>
      <c r="E7" s="9" t="s">
        <v>0</v>
      </c>
      <c r="F7" s="9" t="str">
        <f>IF(C7=Sheet1!$C$2,VLOOKUP(ver.2!E7,Sheet1!$A:$E,3,0),IF(ver.2!C7=Sheet1!$D$2,VLOOKUP(ver.2!E7,Sheet1!$A:$E,4,0),IF(ver.2!C7=Sheet1!$E$2,VLOOKUP(ver.2!$E7,Sheet1!$A:$E,5,0))))</f>
        <v>YSLX01_015</v>
      </c>
      <c r="G7" s="9" t="s">
        <v>25</v>
      </c>
      <c r="H7" s="9" t="str">
        <f>VLOOKUP(G7,Sheet2!$D$29:$E$47,2,0)</f>
        <v>YSLX01_015_005</v>
      </c>
      <c r="I7" s="10" t="s">
        <v>150</v>
      </c>
      <c r="J7" s="13" t="s">
        <v>176</v>
      </c>
      <c r="K7" s="13">
        <v>6601290000</v>
      </c>
      <c r="L7" s="13" t="s">
        <v>179</v>
      </c>
      <c r="M7" s="6" t="s">
        <v>191</v>
      </c>
    </row>
    <row r="8" spans="2:13" x14ac:dyDescent="0.3">
      <c r="B8" s="9" t="s">
        <v>22</v>
      </c>
      <c r="C8" s="9" t="s">
        <v>167</v>
      </c>
      <c r="D8" s="9" t="s">
        <v>400</v>
      </c>
      <c r="E8" s="9" t="s">
        <v>50</v>
      </c>
      <c r="F8" s="9" t="str">
        <f>IF(C8=Sheet1!$C$2,VLOOKUP(ver.2!E8,Sheet1!$A:$E,3,0),IF(ver.2!C8=Sheet1!$D$2,VLOOKUP(ver.2!E8,Sheet1!$A:$E,4,0),IF(ver.2!C8=Sheet1!$E$2,VLOOKUP(ver.2!$E8,Sheet1!$A:$E,5,0))))</f>
        <v>YSLX01_006</v>
      </c>
      <c r="G8" s="9" t="s">
        <v>224</v>
      </c>
      <c r="H8" s="9" t="str">
        <f>VLOOKUP(G8,Sheet2!$D$29:$E$47,2,0)</f>
        <v>YSLX01_006_001</v>
      </c>
      <c r="I8" s="10" t="s">
        <v>220</v>
      </c>
      <c r="J8" s="13" t="s">
        <v>176</v>
      </c>
      <c r="K8" s="13">
        <v>6601100000</v>
      </c>
      <c r="L8" s="13" t="s">
        <v>49</v>
      </c>
      <c r="M8" s="6" t="s">
        <v>190</v>
      </c>
    </row>
    <row r="9" spans="2:13" ht="29" x14ac:dyDescent="0.3">
      <c r="B9" s="9" t="s">
        <v>22</v>
      </c>
      <c r="C9" s="9" t="s">
        <v>167</v>
      </c>
      <c r="D9" s="9" t="s">
        <v>400</v>
      </c>
      <c r="E9" s="9" t="s">
        <v>3</v>
      </c>
      <c r="F9" s="9" t="str">
        <f>IF(C9=Sheet1!$C$2,VLOOKUP(ver.2!E9,Sheet1!$A:$E,3,0),IF(ver.2!C9=Sheet1!$D$2,VLOOKUP(ver.2!E9,Sheet1!$A:$E,4,0),IF(ver.2!C9=Sheet1!$E$2,VLOOKUP(ver.2!$E9,Sheet1!$A:$E,5,0))))</f>
        <v>YSLX01_020</v>
      </c>
      <c r="G9" s="9" t="s">
        <v>3</v>
      </c>
      <c r="H9" s="9" t="str">
        <f>VLOOKUP(G9,Sheet2!$D$29:$E$47,2,0)</f>
        <v>YSLX01_020_001</v>
      </c>
      <c r="I9" s="11" t="s">
        <v>151</v>
      </c>
      <c r="J9" s="13" t="s">
        <v>176</v>
      </c>
      <c r="K9" s="13">
        <v>6601130000</v>
      </c>
      <c r="L9" s="13" t="s">
        <v>51</v>
      </c>
      <c r="M9" s="6" t="s">
        <v>191</v>
      </c>
    </row>
    <row r="10" spans="2:13" x14ac:dyDescent="0.3">
      <c r="B10" s="34" t="s">
        <v>22</v>
      </c>
      <c r="C10" s="34" t="s">
        <v>167</v>
      </c>
      <c r="D10" s="9" t="s">
        <v>400</v>
      </c>
      <c r="E10" s="34" t="s">
        <v>0</v>
      </c>
      <c r="F10" s="34" t="str">
        <f>IF(C10=Sheet1!$C$2,VLOOKUP(ver.2!E10,Sheet1!$A:$E,3,0),IF(ver.2!C10=Sheet1!$D$2,VLOOKUP(ver.2!E10,Sheet1!$A:$E,4,0),IF(ver.2!C10=Sheet1!$E$2,VLOOKUP(ver.2!$E10,Sheet1!$A:$E,5,0))))</f>
        <v>YSLX01_015</v>
      </c>
      <c r="G10" s="34" t="s">
        <v>225</v>
      </c>
      <c r="H10" s="9" t="str">
        <f>VLOOKUP(G10,Sheet2!$D$29:$E$47,2,0)</f>
        <v>YSLX01_015_006</v>
      </c>
      <c r="I10" s="5" t="s">
        <v>152</v>
      </c>
      <c r="J10" s="24" t="s">
        <v>176</v>
      </c>
      <c r="K10" s="13">
        <v>6601290000</v>
      </c>
      <c r="L10" s="13" t="s">
        <v>179</v>
      </c>
      <c r="M10" s="6" t="s">
        <v>191</v>
      </c>
    </row>
    <row r="11" spans="2:13" x14ac:dyDescent="0.4">
      <c r="B11" s="9" t="s">
        <v>28</v>
      </c>
      <c r="C11" s="9" t="s">
        <v>167</v>
      </c>
      <c r="D11" s="9" t="s">
        <v>400</v>
      </c>
      <c r="E11" s="9" t="s">
        <v>0</v>
      </c>
      <c r="F11" s="9" t="str">
        <f>IF(C11=Sheet1!$C$2,VLOOKUP(ver.2!E11,Sheet1!$A:$E,3,0),IF(ver.2!C11=Sheet1!$D$2,VLOOKUP(ver.2!E11,Sheet1!$A:$E,4,0),IF(ver.2!C11=Sheet1!$E$2,VLOOKUP(ver.2!$E11,Sheet1!$A:$E,5,0))))</f>
        <v>YSLX01_015</v>
      </c>
      <c r="G11" s="9" t="s">
        <v>29</v>
      </c>
      <c r="H11" s="9" t="str">
        <f>VLOOKUP(G11,Sheet2!$D$29:$E$47,2,0)</f>
        <v>YSLX01_015_012</v>
      </c>
      <c r="I11" s="12" t="s">
        <v>153</v>
      </c>
      <c r="J11" s="13" t="s">
        <v>176</v>
      </c>
      <c r="K11" s="13">
        <v>6601290000</v>
      </c>
      <c r="L11" s="13" t="s">
        <v>179</v>
      </c>
      <c r="M11" s="6" t="s">
        <v>191</v>
      </c>
    </row>
    <row r="12" spans="2:13" x14ac:dyDescent="0.3">
      <c r="B12" s="9" t="s">
        <v>28</v>
      </c>
      <c r="C12" s="9" t="s">
        <v>167</v>
      </c>
      <c r="D12" s="9" t="s">
        <v>400</v>
      </c>
      <c r="E12" s="9" t="s">
        <v>0</v>
      </c>
      <c r="F12" s="9" t="str">
        <f>IF(C12=Sheet1!$C$2,VLOOKUP(ver.2!E12,Sheet1!$A:$E,3,0),IF(ver.2!C12=Sheet1!$D$2,VLOOKUP(ver.2!E12,Sheet1!$A:$E,4,0),IF(ver.2!C12=Sheet1!$E$2,VLOOKUP(ver.2!$E12,Sheet1!$A:$E,5,0))))</f>
        <v>YSLX01_015</v>
      </c>
      <c r="G12" s="9" t="s">
        <v>30</v>
      </c>
      <c r="H12" s="9" t="str">
        <f>VLOOKUP(G12,Sheet2!$D$29:$E$47,2,0)</f>
        <v>YSLX01_015_010</v>
      </c>
      <c r="I12" s="10" t="s">
        <v>154</v>
      </c>
      <c r="J12" s="13" t="s">
        <v>176</v>
      </c>
      <c r="K12" s="13">
        <v>6601280000</v>
      </c>
      <c r="L12" s="13" t="s">
        <v>44</v>
      </c>
      <c r="M12" s="6" t="s">
        <v>191</v>
      </c>
    </row>
    <row r="13" spans="2:13" x14ac:dyDescent="0.3">
      <c r="B13" s="9" t="s">
        <v>28</v>
      </c>
      <c r="C13" s="9" t="s">
        <v>167</v>
      </c>
      <c r="D13" s="9" t="s">
        <v>400</v>
      </c>
      <c r="E13" s="9" t="s">
        <v>0</v>
      </c>
      <c r="F13" s="9" t="str">
        <f>IF(C13=Sheet1!$C$2,VLOOKUP(ver.2!E13,Sheet1!$A:$E,3,0),IF(ver.2!C13=Sheet1!$D$2,VLOOKUP(ver.2!E13,Sheet1!$A:$E,4,0),IF(ver.2!C13=Sheet1!$E$2,VLOOKUP(ver.2!$E13,Sheet1!$A:$E,5,0))))</f>
        <v>YSLX01_015</v>
      </c>
      <c r="G13" s="9" t="s">
        <v>31</v>
      </c>
      <c r="H13" s="9" t="str">
        <f>VLOOKUP(G13,Sheet2!$D$29:$E$47,2,0)</f>
        <v>YSLX01_015_008</v>
      </c>
      <c r="I13" s="10" t="s">
        <v>155</v>
      </c>
      <c r="J13" s="13" t="s">
        <v>176</v>
      </c>
      <c r="K13" s="13">
        <v>6601280000</v>
      </c>
      <c r="L13" s="13" t="s">
        <v>44</v>
      </c>
      <c r="M13" s="6" t="s">
        <v>191</v>
      </c>
    </row>
    <row r="14" spans="2:13" x14ac:dyDescent="0.3">
      <c r="B14" s="9" t="s">
        <v>28</v>
      </c>
      <c r="C14" s="9" t="s">
        <v>167</v>
      </c>
      <c r="D14" s="9" t="s">
        <v>400</v>
      </c>
      <c r="E14" s="9" t="s">
        <v>0</v>
      </c>
      <c r="F14" s="9" t="str">
        <f>IF(C14=Sheet1!$C$2,VLOOKUP(ver.2!E14,Sheet1!$A:$E,3,0),IF(ver.2!C14=Sheet1!$D$2,VLOOKUP(ver.2!E14,Sheet1!$A:$E,4,0),IF(ver.2!C14=Sheet1!$E$2,VLOOKUP(ver.2!$E14,Sheet1!$A:$E,5,0))))</f>
        <v>YSLX01_015</v>
      </c>
      <c r="G14" s="9" t="s">
        <v>32</v>
      </c>
      <c r="H14" s="9" t="str">
        <f>VLOOKUP(G14,Sheet2!$D$29:$E$47,2,0)</f>
        <v>YSLX01_015_011</v>
      </c>
      <c r="I14" s="10" t="s">
        <v>156</v>
      </c>
      <c r="J14" s="13" t="s">
        <v>176</v>
      </c>
      <c r="K14" s="13">
        <v>6601280000</v>
      </c>
      <c r="L14" s="13" t="s">
        <v>44</v>
      </c>
      <c r="M14" s="6" t="s">
        <v>191</v>
      </c>
    </row>
    <row r="15" spans="2:13" x14ac:dyDescent="0.3">
      <c r="B15" s="9" t="s">
        <v>28</v>
      </c>
      <c r="C15" s="9" t="s">
        <v>167</v>
      </c>
      <c r="D15" s="9" t="s">
        <v>400</v>
      </c>
      <c r="E15" s="9" t="s">
        <v>0</v>
      </c>
      <c r="F15" s="9" t="str">
        <f>IF(C15=Sheet1!$C$2,VLOOKUP(ver.2!E15,Sheet1!$A:$E,3,0),IF(ver.2!C15=Sheet1!$D$2,VLOOKUP(ver.2!E15,Sheet1!$A:$E,4,0),IF(ver.2!C15=Sheet1!$E$2,VLOOKUP(ver.2!$E15,Sheet1!$A:$E,5,0))))</f>
        <v>YSLX01_015</v>
      </c>
      <c r="G15" s="9" t="s">
        <v>33</v>
      </c>
      <c r="H15" s="9" t="str">
        <f>VLOOKUP(G15,Sheet2!$D$29:$E$47,2,0)</f>
        <v>YSLX01_015_009</v>
      </c>
      <c r="I15" s="10" t="s">
        <v>157</v>
      </c>
      <c r="J15" s="13" t="s">
        <v>176</v>
      </c>
      <c r="K15" s="13">
        <v>6601280000</v>
      </c>
      <c r="L15" s="13" t="s">
        <v>44</v>
      </c>
      <c r="M15" s="6" t="s">
        <v>191</v>
      </c>
    </row>
    <row r="16" spans="2:13" x14ac:dyDescent="0.3">
      <c r="B16" s="9" t="s">
        <v>28</v>
      </c>
      <c r="C16" s="9" t="s">
        <v>167</v>
      </c>
      <c r="D16" s="9" t="s">
        <v>400</v>
      </c>
      <c r="E16" s="9" t="s">
        <v>0</v>
      </c>
      <c r="F16" s="9" t="str">
        <f>IF(C16=Sheet1!$C$2,VLOOKUP(ver.2!E16,Sheet1!$A:$E,3,0),IF(ver.2!C16=Sheet1!$D$2,VLOOKUP(ver.2!E16,Sheet1!$A:$E,4,0),IF(ver.2!C16=Sheet1!$E$2,VLOOKUP(ver.2!$E16,Sheet1!$A:$E,5,0))))</f>
        <v>YSLX01_015</v>
      </c>
      <c r="G16" s="9" t="s">
        <v>34</v>
      </c>
      <c r="H16" s="9" t="str">
        <f>VLOOKUP(G16,Sheet2!$D$29:$E$47,2,0)</f>
        <v>YSLX01_015_002</v>
      </c>
      <c r="I16" s="10" t="s">
        <v>158</v>
      </c>
      <c r="J16" s="13" t="s">
        <v>176</v>
      </c>
      <c r="K16" s="13">
        <v>6601280000</v>
      </c>
      <c r="L16" s="13" t="s">
        <v>44</v>
      </c>
      <c r="M16" s="6" t="s">
        <v>191</v>
      </c>
    </row>
    <row r="17" spans="2:13" x14ac:dyDescent="0.3">
      <c r="B17" s="9" t="s">
        <v>28</v>
      </c>
      <c r="C17" s="9" t="s">
        <v>167</v>
      </c>
      <c r="D17" s="9" t="s">
        <v>400</v>
      </c>
      <c r="E17" s="9" t="s">
        <v>0</v>
      </c>
      <c r="F17" s="9" t="str">
        <f>IF(C17=Sheet1!$C$2,VLOOKUP(ver.2!E17,Sheet1!$A:$E,3,0),IF(ver.2!C17=Sheet1!$D$2,VLOOKUP(ver.2!E17,Sheet1!$A:$E,4,0),IF(ver.2!C17=Sheet1!$E$2,VLOOKUP(ver.2!$E17,Sheet1!$A:$E,5,0))))</f>
        <v>YSLX01_015</v>
      </c>
      <c r="G17" s="9" t="s">
        <v>35</v>
      </c>
      <c r="H17" s="9" t="str">
        <f>VLOOKUP(G17,Sheet2!$D$29:$E$47,2,0)</f>
        <v>YSLX01_015_003</v>
      </c>
      <c r="I17" s="10" t="s">
        <v>159</v>
      </c>
      <c r="J17" s="13" t="s">
        <v>176</v>
      </c>
      <c r="K17" s="13">
        <v>6601280000</v>
      </c>
      <c r="L17" s="13" t="s">
        <v>44</v>
      </c>
      <c r="M17" s="6" t="s">
        <v>191</v>
      </c>
    </row>
    <row r="18" spans="2:13" x14ac:dyDescent="0.3">
      <c r="B18" s="9" t="s">
        <v>22</v>
      </c>
      <c r="C18" s="9" t="s">
        <v>167</v>
      </c>
      <c r="D18" s="9" t="s">
        <v>400</v>
      </c>
      <c r="E18" s="9" t="s">
        <v>0</v>
      </c>
      <c r="F18" s="9" t="str">
        <f>IF(C18=Sheet1!$C$2,VLOOKUP(ver.2!E18,Sheet1!$A:$E,3,0),IF(ver.2!C18=Sheet1!$D$2,VLOOKUP(ver.2!E18,Sheet1!$A:$E,4,0),IF(ver.2!C18=Sheet1!$E$2,VLOOKUP(ver.2!$E18,Sheet1!$A:$E,5,0))))</f>
        <v>YSLX01_015</v>
      </c>
      <c r="G18" s="9" t="s">
        <v>36</v>
      </c>
      <c r="H18" s="9" t="str">
        <f>VLOOKUP(G18,Sheet2!$D$29:$E$47,2,0)</f>
        <v>YSLX01_015_007</v>
      </c>
      <c r="I18" s="10" t="s">
        <v>160</v>
      </c>
      <c r="J18" s="13" t="s">
        <v>176</v>
      </c>
      <c r="K18" s="13">
        <v>6601280000</v>
      </c>
      <c r="L18" s="13" t="s">
        <v>44</v>
      </c>
      <c r="M18" s="6" t="s">
        <v>191</v>
      </c>
    </row>
    <row r="19" spans="2:13" x14ac:dyDescent="0.3">
      <c r="B19" s="9" t="s">
        <v>22</v>
      </c>
      <c r="C19" s="9" t="s">
        <v>167</v>
      </c>
      <c r="D19" s="9" t="s">
        <v>400</v>
      </c>
      <c r="E19" s="9" t="s">
        <v>0</v>
      </c>
      <c r="F19" s="9" t="str">
        <f>IF(C19=Sheet1!$C$2,VLOOKUP(ver.2!E19,Sheet1!$A:$E,3,0),IF(ver.2!C19=Sheet1!$D$2,VLOOKUP(ver.2!E19,Sheet1!$A:$E,4,0),IF(ver.2!C19=Sheet1!$E$2,VLOOKUP(ver.2!$E19,Sheet1!$A:$E,5,0))))</f>
        <v>YSLX01_015</v>
      </c>
      <c r="G19" s="9" t="s">
        <v>37</v>
      </c>
      <c r="H19" s="9" t="str">
        <f>VLOOKUP(G19,Sheet2!$D$29:$E$47,2,0)</f>
        <v>YSLX01_015_013</v>
      </c>
      <c r="I19" s="10" t="s">
        <v>161</v>
      </c>
      <c r="J19" s="13" t="s">
        <v>176</v>
      </c>
      <c r="K19" s="13">
        <v>6601280000</v>
      </c>
      <c r="L19" s="13" t="s">
        <v>44</v>
      </c>
      <c r="M19" s="6" t="s">
        <v>191</v>
      </c>
    </row>
    <row r="20" spans="2:13" x14ac:dyDescent="0.3">
      <c r="B20" s="9" t="s">
        <v>28</v>
      </c>
      <c r="C20" s="9" t="s">
        <v>167</v>
      </c>
      <c r="D20" s="9" t="s">
        <v>400</v>
      </c>
      <c r="E20" s="9" t="s">
        <v>0</v>
      </c>
      <c r="F20" s="9" t="str">
        <f>IF(C20=Sheet1!$C$2,VLOOKUP(ver.2!E20,Sheet1!$A:$E,3,0),IF(ver.2!C20=Sheet1!$D$2,VLOOKUP(ver.2!E20,Sheet1!$A:$E,4,0),IF(ver.2!C20=Sheet1!$E$2,VLOOKUP(ver.2!$E20,Sheet1!$A:$E,5,0))))</f>
        <v>YSLX01_015</v>
      </c>
      <c r="G20" s="9" t="s">
        <v>38</v>
      </c>
      <c r="H20" s="9" t="str">
        <f>VLOOKUP(G20,Sheet2!$D$29:$E$47,2,0)</f>
        <v>YSLX01_015_001</v>
      </c>
      <c r="I20" s="10" t="s">
        <v>162</v>
      </c>
      <c r="J20" s="13" t="s">
        <v>176</v>
      </c>
      <c r="K20" s="13">
        <v>6601280000</v>
      </c>
      <c r="L20" s="13" t="s">
        <v>44</v>
      </c>
      <c r="M20" s="6" t="s">
        <v>191</v>
      </c>
    </row>
    <row r="21" spans="2:13" ht="72.5" x14ac:dyDescent="0.3">
      <c r="B21" s="9" t="s">
        <v>28</v>
      </c>
      <c r="C21" s="9" t="s">
        <v>167</v>
      </c>
      <c r="D21" s="9" t="s">
        <v>400</v>
      </c>
      <c r="E21" s="9" t="s">
        <v>5</v>
      </c>
      <c r="F21" s="9" t="str">
        <f>IF(C21=Sheet1!$C$2,VLOOKUP(ver.2!E21,Sheet1!$A:$E,3,0),IF(ver.2!C21=Sheet1!$D$2,VLOOKUP(ver.2!E21,Sheet1!$A:$E,4,0),IF(ver.2!C21=Sheet1!$E$2,VLOOKUP(ver.2!$E21,Sheet1!$A:$E,5,0))))</f>
        <v>YSLX01_023</v>
      </c>
      <c r="G21" s="9" t="s">
        <v>39</v>
      </c>
      <c r="H21" s="9" t="str">
        <f>VLOOKUP(G21,Sheet2!$D$29:$E$47,2,0)</f>
        <v>YSLX01_023_001</v>
      </c>
      <c r="I21" s="11" t="s">
        <v>222</v>
      </c>
      <c r="J21" s="13" t="s">
        <v>176</v>
      </c>
      <c r="K21" s="13">
        <v>6601450000</v>
      </c>
      <c r="L21" s="13" t="s">
        <v>52</v>
      </c>
      <c r="M21" s="6" t="s">
        <v>191</v>
      </c>
    </row>
    <row r="22" spans="2:13" x14ac:dyDescent="0.3">
      <c r="B22" s="9" t="s">
        <v>226</v>
      </c>
      <c r="C22" s="9" t="s">
        <v>167</v>
      </c>
      <c r="D22" s="9" t="s">
        <v>400</v>
      </c>
      <c r="E22" s="9" t="s">
        <v>227</v>
      </c>
      <c r="F22" s="9" t="str">
        <f>IF(C22=Sheet1!$C$2,VLOOKUP(ver.2!E22,Sheet1!$A:$E,3,0),IF(ver.2!C22=Sheet1!$D$2,VLOOKUP(ver.2!E22,Sheet1!$A:$E,4,0),IF(ver.2!C22=Sheet1!$E$2,VLOOKUP(ver.2!$E22,Sheet1!$A:$E,5,0))))</f>
        <v>YSLX01_037</v>
      </c>
      <c r="G22" s="9" t="s">
        <v>228</v>
      </c>
      <c r="H22" s="9" t="str">
        <f>VLOOKUP(G22,Sheet2!$D$29:$E$47,2,0)</f>
        <v>YSLX01_037_001</v>
      </c>
      <c r="I22" s="11" t="s">
        <v>229</v>
      </c>
      <c r="J22" s="13" t="s">
        <v>176</v>
      </c>
      <c r="K22" s="13">
        <v>6601990000</v>
      </c>
      <c r="L22" s="13" t="s">
        <v>230</v>
      </c>
      <c r="M22" s="6" t="s">
        <v>191</v>
      </c>
    </row>
  </sheetData>
  <autoFilter ref="A3:M22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7"/>
  <sheetViews>
    <sheetView topLeftCell="A27" workbookViewId="0">
      <selection activeCell="E48" sqref="E48"/>
    </sheetView>
  </sheetViews>
  <sheetFormatPr defaultRowHeight="14" x14ac:dyDescent="0.3"/>
  <cols>
    <col min="1" max="1" width="14.4140625" bestFit="1" customWidth="1"/>
    <col min="2" max="2" width="14.83203125" bestFit="1" customWidth="1"/>
    <col min="3" max="4" width="20.25" bestFit="1" customWidth="1"/>
    <col min="5" max="5" width="14.83203125" bestFit="1" customWidth="1"/>
  </cols>
  <sheetData>
    <row r="4" spans="1:3" x14ac:dyDescent="0.3">
      <c r="A4" s="35" t="s">
        <v>232</v>
      </c>
      <c r="B4" s="35" t="s">
        <v>233</v>
      </c>
      <c r="C4" s="35" t="s">
        <v>234</v>
      </c>
    </row>
    <row r="5" spans="1:3" x14ac:dyDescent="0.3">
      <c r="A5" t="s">
        <v>167</v>
      </c>
      <c r="B5" t="s">
        <v>3</v>
      </c>
      <c r="C5" t="s">
        <v>3</v>
      </c>
    </row>
    <row r="6" spans="1:3" x14ac:dyDescent="0.3">
      <c r="B6" t="s">
        <v>1</v>
      </c>
      <c r="C6" t="s">
        <v>1</v>
      </c>
    </row>
    <row r="7" spans="1:3" x14ac:dyDescent="0.3">
      <c r="C7" t="s">
        <v>23</v>
      </c>
    </row>
    <row r="8" spans="1:3" x14ac:dyDescent="0.3">
      <c r="B8" t="s">
        <v>0</v>
      </c>
      <c r="C8" t="s">
        <v>38</v>
      </c>
    </row>
    <row r="9" spans="1:3" x14ac:dyDescent="0.3">
      <c r="C9" t="s">
        <v>34</v>
      </c>
    </row>
    <row r="10" spans="1:3" x14ac:dyDescent="0.3">
      <c r="C10" t="s">
        <v>35</v>
      </c>
    </row>
    <row r="11" spans="1:3" x14ac:dyDescent="0.3">
      <c r="C11" t="s">
        <v>24</v>
      </c>
    </row>
    <row r="12" spans="1:3" x14ac:dyDescent="0.3">
      <c r="C12" t="s">
        <v>25</v>
      </c>
    </row>
    <row r="13" spans="1:3" x14ac:dyDescent="0.3">
      <c r="C13" t="s">
        <v>27</v>
      </c>
    </row>
    <row r="14" spans="1:3" x14ac:dyDescent="0.3">
      <c r="C14" t="s">
        <v>36</v>
      </c>
    </row>
    <row r="15" spans="1:3" x14ac:dyDescent="0.3">
      <c r="C15" t="s">
        <v>31</v>
      </c>
    </row>
    <row r="16" spans="1:3" x14ac:dyDescent="0.3">
      <c r="C16" t="s">
        <v>33</v>
      </c>
    </row>
    <row r="17" spans="1:5" x14ac:dyDescent="0.3">
      <c r="C17" t="s">
        <v>30</v>
      </c>
    </row>
    <row r="18" spans="1:5" x14ac:dyDescent="0.3">
      <c r="C18" t="s">
        <v>32</v>
      </c>
    </row>
    <row r="19" spans="1:5" x14ac:dyDescent="0.3">
      <c r="C19" t="s">
        <v>29</v>
      </c>
    </row>
    <row r="20" spans="1:5" x14ac:dyDescent="0.3">
      <c r="C20" t="s">
        <v>37</v>
      </c>
    </row>
    <row r="21" spans="1:5" x14ac:dyDescent="0.3">
      <c r="B21" t="s">
        <v>12</v>
      </c>
      <c r="C21" t="s">
        <v>40</v>
      </c>
    </row>
    <row r="22" spans="1:5" x14ac:dyDescent="0.3">
      <c r="B22" t="s">
        <v>50</v>
      </c>
      <c r="C22" t="s">
        <v>26</v>
      </c>
    </row>
    <row r="23" spans="1:5" x14ac:dyDescent="0.3">
      <c r="B23" t="s">
        <v>5</v>
      </c>
      <c r="C23" t="s">
        <v>39</v>
      </c>
    </row>
    <row r="24" spans="1:5" x14ac:dyDescent="0.3">
      <c r="A24" t="s">
        <v>235</v>
      </c>
    </row>
    <row r="25" spans="1:5" x14ac:dyDescent="0.3">
      <c r="A25" t="s">
        <v>231</v>
      </c>
    </row>
    <row r="28" spans="1:5" x14ac:dyDescent="0.3">
      <c r="A28" t="s">
        <v>232</v>
      </c>
      <c r="B28" t="s">
        <v>233</v>
      </c>
      <c r="D28" t="s">
        <v>234</v>
      </c>
    </row>
    <row r="29" spans="1:5" x14ac:dyDescent="0.3">
      <c r="A29" t="s">
        <v>167</v>
      </c>
      <c r="B29" t="s">
        <v>3</v>
      </c>
      <c r="C29" t="str">
        <f>VLOOKUP(B29,ver.2!$E:$F,2,0)</f>
        <v>YSLX01_020</v>
      </c>
      <c r="D29" t="s">
        <v>3</v>
      </c>
      <c r="E29" t="s">
        <v>399</v>
      </c>
    </row>
    <row r="30" spans="1:5" x14ac:dyDescent="0.3">
      <c r="B30" t="s">
        <v>1</v>
      </c>
      <c r="C30" t="str">
        <f>VLOOKUP(B30,ver.2!$E:$F,2,0)</f>
        <v>YSLX01_016</v>
      </c>
      <c r="D30" t="s">
        <v>1</v>
      </c>
      <c r="E30" t="s">
        <v>401</v>
      </c>
    </row>
    <row r="31" spans="1:5" x14ac:dyDescent="0.3">
      <c r="B31" t="s">
        <v>1</v>
      </c>
      <c r="C31" t="str">
        <f>VLOOKUP(B31,ver.2!$E:$F,2,0)</f>
        <v>YSLX01_016</v>
      </c>
      <c r="D31" t="s">
        <v>23</v>
      </c>
      <c r="E31" t="s">
        <v>322</v>
      </c>
    </row>
    <row r="32" spans="1:5" x14ac:dyDescent="0.3">
      <c r="B32" t="s">
        <v>0</v>
      </c>
      <c r="C32" t="str">
        <f>VLOOKUP(B32,ver.2!$E:$F,2,0)</f>
        <v>YSLX01_015</v>
      </c>
      <c r="D32" t="s">
        <v>38</v>
      </c>
      <c r="E32" t="s">
        <v>402</v>
      </c>
    </row>
    <row r="33" spans="2:5" x14ac:dyDescent="0.3">
      <c r="B33" t="s">
        <v>0</v>
      </c>
      <c r="C33" t="str">
        <f>VLOOKUP(B33,ver.2!$E:$F,2,0)</f>
        <v>YSLX01_015</v>
      </c>
      <c r="D33" t="s">
        <v>34</v>
      </c>
      <c r="E33" t="s">
        <v>285</v>
      </c>
    </row>
    <row r="34" spans="2:5" x14ac:dyDescent="0.3">
      <c r="B34" t="s">
        <v>0</v>
      </c>
      <c r="C34" t="str">
        <f>VLOOKUP(B34,ver.2!$E:$F,2,0)</f>
        <v>YSLX01_015</v>
      </c>
      <c r="D34" t="s">
        <v>35</v>
      </c>
      <c r="E34" t="s">
        <v>287</v>
      </c>
    </row>
    <row r="35" spans="2:5" x14ac:dyDescent="0.3">
      <c r="B35" t="s">
        <v>0</v>
      </c>
      <c r="C35" t="str">
        <f>VLOOKUP(B35,ver.2!$E:$F,2,0)</f>
        <v>YSLX01_015</v>
      </c>
      <c r="D35" t="s">
        <v>24</v>
      </c>
      <c r="E35" t="s">
        <v>289</v>
      </c>
    </row>
    <row r="36" spans="2:5" x14ac:dyDescent="0.3">
      <c r="B36" t="s">
        <v>0</v>
      </c>
      <c r="C36" t="str">
        <f>VLOOKUP(B36,ver.2!$E:$F,2,0)</f>
        <v>YSLX01_015</v>
      </c>
      <c r="D36" t="s">
        <v>25</v>
      </c>
      <c r="E36" t="s">
        <v>292</v>
      </c>
    </row>
    <row r="37" spans="2:5" x14ac:dyDescent="0.3">
      <c r="B37" t="s">
        <v>0</v>
      </c>
      <c r="C37" t="str">
        <f>VLOOKUP(B37,ver.2!$E:$F,2,0)</f>
        <v>YSLX01_015</v>
      </c>
      <c r="D37" t="s">
        <v>27</v>
      </c>
      <c r="E37" t="s">
        <v>295</v>
      </c>
    </row>
    <row r="38" spans="2:5" x14ac:dyDescent="0.3">
      <c r="B38" t="s">
        <v>0</v>
      </c>
      <c r="C38" t="str">
        <f>VLOOKUP(B38,ver.2!$E:$F,2,0)</f>
        <v>YSLX01_015</v>
      </c>
      <c r="D38" t="s">
        <v>36</v>
      </c>
      <c r="E38" t="s">
        <v>298</v>
      </c>
    </row>
    <row r="39" spans="2:5" x14ac:dyDescent="0.3">
      <c r="B39" t="s">
        <v>0</v>
      </c>
      <c r="C39" t="str">
        <f>VLOOKUP(B39,ver.2!$E:$F,2,0)</f>
        <v>YSLX01_015</v>
      </c>
      <c r="D39" t="s">
        <v>31</v>
      </c>
      <c r="E39" t="s">
        <v>301</v>
      </c>
    </row>
    <row r="40" spans="2:5" x14ac:dyDescent="0.3">
      <c r="B40" t="s">
        <v>0</v>
      </c>
      <c r="C40" t="str">
        <f>VLOOKUP(B40,ver.2!$E:$F,2,0)</f>
        <v>YSLX01_015</v>
      </c>
      <c r="D40" t="s">
        <v>33</v>
      </c>
      <c r="E40" t="s">
        <v>304</v>
      </c>
    </row>
    <row r="41" spans="2:5" x14ac:dyDescent="0.3">
      <c r="B41" t="s">
        <v>0</v>
      </c>
      <c r="C41" t="str">
        <f>VLOOKUP(B41,ver.2!$E:$F,2,0)</f>
        <v>YSLX01_015</v>
      </c>
      <c r="D41" t="s">
        <v>30</v>
      </c>
      <c r="E41" t="s">
        <v>307</v>
      </c>
    </row>
    <row r="42" spans="2:5" x14ac:dyDescent="0.3">
      <c r="B42" t="s">
        <v>0</v>
      </c>
      <c r="C42" t="str">
        <f>VLOOKUP(B42,ver.2!$E:$F,2,0)</f>
        <v>YSLX01_015</v>
      </c>
      <c r="D42" t="s">
        <v>32</v>
      </c>
      <c r="E42" t="s">
        <v>310</v>
      </c>
    </row>
    <row r="43" spans="2:5" x14ac:dyDescent="0.3">
      <c r="B43" t="s">
        <v>0</v>
      </c>
      <c r="C43" t="str">
        <f>VLOOKUP(B43,ver.2!$E:$F,2,0)</f>
        <v>YSLX01_015</v>
      </c>
      <c r="D43" t="s">
        <v>29</v>
      </c>
      <c r="E43" t="s">
        <v>313</v>
      </c>
    </row>
    <row r="44" spans="2:5" x14ac:dyDescent="0.3">
      <c r="B44" t="s">
        <v>0</v>
      </c>
      <c r="C44" t="str">
        <f>VLOOKUP(B44,ver.2!$E:$F,2,0)</f>
        <v>YSLX01_015</v>
      </c>
      <c r="D44" t="s">
        <v>37</v>
      </c>
      <c r="E44" t="s">
        <v>316</v>
      </c>
    </row>
    <row r="45" spans="2:5" x14ac:dyDescent="0.3">
      <c r="B45" t="s">
        <v>12</v>
      </c>
      <c r="C45" t="str">
        <f>VLOOKUP(B45,ver.2!$E:$F,2,0)</f>
        <v>YSLX01_037</v>
      </c>
      <c r="D45" t="s">
        <v>40</v>
      </c>
      <c r="E45" t="s">
        <v>403</v>
      </c>
    </row>
    <row r="46" spans="2:5" x14ac:dyDescent="0.3">
      <c r="B46" t="s">
        <v>50</v>
      </c>
      <c r="C46" t="str">
        <f>VLOOKUP(B46,ver.2!$E:$F,2,0)</f>
        <v>YSLX01_006</v>
      </c>
      <c r="D46" t="s">
        <v>26</v>
      </c>
      <c r="E46" t="s">
        <v>404</v>
      </c>
    </row>
    <row r="47" spans="2:5" x14ac:dyDescent="0.3">
      <c r="B47" t="s">
        <v>5</v>
      </c>
      <c r="C47" t="str">
        <f>VLOOKUP(B47,ver.2!$E:$F,2,0)</f>
        <v>YSLX01_023</v>
      </c>
      <c r="D47" t="s">
        <v>39</v>
      </c>
      <c r="E47" t="s">
        <v>405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C3" sqref="C3"/>
    </sheetView>
  </sheetViews>
  <sheetFormatPr defaultRowHeight="14" x14ac:dyDescent="0.3"/>
  <cols>
    <col min="1" max="1" width="45.9140625" bestFit="1" customWidth="1"/>
    <col min="2" max="2" width="45.9140625" customWidth="1"/>
    <col min="3" max="5" width="18.83203125" bestFit="1" customWidth="1"/>
  </cols>
  <sheetData>
    <row r="1" spans="1:5" ht="14.5" x14ac:dyDescent="0.3">
      <c r="A1" s="15" t="s">
        <v>197</v>
      </c>
      <c r="B1" s="28"/>
    </row>
    <row r="2" spans="1:5" ht="14.5" x14ac:dyDescent="0.3">
      <c r="A2" s="16" t="s">
        <v>198</v>
      </c>
      <c r="B2" s="29"/>
      <c r="C2" t="s">
        <v>217</v>
      </c>
      <c r="D2" t="s">
        <v>218</v>
      </c>
      <c r="E2" t="s">
        <v>219</v>
      </c>
    </row>
    <row r="3" spans="1:5" ht="14.5" x14ac:dyDescent="0.3">
      <c r="A3" s="17" t="s">
        <v>199</v>
      </c>
      <c r="B3" s="30"/>
    </row>
    <row r="4" spans="1:5" ht="16.5" x14ac:dyDescent="0.45">
      <c r="A4" s="18" t="s">
        <v>200</v>
      </c>
      <c r="B4" s="31"/>
      <c r="C4" t="s">
        <v>388</v>
      </c>
      <c r="D4" t="s">
        <v>236</v>
      </c>
      <c r="E4" t="s">
        <v>237</v>
      </c>
    </row>
    <row r="5" spans="1:5" ht="16.5" x14ac:dyDescent="0.45">
      <c r="A5" s="18" t="s">
        <v>201</v>
      </c>
      <c r="B5" s="31"/>
      <c r="C5" t="s">
        <v>238</v>
      </c>
      <c r="D5" t="s">
        <v>389</v>
      </c>
      <c r="E5" t="s">
        <v>239</v>
      </c>
    </row>
    <row r="6" spans="1:5" ht="16.5" x14ac:dyDescent="0.45">
      <c r="A6" s="18" t="s">
        <v>61</v>
      </c>
      <c r="B6" s="31"/>
      <c r="C6" t="s">
        <v>240</v>
      </c>
      <c r="D6" t="s">
        <v>241</v>
      </c>
      <c r="E6" t="s">
        <v>390</v>
      </c>
    </row>
    <row r="7" spans="1:5" ht="16.5" x14ac:dyDescent="0.45">
      <c r="A7" s="18"/>
      <c r="B7" s="31" t="s">
        <v>172</v>
      </c>
      <c r="C7" t="s">
        <v>392</v>
      </c>
      <c r="D7" t="s">
        <v>242</v>
      </c>
      <c r="E7" t="s">
        <v>391</v>
      </c>
    </row>
    <row r="8" spans="1:5" ht="16.5" x14ac:dyDescent="0.45">
      <c r="A8" s="18" t="s">
        <v>202</v>
      </c>
      <c r="B8" s="31"/>
      <c r="C8" t="s">
        <v>243</v>
      </c>
      <c r="D8" t="s">
        <v>244</v>
      </c>
      <c r="E8" t="s">
        <v>245</v>
      </c>
    </row>
    <row r="9" spans="1:5" ht="16.5" x14ac:dyDescent="0.45">
      <c r="A9" s="18" t="s">
        <v>203</v>
      </c>
      <c r="B9" s="31"/>
      <c r="C9" t="s">
        <v>246</v>
      </c>
      <c r="D9" t="s">
        <v>247</v>
      </c>
      <c r="E9" t="s">
        <v>248</v>
      </c>
    </row>
    <row r="10" spans="1:5" ht="16.5" x14ac:dyDescent="0.45">
      <c r="A10" s="19" t="s">
        <v>204</v>
      </c>
      <c r="B10" s="32"/>
    </row>
    <row r="11" spans="1:5" ht="16.5" x14ac:dyDescent="0.45">
      <c r="A11" s="18" t="s">
        <v>50</v>
      </c>
      <c r="B11" s="31"/>
      <c r="C11" t="s">
        <v>249</v>
      </c>
      <c r="D11" t="s">
        <v>250</v>
      </c>
      <c r="E11" t="s">
        <v>251</v>
      </c>
    </row>
    <row r="12" spans="1:5" ht="16.5" x14ac:dyDescent="0.45">
      <c r="A12" s="18" t="s">
        <v>205</v>
      </c>
      <c r="B12" s="31"/>
      <c r="C12" t="s">
        <v>252</v>
      </c>
      <c r="D12" t="s">
        <v>253</v>
      </c>
      <c r="E12" t="s">
        <v>254</v>
      </c>
    </row>
    <row r="13" spans="1:5" ht="16.5" x14ac:dyDescent="0.45">
      <c r="A13" s="18" t="s">
        <v>192</v>
      </c>
      <c r="B13" s="31"/>
      <c r="C13" t="s">
        <v>255</v>
      </c>
      <c r="D13" t="s">
        <v>256</v>
      </c>
      <c r="E13" t="s">
        <v>257</v>
      </c>
    </row>
    <row r="14" spans="1:5" ht="16.5" x14ac:dyDescent="0.45">
      <c r="A14" s="20" t="s">
        <v>186</v>
      </c>
      <c r="B14" s="25"/>
      <c r="C14" t="s">
        <v>258</v>
      </c>
      <c r="D14" t="s">
        <v>259</v>
      </c>
      <c r="E14" t="s">
        <v>260</v>
      </c>
    </row>
    <row r="15" spans="1:5" ht="16.5" x14ac:dyDescent="0.45">
      <c r="A15" s="20" t="s">
        <v>187</v>
      </c>
      <c r="B15" s="25"/>
      <c r="C15" t="s">
        <v>261</v>
      </c>
      <c r="D15" t="s">
        <v>262</v>
      </c>
      <c r="E15" t="s">
        <v>263</v>
      </c>
    </row>
    <row r="16" spans="1:5" ht="16.5" x14ac:dyDescent="0.45">
      <c r="A16" s="20" t="s">
        <v>188</v>
      </c>
      <c r="B16" s="25"/>
      <c r="C16" t="s">
        <v>264</v>
      </c>
      <c r="D16" t="s">
        <v>265</v>
      </c>
      <c r="E16" t="s">
        <v>266</v>
      </c>
    </row>
    <row r="17" spans="1:5" ht="16.5" x14ac:dyDescent="0.45">
      <c r="A17" s="20"/>
      <c r="B17" s="20" t="s">
        <v>188</v>
      </c>
      <c r="C17" t="s">
        <v>393</v>
      </c>
      <c r="D17" t="s">
        <v>267</v>
      </c>
      <c r="E17" t="s">
        <v>268</v>
      </c>
    </row>
    <row r="18" spans="1:5" ht="16.5" x14ac:dyDescent="0.45">
      <c r="A18" s="20" t="s">
        <v>170</v>
      </c>
      <c r="B18" s="25"/>
      <c r="C18" t="s">
        <v>269</v>
      </c>
      <c r="D18" t="s">
        <v>270</v>
      </c>
      <c r="E18" t="s">
        <v>271</v>
      </c>
    </row>
    <row r="19" spans="1:5" ht="16.5" x14ac:dyDescent="0.45">
      <c r="A19" s="20"/>
      <c r="B19" s="25" t="s">
        <v>168</v>
      </c>
      <c r="C19" t="s">
        <v>394</v>
      </c>
      <c r="D19" t="s">
        <v>272</v>
      </c>
      <c r="E19" t="s">
        <v>273</v>
      </c>
    </row>
    <row r="20" spans="1:5" ht="16.5" x14ac:dyDescent="0.45">
      <c r="A20" s="21" t="s">
        <v>63</v>
      </c>
      <c r="B20" s="27"/>
      <c r="C20" t="s">
        <v>274</v>
      </c>
      <c r="D20" t="s">
        <v>275</v>
      </c>
      <c r="E20" t="s">
        <v>276</v>
      </c>
    </row>
    <row r="21" spans="1:5" ht="16.5" x14ac:dyDescent="0.45">
      <c r="A21" s="22" t="s">
        <v>189</v>
      </c>
      <c r="B21" s="33"/>
      <c r="C21" t="s">
        <v>277</v>
      </c>
      <c r="D21" t="s">
        <v>278</v>
      </c>
      <c r="E21" t="s">
        <v>279</v>
      </c>
    </row>
    <row r="22" spans="1:5" ht="16.5" x14ac:dyDescent="0.45">
      <c r="A22" s="19" t="s">
        <v>206</v>
      </c>
      <c r="B22" s="32"/>
    </row>
    <row r="23" spans="1:5" ht="16.5" x14ac:dyDescent="0.45">
      <c r="A23" s="20" t="s">
        <v>0</v>
      </c>
      <c r="B23" s="25"/>
      <c r="C23" t="s">
        <v>280</v>
      </c>
      <c r="D23" t="s">
        <v>281</v>
      </c>
      <c r="E23" t="s">
        <v>282</v>
      </c>
    </row>
    <row r="24" spans="1:5" ht="16.5" x14ac:dyDescent="0.45">
      <c r="A24" s="20"/>
      <c r="B24" s="25" t="s">
        <v>24</v>
      </c>
      <c r="C24" t="s">
        <v>395</v>
      </c>
      <c r="D24" t="s">
        <v>283</v>
      </c>
      <c r="E24" t="s">
        <v>284</v>
      </c>
    </row>
    <row r="25" spans="1:5" ht="16.5" x14ac:dyDescent="0.45">
      <c r="A25" s="20"/>
      <c r="B25" s="25" t="s">
        <v>25</v>
      </c>
      <c r="C25" t="s">
        <v>285</v>
      </c>
      <c r="D25" t="s">
        <v>396</v>
      </c>
      <c r="E25" t="s">
        <v>286</v>
      </c>
    </row>
    <row r="26" spans="1:5" ht="16.5" x14ac:dyDescent="0.45">
      <c r="A26" s="20"/>
      <c r="B26" s="25" t="s">
        <v>223</v>
      </c>
      <c r="C26" t="s">
        <v>287</v>
      </c>
      <c r="D26" t="s">
        <v>288</v>
      </c>
      <c r="E26" t="s">
        <v>397</v>
      </c>
    </row>
    <row r="27" spans="1:5" ht="16.5" x14ac:dyDescent="0.45">
      <c r="A27" s="20"/>
      <c r="B27" s="25" t="s">
        <v>29</v>
      </c>
      <c r="C27" t="s">
        <v>289</v>
      </c>
      <c r="D27" t="s">
        <v>290</v>
      </c>
      <c r="E27" t="s">
        <v>291</v>
      </c>
    </row>
    <row r="28" spans="1:5" ht="16.5" x14ac:dyDescent="0.45">
      <c r="A28" s="20"/>
      <c r="B28" s="25" t="s">
        <v>30</v>
      </c>
      <c r="C28" t="s">
        <v>292</v>
      </c>
      <c r="D28" t="s">
        <v>293</v>
      </c>
      <c r="E28" t="s">
        <v>294</v>
      </c>
    </row>
    <row r="29" spans="1:5" ht="16.5" x14ac:dyDescent="0.45">
      <c r="A29" s="20"/>
      <c r="B29" s="25" t="s">
        <v>31</v>
      </c>
      <c r="C29" t="s">
        <v>295</v>
      </c>
      <c r="D29" t="s">
        <v>296</v>
      </c>
      <c r="E29" t="s">
        <v>297</v>
      </c>
    </row>
    <row r="30" spans="1:5" ht="16.5" x14ac:dyDescent="0.45">
      <c r="A30" s="20"/>
      <c r="B30" s="25" t="s">
        <v>32</v>
      </c>
      <c r="C30" t="s">
        <v>298</v>
      </c>
      <c r="D30" t="s">
        <v>299</v>
      </c>
      <c r="E30" t="s">
        <v>300</v>
      </c>
    </row>
    <row r="31" spans="1:5" ht="16.5" x14ac:dyDescent="0.45">
      <c r="A31" s="20"/>
      <c r="B31" s="25" t="s">
        <v>33</v>
      </c>
      <c r="C31" t="s">
        <v>301</v>
      </c>
      <c r="D31" t="s">
        <v>302</v>
      </c>
      <c r="E31" t="s">
        <v>303</v>
      </c>
    </row>
    <row r="32" spans="1:5" ht="16.5" x14ac:dyDescent="0.45">
      <c r="A32" s="20"/>
      <c r="B32" s="25" t="s">
        <v>34</v>
      </c>
      <c r="C32" t="s">
        <v>304</v>
      </c>
      <c r="D32" t="s">
        <v>305</v>
      </c>
      <c r="E32" t="s">
        <v>306</v>
      </c>
    </row>
    <row r="33" spans="1:5" ht="16.5" x14ac:dyDescent="0.45">
      <c r="A33" s="20"/>
      <c r="B33" s="25" t="s">
        <v>35</v>
      </c>
      <c r="C33" t="s">
        <v>307</v>
      </c>
      <c r="D33" t="s">
        <v>308</v>
      </c>
      <c r="E33" t="s">
        <v>309</v>
      </c>
    </row>
    <row r="34" spans="1:5" ht="16.5" x14ac:dyDescent="0.45">
      <c r="A34" s="20"/>
      <c r="B34" s="25" t="s">
        <v>36</v>
      </c>
      <c r="C34" t="s">
        <v>310</v>
      </c>
      <c r="D34" t="s">
        <v>311</v>
      </c>
      <c r="E34" t="s">
        <v>312</v>
      </c>
    </row>
    <row r="35" spans="1:5" ht="16.5" x14ac:dyDescent="0.45">
      <c r="A35" s="20"/>
      <c r="B35" s="25" t="s">
        <v>37</v>
      </c>
      <c r="C35" t="s">
        <v>313</v>
      </c>
      <c r="D35" t="s">
        <v>314</v>
      </c>
      <c r="E35" t="s">
        <v>315</v>
      </c>
    </row>
    <row r="36" spans="1:5" ht="16.5" x14ac:dyDescent="0.45">
      <c r="A36" s="20"/>
      <c r="B36" s="25" t="s">
        <v>38</v>
      </c>
      <c r="C36" t="s">
        <v>316</v>
      </c>
      <c r="D36" t="s">
        <v>317</v>
      </c>
      <c r="E36" t="s">
        <v>318</v>
      </c>
    </row>
    <row r="37" spans="1:5" ht="16.5" x14ac:dyDescent="0.45">
      <c r="A37" s="21" t="s">
        <v>1</v>
      </c>
      <c r="B37" s="27"/>
      <c r="C37" t="s">
        <v>319</v>
      </c>
      <c r="D37" t="s">
        <v>320</v>
      </c>
      <c r="E37" t="s">
        <v>321</v>
      </c>
    </row>
    <row r="38" spans="1:5" ht="16.5" x14ac:dyDescent="0.45">
      <c r="A38" s="27"/>
      <c r="B38" s="27" t="s">
        <v>1</v>
      </c>
      <c r="C38" t="s">
        <v>398</v>
      </c>
    </row>
    <row r="39" spans="1:5" ht="16.5" x14ac:dyDescent="0.45">
      <c r="A39" s="27"/>
      <c r="B39" s="27" t="s">
        <v>23</v>
      </c>
      <c r="C39" t="s">
        <v>322</v>
      </c>
    </row>
    <row r="40" spans="1:5" s="26" customFormat="1" ht="16.5" x14ac:dyDescent="0.45">
      <c r="A40" s="25" t="s">
        <v>207</v>
      </c>
      <c r="B40" s="25"/>
      <c r="C40" s="26" t="s">
        <v>323</v>
      </c>
      <c r="D40" s="26" t="s">
        <v>324</v>
      </c>
      <c r="E40" s="26" t="s">
        <v>325</v>
      </c>
    </row>
    <row r="41" spans="1:5" ht="16.5" x14ac:dyDescent="0.45">
      <c r="A41" s="21" t="s">
        <v>208</v>
      </c>
      <c r="B41" s="27"/>
      <c r="C41" t="s">
        <v>326</v>
      </c>
      <c r="D41" t="s">
        <v>327</v>
      </c>
      <c r="E41" t="s">
        <v>328</v>
      </c>
    </row>
    <row r="42" spans="1:5" ht="16.5" x14ac:dyDescent="0.45">
      <c r="A42" s="20" t="s">
        <v>2</v>
      </c>
      <c r="B42" s="25"/>
      <c r="C42" t="s">
        <v>329</v>
      </c>
      <c r="D42" t="s">
        <v>330</v>
      </c>
      <c r="E42" t="s">
        <v>331</v>
      </c>
    </row>
    <row r="43" spans="1:5" ht="16.5" x14ac:dyDescent="0.45">
      <c r="A43" s="21" t="s">
        <v>3</v>
      </c>
      <c r="B43" s="27"/>
      <c r="C43" t="s">
        <v>332</v>
      </c>
      <c r="D43" t="s">
        <v>333</v>
      </c>
      <c r="E43" t="s">
        <v>334</v>
      </c>
    </row>
    <row r="44" spans="1:5" ht="16.5" x14ac:dyDescent="0.45">
      <c r="A44" s="21"/>
      <c r="B44" s="27" t="s">
        <v>3</v>
      </c>
      <c r="C44" t="s">
        <v>399</v>
      </c>
      <c r="D44" t="s">
        <v>335</v>
      </c>
      <c r="E44" t="s">
        <v>336</v>
      </c>
    </row>
    <row r="45" spans="1:5" ht="16.5" x14ac:dyDescent="0.45">
      <c r="A45" s="20" t="s">
        <v>171</v>
      </c>
      <c r="B45" s="25"/>
      <c r="C45" t="s">
        <v>337</v>
      </c>
      <c r="D45" t="s">
        <v>338</v>
      </c>
      <c r="E45" t="s">
        <v>339</v>
      </c>
    </row>
    <row r="46" spans="1:5" ht="16.5" x14ac:dyDescent="0.45">
      <c r="A46" s="21" t="s">
        <v>4</v>
      </c>
      <c r="B46" s="27"/>
      <c r="C46" t="s">
        <v>340</v>
      </c>
      <c r="D46" t="s">
        <v>341</v>
      </c>
      <c r="E46" t="s">
        <v>342</v>
      </c>
    </row>
    <row r="47" spans="1:5" ht="16.5" x14ac:dyDescent="0.45">
      <c r="A47" s="21" t="s">
        <v>5</v>
      </c>
      <c r="B47" s="27"/>
      <c r="C47" t="s">
        <v>343</v>
      </c>
      <c r="D47" t="s">
        <v>344</v>
      </c>
      <c r="E47" t="s">
        <v>345</v>
      </c>
    </row>
    <row r="48" spans="1:5" ht="16.5" x14ac:dyDescent="0.45">
      <c r="A48" s="20" t="s">
        <v>6</v>
      </c>
      <c r="B48" s="25"/>
      <c r="C48" t="s">
        <v>346</v>
      </c>
      <c r="D48" t="s">
        <v>347</v>
      </c>
      <c r="E48" t="s">
        <v>348</v>
      </c>
    </row>
    <row r="49" spans="1:5" ht="16.5" x14ac:dyDescent="0.45">
      <c r="A49" s="20" t="s">
        <v>209</v>
      </c>
      <c r="B49" s="25"/>
      <c r="C49" t="s">
        <v>349</v>
      </c>
      <c r="D49" t="s">
        <v>350</v>
      </c>
      <c r="E49" t="s">
        <v>351</v>
      </c>
    </row>
    <row r="50" spans="1:5" ht="16.5" x14ac:dyDescent="0.45">
      <c r="A50" s="20" t="s">
        <v>7</v>
      </c>
      <c r="B50" s="25"/>
      <c r="C50" t="s">
        <v>352</v>
      </c>
      <c r="D50" t="s">
        <v>353</v>
      </c>
      <c r="E50" t="s">
        <v>354</v>
      </c>
    </row>
    <row r="51" spans="1:5" ht="16.5" x14ac:dyDescent="0.45">
      <c r="A51" s="20" t="s">
        <v>215</v>
      </c>
      <c r="B51" s="25"/>
      <c r="C51" t="s">
        <v>355</v>
      </c>
      <c r="D51" t="s">
        <v>356</v>
      </c>
      <c r="E51" t="s">
        <v>357</v>
      </c>
    </row>
    <row r="52" spans="1:5" ht="16.5" x14ac:dyDescent="0.45">
      <c r="A52" s="20" t="s">
        <v>180</v>
      </c>
      <c r="B52" s="25"/>
      <c r="C52" t="s">
        <v>358</v>
      </c>
      <c r="D52" t="s">
        <v>359</v>
      </c>
      <c r="E52" t="s">
        <v>360</v>
      </c>
    </row>
    <row r="53" spans="1:5" ht="16.5" x14ac:dyDescent="0.45">
      <c r="A53" s="20" t="s">
        <v>216</v>
      </c>
      <c r="B53" s="25"/>
      <c r="C53" t="s">
        <v>361</v>
      </c>
      <c r="D53" t="s">
        <v>362</v>
      </c>
      <c r="E53" t="s">
        <v>363</v>
      </c>
    </row>
    <row r="54" spans="1:5" ht="16.5" x14ac:dyDescent="0.45">
      <c r="A54" s="21" t="s">
        <v>9</v>
      </c>
      <c r="B54" s="27"/>
      <c r="C54" t="s">
        <v>364</v>
      </c>
      <c r="D54" t="s">
        <v>365</v>
      </c>
      <c r="E54" t="s">
        <v>366</v>
      </c>
    </row>
    <row r="55" spans="1:5" ht="16.5" x14ac:dyDescent="0.45">
      <c r="A55" s="21" t="s">
        <v>210</v>
      </c>
      <c r="B55" s="27"/>
      <c r="C55" t="s">
        <v>367</v>
      </c>
      <c r="D55" t="s">
        <v>368</v>
      </c>
      <c r="E55" t="s">
        <v>369</v>
      </c>
    </row>
    <row r="56" spans="1:5" ht="16.5" x14ac:dyDescent="0.45">
      <c r="A56" s="21" t="s">
        <v>10</v>
      </c>
      <c r="B56" s="27"/>
      <c r="C56" t="s">
        <v>370</v>
      </c>
      <c r="D56" t="s">
        <v>371</v>
      </c>
      <c r="E56" t="s">
        <v>372</v>
      </c>
    </row>
    <row r="57" spans="1:5" ht="16.5" x14ac:dyDescent="0.45">
      <c r="A57" s="20" t="s">
        <v>211</v>
      </c>
      <c r="B57" s="25"/>
      <c r="C57" t="s">
        <v>373</v>
      </c>
      <c r="D57" t="s">
        <v>374</v>
      </c>
      <c r="E57" t="s">
        <v>375</v>
      </c>
    </row>
    <row r="58" spans="1:5" ht="16.5" x14ac:dyDescent="0.45">
      <c r="A58" s="20" t="s">
        <v>212</v>
      </c>
      <c r="B58" s="25"/>
      <c r="C58" t="s">
        <v>376</v>
      </c>
      <c r="D58" t="s">
        <v>377</v>
      </c>
      <c r="E58" t="s">
        <v>378</v>
      </c>
    </row>
    <row r="59" spans="1:5" ht="16.5" x14ac:dyDescent="0.45">
      <c r="A59" s="20" t="s">
        <v>213</v>
      </c>
      <c r="B59" s="25"/>
      <c r="C59" t="s">
        <v>379</v>
      </c>
      <c r="D59" t="s">
        <v>380</v>
      </c>
      <c r="E59" t="s">
        <v>381</v>
      </c>
    </row>
    <row r="60" spans="1:5" ht="16.5" x14ac:dyDescent="0.45">
      <c r="A60" s="20" t="s">
        <v>11</v>
      </c>
      <c r="B60" s="25"/>
      <c r="C60" t="s">
        <v>382</v>
      </c>
      <c r="D60" t="s">
        <v>383</v>
      </c>
      <c r="E60" t="s">
        <v>384</v>
      </c>
    </row>
    <row r="61" spans="1:5" ht="16.5" x14ac:dyDescent="0.45">
      <c r="A61" s="20" t="s">
        <v>12</v>
      </c>
      <c r="B61" s="25"/>
      <c r="C61" t="s">
        <v>385</v>
      </c>
      <c r="D61" t="s">
        <v>386</v>
      </c>
      <c r="E61" t="s">
        <v>387</v>
      </c>
    </row>
    <row r="62" spans="1:5" ht="17" thickBot="1" x14ac:dyDescent="0.5">
      <c r="A62" s="23" t="s">
        <v>214</v>
      </c>
      <c r="B62" s="3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workbookViewId="0">
      <selection activeCell="D9" sqref="D9"/>
    </sheetView>
  </sheetViews>
  <sheetFormatPr defaultRowHeight="14" x14ac:dyDescent="0.3"/>
  <sheetData>
    <row r="3" spans="4:4" x14ac:dyDescent="0.3">
      <c r="D3" t="s">
        <v>181</v>
      </c>
    </row>
    <row r="4" spans="4:4" x14ac:dyDescent="0.3">
      <c r="D4" t="s">
        <v>182</v>
      </c>
    </row>
    <row r="5" spans="4:4" x14ac:dyDescent="0.3">
      <c r="D5" t="s">
        <v>183</v>
      </c>
    </row>
    <row r="6" spans="4:4" x14ac:dyDescent="0.3">
      <c r="D6" t="s">
        <v>184</v>
      </c>
    </row>
    <row r="7" spans="4:4" x14ac:dyDescent="0.3">
      <c r="D7" t="s">
        <v>185</v>
      </c>
    </row>
    <row r="8" spans="4:4" x14ac:dyDescent="0.3">
      <c r="D8" t="s">
        <v>221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ver.1</vt:lpstr>
      <vt:lpstr>ver.2</vt:lpstr>
      <vt:lpstr>Sheet2</vt:lpstr>
      <vt:lpstr>Sheet1</vt:lpstr>
      <vt:lpstr>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Huami</dc:creator>
  <cp:lastModifiedBy>Huami</cp:lastModifiedBy>
  <dcterms:created xsi:type="dcterms:W3CDTF">2021-02-23T05:52:18Z</dcterms:created>
  <dcterms:modified xsi:type="dcterms:W3CDTF">2021-05-14T07:19:39Z</dcterms:modified>
</cp:coreProperties>
</file>