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8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F9" i="1" s="1"/>
  <c r="B9" i="1"/>
  <c r="E8" i="1"/>
  <c r="F8" i="1" s="1"/>
  <c r="B8" i="1"/>
  <c r="E7" i="1"/>
  <c r="F7" i="1" s="1"/>
  <c r="B7" i="1"/>
  <c r="F6" i="1"/>
  <c r="E6" i="1"/>
  <c r="C6" i="1" s="1"/>
  <c r="B6" i="1"/>
  <c r="E5" i="1"/>
  <c r="F5" i="1" s="1"/>
  <c r="B5" i="1"/>
  <c r="E14" i="1"/>
  <c r="F14" i="1" s="1"/>
  <c r="E13" i="1"/>
  <c r="F13" i="1" s="1"/>
  <c r="E12" i="1"/>
  <c r="F12" i="1" s="1"/>
  <c r="E11" i="1"/>
  <c r="F11" i="1" s="1"/>
  <c r="E10" i="1"/>
  <c r="E4" i="1"/>
  <c r="C4" i="1" s="1"/>
  <c r="E3" i="1"/>
  <c r="C3" i="1" s="1"/>
  <c r="C13" i="1"/>
  <c r="B13" i="1"/>
  <c r="C12" i="1"/>
  <c r="B12" i="1"/>
  <c r="C11" i="1"/>
  <c r="B11" i="1"/>
  <c r="F10" i="1"/>
  <c r="C10" i="1"/>
  <c r="B10" i="1"/>
  <c r="C9" i="1" l="1"/>
  <c r="C8" i="1"/>
  <c r="C7" i="1"/>
  <c r="C5" i="1"/>
  <c r="B14" i="1"/>
  <c r="C14" i="1"/>
  <c r="F4" i="1" l="1"/>
  <c r="B4" i="1"/>
  <c r="F3" i="1"/>
  <c r="B3" i="1"/>
</calcChain>
</file>

<file path=xl/sharedStrings.xml><?xml version="1.0" encoding="utf-8"?>
<sst xmlns="http://schemas.openxmlformats.org/spreadsheetml/2006/main" count="15" uniqueCount="12">
  <si>
    <t>SUB_FRAME_COUNT</t>
  </si>
  <si>
    <t>TimeToConvert (estimated) (ms)</t>
  </si>
  <si>
    <t>XTALK_FILT_TIME_CONST (from equation 6, section 4.2.1, of sbau310.pdf)</t>
  </si>
  <si>
    <t>CROSSTALK_SETTLING_TIME_MS</t>
  </si>
  <si>
    <t>causes interference with first line</t>
  </si>
  <si>
    <t>partial interference with first line; phases in and out</t>
  </si>
  <si>
    <t>Sub Frame Time (ms)</t>
  </si>
  <si>
    <t>SUB_VD_CLK_CNT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</si>
  <si>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rgb="FF0070C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</si>
  <si>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TimeToConvert (measured from SysTick) (ms)</t>
  </si>
  <si>
    <t>loop runs once and crashes</t>
  </si>
  <si>
    <t>default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</si>
</sst>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/>
  </sheetViews>
  <sheetFormatPr defaultRowHeight="15" x14ac:dyDescent="0.25"/>
  <cols>
    <col min="1" max="6" width="21.42578125" customWidth="1"/>
    <col min="7" max="7" width="21.28515625" customWidth="1"/>
  </cols>
  <sheetData>
    <row r="1" spans="1:8" x14ac:dyDescent="0.25">
      <c r="A1" t="s">
        <v>8</v>
      </c>
    </row>
    <row r="2" spans="1:8" x14ac:dyDescent="0.25">
      <c r="A2" t="s">
        <v>0</v>
      </c>
      <c r="B2" t="s">
        <v>2</v>
      </c>
      <c r="C2" t="s">
        <v>3</v>
      </c>
      <c r="D2" t="s">
        <v>7</v>
      </c>
      <c r="E2" t="s">
        <v>6</v>
      </c>
      <c r="F2" t="s">
        <v>1</v>
      </c>
      <c r="G2" t="s">
        <v>9</v>
      </c>
    </row>
    <row r="3" spans="1:8" x14ac:dyDescent="0.25">
      <c r="A3" s="2">
        <v>128</v>
      </c>
      <c r="B3" s="1">
        <f>LOG(2^10/(1+A3))/LOG(2)</f>
        <v>2.9887727445767456</v>
      </c>
      <c r="C3" s="1">
        <f>(5*8*A3*E3)</f>
        <v>1280</v>
      </c>
      <c r="D3" s="2">
        <v>9999</v>
      </c>
      <c r="E3">
        <f>(D3+1)/40000</f>
        <v>0.25</v>
      </c>
      <c r="F3" s="1">
        <f>A3*E3</f>
        <v>32</v>
      </c>
      <c r="G3">
        <v>32</v>
      </c>
      <c r="H3" t="s">
        <v>11</v>
      </c>
    </row>
    <row r="4" spans="1:8" x14ac:dyDescent="0.25">
      <c r="A4" s="2">
        <v>64</v>
      </c>
      <c r="B4" s="1">
        <f>LOG(2^10/(1+A4))/LOG(2)</f>
        <v>3.9776321869715456</v>
      </c>
      <c r="C4" s="1">
        <f>(5*8*A4*E4)</f>
        <v>640</v>
      </c>
      <c r="D4" s="2">
        <v>9999</v>
      </c>
      <c r="E4">
        <f>(D4+1)/40000</f>
        <v>0.25</v>
      </c>
      <c r="F4" s="1">
        <f>A4*E4</f>
        <v>16</v>
      </c>
      <c r="G4">
        <v>16</v>
      </c>
    </row>
    <row r="5" spans="1:8" x14ac:dyDescent="0.25">
      <c r="A5" s="2">
        <v>32</v>
      </c>
      <c r="B5" s="1">
        <f>LOG(2^10/(1+A5))/LOG(2)</f>
        <v>4.9556058806415466</v>
      </c>
      <c r="C5" s="1">
        <f>(5*8*A5*E5)</f>
        <v>320</v>
      </c>
      <c r="D5" s="2">
        <v>9999</v>
      </c>
      <c r="E5">
        <f>(D5+1)/40000</f>
        <v>0.25</v>
      </c>
      <c r="F5" s="1">
        <f>A5*E5</f>
        <v>8</v>
      </c>
      <c r="G5">
        <v>8</v>
      </c>
    </row>
    <row r="6" spans="1:8" x14ac:dyDescent="0.25">
      <c r="A6" s="2">
        <v>16</v>
      </c>
      <c r="B6" s="1">
        <f>LOG(2^10/(1+A6))/LOG(2)</f>
        <v>5.91253715874966</v>
      </c>
      <c r="C6" s="1">
        <f>(5*8*A6*E6)</f>
        <v>160</v>
      </c>
      <c r="D6" s="2">
        <v>9999</v>
      </c>
      <c r="E6">
        <f>(D6+1)/40000</f>
        <v>0.25</v>
      </c>
      <c r="F6" s="1">
        <f>A6*E6</f>
        <v>4</v>
      </c>
      <c r="G6">
        <v>4</v>
      </c>
    </row>
    <row r="7" spans="1:8" x14ac:dyDescent="0.25">
      <c r="A7" s="2">
        <v>12</v>
      </c>
      <c r="B7" s="1">
        <f>LOG(2^10/(1+A7))/LOG(2)</f>
        <v>6.2995602818589074</v>
      </c>
      <c r="C7" s="1">
        <f>(5*8*A7*E7)</f>
        <v>120</v>
      </c>
      <c r="D7" s="2">
        <v>9999</v>
      </c>
      <c r="E7">
        <f>(D7+1)/40000</f>
        <v>0.25</v>
      </c>
      <c r="F7" s="1">
        <f>A7*E7</f>
        <v>3</v>
      </c>
      <c r="G7">
        <v>3</v>
      </c>
    </row>
    <row r="8" spans="1:8" x14ac:dyDescent="0.25">
      <c r="A8" s="2">
        <v>8</v>
      </c>
      <c r="B8" s="1">
        <f>LOG(2^10/(1+A8))/LOG(2)</f>
        <v>6.830074998557687</v>
      </c>
      <c r="C8" s="1">
        <f>(5*8*A8*E8)</f>
        <v>80</v>
      </c>
      <c r="D8" s="2">
        <v>9999</v>
      </c>
      <c r="E8">
        <f>(D8+1)/40000</f>
        <v>0.25</v>
      </c>
      <c r="F8" s="1">
        <f>A8*E8</f>
        <v>2</v>
      </c>
      <c r="G8">
        <v>2</v>
      </c>
    </row>
    <row r="9" spans="1:8" x14ac:dyDescent="0.25">
      <c r="A9" s="2">
        <v>4</v>
      </c>
      <c r="B9" s="1">
        <f>LOG(2^10/(1+A9))/LOG(2)</f>
        <v>7.6780719051126383</v>
      </c>
      <c r="C9" s="1">
        <f>(5*8*A9*E9)</f>
        <v>40</v>
      </c>
      <c r="D9" s="2">
        <v>9999</v>
      </c>
      <c r="E9">
        <f>(D9+1)/40000</f>
        <v>0.25</v>
      </c>
      <c r="F9" s="1">
        <f>A9*E9</f>
        <v>1</v>
      </c>
      <c r="G9">
        <v>1</v>
      </c>
      <c r="H9" t="s">
        <v>10</v>
      </c>
    </row>
    <row r="10" spans="1:8" x14ac:dyDescent="0.25">
      <c r="A10" s="2">
        <v>128</v>
      </c>
      <c r="B10" s="1">
        <f>LOG(2^10/(1+A10))/LOG(2)</f>
        <v>2.9887727445767456</v>
      </c>
      <c r="C10" s="1">
        <f>(5*8*A10*E10)</f>
        <v>2560</v>
      </c>
      <c r="D10" s="2">
        <v>19999</v>
      </c>
      <c r="E10">
        <f>(D10+1)/40000</f>
        <v>0.5</v>
      </c>
      <c r="F10" s="1">
        <f>A10*E10</f>
        <v>64</v>
      </c>
      <c r="G10">
        <v>64</v>
      </c>
      <c r="H10" t="s">
        <v>4</v>
      </c>
    </row>
    <row r="11" spans="1:8" x14ac:dyDescent="0.25">
      <c r="A11" s="2">
        <v>128</v>
      </c>
      <c r="B11" s="1">
        <f>LOG(2^10/(1+A11))/LOG(2)</f>
        <v>2.9887727445767456</v>
      </c>
      <c r="C11" s="1">
        <f>(5*8*A11*E11)</f>
        <v>5120</v>
      </c>
      <c r="D11" s="2">
        <v>39999</v>
      </c>
      <c r="E11">
        <f>(D11+1)/40000</f>
        <v>1</v>
      </c>
      <c r="F11" s="1">
        <f>A11*E11</f>
        <v>128</v>
      </c>
      <c r="G11">
        <v>129</v>
      </c>
      <c r="H11" t="s">
        <v>4</v>
      </c>
    </row>
    <row r="12" spans="1:8" x14ac:dyDescent="0.25">
      <c r="A12" s="2">
        <v>32</v>
      </c>
      <c r="B12" s="1">
        <f>LOG(2^10/(1+A12))/LOG(2)</f>
        <v>4.9556058806415466</v>
      </c>
      <c r="C12" s="1">
        <f>(5*8*A12*E12)</f>
        <v>1280</v>
      </c>
      <c r="D12" s="2">
        <v>39999</v>
      </c>
      <c r="E12">
        <f>(D12+1)/40000</f>
        <v>1</v>
      </c>
      <c r="F12" s="1">
        <f>A12*E12</f>
        <v>32</v>
      </c>
      <c r="G12">
        <v>32</v>
      </c>
      <c r="H12" t="s">
        <v>5</v>
      </c>
    </row>
    <row r="13" spans="1:8" x14ac:dyDescent="0.25">
      <c r="A13" s="2">
        <v>32</v>
      </c>
      <c r="B13" s="1">
        <f>LOG(2^10/(1+A13))/LOG(2)</f>
        <v>4.9556058806415466</v>
      </c>
      <c r="C13" s="1">
        <f>(5*8*A13*E13)</f>
        <v>1920</v>
      </c>
      <c r="D13" s="2">
        <v>59999</v>
      </c>
      <c r="E13">
        <f>(D13+1)/40000</f>
        <v>1.5</v>
      </c>
      <c r="F13" s="1">
        <f>A13*E13</f>
        <v>48</v>
      </c>
      <c r="G13">
        <v>48</v>
      </c>
      <c r="H13" t="s">
        <v>4</v>
      </c>
    </row>
    <row r="14" spans="1:8" x14ac:dyDescent="0.25">
      <c r="A14" s="2">
        <v>32</v>
      </c>
      <c r="B14" s="1">
        <f>LOG(2^10/(1+A14))/LOG(2)</f>
        <v>4.9556058806415466</v>
      </c>
      <c r="C14" s="1">
        <f>(5*8*A14*E14)</f>
        <v>1280</v>
      </c>
      <c r="D14" s="2">
        <v>39999</v>
      </c>
      <c r="E14">
        <f>(D14+1)/40000</f>
        <v>1</v>
      </c>
      <c r="F14" s="1">
        <f>A14*E14</f>
        <v>32</v>
      </c>
      <c r="G14">
        <v>32</v>
      </c>
      <c r="H1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2020-01-23T22:15:59Z</dcterms:created>
  <dcterms:modified xsi:type="dcterms:W3CDTF">2020-01-24T05:51:59Z</dcterms:modified>
</cp:coreProperties>
</file>