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91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<sst xmlns="http://schemas.openxmlformats.org/spreadsheetml/2006/main" count="22" uniqueCount="22">
  <si>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truePriceTokenA</t>
  </si>
  <si>
    <t>truePriceTokenB</t>
  </si>
  <si>
    <t>        reserveA</t>
  </si>
  <si>
    <t>         reserveB</t>
  </si>
  <si>
    <r>
      <rPr>
        <sz val="11"/>
        <color theme="1"/>
        <rFont val="宋体"/>
        <charset val="134"/>
      </rPr>
      <t>最终的</t>
    </r>
    <r>
      <rPr>
        <sz val="11"/>
        <color theme="1"/>
        <rFont val="Times New Roman"/>
        <charset val="134"/>
      </rPr>
      <t>reserveA</t>
    </r>
  </si>
  <si>
    <r>
      <t>最终的</t>
    </r>
    <r>
      <rPr>
        <sz val="10.5"/>
        <rFont val="Times New Roman"/>
        <charset val="134"/>
      </rPr>
      <t>reserveB</t>
    </r>
  </si>
  <si>
    <t>价格</t>
  </si>
  <si>
    <t>输入的dai</t>
  </si>
  <si>
    <t>换到的eth</t>
  </si>
  <si>
    <t>uniswap中换到的 Eth</t>
  </si>
  <si>
    <t>真实换到的钱 Eth</t>
  </si>
  <si>
    <t>利润的 eth</t>
  </si>
  <si>
    <t>利润 dai</t>
  </si>
  <si>
    <t>利润差距</t>
  </si>
  <si>
    <t>利润比例</t>
  </si>
  <si>
    <t>正确的公式</t>
  </si>
  <si>
    <t>错误的公式</t>
  </si>
  <si>
    <t>真实换到的钱 Eth=输入的dai/420</t>
  </si>
  <si>
    <t>利润差距=正确的利润 dai-错误的利润</t>
  </si>
  <si>
    <t>利润比例=正确的利润 dai/错误的利润</t>
  </si>
  <si>
    <t>420,"1","4000000","10000"</t>
  </si>
  <si>
    <t>420,"1","400000000","1000000"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</si>
</sst>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name val="Times New Roman"/>
      <charset val="134"/>
    </font>
    <font>
      <sz val="11"/>
      <color theme="1"/>
      <name val="Times New Roman"/>
      <charset val="134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zoomScale="145" zoomScaleNormal="145" workbookViewId="0">
      <selection activeCell="E11" sqref="E11"/>
    </sheetView>
  </sheetViews>
  <sheetFormatPr defaultColWidth="8.88495575221239" defaultRowHeight="15"/>
  <cols>
    <col min="1" max="1" width="10.3008849557522" customWidth="1"/>
    <col min="2" max="3" width="8.88495575221239" customWidth="1"/>
    <col min="4" max="4" width="10.4424778761062" customWidth="1"/>
    <col min="5" max="5" width="8.88495575221239" customWidth="1"/>
    <col min="6" max="6" width="14.3628318584071" customWidth="1"/>
    <col min="7" max="7" width="14.9026548672566" customWidth="1"/>
    <col min="8" max="8" width="12.6637168141593" customWidth="1"/>
    <col min="9" max="9" width="10.2300884955752" customWidth="1"/>
    <col min="10" max="10" width="11.1504424778761" customWidth="1"/>
    <col min="11" max="11" width="20.716814159292" customWidth="1"/>
    <col min="12" max="12" width="16.9557522123894" customWidth="1"/>
    <col min="13" max="16" width="12.6637168141593"/>
  </cols>
  <sheetData>
    <row r="1" ht="52" customHeight="1" spans="1:16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B2" s="1">
        <v>420</v>
      </c>
      <c r="C2" s="1">
        <v>1</v>
      </c>
      <c r="D2" s="1">
        <v>4000000</v>
      </c>
      <c r="E2" s="1">
        <v>10000</v>
      </c>
      <c r="F2" s="1">
        <v>4092906</v>
      </c>
      <c r="G2" s="1">
        <v>9774</v>
      </c>
      <c r="H2" s="1">
        <f>F2/G2</f>
        <v>418.75445058318</v>
      </c>
      <c r="I2" s="1">
        <v>92906</v>
      </c>
      <c r="J2" s="1">
        <f>E2-G2</f>
        <v>226</v>
      </c>
      <c r="K2" s="1">
        <v>226.32719</v>
      </c>
      <c r="L2" s="1">
        <v>-221.20476</v>
      </c>
      <c r="M2" s="1">
        <f>K2+L2</f>
        <v>5.12243000000001</v>
      </c>
      <c r="N2" s="1">
        <f>B2*M2</f>
        <v>2151.4206</v>
      </c>
      <c r="O2" s="1"/>
      <c r="P2" s="1"/>
    </row>
    <row r="3" spans="1:16">
      <c r="A3" s="1"/>
      <c r="B3" s="1">
        <v>420</v>
      </c>
      <c r="C3" s="1">
        <v>1</v>
      </c>
      <c r="D3" s="1">
        <v>400000000</v>
      </c>
      <c r="E3" s="1">
        <v>1000000</v>
      </c>
      <c r="F3" s="1">
        <v>409290624</v>
      </c>
      <c r="G3" s="1">
        <v>977368</v>
      </c>
      <c r="H3" s="1">
        <f>F3/G3</f>
        <v>418.768185575955</v>
      </c>
      <c r="I3" s="1">
        <v>9290624</v>
      </c>
      <c r="J3" s="1">
        <f>E3-G3</f>
        <v>22632</v>
      </c>
      <c r="K3" s="1">
        <v>22632.77584</v>
      </c>
      <c r="L3" s="1">
        <v>-22120.53</v>
      </c>
      <c r="M3" s="1">
        <f>K3+L3</f>
        <v>512.24584</v>
      </c>
      <c r="N3" s="1">
        <f>B3*M3</f>
        <v>215143.2528</v>
      </c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1"/>
    </row>
    <row r="6" spans="1:16">
      <c r="A6" s="1" t="s">
        <v>16</v>
      </c>
      <c r="B6" s="1">
        <v>420</v>
      </c>
      <c r="C6" s="1">
        <v>1</v>
      </c>
      <c r="D6" s="1">
        <v>4000000</v>
      </c>
      <c r="E6" s="1">
        <v>10000</v>
      </c>
      <c r="F6" s="1">
        <v>4099077</v>
      </c>
      <c r="G6" s="1">
        <v>9760</v>
      </c>
      <c r="H6" s="1">
        <f>F6/G6</f>
        <v>419.987397540984</v>
      </c>
      <c r="I6" s="1">
        <f>F6-D6</f>
        <v>99077</v>
      </c>
      <c r="J6" s="1">
        <f>E6-G6</f>
        <v>240</v>
      </c>
      <c r="K6" s="1">
        <v>240</v>
      </c>
      <c r="L6" s="1">
        <f>-I6/B6</f>
        <v>-235.897619047619</v>
      </c>
      <c r="M6" s="1">
        <f>K6+L6</f>
        <v>4.10238095238094</v>
      </c>
      <c r="N6" s="1">
        <f>B6*M6</f>
        <v>1722.99999999999</v>
      </c>
      <c r="O6" s="1">
        <f>N2-N6</f>
        <v>428.420600000009</v>
      </c>
      <c r="P6" s="1">
        <f>N6/N2</f>
        <v>0.8008661811642</v>
      </c>
    </row>
    <row r="7" spans="1:16">
      <c r="A7" s="1"/>
      <c r="B7" s="1">
        <v>420</v>
      </c>
      <c r="C7" s="1">
        <v>1</v>
      </c>
      <c r="D7" s="1">
        <v>400000000</v>
      </c>
      <c r="E7" s="1">
        <v>1000000</v>
      </c>
      <c r="F7" s="1">
        <v>409907754</v>
      </c>
      <c r="G7" s="1">
        <v>975901</v>
      </c>
      <c r="H7" s="1">
        <f>F7/G7</f>
        <v>420.030058376823</v>
      </c>
      <c r="I7" s="1">
        <f>F7-D7</f>
        <v>9907754</v>
      </c>
      <c r="J7" s="1">
        <f>E7-G7</f>
        <v>24099</v>
      </c>
      <c r="K7" s="1">
        <v>24099</v>
      </c>
      <c r="L7" s="1">
        <f>-I7/B7</f>
        <v>-23589.8904761905</v>
      </c>
      <c r="M7" s="1">
        <f>K7+L7</f>
        <v>509.109523809522</v>
      </c>
      <c r="N7" s="1">
        <f>B7*M7</f>
        <v>213825.999999999</v>
      </c>
      <c r="O7" s="1">
        <f>N3-N7</f>
        <v>1317.25280000051</v>
      </c>
      <c r="P7" s="1">
        <f>N7/N3</f>
        <v>0.993877322282447</v>
      </c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1" t="s">
        <v>17</v>
      </c>
      <c r="M8" s="5"/>
      <c r="N8" s="5" t="s">
        <v>18</v>
      </c>
      <c r="O8" s="5"/>
      <c r="P8" s="5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19</v>
      </c>
      <c r="O9" s="5"/>
      <c r="P9" s="5"/>
    </row>
    <row r="10" spans="16:16">
      <c r="P10" s="6"/>
    </row>
    <row r="11" ht="54" customHeight="1" spans="1:16">
      <c r="A11" t="s">
        <v>20</v>
      </c>
      <c r="P11" s="6"/>
    </row>
    <row r="13" spans="1:1">
      <c r="A13" t="s">
        <v>21</v>
      </c>
    </row>
  </sheetData>
  <mergeCells count="2">
    <mergeCell ref="A2:A3"/>
    <mergeCell ref="A6:A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(￣ε(#￣)☆╰╮(￣▽￣/</cp:lastModifiedBy>
  <dcterms:created xsi:type="dcterms:W3CDTF">2025-07-15T04:21:49Z</dcterms:created>
  <dcterms:modified xsi:type="dcterms:W3CDTF">2025-07-15T10:32:44Z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51B5A1497E944C288EF88B5C953C7A72_11</vt:lpwstr>
  </property>
  <property fmtid="{D5CDD505-2E9C-101B-9397-08002B2CF9AE}" pid="3" name="KSOProductBuildVer">
    <vt:lpwstr>2052-12.1.0.19302</vt:lpwstr>
  </property>
</Properties>
</file>