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shi\Desktop\"/>
    </mc:Choice>
  </mc:AlternateContent>
  <bookViews>
    <workbookView xWindow="0" yWindow="0" windowWidth="20700" windowHeight="8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8" i="1"/>
  <c r="D6" i="1"/>
  <c r="D4" i="1"/>
  <c r="B16" i="1"/>
  <c r="B15" i="1"/>
  <c r="D13" i="1" l="1"/>
  <c r="B14" i="1"/>
  <c r="C13" i="1"/>
  <c r="B13" i="1"/>
  <c r="B17" i="1" l="1"/>
  <c r="E8" i="1" l="1"/>
  <c r="E6" i="1"/>
  <c r="E4" i="1"/>
  <c r="F5" i="1" s="1"/>
  <c r="F7" i="1" l="1"/>
  <c r="F9" i="1" s="1"/>
  <c r="E10" i="1"/>
  <c r="E13" i="1" s="1"/>
</calcChain>
</file>

<file path=xl/sharedStrings.xml><?xml version="1.0" encoding="utf-8"?>
<sst xmlns="http://schemas.openxmlformats.org/spreadsheetml/2006/main" count="15" uniqueCount="15">
  <si>
    <t>点号</t>
    <phoneticPr fontId="1" type="noConversion"/>
  </si>
  <si>
    <t>距离/km</t>
    <phoneticPr fontId="1" type="noConversion"/>
  </si>
  <si>
    <t>观测段高差/m</t>
    <phoneticPr fontId="1" type="noConversion"/>
  </si>
  <si>
    <t>高差改正值/m</t>
    <phoneticPr fontId="1" type="noConversion"/>
  </si>
  <si>
    <t>改正后高差/m</t>
    <phoneticPr fontId="1" type="noConversion"/>
  </si>
  <si>
    <t>高程/m</t>
    <phoneticPr fontId="1" type="noConversion"/>
  </si>
  <si>
    <t>BM.A</t>
    <phoneticPr fontId="1" type="noConversion"/>
  </si>
  <si>
    <t>BM1</t>
    <phoneticPr fontId="1" type="noConversion"/>
  </si>
  <si>
    <t>BM2</t>
    <phoneticPr fontId="1" type="noConversion"/>
  </si>
  <si>
    <t>BM3</t>
    <phoneticPr fontId="1" type="noConversion"/>
  </si>
  <si>
    <t>∑</t>
    <phoneticPr fontId="1" type="noConversion"/>
  </si>
  <si>
    <t>BM.B</t>
    <phoneticPr fontId="1" type="noConversion"/>
  </si>
  <si>
    <t>四等水准测量成果整理</t>
    <phoneticPr fontId="1" type="noConversion"/>
  </si>
  <si>
    <t>∑h理论值/m</t>
    <phoneticPr fontId="1" type="noConversion"/>
  </si>
  <si>
    <t>每千米改正值mm/km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</si>
</sst>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华文楷体"/>
      <family val="3"/>
      <charset val="134"/>
    </font>
    <font>
      <sz val="14"/>
      <color rgb="FFFF0000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462644</xdr:colOff>
          <xdr:row>15</xdr:row>
          <xdr:rowOff>27216</xdr:rowOff>
        </xdr:from>
        <xdr:to>
          <xdr:col>0</xdr:col>
          <xdr:colOff>1224644</xdr:colOff>
          <xdr:row>15</xdr:row>
          <xdr:rowOff>354795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 cap="flat" cmpd="sng">
              <a:solidFill>
                <a:srgbClr val="FFFFFF" mc:Ignorable="a14" a14:legacySpreadsheetColorIndex="9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530678</xdr:colOff>
          <xdr:row>14</xdr:row>
          <xdr:rowOff>54427</xdr:rowOff>
        </xdr:from>
        <xdr:to>
          <xdr:col>0</xdr:col>
          <xdr:colOff>1165679</xdr:colOff>
          <xdr:row>14</xdr:row>
          <xdr:rowOff>340178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 cap="flat" cmpd="sng">
              <a:solidFill>
                <a:srgbClr val="FFFFFF" mc:Ignorable="a14" a14:legacySpreadsheetColorIndex="9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zoomScale="85" zoomScaleNormal="85" workbookViewId="0">
      <selection activeCell="B12" sqref="B12:E12"/>
    </sheetView>
  </sheetViews>
  <sheetFormatPr defaultRowHeight="18.75" x14ac:dyDescent="0.15"/>
  <cols>
    <col min="1" max="6" width="20.625" style="2" customWidth="1"/>
  </cols>
  <sheetData>
    <row r="1" spans="1:6" ht="30" customHeight="1" x14ac:dyDescent="0.15">
      <c r="A1" s="3" t="s">
        <v>12</v>
      </c>
      <c r="B1" s="4"/>
      <c r="C1" s="4"/>
      <c r="D1" s="4"/>
      <c r="E1" s="4"/>
      <c r="F1" s="5"/>
    </row>
    <row r="2" spans="1:6" ht="30" customHeight="1" x14ac:dyDescent="0.15">
      <c r="A2" s="1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9" t="s">
        <v>5</v>
      </c>
    </row>
    <row r="3" spans="1:6" ht="30" customHeight="1" x14ac:dyDescent="0.15">
      <c r="A3" s="6" t="s">
        <v>6</v>
      </c>
      <c r="B3" s="10"/>
      <c r="C3" s="10"/>
      <c r="D3" s="10"/>
      <c r="E3" s="10"/>
      <c r="F3" s="11">
        <v>45.286000000000001</v>
      </c>
    </row>
    <row r="4" spans="1:6" ht="30" customHeight="1" x14ac:dyDescent="0.15">
      <c r="A4" s="7"/>
      <c r="B4" s="11">
        <v>1.6</v>
      </c>
      <c r="C4" s="11">
        <v>2.331</v>
      </c>
      <c r="D4" s="8">
        <f>(B4*B17)/1000</f>
        <v>-8.0000000000001754E-3</v>
      </c>
      <c r="E4" s="8">
        <f>C4+D4</f>
        <v>2.323</v>
      </c>
      <c r="F4" s="12"/>
    </row>
    <row r="5" spans="1:6" ht="30" customHeight="1" x14ac:dyDescent="0.15">
      <c r="A5" s="6" t="s">
        <v>7</v>
      </c>
      <c r="B5" s="12"/>
      <c r="C5" s="12"/>
      <c r="D5" s="10"/>
      <c r="E5" s="10"/>
      <c r="F5" s="8">
        <f>F3+E4</f>
        <v>47.609000000000002</v>
      </c>
    </row>
    <row r="6" spans="1:6" ht="30" customHeight="1" x14ac:dyDescent="0.15">
      <c r="A6" s="7"/>
      <c r="B6" s="11">
        <v>2.1</v>
      </c>
      <c r="C6" s="11">
        <v>2.8130000000000002</v>
      </c>
      <c r="D6" s="8">
        <f>(B6*B17)/1000</f>
        <v>-1.050000000000023E-2</v>
      </c>
      <c r="E6" s="8">
        <f t="shared" ref="E6" si="0">C6+D6</f>
        <v>2.8024999999999998</v>
      </c>
      <c r="F6" s="10"/>
    </row>
    <row r="7" spans="1:6" ht="30" customHeight="1" x14ac:dyDescent="0.15">
      <c r="A7" s="6" t="s">
        <v>8</v>
      </c>
      <c r="B7" s="12"/>
      <c r="C7" s="12"/>
      <c r="D7" s="10"/>
      <c r="E7" s="10"/>
      <c r="F7" s="8">
        <f>F5+E6</f>
        <v>50.411500000000004</v>
      </c>
    </row>
    <row r="8" spans="1:6" ht="30" customHeight="1" x14ac:dyDescent="0.15">
      <c r="A8" s="7"/>
      <c r="B8" s="11">
        <v>1.7</v>
      </c>
      <c r="C8" s="11">
        <v>-2.2440000000000002</v>
      </c>
      <c r="D8" s="8">
        <f>(B8*B17)/1000</f>
        <v>-8.5000000000001845E-3</v>
      </c>
      <c r="E8" s="8">
        <f t="shared" ref="E8" si="1">C8+D8</f>
        <v>-2.2525000000000004</v>
      </c>
      <c r="F8" s="10"/>
    </row>
    <row r="9" spans="1:6" ht="30" customHeight="1" x14ac:dyDescent="0.15">
      <c r="A9" s="6" t="s">
        <v>9</v>
      </c>
      <c r="B9" s="12"/>
      <c r="C9" s="12"/>
      <c r="D9" s="10"/>
      <c r="E9" s="10"/>
      <c r="F9" s="8">
        <f>E8+F7</f>
        <v>48.159000000000006</v>
      </c>
    </row>
    <row r="10" spans="1:6" ht="30" customHeight="1" x14ac:dyDescent="0.15">
      <c r="A10" s="7"/>
      <c r="B10" s="11">
        <v>2</v>
      </c>
      <c r="C10" s="11">
        <v>1.43</v>
      </c>
      <c r="D10" s="8">
        <f>(B10*B17)/1000</f>
        <v>-1.0000000000000219E-2</v>
      </c>
      <c r="E10" s="8">
        <f t="shared" ref="E10" si="2">C10+D10</f>
        <v>1.4199999999999997</v>
      </c>
      <c r="F10" s="10"/>
    </row>
    <row r="11" spans="1:6" ht="30" customHeight="1" x14ac:dyDescent="0.15">
      <c r="A11" s="6" t="s">
        <v>11</v>
      </c>
      <c r="B11" s="12"/>
      <c r="C11" s="12"/>
      <c r="D11" s="10"/>
      <c r="E11" s="10"/>
      <c r="F11" s="11">
        <v>49.579000000000001</v>
      </c>
    </row>
    <row r="12" spans="1:6" ht="30" customHeight="1" x14ac:dyDescent="0.15">
      <c r="A12" s="7"/>
      <c r="B12" s="13"/>
      <c r="C12" s="14"/>
      <c r="D12" s="14"/>
      <c r="E12" s="15"/>
      <c r="F12" s="12"/>
    </row>
    <row r="13" spans="1:6" ht="30" customHeight="1" x14ac:dyDescent="0.15">
      <c r="A13" s="1" t="s">
        <v>10</v>
      </c>
      <c r="B13" s="9">
        <f>B12+B10+B8+B6+B4</f>
        <v>7.4</v>
      </c>
      <c r="C13" s="9">
        <f>C12+C10+C8+C6+C4</f>
        <v>4.33</v>
      </c>
      <c r="D13" s="9">
        <f>D12+D10+D8+D6+D4</f>
        <v>-3.700000000000081E-2</v>
      </c>
      <c r="E13" s="9">
        <f>E12+E10+E8+E6+E4</f>
        <v>4.2929999999999993</v>
      </c>
      <c r="F13" s="9"/>
    </row>
    <row r="14" spans="1:6" ht="30" customHeight="1" x14ac:dyDescent="0.15">
      <c r="A14" s="1" t="s">
        <v>13</v>
      </c>
      <c r="B14" s="16">
        <f>F11-F3</f>
        <v>4.2929999999999993</v>
      </c>
      <c r="C14" s="17"/>
      <c r="D14" s="17"/>
      <c r="E14" s="17"/>
      <c r="F14" s="18"/>
    </row>
    <row r="15" spans="1:6" ht="30" customHeight="1" x14ac:dyDescent="0.15">
      <c r="A15" s="1"/>
      <c r="B15" s="16">
        <f>(C13-B14)*1000</f>
        <v>37.00000000000081</v>
      </c>
      <c r="C15" s="17"/>
      <c r="D15" s="17"/>
      <c r="E15" s="17"/>
      <c r="F15" s="18"/>
    </row>
    <row r="16" spans="1:6" ht="30" customHeight="1" x14ac:dyDescent="0.15">
      <c r="A16" s="1"/>
      <c r="B16" s="16">
        <f>20*SQRT(B13)</f>
        <v>54.405882034941769</v>
      </c>
      <c r="C16" s="17"/>
      <c r="D16" s="17"/>
      <c r="E16" s="17"/>
      <c r="F16" s="18"/>
    </row>
    <row r="17" spans="1:6" ht="30" customHeight="1" x14ac:dyDescent="0.15">
      <c r="A17" s="1" t="s">
        <v>14</v>
      </c>
      <c r="B17" s="16">
        <f>-B15/B13</f>
        <v>-5.0000000000001092</v>
      </c>
      <c r="C17" s="17"/>
      <c r="D17" s="17"/>
      <c r="E17" s="17"/>
      <c r="F17" s="18"/>
    </row>
  </sheetData>
  <mergeCells count="36">
    <mergeCell ref="B14:F14"/>
    <mergeCell ref="B15:F15"/>
    <mergeCell ref="B16:F16"/>
    <mergeCell ref="B17:F17"/>
    <mergeCell ref="F3:F4"/>
    <mergeCell ref="F5:F6"/>
    <mergeCell ref="F7:F8"/>
    <mergeCell ref="F9:F10"/>
    <mergeCell ref="F11:F12"/>
    <mergeCell ref="B2:B3"/>
    <mergeCell ref="C2:C3"/>
    <mergeCell ref="D2:D3"/>
    <mergeCell ref="E2:E3"/>
    <mergeCell ref="B10:B11"/>
    <mergeCell ref="C10:C11"/>
    <mergeCell ref="D10:D11"/>
    <mergeCell ref="A11:A12"/>
    <mergeCell ref="E10:E11"/>
    <mergeCell ref="B12:E12"/>
    <mergeCell ref="A9:A10"/>
    <mergeCell ref="B4:B5"/>
    <mergeCell ref="C4:C5"/>
    <mergeCell ref="D4:D5"/>
    <mergeCell ref="E4:E5"/>
    <mergeCell ref="B6:B7"/>
    <mergeCell ref="C6:C7"/>
    <mergeCell ref="D6:D7"/>
    <mergeCell ref="E6:E7"/>
    <mergeCell ref="B8:B9"/>
    <mergeCell ref="A1:F1"/>
    <mergeCell ref="A3:A4"/>
    <mergeCell ref="A5:A6"/>
    <mergeCell ref="A7:A8"/>
    <mergeCell ref="C8:C9"/>
    <mergeCell ref="D8:D9"/>
    <mergeCell ref="E8:E9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0</xdr:col>
                <xdr:colOff>466725</xdr:colOff>
                <xdr:row>15</xdr:row>
                <xdr:rowOff>28575</xdr:rowOff>
              </from>
              <to>
                <xdr:col>0</xdr:col>
                <xdr:colOff>1228725</xdr:colOff>
                <xdr:row>15</xdr:row>
                <xdr:rowOff>352425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DSMT4" shapeId="1028" r:id="rId6">
          <objectPr defaultSize="0" autoPict="0" r:id="rId7">
            <anchor moveWithCells="1">
              <from>
                <xdr:col>0</xdr:col>
                <xdr:colOff>533400</xdr:colOff>
                <xdr:row>14</xdr:row>
                <xdr:rowOff>57150</xdr:rowOff>
              </from>
              <to>
                <xdr:col>0</xdr:col>
                <xdr:colOff>1162050</xdr:colOff>
                <xdr:row>14</xdr:row>
                <xdr:rowOff>342900</xdr:rowOff>
              </to>
            </anchor>
          </objectPr>
        </oleObject>
      </mc:Choice>
      <mc:Fallback>
        <oleObject progId="Equation.DSMT4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xiaoshi</dc:creator>
  <cp:lastModifiedBy>xiaoshi</cp:lastModifiedBy>
  <dcterms:created xsi:type="dcterms:W3CDTF">2016-07-07T09:30:17Z</dcterms:created>
  <dcterms:modified xsi:type="dcterms:W3CDTF">2016-07-07T10:10:10Z</dcterms:modified>
</cp:coreProperties>
</file>