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aoshi\Desktop\"/>
    </mc:Choice>
  </mc:AlternateContent>
  <bookViews>
    <workbookView xWindow="0" yWindow="0" windowWidth="2049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0" i="1" l="1"/>
  <c r="H31" i="1" s="1"/>
  <c r="H29" i="1"/>
  <c r="G31" i="1"/>
  <c r="G30" i="1"/>
  <c r="G29" i="1"/>
  <c r="I9" i="1"/>
  <c r="I13" i="1"/>
  <c r="I17" i="1"/>
  <c r="B11" i="1" l="1"/>
  <c r="D11" i="1"/>
  <c r="B28" i="1"/>
  <c r="B24" i="1"/>
  <c r="J25" i="1"/>
  <c r="J21" i="1"/>
  <c r="I27" i="1"/>
  <c r="I23" i="1"/>
  <c r="I22" i="1"/>
  <c r="I21" i="1"/>
  <c r="I18" i="1"/>
  <c r="I19" i="1"/>
  <c r="I14" i="1"/>
  <c r="I10" i="1"/>
  <c r="H27" i="1"/>
  <c r="H23" i="1"/>
  <c r="H19" i="1"/>
  <c r="H15" i="1"/>
  <c r="G15" i="1"/>
  <c r="J13" i="1" s="1"/>
  <c r="H11" i="1"/>
  <c r="G11" i="1"/>
  <c r="D27" i="1"/>
  <c r="B27" i="1"/>
  <c r="D23" i="1"/>
  <c r="B23" i="1"/>
  <c r="D19" i="1"/>
  <c r="B19" i="1"/>
  <c r="B15" i="1"/>
  <c r="D15" i="1"/>
  <c r="B20" i="1" l="1"/>
  <c r="I15" i="1"/>
  <c r="B16" i="1"/>
  <c r="D30" i="1"/>
  <c r="D29" i="1"/>
  <c r="B12" i="1"/>
  <c r="D12" i="1" s="1"/>
  <c r="D16" i="1" s="1"/>
  <c r="J9" i="1"/>
  <c r="I11" i="1"/>
  <c r="G19" i="1"/>
  <c r="J17" i="1" s="1"/>
  <c r="J29" i="1" s="1"/>
  <c r="D20" i="1" l="1"/>
  <c r="D24" i="1" s="1"/>
  <c r="D28" i="1" s="1"/>
  <c r="D31" i="1"/>
  <c r="G23" i="1"/>
  <c r="G27" i="1" l="1"/>
</calcChain>
</file>

<file path=xl/sharedStrings.xml><?xml version="1.0" encoding="utf-8"?>
<sst xmlns="http://schemas.openxmlformats.org/spreadsheetml/2006/main" count="46" uniqueCount="28">
  <si>
    <t>测
站
编
号</t>
    <phoneticPr fontId="1" type="noConversion"/>
  </si>
  <si>
    <t>后
尺</t>
    <phoneticPr fontId="1" type="noConversion"/>
  </si>
  <si>
    <t>上丝</t>
    <phoneticPr fontId="1" type="noConversion"/>
  </si>
  <si>
    <t>下丝</t>
    <phoneticPr fontId="1" type="noConversion"/>
  </si>
  <si>
    <t>前
尺</t>
    <phoneticPr fontId="1" type="noConversion"/>
  </si>
  <si>
    <t>前视距</t>
    <phoneticPr fontId="1" type="noConversion"/>
  </si>
  <si>
    <t>后视距</t>
    <phoneticPr fontId="1" type="noConversion"/>
  </si>
  <si>
    <t>视距差 d</t>
    <phoneticPr fontId="1" type="noConversion"/>
  </si>
  <si>
    <t>方向
及
尺号</t>
    <phoneticPr fontId="1" type="noConversion"/>
  </si>
  <si>
    <t>标尺读数</t>
    <phoneticPr fontId="1" type="noConversion"/>
  </si>
  <si>
    <t>黑面</t>
    <phoneticPr fontId="1" type="noConversion"/>
  </si>
  <si>
    <t>红面</t>
    <phoneticPr fontId="1" type="noConversion"/>
  </si>
  <si>
    <t>K+黑
减
红</t>
    <phoneticPr fontId="1" type="noConversion"/>
  </si>
  <si>
    <t>高
差
中
数</t>
    <phoneticPr fontId="1" type="noConversion"/>
  </si>
  <si>
    <t>备
注</t>
    <phoneticPr fontId="1" type="noConversion"/>
  </si>
  <si>
    <t>编
号</t>
    <phoneticPr fontId="1" type="noConversion"/>
  </si>
  <si>
    <t>校
核</t>
    <phoneticPr fontId="1" type="noConversion"/>
  </si>
  <si>
    <t>后</t>
    <phoneticPr fontId="1" type="noConversion"/>
  </si>
  <si>
    <t>前</t>
    <phoneticPr fontId="1" type="noConversion"/>
  </si>
  <si>
    <t>后-前</t>
    <phoneticPr fontId="1" type="noConversion"/>
  </si>
  <si>
    <t xml:space="preserve">
</t>
    <phoneticPr fontId="1" type="noConversion"/>
  </si>
  <si>
    <r>
      <t>∑</t>
    </r>
    <r>
      <rPr>
        <sz val="11"/>
        <color theme="1"/>
        <rFont val="华文楷体"/>
        <family val="3"/>
        <charset val="134"/>
      </rPr>
      <t>后视距</t>
    </r>
    <phoneticPr fontId="1" type="noConversion"/>
  </si>
  <si>
    <t>∑后-∑前</t>
    <phoneticPr fontId="1" type="noConversion"/>
  </si>
  <si>
    <t>∑前视距</t>
    <phoneticPr fontId="1" type="noConversion"/>
  </si>
  <si>
    <t>∑后</t>
    <phoneticPr fontId="1" type="noConversion"/>
  </si>
  <si>
    <t>∑前</t>
    <phoneticPr fontId="1" type="noConversion"/>
  </si>
  <si>
    <t>∑h</t>
    <phoneticPr fontId="1" type="noConversion"/>
  </si>
  <si>
    <t>∑d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</si>
</sst>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楷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123825</xdr:colOff>
          <xdr:row>4</xdr:row>
          <xdr:rowOff>95250</xdr:rowOff>
        </xdr:from>
        <xdr:to>
          <xdr:col>10</xdr:col>
          <xdr:colOff>685800</xdr:colOff>
          <xdr:row>5</xdr:row>
          <xdr:rowOff>57150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123825</xdr:colOff>
          <xdr:row>5</xdr:row>
          <xdr:rowOff>171450</xdr:rowOff>
        </xdr:from>
        <xdr:to>
          <xdr:col>10</xdr:col>
          <xdr:colOff>704850</xdr:colOff>
          <xdr:row>6</xdr:row>
          <xdr:rowOff>142875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104775</xdr:colOff>
          <xdr:row>8</xdr:row>
          <xdr:rowOff>104775</xdr:rowOff>
        </xdr:from>
        <xdr:to>
          <xdr:col>10</xdr:col>
          <xdr:colOff>695325</xdr:colOff>
          <xdr:row>9</xdr:row>
          <xdr:rowOff>76200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123825</xdr:colOff>
          <xdr:row>9</xdr:row>
          <xdr:rowOff>209550</xdr:rowOff>
        </xdr:from>
        <xdr:to>
          <xdr:col>10</xdr:col>
          <xdr:colOff>714375</xdr:colOff>
          <xdr:row>10</xdr:row>
          <xdr:rowOff>180975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123825</xdr:colOff>
          <xdr:row>12</xdr:row>
          <xdr:rowOff>95250</xdr:rowOff>
        </xdr:from>
        <xdr:to>
          <xdr:col>10</xdr:col>
          <xdr:colOff>685800</xdr:colOff>
          <xdr:row>13</xdr:row>
          <xdr:rowOff>57150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133350</xdr:colOff>
          <xdr:row>13</xdr:row>
          <xdr:rowOff>142875</xdr:rowOff>
        </xdr:from>
        <xdr:to>
          <xdr:col>10</xdr:col>
          <xdr:colOff>714375</xdr:colOff>
          <xdr:row>14</xdr:row>
          <xdr:rowOff>114300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142875</xdr:colOff>
          <xdr:row>16</xdr:row>
          <xdr:rowOff>95250</xdr:rowOff>
        </xdr:from>
        <xdr:to>
          <xdr:col>10</xdr:col>
          <xdr:colOff>733425</xdr:colOff>
          <xdr:row>17</xdr:row>
          <xdr:rowOff>66675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152400</xdr:colOff>
          <xdr:row>17</xdr:row>
          <xdr:rowOff>171450</xdr:rowOff>
        </xdr:from>
        <xdr:to>
          <xdr:col>10</xdr:col>
          <xdr:colOff>742950</xdr:colOff>
          <xdr:row>18</xdr:row>
          <xdr:rowOff>142875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123825</xdr:colOff>
          <xdr:row>20</xdr:row>
          <xdr:rowOff>95250</xdr:rowOff>
        </xdr:from>
        <xdr:to>
          <xdr:col>10</xdr:col>
          <xdr:colOff>685800</xdr:colOff>
          <xdr:row>21</xdr:row>
          <xdr:rowOff>57150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133350</xdr:colOff>
          <xdr:row>21</xdr:row>
          <xdr:rowOff>190500</xdr:rowOff>
        </xdr:from>
        <xdr:to>
          <xdr:col>10</xdr:col>
          <xdr:colOff>714375</xdr:colOff>
          <xdr:row>22</xdr:row>
          <xdr:rowOff>161925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142875</xdr:colOff>
          <xdr:row>24</xdr:row>
          <xdr:rowOff>95250</xdr:rowOff>
        </xdr:from>
        <xdr:to>
          <xdr:col>10</xdr:col>
          <xdr:colOff>733425</xdr:colOff>
          <xdr:row>25</xdr:row>
          <xdr:rowOff>66675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142875</xdr:colOff>
          <xdr:row>25</xdr:row>
          <xdr:rowOff>171450</xdr:rowOff>
        </xdr:from>
        <xdr:to>
          <xdr:col>10</xdr:col>
          <xdr:colOff>733425</xdr:colOff>
          <xdr:row>26</xdr:row>
          <xdr:rowOff>142875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oleObject" Target="../embeddings/oleObject6.bin"/><Relationship Id="rId18" Type="http://schemas.openxmlformats.org/officeDocument/2006/relationships/oleObject" Target="../embeddings/oleObject11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oleObject" Target="../embeddings/oleObject10.bin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9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oleObject" Target="../embeddings/oleObject8.bin"/><Relationship Id="rId10" Type="http://schemas.openxmlformats.org/officeDocument/2006/relationships/oleObject" Target="../embeddings/oleObject4.bin"/><Relationship Id="rId19" Type="http://schemas.openxmlformats.org/officeDocument/2006/relationships/oleObject" Target="../embeddings/oleObject12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2"/>
  <sheetViews>
    <sheetView tabSelected="1" zoomScale="70" zoomScaleNormal="70" workbookViewId="0">
      <selection activeCell="B19" sqref="B19:C19"/>
    </sheetView>
  </sheetViews>
  <sheetFormatPr defaultRowHeight="13.5" x14ac:dyDescent="0.15"/>
  <cols>
    <col min="1" max="1" width="10.625" customWidth="1"/>
    <col min="2" max="2" width="7.625" customWidth="1"/>
    <col min="3" max="3" width="10.625" customWidth="1"/>
    <col min="4" max="4" width="7.625" customWidth="1"/>
    <col min="5" max="11" width="10.625" customWidth="1"/>
  </cols>
  <sheetData>
    <row r="1" spans="1:11" ht="20.100000000000001" customHeight="1" x14ac:dyDescent="0.15">
      <c r="A1" s="11" t="s">
        <v>0</v>
      </c>
      <c r="B1" s="11" t="s">
        <v>1</v>
      </c>
      <c r="C1" s="1" t="s">
        <v>2</v>
      </c>
      <c r="D1" s="11" t="s">
        <v>4</v>
      </c>
      <c r="E1" s="1" t="s">
        <v>2</v>
      </c>
      <c r="F1" s="11" t="s">
        <v>8</v>
      </c>
      <c r="G1" s="12" t="s">
        <v>9</v>
      </c>
      <c r="H1" s="13"/>
      <c r="I1" s="11" t="s">
        <v>12</v>
      </c>
      <c r="J1" s="11" t="s">
        <v>13</v>
      </c>
      <c r="K1" s="11" t="s">
        <v>14</v>
      </c>
    </row>
    <row r="2" spans="1:11" ht="20.100000000000001" customHeight="1" x14ac:dyDescent="0.15">
      <c r="A2" s="9"/>
      <c r="B2" s="10"/>
      <c r="C2" s="1" t="s">
        <v>3</v>
      </c>
      <c r="D2" s="10"/>
      <c r="E2" s="1" t="s">
        <v>3</v>
      </c>
      <c r="F2" s="9"/>
      <c r="G2" s="14"/>
      <c r="H2" s="15"/>
      <c r="I2" s="9"/>
      <c r="J2" s="9"/>
      <c r="K2" s="9"/>
    </row>
    <row r="3" spans="1:11" ht="20.100000000000001" customHeight="1" x14ac:dyDescent="0.15">
      <c r="A3" s="9"/>
      <c r="B3" s="5" t="s">
        <v>6</v>
      </c>
      <c r="C3" s="7"/>
      <c r="D3" s="5" t="s">
        <v>5</v>
      </c>
      <c r="E3" s="7"/>
      <c r="F3" s="9"/>
      <c r="G3" s="8" t="s">
        <v>10</v>
      </c>
      <c r="H3" s="8" t="s">
        <v>11</v>
      </c>
      <c r="I3" s="9"/>
      <c r="J3" s="9"/>
      <c r="K3" s="9"/>
    </row>
    <row r="4" spans="1:11" ht="20.100000000000001" customHeight="1" x14ac:dyDescent="0.15">
      <c r="A4" s="10"/>
      <c r="B4" s="5" t="s">
        <v>7</v>
      </c>
      <c r="C4" s="7"/>
      <c r="D4" s="5" t="s">
        <v>27</v>
      </c>
      <c r="E4" s="7"/>
      <c r="F4" s="10"/>
      <c r="G4" s="10"/>
      <c r="H4" s="10"/>
      <c r="I4" s="10"/>
      <c r="J4" s="10"/>
      <c r="K4" s="10"/>
    </row>
    <row r="5" spans="1:11" ht="20.100000000000001" customHeight="1" x14ac:dyDescent="0.15">
      <c r="A5" s="11" t="s">
        <v>15</v>
      </c>
      <c r="B5" s="5">
        <v>1</v>
      </c>
      <c r="C5" s="7"/>
      <c r="D5" s="5">
        <v>5</v>
      </c>
      <c r="E5" s="7"/>
      <c r="F5" s="1" t="s">
        <v>17</v>
      </c>
      <c r="G5" s="1">
        <v>3</v>
      </c>
      <c r="H5" s="1">
        <v>8</v>
      </c>
      <c r="I5" s="1">
        <v>10</v>
      </c>
      <c r="J5" s="8">
        <v>18</v>
      </c>
      <c r="K5" s="11" t="s">
        <v>20</v>
      </c>
    </row>
    <row r="6" spans="1:11" ht="20.100000000000001" customHeight="1" x14ac:dyDescent="0.15">
      <c r="A6" s="9"/>
      <c r="B6" s="5">
        <v>2</v>
      </c>
      <c r="C6" s="7"/>
      <c r="D6" s="5">
        <v>6</v>
      </c>
      <c r="E6" s="7"/>
      <c r="F6" s="1" t="s">
        <v>18</v>
      </c>
      <c r="G6" s="1">
        <v>4</v>
      </c>
      <c r="H6" s="1">
        <v>7</v>
      </c>
      <c r="I6" s="1">
        <v>9</v>
      </c>
      <c r="J6" s="9"/>
      <c r="K6" s="9"/>
    </row>
    <row r="7" spans="1:11" ht="20.100000000000001" customHeight="1" x14ac:dyDescent="0.15">
      <c r="A7" s="9"/>
      <c r="B7" s="5">
        <v>12</v>
      </c>
      <c r="C7" s="7"/>
      <c r="D7" s="5">
        <v>13</v>
      </c>
      <c r="E7" s="7"/>
      <c r="F7" s="1" t="s">
        <v>19</v>
      </c>
      <c r="G7" s="1">
        <v>16</v>
      </c>
      <c r="H7" s="1">
        <v>17</v>
      </c>
      <c r="I7" s="1">
        <v>11</v>
      </c>
      <c r="J7" s="10"/>
      <c r="K7" s="10"/>
    </row>
    <row r="8" spans="1:11" ht="20.100000000000001" customHeight="1" x14ac:dyDescent="0.15">
      <c r="A8" s="10"/>
      <c r="B8" s="5">
        <v>14</v>
      </c>
      <c r="C8" s="7"/>
      <c r="D8" s="5">
        <v>15</v>
      </c>
      <c r="E8" s="7"/>
      <c r="F8" s="5"/>
      <c r="G8" s="6"/>
      <c r="H8" s="6"/>
      <c r="I8" s="6"/>
      <c r="J8" s="6"/>
      <c r="K8" s="7"/>
    </row>
    <row r="9" spans="1:11" ht="20.100000000000001" customHeight="1" x14ac:dyDescent="0.15">
      <c r="A9" s="8">
        <v>1</v>
      </c>
      <c r="B9" s="17">
        <v>1151</v>
      </c>
      <c r="C9" s="18"/>
      <c r="D9" s="17">
        <v>1565</v>
      </c>
      <c r="E9" s="18"/>
      <c r="F9" s="1" t="s">
        <v>17</v>
      </c>
      <c r="G9" s="19">
        <v>1036</v>
      </c>
      <c r="H9" s="19">
        <v>5824</v>
      </c>
      <c r="I9" s="1">
        <f>4787+G9-H9</f>
        <v>-1</v>
      </c>
      <c r="J9" s="8">
        <f>(G11+H11-0.1)/2</f>
        <v>-0.40299999999999997</v>
      </c>
      <c r="K9" s="8"/>
    </row>
    <row r="10" spans="1:11" ht="20.100000000000001" customHeight="1" x14ac:dyDescent="0.15">
      <c r="A10" s="9"/>
      <c r="B10" s="17">
        <v>920</v>
      </c>
      <c r="C10" s="18"/>
      <c r="D10" s="17">
        <v>1313</v>
      </c>
      <c r="E10" s="18"/>
      <c r="F10" s="1" t="s">
        <v>18</v>
      </c>
      <c r="G10" s="19">
        <v>1439</v>
      </c>
      <c r="H10" s="19">
        <v>6127</v>
      </c>
      <c r="I10" s="1">
        <f>4687+G10-H10</f>
        <v>-1</v>
      </c>
      <c r="J10" s="9"/>
      <c r="K10" s="9"/>
    </row>
    <row r="11" spans="1:11" ht="20.100000000000001" customHeight="1" x14ac:dyDescent="0.15">
      <c r="A11" s="9"/>
      <c r="B11" s="5">
        <f>(B9-B10)*0.1</f>
        <v>23.1</v>
      </c>
      <c r="C11" s="7"/>
      <c r="D11" s="5">
        <f>(D9-D10)*0.1</f>
        <v>25.200000000000003</v>
      </c>
      <c r="E11" s="7"/>
      <c r="F11" s="1" t="s">
        <v>19</v>
      </c>
      <c r="G11" s="1">
        <f>(G9-G10)*0.001</f>
        <v>-0.40300000000000002</v>
      </c>
      <c r="H11" s="1">
        <f>(H9-H10)*0.001</f>
        <v>-0.30299999999999999</v>
      </c>
      <c r="I11" s="1">
        <f>I9-I10</f>
        <v>0</v>
      </c>
      <c r="J11" s="10"/>
      <c r="K11" s="10"/>
    </row>
    <row r="12" spans="1:11" ht="20.100000000000001" customHeight="1" x14ac:dyDescent="0.15">
      <c r="A12" s="10"/>
      <c r="B12" s="5">
        <f>B11-D11</f>
        <v>-2.1000000000000014</v>
      </c>
      <c r="C12" s="7"/>
      <c r="D12" s="5">
        <f>B12</f>
        <v>-2.1000000000000014</v>
      </c>
      <c r="E12" s="7"/>
      <c r="F12" s="2"/>
      <c r="G12" s="1"/>
      <c r="H12" s="3"/>
      <c r="I12" s="3"/>
      <c r="J12" s="3"/>
      <c r="K12" s="4"/>
    </row>
    <row r="13" spans="1:11" ht="20.100000000000001" customHeight="1" x14ac:dyDescent="0.15">
      <c r="A13" s="8">
        <v>2</v>
      </c>
      <c r="B13" s="17">
        <v>1335</v>
      </c>
      <c r="C13" s="18"/>
      <c r="D13" s="17">
        <v>1728</v>
      </c>
      <c r="E13" s="18"/>
      <c r="F13" s="1" t="s">
        <v>17</v>
      </c>
      <c r="G13" s="19">
        <v>1245</v>
      </c>
      <c r="H13" s="19">
        <v>5932</v>
      </c>
      <c r="I13" s="1">
        <f>4687+G13-H13</f>
        <v>0</v>
      </c>
      <c r="J13" s="8">
        <f>(G15+H15+0.1)/2</f>
        <v>-0.3755</v>
      </c>
      <c r="K13" s="8"/>
    </row>
    <row r="14" spans="1:11" ht="20.100000000000001" customHeight="1" x14ac:dyDescent="0.15">
      <c r="A14" s="9"/>
      <c r="B14" s="17">
        <v>1157</v>
      </c>
      <c r="C14" s="18"/>
      <c r="D14" s="17">
        <v>1518</v>
      </c>
      <c r="E14" s="18"/>
      <c r="F14" s="1" t="s">
        <v>18</v>
      </c>
      <c r="G14" s="19">
        <v>1620</v>
      </c>
      <c r="H14" s="19">
        <v>6408</v>
      </c>
      <c r="I14" s="1">
        <f>4787+G14-H14</f>
        <v>-1</v>
      </c>
      <c r="J14" s="9"/>
      <c r="K14" s="9"/>
    </row>
    <row r="15" spans="1:11" ht="20.100000000000001" customHeight="1" x14ac:dyDescent="0.15">
      <c r="A15" s="9"/>
      <c r="B15" s="5">
        <f>(B13-B14)*0.1</f>
        <v>17.8</v>
      </c>
      <c r="C15" s="7"/>
      <c r="D15" s="5">
        <f>(D13-D14)*0.1</f>
        <v>21</v>
      </c>
      <c r="E15" s="7"/>
      <c r="F15" s="1" t="s">
        <v>19</v>
      </c>
      <c r="G15" s="1">
        <f t="shared" ref="G15:H27" si="0">(G13-G14)*0.001</f>
        <v>-0.375</v>
      </c>
      <c r="H15" s="1">
        <f t="shared" si="0"/>
        <v>-0.47600000000000003</v>
      </c>
      <c r="I15" s="1">
        <f>I13-I14</f>
        <v>1</v>
      </c>
      <c r="J15" s="10"/>
      <c r="K15" s="10"/>
    </row>
    <row r="16" spans="1:11" ht="20.100000000000001" customHeight="1" x14ac:dyDescent="0.15">
      <c r="A16" s="10"/>
      <c r="B16" s="5">
        <f>B15-D15</f>
        <v>-3.1999999999999993</v>
      </c>
      <c r="C16" s="7"/>
      <c r="D16" s="5">
        <f>B16+D12</f>
        <v>-5.3000000000000007</v>
      </c>
      <c r="E16" s="7"/>
      <c r="F16" s="2"/>
      <c r="G16" s="1"/>
      <c r="H16" s="3"/>
      <c r="I16" s="3"/>
      <c r="J16" s="3"/>
      <c r="K16" s="4"/>
    </row>
    <row r="17" spans="1:11" ht="20.100000000000001" customHeight="1" x14ac:dyDescent="0.15">
      <c r="A17" s="8">
        <v>3</v>
      </c>
      <c r="B17" s="17"/>
      <c r="C17" s="18"/>
      <c r="D17" s="17"/>
      <c r="E17" s="18"/>
      <c r="F17" s="1" t="s">
        <v>17</v>
      </c>
      <c r="G17" s="19"/>
      <c r="H17" s="19"/>
      <c r="I17" s="1">
        <f>4787+G17-H17</f>
        <v>4787</v>
      </c>
      <c r="J17" s="8">
        <f>(G19+H19-0.1)/2</f>
        <v>-0.05</v>
      </c>
      <c r="K17" s="8"/>
    </row>
    <row r="18" spans="1:11" ht="20.100000000000001" customHeight="1" x14ac:dyDescent="0.15">
      <c r="A18" s="9"/>
      <c r="B18" s="17"/>
      <c r="C18" s="18"/>
      <c r="D18" s="17"/>
      <c r="E18" s="18"/>
      <c r="F18" s="1" t="s">
        <v>18</v>
      </c>
      <c r="G18" s="19"/>
      <c r="H18" s="19"/>
      <c r="I18" s="1">
        <f>4687+G18-H18</f>
        <v>4687</v>
      </c>
      <c r="J18" s="9"/>
      <c r="K18" s="9"/>
    </row>
    <row r="19" spans="1:11" ht="20.100000000000001" customHeight="1" x14ac:dyDescent="0.15">
      <c r="A19" s="9"/>
      <c r="B19" s="5">
        <f>(B17-B18)*0.1</f>
        <v>0</v>
      </c>
      <c r="C19" s="7"/>
      <c r="D19" s="5">
        <f>(D17-D18)*0.1</f>
        <v>0</v>
      </c>
      <c r="E19" s="7"/>
      <c r="F19" s="1" t="s">
        <v>19</v>
      </c>
      <c r="G19" s="1">
        <f t="shared" si="0"/>
        <v>0</v>
      </c>
      <c r="H19" s="1">
        <f t="shared" si="0"/>
        <v>0</v>
      </c>
      <c r="I19" s="1">
        <f>I17-I18</f>
        <v>100</v>
      </c>
      <c r="J19" s="10"/>
      <c r="K19" s="10"/>
    </row>
    <row r="20" spans="1:11" ht="20.100000000000001" customHeight="1" x14ac:dyDescent="0.15">
      <c r="A20" s="10"/>
      <c r="B20" s="5">
        <f>B19-D19</f>
        <v>0</v>
      </c>
      <c r="C20" s="7"/>
      <c r="D20" s="5">
        <f>B20+D16</f>
        <v>-5.3000000000000007</v>
      </c>
      <c r="E20" s="7"/>
      <c r="F20" s="2"/>
      <c r="G20" s="1"/>
      <c r="H20" s="3"/>
      <c r="I20" s="3"/>
      <c r="J20" s="3"/>
      <c r="K20" s="4"/>
    </row>
    <row r="21" spans="1:11" ht="20.100000000000001" customHeight="1" x14ac:dyDescent="0.15">
      <c r="A21" s="8">
        <v>4</v>
      </c>
      <c r="B21" s="17"/>
      <c r="C21" s="18"/>
      <c r="D21" s="17"/>
      <c r="E21" s="18"/>
      <c r="F21" s="1" t="s">
        <v>17</v>
      </c>
      <c r="G21" s="19"/>
      <c r="H21" s="19"/>
      <c r="I21" s="1">
        <f>4687+G21-H21</f>
        <v>4687</v>
      </c>
      <c r="J21" s="8">
        <f>(G23+H23+0.1)/2</f>
        <v>0.05</v>
      </c>
      <c r="K21" s="8"/>
    </row>
    <row r="22" spans="1:11" ht="20.100000000000001" customHeight="1" x14ac:dyDescent="0.15">
      <c r="A22" s="9"/>
      <c r="B22" s="17"/>
      <c r="C22" s="18"/>
      <c r="D22" s="17"/>
      <c r="E22" s="18"/>
      <c r="F22" s="1" t="s">
        <v>18</v>
      </c>
      <c r="G22" s="19"/>
      <c r="H22" s="19"/>
      <c r="I22" s="1">
        <f>4787+G22-H22</f>
        <v>4787</v>
      </c>
      <c r="J22" s="9"/>
      <c r="K22" s="9"/>
    </row>
    <row r="23" spans="1:11" ht="20.100000000000001" customHeight="1" x14ac:dyDescent="0.15">
      <c r="A23" s="9"/>
      <c r="B23" s="5">
        <f>(B21-B22)*0.1</f>
        <v>0</v>
      </c>
      <c r="C23" s="7"/>
      <c r="D23" s="5">
        <f>(D21-D22)*0.1</f>
        <v>0</v>
      </c>
      <c r="E23" s="7"/>
      <c r="F23" s="1" t="s">
        <v>19</v>
      </c>
      <c r="G23" s="1">
        <f t="shared" si="0"/>
        <v>0</v>
      </c>
      <c r="H23" s="1">
        <f t="shared" si="0"/>
        <v>0</v>
      </c>
      <c r="I23" s="1">
        <f>I21-I22</f>
        <v>-100</v>
      </c>
      <c r="J23" s="10"/>
      <c r="K23" s="10"/>
    </row>
    <row r="24" spans="1:11" ht="20.100000000000001" customHeight="1" x14ac:dyDescent="0.15">
      <c r="A24" s="10"/>
      <c r="B24" s="5">
        <f>B23-D23</f>
        <v>0</v>
      </c>
      <c r="C24" s="7"/>
      <c r="D24" s="5">
        <f>B24+D20</f>
        <v>-5.3000000000000007</v>
      </c>
      <c r="E24" s="7"/>
      <c r="F24" s="2"/>
      <c r="G24" s="1"/>
      <c r="H24" s="3"/>
      <c r="I24" s="3"/>
      <c r="J24" s="3"/>
      <c r="K24" s="4"/>
    </row>
    <row r="25" spans="1:11" ht="20.100000000000001" customHeight="1" x14ac:dyDescent="0.15">
      <c r="A25" s="8">
        <v>5</v>
      </c>
      <c r="B25" s="17"/>
      <c r="C25" s="18"/>
      <c r="D25" s="17"/>
      <c r="E25" s="18"/>
      <c r="F25" s="1" t="s">
        <v>17</v>
      </c>
      <c r="G25" s="19"/>
      <c r="H25" s="19"/>
      <c r="I25" s="1">
        <v>4787</v>
      </c>
      <c r="J25" s="8">
        <f>(G27+H27-0.1)/2</f>
        <v>-0.05</v>
      </c>
      <c r="K25" s="8"/>
    </row>
    <row r="26" spans="1:11" ht="20.100000000000001" customHeight="1" x14ac:dyDescent="0.15">
      <c r="A26" s="9"/>
      <c r="B26" s="17"/>
      <c r="C26" s="18"/>
      <c r="D26" s="17"/>
      <c r="E26" s="18"/>
      <c r="F26" s="1" t="s">
        <v>18</v>
      </c>
      <c r="G26" s="19"/>
      <c r="H26" s="19"/>
      <c r="I26" s="1">
        <v>4687</v>
      </c>
      <c r="J26" s="9"/>
      <c r="K26" s="9"/>
    </row>
    <row r="27" spans="1:11" ht="20.100000000000001" customHeight="1" x14ac:dyDescent="0.15">
      <c r="A27" s="9"/>
      <c r="B27" s="5">
        <f t="shared" ref="B27" si="1">(B25-B26)*0.1</f>
        <v>0</v>
      </c>
      <c r="C27" s="7"/>
      <c r="D27" s="5">
        <f t="shared" ref="D27" si="2">(D25-D26)*0.1</f>
        <v>0</v>
      </c>
      <c r="E27" s="7"/>
      <c r="F27" s="1" t="s">
        <v>19</v>
      </c>
      <c r="G27" s="1">
        <f t="shared" si="0"/>
        <v>0</v>
      </c>
      <c r="H27" s="1">
        <f t="shared" si="0"/>
        <v>0</v>
      </c>
      <c r="I27" s="1">
        <f>I25-I26</f>
        <v>100</v>
      </c>
      <c r="J27" s="10"/>
      <c r="K27" s="10"/>
    </row>
    <row r="28" spans="1:11" ht="20.100000000000001" customHeight="1" x14ac:dyDescent="0.15">
      <c r="A28" s="10"/>
      <c r="B28" s="5">
        <f>B27-D27</f>
        <v>0</v>
      </c>
      <c r="C28" s="7"/>
      <c r="D28" s="5">
        <f>B28+D24</f>
        <v>-5.3000000000000007</v>
      </c>
      <c r="E28" s="7"/>
      <c r="F28" s="2"/>
      <c r="G28" s="3"/>
      <c r="H28" s="3"/>
      <c r="I28" s="3"/>
      <c r="J28" s="3"/>
      <c r="K28" s="4"/>
    </row>
    <row r="29" spans="1:11" ht="20.100000000000001" customHeight="1" x14ac:dyDescent="0.15">
      <c r="A29" s="11" t="s">
        <v>16</v>
      </c>
      <c r="B29" s="16" t="s">
        <v>21</v>
      </c>
      <c r="C29" s="7"/>
      <c r="D29" s="5">
        <f>B11+B15+B19+B23+B27</f>
        <v>40.900000000000006</v>
      </c>
      <c r="E29" s="7"/>
      <c r="F29" s="1" t="s">
        <v>24</v>
      </c>
      <c r="G29" s="1">
        <f>(G9+G13+G17+G21+G25)*0.001</f>
        <v>2.2810000000000001</v>
      </c>
      <c r="H29" s="1">
        <f>(H9+H13+H17+H21+H25)*0.001</f>
        <v>11.756</v>
      </c>
      <c r="I29" s="8" t="s">
        <v>26</v>
      </c>
      <c r="J29" s="8">
        <f>J9+J13+J17+J25+J21</f>
        <v>-0.82850000000000001</v>
      </c>
      <c r="K29" s="8"/>
    </row>
    <row r="30" spans="1:11" ht="20.100000000000001" customHeight="1" x14ac:dyDescent="0.15">
      <c r="A30" s="9"/>
      <c r="B30" s="5" t="s">
        <v>23</v>
      </c>
      <c r="C30" s="7"/>
      <c r="D30" s="5">
        <f>D11+D15+D19+D23+D27</f>
        <v>46.2</v>
      </c>
      <c r="E30" s="7"/>
      <c r="F30" s="1" t="s">
        <v>25</v>
      </c>
      <c r="G30" s="1">
        <f>(G10+G14+G18+G21+G25)*0.001</f>
        <v>3.0590000000000002</v>
      </c>
      <c r="H30" s="1">
        <f>(H10+H14+H18+H22+H26)*0.001</f>
        <v>12.535</v>
      </c>
      <c r="I30" s="9"/>
      <c r="J30" s="9"/>
      <c r="K30" s="9"/>
    </row>
    <row r="31" spans="1:11" ht="20.100000000000001" customHeight="1" x14ac:dyDescent="0.15">
      <c r="A31" s="9"/>
      <c r="B31" s="5" t="s">
        <v>22</v>
      </c>
      <c r="C31" s="7"/>
      <c r="D31" s="5">
        <f>D29-D30</f>
        <v>-5.2999999999999972</v>
      </c>
      <c r="E31" s="7"/>
      <c r="F31" s="1" t="s">
        <v>22</v>
      </c>
      <c r="G31" s="1">
        <f>(G29-G30)</f>
        <v>-0.77800000000000002</v>
      </c>
      <c r="H31" s="1">
        <f>(H29-H30)</f>
        <v>-0.77899999999999991</v>
      </c>
      <c r="I31" s="10"/>
      <c r="J31" s="10"/>
      <c r="K31" s="10"/>
    </row>
    <row r="32" spans="1:11" ht="20.100000000000001" customHeight="1" x14ac:dyDescent="0.15">
      <c r="A32" s="10"/>
      <c r="B32" s="5"/>
      <c r="C32" s="7"/>
      <c r="D32" s="5"/>
      <c r="E32" s="7"/>
      <c r="F32" s="5"/>
      <c r="G32" s="6"/>
      <c r="H32" s="6"/>
      <c r="I32" s="6"/>
      <c r="J32" s="6"/>
      <c r="K32" s="7"/>
    </row>
  </sheetData>
  <mergeCells count="94">
    <mergeCell ref="A1:A4"/>
    <mergeCell ref="B1:B2"/>
    <mergeCell ref="B3:C3"/>
    <mergeCell ref="B4:C4"/>
    <mergeCell ref="D3:E3"/>
    <mergeCell ref="D4:E4"/>
    <mergeCell ref="B10:C10"/>
    <mergeCell ref="B11:C11"/>
    <mergeCell ref="B12:C12"/>
    <mergeCell ref="B13:C13"/>
    <mergeCell ref="D5:E5"/>
    <mergeCell ref="D6:E6"/>
    <mergeCell ref="D7:E7"/>
    <mergeCell ref="D8:E8"/>
    <mergeCell ref="D9:E9"/>
    <mergeCell ref="D10:E10"/>
    <mergeCell ref="B5:C5"/>
    <mergeCell ref="B6:C6"/>
    <mergeCell ref="B7:C7"/>
    <mergeCell ref="B8:C8"/>
    <mergeCell ref="B9:C9"/>
    <mergeCell ref="B18:C18"/>
    <mergeCell ref="B19:C19"/>
    <mergeCell ref="D11:E11"/>
    <mergeCell ref="D12:E12"/>
    <mergeCell ref="D13:E13"/>
    <mergeCell ref="B14:C14"/>
    <mergeCell ref="B15:C15"/>
    <mergeCell ref="B16:C16"/>
    <mergeCell ref="B17:C17"/>
    <mergeCell ref="D14:E14"/>
    <mergeCell ref="D16:E16"/>
    <mergeCell ref="D15:E15"/>
    <mergeCell ref="D17:E17"/>
    <mergeCell ref="B20:C20"/>
    <mergeCell ref="B21:C21"/>
    <mergeCell ref="B22:C22"/>
    <mergeCell ref="B23:C23"/>
    <mergeCell ref="B24:C24"/>
    <mergeCell ref="D23:E23"/>
    <mergeCell ref="B26:C26"/>
    <mergeCell ref="B27:C27"/>
    <mergeCell ref="B28:C28"/>
    <mergeCell ref="B29:C29"/>
    <mergeCell ref="B25:C25"/>
    <mergeCell ref="D18:E18"/>
    <mergeCell ref="D19:E19"/>
    <mergeCell ref="D20:E20"/>
    <mergeCell ref="D21:E21"/>
    <mergeCell ref="D22:E22"/>
    <mergeCell ref="D28:E28"/>
    <mergeCell ref="D29:E29"/>
    <mergeCell ref="B32:C32"/>
    <mergeCell ref="D32:E32"/>
    <mergeCell ref="D31:E31"/>
    <mergeCell ref="D30:E30"/>
    <mergeCell ref="B30:C30"/>
    <mergeCell ref="B31:C31"/>
    <mergeCell ref="A29:A32"/>
    <mergeCell ref="D1:D2"/>
    <mergeCell ref="F1:F4"/>
    <mergeCell ref="G1:H2"/>
    <mergeCell ref="G3:G4"/>
    <mergeCell ref="H3:H4"/>
    <mergeCell ref="A5:A8"/>
    <mergeCell ref="A9:A12"/>
    <mergeCell ref="A13:A16"/>
    <mergeCell ref="A17:A20"/>
    <mergeCell ref="A21:A24"/>
    <mergeCell ref="A25:A28"/>
    <mergeCell ref="D24:E24"/>
    <mergeCell ref="D27:E27"/>
    <mergeCell ref="D25:E25"/>
    <mergeCell ref="D26:E26"/>
    <mergeCell ref="J17:J19"/>
    <mergeCell ref="K17:K19"/>
    <mergeCell ref="J21:J23"/>
    <mergeCell ref="K21:K23"/>
    <mergeCell ref="I1:I4"/>
    <mergeCell ref="J1:J4"/>
    <mergeCell ref="K1:K4"/>
    <mergeCell ref="F8:K8"/>
    <mergeCell ref="J5:J7"/>
    <mergeCell ref="K5:K7"/>
    <mergeCell ref="J9:J11"/>
    <mergeCell ref="K9:K11"/>
    <mergeCell ref="J13:J15"/>
    <mergeCell ref="K13:K15"/>
    <mergeCell ref="F32:K32"/>
    <mergeCell ref="I29:I31"/>
    <mergeCell ref="J25:J27"/>
    <mergeCell ref="K25:K27"/>
    <mergeCell ref="J29:J31"/>
    <mergeCell ref="K29:K31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>
              <from>
                <xdr:col>10</xdr:col>
                <xdr:colOff>123825</xdr:colOff>
                <xdr:row>4</xdr:row>
                <xdr:rowOff>95250</xdr:rowOff>
              </from>
              <to>
                <xdr:col>10</xdr:col>
                <xdr:colOff>685800</xdr:colOff>
                <xdr:row>5</xdr:row>
                <xdr:rowOff>57150</xdr:rowOff>
              </to>
            </anchor>
          </objectPr>
        </oleObject>
      </mc:Choice>
      <mc:Fallback>
        <oleObject progId="Equation.3" shapeId="1025" r:id="rId4"/>
      </mc:Fallback>
    </mc:AlternateContent>
    <mc:AlternateContent xmlns:mc="http://schemas.openxmlformats.org/markup-compatibility/2006">
      <mc:Choice Requires="x14">
        <oleObject progId="Equation.3" shapeId="1026" r:id="rId6">
          <objectPr defaultSize="0" autoPict="0" r:id="rId7">
            <anchor moveWithCells="1">
              <from>
                <xdr:col>10</xdr:col>
                <xdr:colOff>123825</xdr:colOff>
                <xdr:row>5</xdr:row>
                <xdr:rowOff>171450</xdr:rowOff>
              </from>
              <to>
                <xdr:col>10</xdr:col>
                <xdr:colOff>704850</xdr:colOff>
                <xdr:row>6</xdr:row>
                <xdr:rowOff>142875</xdr:rowOff>
              </to>
            </anchor>
          </objectPr>
        </oleObject>
      </mc:Choice>
      <mc:Fallback>
        <oleObject progId="Equation.3" shapeId="1026" r:id="rId6"/>
      </mc:Fallback>
    </mc:AlternateContent>
    <mc:AlternateContent xmlns:mc="http://schemas.openxmlformats.org/markup-compatibility/2006">
      <mc:Choice Requires="x14">
        <oleObject progId="Equation.DSMT4" shapeId="1027" r:id="rId8">
          <objectPr defaultSize="0" autoPict="0" r:id="rId9">
            <anchor moveWithCells="1">
              <from>
                <xdr:col>10</xdr:col>
                <xdr:colOff>104775</xdr:colOff>
                <xdr:row>8</xdr:row>
                <xdr:rowOff>104775</xdr:rowOff>
              </from>
              <to>
                <xdr:col>10</xdr:col>
                <xdr:colOff>695325</xdr:colOff>
                <xdr:row>9</xdr:row>
                <xdr:rowOff>76200</xdr:rowOff>
              </to>
            </anchor>
          </objectPr>
        </oleObject>
      </mc:Choice>
      <mc:Fallback>
        <oleObject progId="Equation.DSMT4" shapeId="1027" r:id="rId8"/>
      </mc:Fallback>
    </mc:AlternateContent>
    <mc:AlternateContent xmlns:mc="http://schemas.openxmlformats.org/markup-compatibility/2006">
      <mc:Choice Requires="x14">
        <oleObject progId="Equation.DSMT4" shapeId="1028" r:id="rId10">
          <objectPr defaultSize="0" autoPict="0" r:id="rId11">
            <anchor moveWithCells="1">
              <from>
                <xdr:col>10</xdr:col>
                <xdr:colOff>123825</xdr:colOff>
                <xdr:row>9</xdr:row>
                <xdr:rowOff>209550</xdr:rowOff>
              </from>
              <to>
                <xdr:col>10</xdr:col>
                <xdr:colOff>714375</xdr:colOff>
                <xdr:row>10</xdr:row>
                <xdr:rowOff>180975</xdr:rowOff>
              </to>
            </anchor>
          </objectPr>
        </oleObject>
      </mc:Choice>
      <mc:Fallback>
        <oleObject progId="Equation.DSMT4" shapeId="1028" r:id="rId10"/>
      </mc:Fallback>
    </mc:AlternateContent>
    <mc:AlternateContent xmlns:mc="http://schemas.openxmlformats.org/markup-compatibility/2006">
      <mc:Choice Requires="x14">
        <oleObject progId="Equation.3" shapeId="1030" r:id="rId12">
          <objectPr defaultSize="0" autoPict="0" r:id="rId5">
            <anchor moveWithCells="1">
              <from>
                <xdr:col>10</xdr:col>
                <xdr:colOff>123825</xdr:colOff>
                <xdr:row>12</xdr:row>
                <xdr:rowOff>95250</xdr:rowOff>
              </from>
              <to>
                <xdr:col>10</xdr:col>
                <xdr:colOff>685800</xdr:colOff>
                <xdr:row>13</xdr:row>
                <xdr:rowOff>57150</xdr:rowOff>
              </to>
            </anchor>
          </objectPr>
        </oleObject>
      </mc:Choice>
      <mc:Fallback>
        <oleObject progId="Equation.3" shapeId="1030" r:id="rId12"/>
      </mc:Fallback>
    </mc:AlternateContent>
    <mc:AlternateContent xmlns:mc="http://schemas.openxmlformats.org/markup-compatibility/2006">
      <mc:Choice Requires="x14">
        <oleObject progId="Equation.3" shapeId="1033" r:id="rId13">
          <objectPr defaultSize="0" autoPict="0" r:id="rId7">
            <anchor moveWithCells="1">
              <from>
                <xdr:col>10</xdr:col>
                <xdr:colOff>133350</xdr:colOff>
                <xdr:row>13</xdr:row>
                <xdr:rowOff>142875</xdr:rowOff>
              </from>
              <to>
                <xdr:col>10</xdr:col>
                <xdr:colOff>714375</xdr:colOff>
                <xdr:row>14</xdr:row>
                <xdr:rowOff>114300</xdr:rowOff>
              </to>
            </anchor>
          </objectPr>
        </oleObject>
      </mc:Choice>
      <mc:Fallback>
        <oleObject progId="Equation.3" shapeId="1033" r:id="rId13"/>
      </mc:Fallback>
    </mc:AlternateContent>
    <mc:AlternateContent xmlns:mc="http://schemas.openxmlformats.org/markup-compatibility/2006">
      <mc:Choice Requires="x14">
        <oleObject progId="Equation.DSMT4" shapeId="1034" r:id="rId14">
          <objectPr defaultSize="0" autoPict="0" r:id="rId9">
            <anchor moveWithCells="1">
              <from>
                <xdr:col>10</xdr:col>
                <xdr:colOff>142875</xdr:colOff>
                <xdr:row>16</xdr:row>
                <xdr:rowOff>95250</xdr:rowOff>
              </from>
              <to>
                <xdr:col>10</xdr:col>
                <xdr:colOff>733425</xdr:colOff>
                <xdr:row>17</xdr:row>
                <xdr:rowOff>66675</xdr:rowOff>
              </to>
            </anchor>
          </objectPr>
        </oleObject>
      </mc:Choice>
      <mc:Fallback>
        <oleObject progId="Equation.DSMT4" shapeId="1034" r:id="rId14"/>
      </mc:Fallback>
    </mc:AlternateContent>
    <mc:AlternateContent xmlns:mc="http://schemas.openxmlformats.org/markup-compatibility/2006">
      <mc:Choice Requires="x14">
        <oleObject progId="Equation.DSMT4" shapeId="1036" r:id="rId15">
          <objectPr defaultSize="0" autoPict="0" r:id="rId11">
            <anchor moveWithCells="1">
              <from>
                <xdr:col>10</xdr:col>
                <xdr:colOff>152400</xdr:colOff>
                <xdr:row>17</xdr:row>
                <xdr:rowOff>171450</xdr:rowOff>
              </from>
              <to>
                <xdr:col>10</xdr:col>
                <xdr:colOff>742950</xdr:colOff>
                <xdr:row>18</xdr:row>
                <xdr:rowOff>142875</xdr:rowOff>
              </to>
            </anchor>
          </objectPr>
        </oleObject>
      </mc:Choice>
      <mc:Fallback>
        <oleObject progId="Equation.DSMT4" shapeId="1036" r:id="rId15"/>
      </mc:Fallback>
    </mc:AlternateContent>
    <mc:AlternateContent xmlns:mc="http://schemas.openxmlformats.org/markup-compatibility/2006">
      <mc:Choice Requires="x14">
        <oleObject progId="Equation.3" shapeId="1037" r:id="rId16">
          <objectPr defaultSize="0" autoPict="0" r:id="rId5">
            <anchor moveWithCells="1">
              <from>
                <xdr:col>10</xdr:col>
                <xdr:colOff>123825</xdr:colOff>
                <xdr:row>20</xdr:row>
                <xdr:rowOff>95250</xdr:rowOff>
              </from>
              <to>
                <xdr:col>10</xdr:col>
                <xdr:colOff>685800</xdr:colOff>
                <xdr:row>21</xdr:row>
                <xdr:rowOff>57150</xdr:rowOff>
              </to>
            </anchor>
          </objectPr>
        </oleObject>
      </mc:Choice>
      <mc:Fallback>
        <oleObject progId="Equation.3" shapeId="1037" r:id="rId16"/>
      </mc:Fallback>
    </mc:AlternateContent>
    <mc:AlternateContent xmlns:mc="http://schemas.openxmlformats.org/markup-compatibility/2006">
      <mc:Choice Requires="x14">
        <oleObject progId="Equation.3" shapeId="1038" r:id="rId17">
          <objectPr defaultSize="0" autoPict="0" r:id="rId7">
            <anchor moveWithCells="1">
              <from>
                <xdr:col>10</xdr:col>
                <xdr:colOff>133350</xdr:colOff>
                <xdr:row>21</xdr:row>
                <xdr:rowOff>190500</xdr:rowOff>
              </from>
              <to>
                <xdr:col>10</xdr:col>
                <xdr:colOff>714375</xdr:colOff>
                <xdr:row>22</xdr:row>
                <xdr:rowOff>161925</xdr:rowOff>
              </to>
            </anchor>
          </objectPr>
        </oleObject>
      </mc:Choice>
      <mc:Fallback>
        <oleObject progId="Equation.3" shapeId="1038" r:id="rId17"/>
      </mc:Fallback>
    </mc:AlternateContent>
    <mc:AlternateContent xmlns:mc="http://schemas.openxmlformats.org/markup-compatibility/2006">
      <mc:Choice Requires="x14">
        <oleObject progId="Equation.DSMT4" shapeId="1039" r:id="rId18">
          <objectPr defaultSize="0" autoPict="0" r:id="rId9">
            <anchor moveWithCells="1">
              <from>
                <xdr:col>10</xdr:col>
                <xdr:colOff>142875</xdr:colOff>
                <xdr:row>24</xdr:row>
                <xdr:rowOff>95250</xdr:rowOff>
              </from>
              <to>
                <xdr:col>10</xdr:col>
                <xdr:colOff>733425</xdr:colOff>
                <xdr:row>25</xdr:row>
                <xdr:rowOff>66675</xdr:rowOff>
              </to>
            </anchor>
          </objectPr>
        </oleObject>
      </mc:Choice>
      <mc:Fallback>
        <oleObject progId="Equation.DSMT4" shapeId="1039" r:id="rId18"/>
      </mc:Fallback>
    </mc:AlternateContent>
    <mc:AlternateContent xmlns:mc="http://schemas.openxmlformats.org/markup-compatibility/2006">
      <mc:Choice Requires="x14">
        <oleObject progId="Equation.DSMT4" shapeId="1040" r:id="rId19">
          <objectPr defaultSize="0" autoPict="0" r:id="rId11">
            <anchor moveWithCells="1">
              <from>
                <xdr:col>10</xdr:col>
                <xdr:colOff>142875</xdr:colOff>
                <xdr:row>25</xdr:row>
                <xdr:rowOff>171450</xdr:rowOff>
              </from>
              <to>
                <xdr:col>10</xdr:col>
                <xdr:colOff>733425</xdr:colOff>
                <xdr:row>26</xdr:row>
                <xdr:rowOff>142875</xdr:rowOff>
              </to>
            </anchor>
          </objectPr>
        </oleObject>
      </mc:Choice>
      <mc:Fallback>
        <oleObject progId="Equation.DSMT4" shapeId="1040" r:id="rId19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xiaoshi</dc:creator>
  <cp:lastModifiedBy>xiaoshi</cp:lastModifiedBy>
  <dcterms:created xsi:type="dcterms:W3CDTF">2016-07-06T02:46:52Z</dcterms:created>
  <dcterms:modified xsi:type="dcterms:W3CDTF">2016-07-06T04:38:04Z</dcterms:modified>
</cp:coreProperties>
</file>