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-Sense\第八代烟感\XP02\XP02-主板-V0.4-2022-1-21\XP02方向性验证-UL-AWT\"/>
    </mc:Choice>
  </mc:AlternateContent>
  <bookViews>
    <workbookView xWindow="4610" yWindow="690" windowWidth="20990" windowHeight="11540"/>
  </bookViews>
  <sheets>
    <sheet name="第六版迷宫" sheetId="3" r:id="rId1"/>
  </sheets>
  <definedNames>
    <definedName name="_xlnm.Print_Area" localSheetId="0">第六版迷宫!$A$1:$L$32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3" l="1"/>
  <c r="J27" i="3"/>
  <c r="K22" i="3"/>
  <c r="J22" i="3"/>
  <c r="K19" i="3"/>
  <c r="J19" i="3"/>
  <c r="J13" i="3"/>
  <c r="J11" i="3"/>
  <c r="K6" i="3"/>
  <c r="J6" i="3"/>
  <c r="K3" i="3"/>
  <c r="J3" i="3"/>
  <c r="L19" i="3" l="1"/>
  <c r="L22" i="3"/>
  <c r="L6" i="3"/>
  <c r="L3" i="3"/>
</calcChain>
</file>

<file path=xl/sharedStrings.xml><?xml version="1.0" encoding="utf-8"?>
<sst xmlns="http://schemas.openxmlformats.org/spreadsheetml/2006/main" count="90" uniqueCount="30">
  <si>
    <t>方向</t>
  </si>
  <si>
    <t>0°</t>
    <phoneticPr fontId="2" type="noConversion"/>
  </si>
  <si>
    <t>45°</t>
    <phoneticPr fontId="2" type="noConversion"/>
  </si>
  <si>
    <t>90°</t>
    <phoneticPr fontId="2" type="noConversion"/>
  </si>
  <si>
    <t>135°</t>
    <phoneticPr fontId="2" type="noConversion"/>
  </si>
  <si>
    <t>180°</t>
    <phoneticPr fontId="2" type="noConversion"/>
  </si>
  <si>
    <t>225°</t>
    <phoneticPr fontId="2" type="noConversion"/>
  </si>
  <si>
    <t>270°</t>
    <phoneticPr fontId="2" type="noConversion"/>
  </si>
  <si>
    <t>315°</t>
    <phoneticPr fontId="2" type="noConversion"/>
  </si>
  <si>
    <t>MAX</t>
    <phoneticPr fontId="2" type="noConversion"/>
  </si>
  <si>
    <t>MIN</t>
    <phoneticPr fontId="2" type="noConversion"/>
  </si>
  <si>
    <t>差值</t>
    <phoneticPr fontId="2" type="noConversion"/>
  </si>
  <si>
    <t>uA</t>
    <phoneticPr fontId="2" type="noConversion"/>
  </si>
  <si>
    <t>0bs</t>
    <phoneticPr fontId="2" type="noConversion"/>
  </si>
  <si>
    <t>样机</t>
  </si>
  <si>
    <t>灵敏度dB/m</t>
  </si>
  <si>
    <t>最高灵敏度方向/90°</t>
    <phoneticPr fontId="2" type="noConversion"/>
  </si>
  <si>
    <t>最低灵敏度方向/270°</t>
    <phoneticPr fontId="2" type="noConversion"/>
  </si>
  <si>
    <t>1# 灵敏度</t>
  </si>
  <si>
    <t>2# 灵敏度</t>
  </si>
  <si>
    <t>风速</t>
  </si>
  <si>
    <t>9V</t>
    <phoneticPr fontId="2" type="noConversion"/>
  </si>
  <si>
    <t>13V</t>
    <phoneticPr fontId="2" type="noConversion"/>
  </si>
  <si>
    <t>1# 灵敏度uA</t>
    <phoneticPr fontId="2" type="noConversion"/>
  </si>
  <si>
    <t>2# 灵敏度OBS</t>
    <phoneticPr fontId="2" type="noConversion"/>
  </si>
  <si>
    <t>0bs</t>
  </si>
  <si>
    <t>0°</t>
  </si>
  <si>
    <t>XP02（420mV）不可更换电池版本</t>
    <phoneticPr fontId="2" type="noConversion"/>
  </si>
  <si>
    <t>XP02（420mV）可更换电池版本</t>
    <phoneticPr fontId="2" type="noConversion"/>
  </si>
  <si>
    <t>最低灵敏度方向/225°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</si>
</sst>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\(0\)"/>
    <numFmt numFmtId="177" formatCode="0.00_);[Red]\(0.00\)"/>
    <numFmt numFmtId="178" formatCode="0.000_);\(0.000\)"/>
    <numFmt numFmtId="179" formatCode="0.000_ "/>
    <numFmt numFmtId="180" formatCode="0.00_);\(0.00\)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Arial Unicode MS"/>
      <family val="2"/>
      <charset val="134"/>
    </font>
    <font>
      <sz val="11"/>
      <name val="Arial Unicode MS"/>
      <family val="2"/>
      <charset val="134"/>
    </font>
    <font>
      <sz val="10"/>
      <name val="Arial"/>
      <family val="2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/>
  </cellStyleXfs>
  <cellXfs count="28">
    <xf numFmtId="0" fontId="0" fillId="0" borderId="0" xfId="0"/>
    <xf numFmtId="176" fontId="4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0" borderId="1" xfId="1" applyNumberFormat="1" applyFont="1" applyBorder="1" applyAlignment="1">
      <alignment horizontal="center" vertical="center" wrapText="1"/>
    </xf>
    <xf numFmtId="0" fontId="1" fillId="0" borderId="1" xfId="1" applyBorder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177" fontId="4" fillId="2" borderId="1" xfId="1" applyNumberFormat="1" applyFont="1" applyFill="1" applyBorder="1" applyAlignment="1">
      <alignment horizontal="center" vertical="center" wrapText="1"/>
    </xf>
    <xf numFmtId="177" fontId="3" fillId="2" borderId="1" xfId="1" applyNumberFormat="1" applyFont="1" applyFill="1" applyBorder="1" applyAlignment="1">
      <alignment horizontal="center" vertical="center" wrapText="1"/>
    </xf>
    <xf numFmtId="177" fontId="3" fillId="0" borderId="1" xfId="1" applyNumberFormat="1" applyFont="1" applyBorder="1" applyAlignment="1">
      <alignment horizontal="center" vertical="center" wrapText="1"/>
    </xf>
    <xf numFmtId="177" fontId="1" fillId="0" borderId="1" xfId="1" applyNumberFormat="1" applyBorder="1">
      <alignment vertical="center"/>
    </xf>
    <xf numFmtId="177" fontId="1" fillId="0" borderId="0" xfId="1" applyNumberFormat="1">
      <alignment vertical="center"/>
    </xf>
    <xf numFmtId="0" fontId="1" fillId="0" borderId="0" xfId="1">
      <alignment vertical="center"/>
    </xf>
    <xf numFmtId="0" fontId="4" fillId="2" borderId="1" xfId="2" applyFont="1" applyFill="1" applyBorder="1" applyAlignment="1">
      <alignment horizontal="center" vertical="center" wrapText="1"/>
    </xf>
    <xf numFmtId="178" fontId="3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179" fontId="4" fillId="2" borderId="1" xfId="2" applyNumberFormat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177" fontId="3" fillId="2" borderId="0" xfId="1" applyNumberFormat="1" applyFont="1" applyFill="1" applyBorder="1" applyAlignment="1">
      <alignment horizontal="center" vertical="center" wrapText="1"/>
    </xf>
    <xf numFmtId="180" fontId="3" fillId="2" borderId="1" xfId="1" applyNumberFormat="1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179" fontId="4" fillId="2" borderId="2" xfId="2" applyNumberFormat="1" applyFont="1" applyFill="1" applyBorder="1" applyAlignment="1">
      <alignment horizontal="center" vertical="center" wrapText="1"/>
    </xf>
    <xf numFmtId="179" fontId="4" fillId="2" borderId="3" xfId="2" applyNumberFormat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4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Q11" sqref="Q11"/>
    </sheetView>
  </sheetViews>
  <sheetFormatPr defaultRowHeight="14" x14ac:dyDescent="0.3"/>
  <sheetData>
    <row r="1" spans="1:12" x14ac:dyDescent="0.3">
      <c r="A1" s="27" t="s">
        <v>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t="16.5" x14ac:dyDescent="0.3">
      <c r="A2" s="5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3" t="s">
        <v>8</v>
      </c>
      <c r="J2" s="4" t="s">
        <v>9</v>
      </c>
      <c r="K2" s="4" t="s">
        <v>10</v>
      </c>
      <c r="L2" s="4" t="s">
        <v>11</v>
      </c>
    </row>
    <row r="3" spans="1:12" ht="16.5" x14ac:dyDescent="0.3">
      <c r="A3" s="24" t="s">
        <v>12</v>
      </c>
      <c r="B3" s="6">
        <v>83.8</v>
      </c>
      <c r="C3" s="7">
        <v>86.6</v>
      </c>
      <c r="D3" s="7">
        <v>88.2</v>
      </c>
      <c r="E3" s="7">
        <v>85.5</v>
      </c>
      <c r="F3" s="7">
        <v>84.6</v>
      </c>
      <c r="G3" s="7">
        <v>81.2</v>
      </c>
      <c r="H3" s="8">
        <v>86.2</v>
      </c>
      <c r="I3" s="8">
        <v>86.8</v>
      </c>
      <c r="J3" s="9">
        <f>MAX(B3:I4)</f>
        <v>88.2</v>
      </c>
      <c r="K3" s="9">
        <f>MIN(B3:I4)</f>
        <v>80.5</v>
      </c>
      <c r="L3" s="9">
        <f>J3-K3</f>
        <v>7.7000000000000028</v>
      </c>
    </row>
    <row r="4" spans="1:12" ht="16.5" x14ac:dyDescent="0.3">
      <c r="A4" s="25"/>
      <c r="B4" s="6">
        <v>84.8</v>
      </c>
      <c r="C4" s="8">
        <v>85.8</v>
      </c>
      <c r="D4" s="7">
        <v>88.2</v>
      </c>
      <c r="E4" s="7">
        <v>84.6</v>
      </c>
      <c r="F4" s="7">
        <v>84.6</v>
      </c>
      <c r="G4" s="7">
        <v>80.5</v>
      </c>
      <c r="H4" s="8">
        <v>87</v>
      </c>
      <c r="I4" s="8">
        <v>87</v>
      </c>
      <c r="J4" s="10"/>
      <c r="K4" s="10"/>
      <c r="L4" s="10"/>
    </row>
    <row r="5" spans="1:12" ht="16.5" x14ac:dyDescent="0.3">
      <c r="A5" s="5" t="s">
        <v>0</v>
      </c>
      <c r="B5" s="1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3" t="s">
        <v>7</v>
      </c>
      <c r="I5" s="3" t="s">
        <v>8</v>
      </c>
      <c r="J5" s="4" t="s">
        <v>9</v>
      </c>
      <c r="K5" s="4" t="s">
        <v>10</v>
      </c>
      <c r="L5" s="4" t="s">
        <v>11</v>
      </c>
    </row>
    <row r="6" spans="1:12" ht="16.5" x14ac:dyDescent="0.3">
      <c r="A6" s="24" t="s">
        <v>25</v>
      </c>
      <c r="B6" s="6">
        <v>0.18</v>
      </c>
      <c r="C6" s="7">
        <v>0.247</v>
      </c>
      <c r="D6" s="7">
        <v>0.2</v>
      </c>
      <c r="E6" s="7">
        <v>0.20300000000000001</v>
      </c>
      <c r="F6" s="7">
        <v>0.21</v>
      </c>
      <c r="G6" s="7">
        <v>0.2</v>
      </c>
      <c r="H6" s="8">
        <v>0.2</v>
      </c>
      <c r="I6" s="8">
        <v>0.23599999999999999</v>
      </c>
      <c r="J6" s="9">
        <f>MAX(B6:I7)</f>
        <v>0.247</v>
      </c>
      <c r="K6" s="9">
        <f>MIN(B6:I7)</f>
        <v>0.18</v>
      </c>
      <c r="L6" s="9">
        <f>J6-K6</f>
        <v>6.7000000000000004E-2</v>
      </c>
    </row>
    <row r="7" spans="1:12" ht="16.5" x14ac:dyDescent="0.3">
      <c r="A7" s="25"/>
      <c r="B7" s="6">
        <v>0.19</v>
      </c>
      <c r="C7" s="8">
        <v>0.245</v>
      </c>
      <c r="D7" s="7">
        <v>0.2</v>
      </c>
      <c r="E7" s="7">
        <v>0.2</v>
      </c>
      <c r="F7" s="7">
        <v>0.2</v>
      </c>
      <c r="G7" s="7">
        <v>0.2</v>
      </c>
      <c r="H7" s="8">
        <v>0.19</v>
      </c>
      <c r="I7" s="8">
        <v>0.23599999999999999</v>
      </c>
      <c r="J7" s="10"/>
      <c r="K7" s="10"/>
      <c r="L7" s="10"/>
    </row>
    <row r="8" spans="1:12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ht="49.5" x14ac:dyDescent="0.3">
      <c r="A9" s="5" t="s">
        <v>14</v>
      </c>
      <c r="B9" s="5" t="s">
        <v>15</v>
      </c>
      <c r="C9" s="5" t="s">
        <v>14</v>
      </c>
      <c r="D9" s="5" t="s">
        <v>15</v>
      </c>
      <c r="E9" s="12" t="s">
        <v>0</v>
      </c>
      <c r="F9" s="12" t="s">
        <v>16</v>
      </c>
      <c r="G9" s="12" t="s">
        <v>29</v>
      </c>
      <c r="H9" s="12" t="s">
        <v>16</v>
      </c>
      <c r="I9" s="12" t="s">
        <v>17</v>
      </c>
      <c r="J9" s="11"/>
      <c r="K9" s="11"/>
      <c r="L9" s="11"/>
    </row>
    <row r="10" spans="1:12" ht="16.5" x14ac:dyDescent="0.3">
      <c r="A10" s="5" t="s">
        <v>18</v>
      </c>
      <c r="B10" s="5"/>
      <c r="C10" s="5" t="s">
        <v>19</v>
      </c>
      <c r="D10" s="13"/>
      <c r="E10" s="12" t="s">
        <v>20</v>
      </c>
      <c r="F10" s="12" t="s">
        <v>21</v>
      </c>
      <c r="G10" s="12" t="s">
        <v>21</v>
      </c>
      <c r="H10" s="12" t="s">
        <v>22</v>
      </c>
      <c r="I10" s="12" t="s">
        <v>22</v>
      </c>
      <c r="J10" s="11"/>
      <c r="K10" s="11"/>
      <c r="L10" s="11"/>
    </row>
    <row r="11" spans="1:12" ht="16.5" x14ac:dyDescent="0.3">
      <c r="A11" s="5"/>
      <c r="B11" s="14"/>
      <c r="C11" s="5"/>
      <c r="D11" s="13"/>
      <c r="E11" s="19" t="s">
        <v>23</v>
      </c>
      <c r="F11" s="7">
        <v>88.2</v>
      </c>
      <c r="G11" s="7">
        <v>81.2</v>
      </c>
      <c r="H11" s="13"/>
      <c r="I11" s="15"/>
      <c r="J11" s="21" t="e">
        <f>(F11+F12+G11+G12)/(H11+H12+I11+I12)</f>
        <v>#DIV/0!</v>
      </c>
      <c r="K11" s="11"/>
      <c r="L11" s="11"/>
    </row>
    <row r="12" spans="1:12" ht="16.5" x14ac:dyDescent="0.3">
      <c r="A12" s="5"/>
      <c r="B12" s="14"/>
      <c r="C12" s="5"/>
      <c r="D12" s="13"/>
      <c r="E12" s="20"/>
      <c r="F12" s="7">
        <v>88.2</v>
      </c>
      <c r="G12" s="7">
        <v>80.5</v>
      </c>
      <c r="H12" s="13"/>
      <c r="I12" s="15"/>
      <c r="J12" s="22"/>
      <c r="K12" s="11"/>
      <c r="L12" s="11"/>
    </row>
    <row r="13" spans="1:12" ht="16.5" x14ac:dyDescent="0.3">
      <c r="A13" s="5"/>
      <c r="B13" s="13"/>
      <c r="C13" s="5"/>
      <c r="D13" s="13"/>
      <c r="E13" s="19" t="s">
        <v>24</v>
      </c>
      <c r="F13" s="7">
        <v>0.18</v>
      </c>
      <c r="G13" s="7">
        <v>0.25</v>
      </c>
      <c r="H13" s="13"/>
      <c r="I13" s="15"/>
      <c r="J13" s="21" t="e">
        <f>(F13+F14+G13+G14)/(H13+H14+I13+I14)</f>
        <v>#DIV/0!</v>
      </c>
      <c r="K13" s="11"/>
      <c r="L13" s="11"/>
    </row>
    <row r="14" spans="1:12" ht="16.5" x14ac:dyDescent="0.3">
      <c r="A14" s="5"/>
      <c r="B14" s="13"/>
      <c r="C14" s="5"/>
      <c r="D14" s="13"/>
      <c r="E14" s="20"/>
      <c r="F14" s="7">
        <v>0.19</v>
      </c>
      <c r="G14" s="7">
        <v>0.25</v>
      </c>
      <c r="H14" s="13"/>
      <c r="I14" s="15"/>
      <c r="J14" s="22"/>
      <c r="K14" s="11"/>
      <c r="L14" s="11"/>
    </row>
    <row r="15" spans="1:12" ht="16.5" x14ac:dyDescent="0.3">
      <c r="A15" s="5"/>
      <c r="B15" s="5"/>
      <c r="C15" s="5"/>
      <c r="D15" s="13"/>
      <c r="E15" s="11"/>
      <c r="F15" s="17"/>
      <c r="G15" s="11"/>
      <c r="H15" s="11"/>
      <c r="I15" s="11"/>
      <c r="J15" s="11"/>
      <c r="K15" s="11"/>
      <c r="L15" s="11"/>
    </row>
    <row r="16" spans="1:12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x14ac:dyDescent="0.3">
      <c r="A17" s="23" t="s">
        <v>28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1:12" ht="16.5" x14ac:dyDescent="0.3">
      <c r="A18" s="5" t="s">
        <v>0</v>
      </c>
      <c r="B18" s="1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3" t="s">
        <v>7</v>
      </c>
      <c r="I18" s="3" t="s">
        <v>8</v>
      </c>
      <c r="J18" s="4" t="s">
        <v>9</v>
      </c>
      <c r="K18" s="4" t="s">
        <v>10</v>
      </c>
      <c r="L18" s="4" t="s">
        <v>11</v>
      </c>
    </row>
    <row r="19" spans="1:12" ht="16.5" x14ac:dyDescent="0.3">
      <c r="A19" s="26" t="s">
        <v>12</v>
      </c>
      <c r="B19" s="6">
        <v>88.2</v>
      </c>
      <c r="C19" s="7">
        <v>89</v>
      </c>
      <c r="D19" s="7">
        <v>91.2</v>
      </c>
      <c r="E19" s="7">
        <v>88.3</v>
      </c>
      <c r="F19" s="7">
        <v>87.9</v>
      </c>
      <c r="G19" s="7">
        <v>87.3</v>
      </c>
      <c r="H19" s="8">
        <v>86.3</v>
      </c>
      <c r="I19" s="8">
        <v>88.8</v>
      </c>
      <c r="J19" s="9">
        <f>MAX(B19:I20)</f>
        <v>91.2</v>
      </c>
      <c r="K19" s="9">
        <f>MIN(B19:I20)</f>
        <v>86.3</v>
      </c>
      <c r="L19" s="9">
        <f>J19-K19</f>
        <v>4.9000000000000057</v>
      </c>
    </row>
    <row r="20" spans="1:12" ht="16.5" x14ac:dyDescent="0.3">
      <c r="A20" s="26"/>
      <c r="B20" s="6">
        <v>87.2</v>
      </c>
      <c r="C20" s="8">
        <v>87</v>
      </c>
      <c r="D20" s="7">
        <v>90.3</v>
      </c>
      <c r="E20" s="7">
        <v>88.7</v>
      </c>
      <c r="F20" s="7">
        <v>88.3</v>
      </c>
      <c r="G20" s="7">
        <v>88.3</v>
      </c>
      <c r="H20" s="8">
        <v>86.3</v>
      </c>
      <c r="I20" s="8">
        <v>89</v>
      </c>
      <c r="J20" s="10"/>
      <c r="K20" s="10"/>
      <c r="L20" s="10"/>
    </row>
    <row r="21" spans="1:12" ht="16.5" x14ac:dyDescent="0.3">
      <c r="A21" s="5" t="s">
        <v>0</v>
      </c>
      <c r="B21" s="1" t="s">
        <v>26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3" t="s">
        <v>7</v>
      </c>
      <c r="I21" s="3" t="s">
        <v>8</v>
      </c>
      <c r="J21" s="4" t="s">
        <v>9</v>
      </c>
      <c r="K21" s="4" t="s">
        <v>10</v>
      </c>
      <c r="L21" s="4" t="s">
        <v>11</v>
      </c>
    </row>
    <row r="22" spans="1:12" ht="16.5" x14ac:dyDescent="0.3">
      <c r="A22" s="26" t="s">
        <v>13</v>
      </c>
      <c r="B22" s="6">
        <v>0.156</v>
      </c>
      <c r="C22" s="7">
        <v>0.188</v>
      </c>
      <c r="D22" s="7">
        <v>0.19400000000000001</v>
      </c>
      <c r="E22" s="18">
        <v>0.12</v>
      </c>
      <c r="F22" s="7">
        <v>0.14899999999999999</v>
      </c>
      <c r="G22" s="7">
        <v>0.13700000000000001</v>
      </c>
      <c r="H22" s="8">
        <v>0.11899999999999999</v>
      </c>
      <c r="I22" s="8">
        <v>0.14699999999999999</v>
      </c>
      <c r="J22" s="9">
        <f>MAX(B22:I23)</f>
        <v>0.19600000000000001</v>
      </c>
      <c r="K22" s="9">
        <f>MIN(B22:I23)</f>
        <v>0.11899999999999999</v>
      </c>
      <c r="L22" s="9">
        <f>J22-K22</f>
        <v>7.7000000000000013E-2</v>
      </c>
    </row>
    <row r="23" spans="1:12" ht="16.5" x14ac:dyDescent="0.3">
      <c r="A23" s="26"/>
      <c r="B23" s="6">
        <v>0.153</v>
      </c>
      <c r="C23" s="8">
        <v>0.19600000000000001</v>
      </c>
      <c r="D23" s="7">
        <v>0.188</v>
      </c>
      <c r="E23" s="7">
        <v>0.14799999999999999</v>
      </c>
      <c r="F23" s="7">
        <v>0.159</v>
      </c>
      <c r="G23" s="7">
        <v>0.14099999999999999</v>
      </c>
      <c r="H23" s="8">
        <v>0.12</v>
      </c>
      <c r="I23" s="8">
        <v>0.15</v>
      </c>
      <c r="J23" s="10"/>
      <c r="K23" s="10"/>
      <c r="L23" s="10"/>
    </row>
    <row r="24" spans="1:12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ht="49.5" x14ac:dyDescent="0.3">
      <c r="A25" s="5" t="s">
        <v>14</v>
      </c>
      <c r="B25" s="5" t="s">
        <v>15</v>
      </c>
      <c r="C25" s="5" t="s">
        <v>14</v>
      </c>
      <c r="D25" s="5" t="s">
        <v>15</v>
      </c>
      <c r="E25" s="12" t="s">
        <v>0</v>
      </c>
      <c r="F25" s="12" t="s">
        <v>16</v>
      </c>
      <c r="G25" s="12" t="s">
        <v>17</v>
      </c>
      <c r="H25" s="12" t="s">
        <v>16</v>
      </c>
      <c r="I25" s="12" t="s">
        <v>17</v>
      </c>
      <c r="J25" s="11"/>
      <c r="K25" s="11"/>
      <c r="L25" s="11"/>
    </row>
    <row r="26" spans="1:12" ht="16.5" x14ac:dyDescent="0.3">
      <c r="A26" s="5" t="s">
        <v>18</v>
      </c>
      <c r="B26" s="5"/>
      <c r="C26" s="5" t="s">
        <v>19</v>
      </c>
      <c r="D26" s="13"/>
      <c r="E26" s="12" t="s">
        <v>20</v>
      </c>
      <c r="F26" s="12" t="s">
        <v>21</v>
      </c>
      <c r="G26" s="12" t="s">
        <v>21</v>
      </c>
      <c r="H26" s="12" t="s">
        <v>22</v>
      </c>
      <c r="I26" s="12" t="s">
        <v>22</v>
      </c>
      <c r="J26" s="11"/>
      <c r="K26" s="11"/>
      <c r="L26" s="11"/>
    </row>
    <row r="27" spans="1:12" ht="16.5" x14ac:dyDescent="0.3">
      <c r="A27" s="5"/>
      <c r="B27" s="14"/>
      <c r="C27" s="5"/>
      <c r="D27" s="13"/>
      <c r="E27" s="19" t="s">
        <v>23</v>
      </c>
      <c r="F27" s="7">
        <v>91.2</v>
      </c>
      <c r="G27" s="7">
        <v>86.3</v>
      </c>
      <c r="H27" s="15"/>
      <c r="I27" s="15"/>
      <c r="J27" s="21" t="e">
        <f>(F27+F28+G27+G28)/(H27+H28+I27+I28)</f>
        <v>#DIV/0!</v>
      </c>
      <c r="K27" s="11"/>
      <c r="L27" s="11"/>
    </row>
    <row r="28" spans="1:12" ht="16.5" x14ac:dyDescent="0.3">
      <c r="A28" s="5"/>
      <c r="B28" s="14"/>
      <c r="C28" s="5"/>
      <c r="D28" s="13"/>
      <c r="E28" s="20"/>
      <c r="F28" s="7">
        <v>90.3</v>
      </c>
      <c r="G28" s="7">
        <v>86.3</v>
      </c>
      <c r="H28" s="15"/>
      <c r="I28" s="15"/>
      <c r="J28" s="22"/>
      <c r="K28" s="11"/>
      <c r="L28" s="11"/>
    </row>
    <row r="29" spans="1:12" ht="16.5" x14ac:dyDescent="0.3">
      <c r="A29" s="5"/>
      <c r="B29" s="13"/>
      <c r="C29" s="5"/>
      <c r="D29" s="13"/>
      <c r="E29" s="19" t="s">
        <v>24</v>
      </c>
      <c r="F29" s="7">
        <v>0.12</v>
      </c>
      <c r="G29" s="7">
        <v>0.2</v>
      </c>
      <c r="H29" s="15"/>
      <c r="I29" s="15"/>
      <c r="J29" s="21" t="e">
        <f>(F29+F30+G29+G30)/(H29+H30+I29+I30)</f>
        <v>#DIV/0!</v>
      </c>
      <c r="K29" s="11"/>
      <c r="L29" s="11"/>
    </row>
    <row r="30" spans="1:12" ht="16.5" x14ac:dyDescent="0.3">
      <c r="A30" s="5"/>
      <c r="B30" s="13"/>
      <c r="C30" s="5"/>
      <c r="D30" s="13"/>
      <c r="E30" s="20"/>
      <c r="F30" s="7">
        <v>0.12</v>
      </c>
      <c r="G30" s="7">
        <v>0.19</v>
      </c>
      <c r="H30" s="15"/>
      <c r="I30" s="15"/>
      <c r="J30" s="22"/>
      <c r="K30" s="11"/>
      <c r="L30" s="11"/>
    </row>
    <row r="31" spans="1:12" ht="16.5" x14ac:dyDescent="0.3">
      <c r="A31" s="5"/>
      <c r="B31" s="5"/>
      <c r="C31" s="5"/>
      <c r="D31" s="13"/>
      <c r="E31" s="11"/>
      <c r="F31" s="16"/>
      <c r="G31" s="11"/>
      <c r="H31" s="11"/>
      <c r="I31" s="11"/>
      <c r="J31" s="11"/>
      <c r="K31" s="11"/>
      <c r="L31" s="11"/>
    </row>
  </sheetData>
  <mergeCells count="14">
    <mergeCell ref="E29:E30"/>
    <mergeCell ref="J29:J30"/>
    <mergeCell ref="A1:L1"/>
    <mergeCell ref="A3:A4"/>
    <mergeCell ref="A6:A7"/>
    <mergeCell ref="E11:E12"/>
    <mergeCell ref="J11:J12"/>
    <mergeCell ref="E13:E14"/>
    <mergeCell ref="J13:J14"/>
    <mergeCell ref="A17:L17"/>
    <mergeCell ref="A19:A20"/>
    <mergeCell ref="A22:A23"/>
    <mergeCell ref="E27:E28"/>
    <mergeCell ref="J27:J28"/>
  </mergeCells>
  <phoneticPr fontId="2" type="noConversion"/>
  <conditionalFormatting sqref="J11">
    <cfRule type="cellIs" dxfId="3" priority="4" operator="greaterThanOrEqual">
      <formula>1.6</formula>
    </cfRule>
  </conditionalFormatting>
  <conditionalFormatting sqref="J13">
    <cfRule type="cellIs" dxfId="2" priority="3" operator="greaterThanOrEqual">
      <formula>1.6</formula>
    </cfRule>
  </conditionalFormatting>
  <conditionalFormatting sqref="J27">
    <cfRule type="cellIs" dxfId="1" priority="2" operator="greaterThanOrEqual">
      <formula>1.6</formula>
    </cfRule>
  </conditionalFormatting>
  <conditionalFormatting sqref="J29">
    <cfRule type="cellIs" dxfId="0" priority="1" operator="greaterThanOrEqual">
      <formula>1.6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第六版迷宫</vt:lpstr>
      <vt:lpstr>第六版迷宫!Print_Area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</cp:lastModifiedBy>
  <cp:lastPrinted>2021-10-22T01:39:11Z</cp:lastPrinted>
  <dcterms:created xsi:type="dcterms:W3CDTF">2015-06-05T18:19:34Z</dcterms:created>
  <dcterms:modified xsi:type="dcterms:W3CDTF">2022-03-08T07:22:35Z</dcterms:modified>
</cp:coreProperties>
</file>