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cmotor\intern\saic_label\data\"/>
    </mc:Choice>
  </mc:AlternateContent>
  <bookViews>
    <workbookView xWindow="0" yWindow="0" windowWidth="20490" windowHeight="7530" activeTab="1"/>
  </bookViews>
  <sheets>
    <sheet name="supplier" sheetId="1" r:id="rId1"/>
    <sheet name="sai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R4" i="1" l="1"/>
  <c r="R7" i="1" s="1"/>
  <c r="P4" i="1"/>
  <c r="Q6" i="1"/>
  <c r="Q5" i="1"/>
  <c r="P9" i="1"/>
  <c r="P21" i="1"/>
  <c r="M21" i="1"/>
  <c r="L21" i="1"/>
  <c r="M9" i="1"/>
  <c r="L9" i="1"/>
  <c r="M10" i="1" s="1"/>
  <c r="I4" i="1"/>
  <c r="I5" i="1"/>
  <c r="I6" i="1"/>
  <c r="I3" i="1"/>
  <c r="H8" i="1"/>
  <c r="Q4" i="1" l="1"/>
  <c r="Q7" i="1" s="1"/>
  <c r="M22" i="1"/>
  <c r="B7" i="1"/>
  <c r="B6" i="1"/>
  <c r="B5" i="1"/>
  <c r="B3" i="1"/>
  <c r="B4" i="1"/>
  <c r="B18" i="1"/>
  <c r="E7" i="1"/>
  <c r="I7" i="1" s="1"/>
  <c r="I8" i="1" s="1"/>
  <c r="B8" i="1" l="1"/>
  <c r="E8" i="1"/>
</calcChain>
</file>

<file path=xl/comments1.xml><?xml version="1.0" encoding="utf-8"?>
<comments xmlns="http://schemas.openxmlformats.org/spreadsheetml/2006/main">
  <authors>
    <author>lenovo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总表</t>
        </r>
      </text>
    </comment>
  </commentList>
</comments>
</file>

<file path=xl/sharedStrings.xml><?xml version="1.0" encoding="utf-8"?>
<sst xmlns="http://schemas.openxmlformats.org/spreadsheetml/2006/main" count="65" uniqueCount="30">
  <si>
    <t>sentimen_label</t>
    <phoneticPr fontId="1" type="noConversion"/>
  </si>
  <si>
    <t>count</t>
    <phoneticPr fontId="1" type="noConversion"/>
  </si>
  <si>
    <t>koubei</t>
  </si>
  <si>
    <t>tousu</t>
  </si>
  <si>
    <t>break_news</t>
    <phoneticPr fontId="1" type="noConversion"/>
  </si>
  <si>
    <t>auto_home</t>
    <phoneticPr fontId="1" type="noConversion"/>
  </si>
  <si>
    <t>总和</t>
    <phoneticPr fontId="1" type="noConversion"/>
  </si>
  <si>
    <t>cmp</t>
    <phoneticPr fontId="1" type="noConversion"/>
  </si>
  <si>
    <t>ns</t>
    <phoneticPr fontId="1" type="noConversion"/>
  </si>
  <si>
    <t>cmp</t>
    <phoneticPr fontId="1" type="noConversion"/>
  </si>
  <si>
    <t>ns</t>
    <phoneticPr fontId="1" type="noConversion"/>
  </si>
  <si>
    <t>ns</t>
    <phoneticPr fontId="1" type="noConversion"/>
  </si>
  <si>
    <t>第一批</t>
  </si>
  <si>
    <t>第二批</t>
  </si>
  <si>
    <t>第一批+第二批</t>
  </si>
  <si>
    <t>原始</t>
  </si>
  <si>
    <t>筛重后</t>
  </si>
  <si>
    <t>重复数据</t>
  </si>
  <si>
    <t>总体</t>
    <phoneticPr fontId="1" type="noConversion"/>
  </si>
  <si>
    <t>内部数据</t>
    <phoneticPr fontId="1" type="noConversion"/>
  </si>
  <si>
    <t>外部数据</t>
    <phoneticPr fontId="1" type="noConversion"/>
  </si>
  <si>
    <t>cmp</t>
  </si>
  <si>
    <t>ns</t>
  </si>
  <si>
    <t>内部数据</t>
    <phoneticPr fontId="1" type="noConversion"/>
  </si>
  <si>
    <t>sentimen_label</t>
    <phoneticPr fontId="1" type="noConversion"/>
  </si>
  <si>
    <t>auto_related</t>
    <phoneticPr fontId="1" type="noConversion"/>
  </si>
  <si>
    <t>外部数据</t>
    <phoneticPr fontId="1" type="noConversion"/>
  </si>
  <si>
    <t>平衡后内部数据</t>
    <phoneticPr fontId="1" type="noConversion"/>
  </si>
  <si>
    <t>Train</t>
    <phoneticPr fontId="1" type="noConversion"/>
  </si>
  <si>
    <t>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</si>
</sst>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1" applyAlignment="1">
      <alignment horizontal="center" vertical="center"/>
    </xf>
    <xf numFmtId="0" fontId="4" fillId="0" borderId="2" xfId="3">
      <alignment vertical="center"/>
    </xf>
    <xf numFmtId="0" fontId="5" fillId="0" borderId="0" xfId="0" applyFo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3" fontId="8" fillId="0" borderId="3" xfId="0" applyNumberFormat="1" applyFont="1" applyBorder="1" applyAlignment="1">
      <alignment vertical="center" wrapText="1"/>
    </xf>
    <xf numFmtId="0" fontId="2" fillId="0" borderId="0" xfId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2" borderId="0" xfId="2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4">
    <cellStyle name="标题 3" xfId="1" builtinId="18"/>
    <cellStyle name="常规" xfId="0" builtinId="0"/>
    <cellStyle name="汇总" xfId="3" builtinId="25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zoomScale="98" zoomScaleNormal="98" workbookViewId="0">
      <selection activeCell="E17" sqref="E17"/>
    </sheetView>
  </sheetViews>
  <sheetFormatPr defaultRowHeight="13.5"/>
  <cols>
    <col min="1" max="1" width="27.375" customWidth="1"/>
    <col min="2" max="2" width="29.75" customWidth="1"/>
    <col min="4" max="4" width="17" customWidth="1"/>
    <col min="5" max="5" width="14.25" customWidth="1"/>
    <col min="7" max="7" width="16.25" customWidth="1"/>
    <col min="11" max="11" width="18.375" customWidth="1"/>
    <col min="15" max="15" width="18.125" customWidth="1"/>
  </cols>
  <sheetData>
    <row r="1" spans="1:18">
      <c r="A1" s="10" t="s">
        <v>4</v>
      </c>
      <c r="B1" s="10"/>
      <c r="D1" s="10" t="s">
        <v>18</v>
      </c>
      <c r="E1" s="10"/>
      <c r="G1" s="10" t="s">
        <v>18</v>
      </c>
      <c r="H1" s="10"/>
      <c r="I1" s="10"/>
      <c r="K1" s="10" t="s">
        <v>23</v>
      </c>
      <c r="L1" s="10"/>
      <c r="M1" s="10"/>
      <c r="O1" s="10" t="s">
        <v>27</v>
      </c>
      <c r="P1" s="10"/>
    </row>
    <row r="2" spans="1:18" ht="14.25" thickBot="1">
      <c r="A2" s="2" t="s">
        <v>0</v>
      </c>
      <c r="B2" s="2" t="s">
        <v>1</v>
      </c>
      <c r="D2" s="2" t="s">
        <v>0</v>
      </c>
      <c r="E2" s="2" t="s">
        <v>1</v>
      </c>
      <c r="G2" s="2" t="s">
        <v>0</v>
      </c>
      <c r="H2" s="2" t="s">
        <v>19</v>
      </c>
      <c r="I2" s="8" t="s">
        <v>20</v>
      </c>
      <c r="L2" s="11" t="s">
        <v>25</v>
      </c>
      <c r="M2" s="11"/>
    </row>
    <row r="3" spans="1:18" ht="14.25" thickBot="1">
      <c r="A3">
        <v>1</v>
      </c>
      <c r="B3">
        <f>2154+13606</f>
        <v>15760</v>
      </c>
      <c r="D3">
        <v>1</v>
      </c>
      <c r="E3">
        <v>51306</v>
      </c>
      <c r="G3">
        <v>1</v>
      </c>
      <c r="H3">
        <v>18734</v>
      </c>
      <c r="I3">
        <f>E3-H3</f>
        <v>32572</v>
      </c>
      <c r="K3" s="2" t="s">
        <v>24</v>
      </c>
      <c r="L3" s="2">
        <v>1</v>
      </c>
      <c r="M3" s="2">
        <v>0</v>
      </c>
      <c r="O3" s="2" t="s">
        <v>24</v>
      </c>
      <c r="P3" s="2" t="s">
        <v>1</v>
      </c>
      <c r="Q3" s="8" t="s">
        <v>29</v>
      </c>
      <c r="R3" s="8" t="s">
        <v>28</v>
      </c>
    </row>
    <row r="4" spans="1:18">
      <c r="A4">
        <v>0</v>
      </c>
      <c r="B4">
        <f>4004+46796</f>
        <v>50800</v>
      </c>
      <c r="D4">
        <v>0</v>
      </c>
      <c r="E4">
        <v>119357</v>
      </c>
      <c r="G4">
        <v>0</v>
      </c>
      <c r="H4">
        <v>68557</v>
      </c>
      <c r="I4">
        <f>E4-H4</f>
        <v>50800</v>
      </c>
      <c r="K4">
        <v>0</v>
      </c>
      <c r="L4">
        <v>37131</v>
      </c>
      <c r="M4">
        <v>31426</v>
      </c>
      <c r="O4">
        <v>0</v>
      </c>
      <c r="P4" s="9">
        <f>L4</f>
        <v>37131</v>
      </c>
      <c r="Q4">
        <f>ROUND((Q5+Q6)/2,0)</f>
        <v>3862</v>
      </c>
      <c r="R4">
        <f>P4-Q4</f>
        <v>33269</v>
      </c>
    </row>
    <row r="5" spans="1:18">
      <c r="A5">
        <v>-1</v>
      </c>
      <c r="B5">
        <f>1086+15042</f>
        <v>16128</v>
      </c>
      <c r="D5">
        <v>-1</v>
      </c>
      <c r="E5">
        <v>60960</v>
      </c>
      <c r="G5">
        <v>-1</v>
      </c>
      <c r="H5">
        <v>12159</v>
      </c>
      <c r="I5">
        <f t="shared" ref="I5:I7" si="0">E5-H5</f>
        <v>48801</v>
      </c>
      <c r="K5">
        <v>-1</v>
      </c>
      <c r="L5">
        <v>12159</v>
      </c>
      <c r="O5">
        <v>-1</v>
      </c>
      <c r="P5">
        <v>12159</v>
      </c>
      <c r="Q5">
        <f>ROUND(P5/4,0)</f>
        <v>3040</v>
      </c>
      <c r="R5">
        <v>57920</v>
      </c>
    </row>
    <row r="6" spans="1:18">
      <c r="A6" s="1" t="s">
        <v>9</v>
      </c>
      <c r="B6">
        <f>177+1409</f>
        <v>1586</v>
      </c>
      <c r="D6" s="1" t="s">
        <v>7</v>
      </c>
      <c r="E6">
        <v>1715</v>
      </c>
      <c r="G6" s="1" t="s">
        <v>7</v>
      </c>
      <c r="H6">
        <v>129</v>
      </c>
      <c r="I6">
        <f t="shared" si="0"/>
        <v>1586</v>
      </c>
      <c r="K6">
        <v>1</v>
      </c>
      <c r="L6">
        <v>18734</v>
      </c>
      <c r="O6">
        <v>1</v>
      </c>
      <c r="P6">
        <v>18734</v>
      </c>
      <c r="Q6">
        <f>ROUND(P6/4,0)</f>
        <v>4684</v>
      </c>
      <c r="R6">
        <v>46623</v>
      </c>
    </row>
    <row r="7" spans="1:18">
      <c r="A7" t="s">
        <v>11</v>
      </c>
      <c r="B7">
        <f>238+184</f>
        <v>422</v>
      </c>
      <c r="D7" s="1" t="s">
        <v>8</v>
      </c>
      <c r="E7">
        <f>462+25</f>
        <v>487</v>
      </c>
      <c r="G7" s="1" t="s">
        <v>8</v>
      </c>
      <c r="H7">
        <v>65</v>
      </c>
      <c r="I7">
        <f t="shared" si="0"/>
        <v>422</v>
      </c>
      <c r="K7" t="s">
        <v>21</v>
      </c>
      <c r="L7">
        <v>129</v>
      </c>
      <c r="Q7">
        <f>SUM(Q4:Q6)</f>
        <v>11586</v>
      </c>
      <c r="R7">
        <f>SUM(R4:R6)</f>
        <v>137812</v>
      </c>
    </row>
    <row r="8" spans="1:18" ht="14.25" thickBot="1">
      <c r="A8" s="3" t="s">
        <v>6</v>
      </c>
      <c r="B8" s="3">
        <f>SUM(B3:B7)</f>
        <v>84696</v>
      </c>
      <c r="D8" s="3" t="s">
        <v>6</v>
      </c>
      <c r="E8" s="3">
        <f>SUM(E3:E7)</f>
        <v>233825</v>
      </c>
      <c r="G8" s="3" t="s">
        <v>6</v>
      </c>
      <c r="H8" s="3">
        <f>SUM(H3:H7)</f>
        <v>99644</v>
      </c>
      <c r="I8" s="3">
        <f>SUM(I3:I7)</f>
        <v>134181</v>
      </c>
      <c r="K8" t="s">
        <v>22</v>
      </c>
      <c r="L8">
        <v>65</v>
      </c>
    </row>
    <row r="9" spans="1:18" ht="15" thickTop="1" thickBot="1">
      <c r="A9" s="1"/>
      <c r="B9" s="1"/>
      <c r="K9" s="3" t="s">
        <v>6</v>
      </c>
      <c r="L9" s="3">
        <f>SUM(L4:L8)</f>
        <v>68218</v>
      </c>
      <c r="M9" s="3">
        <f>SUM(M4:M8)</f>
        <v>31426</v>
      </c>
      <c r="O9" s="3" t="s">
        <v>6</v>
      </c>
      <c r="P9" s="3">
        <f>SUM(P4:P8)</f>
        <v>68024</v>
      </c>
    </row>
    <row r="10" spans="1:18" ht="14.25" thickTop="1">
      <c r="A10" s="1"/>
      <c r="B10" s="1"/>
      <c r="M10">
        <f>L9+M9</f>
        <v>99644</v>
      </c>
    </row>
    <row r="11" spans="1:18">
      <c r="A11" s="10" t="s">
        <v>5</v>
      </c>
      <c r="B11" s="10"/>
    </row>
    <row r="12" spans="1:18" ht="14.25" thickBot="1">
      <c r="A12" s="2" t="s">
        <v>0</v>
      </c>
      <c r="B12" s="2" t="s">
        <v>1</v>
      </c>
    </row>
    <row r="13" spans="1:18" ht="15" thickBot="1">
      <c r="A13">
        <v>1</v>
      </c>
      <c r="B13">
        <v>18734</v>
      </c>
      <c r="D13" s="5"/>
      <c r="E13" s="6" t="s">
        <v>12</v>
      </c>
      <c r="F13" s="6" t="s">
        <v>13</v>
      </c>
      <c r="G13" s="6" t="s">
        <v>14</v>
      </c>
      <c r="K13" s="10" t="s">
        <v>26</v>
      </c>
      <c r="L13" s="10"/>
      <c r="M13" s="10"/>
      <c r="O13" s="10" t="s">
        <v>26</v>
      </c>
      <c r="P13" s="10"/>
    </row>
    <row r="14" spans="1:18" ht="15" thickBot="1">
      <c r="A14">
        <v>-1</v>
      </c>
      <c r="B14">
        <v>12159</v>
      </c>
      <c r="D14" s="6" t="s">
        <v>15</v>
      </c>
      <c r="E14" s="5">
        <v>141996</v>
      </c>
      <c r="F14" s="5">
        <v>100000</v>
      </c>
      <c r="G14" s="7">
        <v>241996</v>
      </c>
      <c r="L14" s="11" t="s">
        <v>25</v>
      </c>
      <c r="M14" s="11"/>
    </row>
    <row r="15" spans="1:18" ht="15" thickBot="1">
      <c r="A15">
        <v>0</v>
      </c>
      <c r="B15">
        <v>68557</v>
      </c>
      <c r="D15" s="6" t="s">
        <v>16</v>
      </c>
      <c r="E15" s="5">
        <v>141996</v>
      </c>
      <c r="F15" s="5">
        <v>99976</v>
      </c>
      <c r="G15" s="7">
        <v>233825</v>
      </c>
      <c r="K15" s="2" t="s">
        <v>24</v>
      </c>
      <c r="L15" s="2">
        <v>1</v>
      </c>
      <c r="M15" s="2">
        <v>0</v>
      </c>
      <c r="O15" s="2" t="s">
        <v>24</v>
      </c>
      <c r="P15" s="2" t="s">
        <v>1</v>
      </c>
    </row>
    <row r="16" spans="1:18" ht="15" thickBot="1">
      <c r="A16" t="s">
        <v>9</v>
      </c>
      <c r="B16">
        <v>129</v>
      </c>
      <c r="D16" s="6" t="s">
        <v>17</v>
      </c>
      <c r="E16" s="5">
        <v>0</v>
      </c>
      <c r="F16" s="5">
        <v>24</v>
      </c>
      <c r="G16" s="7">
        <v>8171</v>
      </c>
      <c r="K16">
        <v>0</v>
      </c>
      <c r="L16">
        <v>33407</v>
      </c>
      <c r="M16">
        <v>17392</v>
      </c>
      <c r="O16">
        <v>0</v>
      </c>
      <c r="P16">
        <v>33407</v>
      </c>
    </row>
    <row r="17" spans="1:16">
      <c r="A17" t="s">
        <v>10</v>
      </c>
      <c r="B17">
        <v>65</v>
      </c>
      <c r="K17">
        <v>-1</v>
      </c>
      <c r="L17">
        <v>48801</v>
      </c>
      <c r="O17">
        <v>-1</v>
      </c>
      <c r="P17">
        <v>48801</v>
      </c>
    </row>
    <row r="18" spans="1:16" ht="14.25" thickBot="1">
      <c r="A18" s="3" t="s">
        <v>6</v>
      </c>
      <c r="B18" s="3">
        <f>SUM(B13:B17)</f>
        <v>99644</v>
      </c>
      <c r="K18">
        <v>1</v>
      </c>
      <c r="L18">
        <v>32573</v>
      </c>
      <c r="O18">
        <v>1</v>
      </c>
      <c r="P18">
        <v>32573</v>
      </c>
    </row>
    <row r="19" spans="1:16" ht="14.25" thickTop="1">
      <c r="K19" t="s">
        <v>21</v>
      </c>
      <c r="L19">
        <v>1586</v>
      </c>
    </row>
    <row r="20" spans="1:16">
      <c r="K20" t="s">
        <v>22</v>
      </c>
      <c r="L20">
        <v>422</v>
      </c>
    </row>
    <row r="21" spans="1:16" ht="14.25" thickBot="1">
      <c r="A21" s="10" t="s">
        <v>2</v>
      </c>
      <c r="B21" s="10"/>
      <c r="K21" s="3" t="s">
        <v>6</v>
      </c>
      <c r="L21" s="3">
        <f>SUM(L16:L20)</f>
        <v>116789</v>
      </c>
      <c r="M21" s="3">
        <f>SUM(M16:M20)</f>
        <v>17392</v>
      </c>
      <c r="O21" s="3" t="s">
        <v>6</v>
      </c>
      <c r="P21" s="3">
        <f>SUM(P16:P20)</f>
        <v>114781</v>
      </c>
    </row>
    <row r="22" spans="1:16" ht="15" thickTop="1" thickBot="1">
      <c r="A22" s="2" t="s">
        <v>0</v>
      </c>
      <c r="B22" s="2" t="s">
        <v>1</v>
      </c>
      <c r="M22">
        <f>M21+L21</f>
        <v>134181</v>
      </c>
    </row>
    <row r="23" spans="1:16">
      <c r="A23">
        <v>1</v>
      </c>
      <c r="B23" s="4">
        <v>16812</v>
      </c>
    </row>
    <row r="26" spans="1:16">
      <c r="A26" s="10" t="s">
        <v>3</v>
      </c>
      <c r="B26" s="10"/>
    </row>
    <row r="27" spans="1:16" ht="14.25" thickBot="1">
      <c r="A27" s="2" t="s">
        <v>0</v>
      </c>
      <c r="B27" s="2" t="s">
        <v>1</v>
      </c>
    </row>
    <row r="28" spans="1:16">
      <c r="A28">
        <v>-1</v>
      </c>
      <c r="B28" s="4">
        <v>32673</v>
      </c>
    </row>
  </sheetData>
  <mergeCells count="12">
    <mergeCell ref="D1:E1"/>
    <mergeCell ref="A26:B26"/>
    <mergeCell ref="A1:B1"/>
    <mergeCell ref="A11:B11"/>
    <mergeCell ref="A21:B21"/>
    <mergeCell ref="O1:P1"/>
    <mergeCell ref="O13:P13"/>
    <mergeCell ref="K13:M13"/>
    <mergeCell ref="L14:M14"/>
    <mergeCell ref="G1:I1"/>
    <mergeCell ref="K1:M1"/>
    <mergeCell ref="L2:M2"/>
  </mergeCells>
  <phoneticPr fontId="1" type="noConversion"/>
  <conditionalFormatting sqref="I3:I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{4352B17F-1B01-41ED-BBBA-25A1546D762F}</x14:id>
        </ext>
      </extLst>
    </cfRule>
  </conditionalFormatting>
  <conditionalFormatting sqref="I3:I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{89926511-AFC6-49F2-AA65-6A35AC16ADEC}</x14:id>
        </ext>
      </extLst>
    </cfRule>
  </conditionalFormatting>
  <conditionalFormatting sqref="H3:H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{770EAA69-2928-4C0E-8080-800F991CD7DE}</x14:id>
        </ext>
      </extLst>
    </cfRule>
  </conditionalFormatting>
  <conditionalFormatting sqref="M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{24DC6422-CB6B-4D40-A795-38E1D751BB00}</x14:id>
        </ext>
      </extLst>
    </cfRule>
  </conditionalFormatting>
  <conditionalFormatting sqref="L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{DBE5AAD2-D7F3-4550-87CE-35247FB11E13}</x14:id>
        </ext>
      </extLst>
    </cfRule>
  </conditionalFormatting>
  <conditionalFormatting sqref="M2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{E722767F-EB07-475A-BD37-CF78ECFF7BD4}</x14:id>
        </ext>
      </extLst>
    </cfRule>
  </conditionalFormatting>
  <conditionalFormatting sqref="L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{3EFE5F31-069B-4B2C-93FE-F7C37C7C847B}</x14:id>
        </ext>
      </extLst>
    </cfRule>
  </conditionalFormatting>
  <conditionalFormatting sqref="L4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{4C754E87-AD37-4759-8973-8BE7AF952E90}</x14:id>
        </ext>
      </extLst>
    </cfRule>
  </conditionalFormatting>
  <conditionalFormatting sqref="L16:M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{0E4236C1-FEAF-4E98-B24E-85A71DA3F56F}</x14:id>
        </ext>
      </extLst>
    </cfRule>
  </conditionalFormatting>
  <conditionalFormatting sqref="P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{B0BF3EF0-DD80-4DB7-AB00-31E9A42A5D1D}</x14:id>
        </ext>
      </extLst>
    </cfRule>
  </conditionalFormatting>
  <conditionalFormatting sqref="P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{12989FA7-5DBB-4967-A0D1-8805C6A11B90}</x14:id>
        </ext>
      </extLst>
    </cfRule>
  </conditionalFormatting>
  <conditionalFormatting sqref="P5:P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{63D4CF8D-7C01-4006-9B5C-8FE32169388E}</x14:id>
        </ext>
      </extLst>
    </cfRule>
  </conditionalFormatting>
  <conditionalFormatting sqref="P19:P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{161DA95F-C34B-4624-B6AF-2B9CE7F0775E}</x14:id>
        </ext>
      </extLst>
    </cfRule>
  </conditionalFormatting>
  <conditionalFormatting sqref="P16:P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{D4A11975-0585-47AB-9FDF-E1C17D60A63F}</x14:id>
        </ext>
      </extLst>
    </cfRule>
  </conditionalFormatting>
  <conditionalFormatting sqref="P16:P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{14AF9144-3B4C-47D0-B713-AE5287DF4A82}</x14:id>
        </ext>
      </extLst>
    </cfRule>
  </conditionalFormatting>
  <conditionalFormatting sqref="R5:R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{520069E6-48F3-4CF2-A4FE-1BDD582CC88B}</x14:id>
        </ext>
      </extLst>
    </cfRule>
  </conditionalFormatting>
  <conditionalFormatting sqref="R4:R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{6F5DE60B-D54E-48DE-9F59-BA141546BC92}</x14:id>
        </ext>
      </extLst>
    </cfRule>
  </conditionalFormatting>
  <conditionalFormatting sqref="S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{111A3C69-39F0-4470-A74A-8B20892C4588}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52B17F-1B01-41ED-BBBA-25A1546D7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89926511-AFC6-49F2-AA65-6A35AC16A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770EAA69-2928-4C0E-8080-800F991CD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24DC6422-CB6B-4D40-A795-38E1D751B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DBE5AAD2-D7F3-4550-87CE-35247FB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E722767F-EB07-475A-BD37-CF78ECFF7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</xm:sqref>
        </x14:conditionalFormatting>
        <x14:conditionalFormatting xmlns:xm="http://schemas.microsoft.com/office/excel/2006/main">
          <x14:cfRule type="dataBar" id="{3EFE5F31-069B-4B2C-93FE-F7C37C7C8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4C754E87-AD37-4759-8973-8BE7AF952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L4:M9</xm:sqref>
        </x14:conditionalFormatting>
        <x14:conditionalFormatting xmlns:xm="http://schemas.microsoft.com/office/excel/2006/main">
          <x14:cfRule type="dataBar" id="{0E4236C1-FEAF-4E98-B24E-85A71DA3F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L16:M21</xm:sqref>
        </x14:conditionalFormatting>
        <x14:conditionalFormatting xmlns:xm="http://schemas.microsoft.com/office/excel/2006/main">
          <x14:cfRule type="dataBar" id="{B0BF3EF0-DD80-4DB7-AB00-31E9A42A5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</xm:sqref>
        </x14:conditionalFormatting>
        <x14:conditionalFormatting xmlns:xm="http://schemas.microsoft.com/office/excel/2006/main">
          <x14:cfRule type="dataBar" id="{12989FA7-5DBB-4967-A0D1-8805C6A1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63D4CF8D-7C01-4006-9B5C-8FE321693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P5:P9</xm:sqref>
        </x14:conditionalFormatting>
        <x14:conditionalFormatting xmlns:xm="http://schemas.microsoft.com/office/excel/2006/main">
          <x14:cfRule type="dataBar" id="{161DA95F-C34B-4624-B6AF-2B9CE7F07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P19:P21</xm:sqref>
        </x14:conditionalFormatting>
        <x14:conditionalFormatting xmlns:xm="http://schemas.microsoft.com/office/excel/2006/main">
          <x14:cfRule type="dataBar" id="{D4A11975-0585-47AB-9FDF-E1C17D60A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P16:P18</xm:sqref>
        </x14:conditionalFormatting>
        <x14:conditionalFormatting xmlns:xm="http://schemas.microsoft.com/office/excel/2006/main">
          <x14:cfRule type="dataBar" id="{14AF9144-3B4C-47D0-B713-AE5287DF4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P16:P21</xm:sqref>
        </x14:conditionalFormatting>
        <x14:conditionalFormatting xmlns:xm="http://schemas.microsoft.com/office/excel/2006/main">
          <x14:cfRule type="dataBar" id="{520069E6-48F3-4CF2-A4FE-1BDD582CC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R5:R6</xm:sqref>
        </x14:conditionalFormatting>
        <x14:conditionalFormatting xmlns:xm="http://schemas.microsoft.com/office/excel/2006/main">
          <x14:cfRule type="dataBar" id="{6F5DE60B-D54E-48DE-9F59-BA141546B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R4:R7</xm:sqref>
        </x14:conditionalFormatting>
        <x14:conditionalFormatting xmlns:xm="http://schemas.microsoft.com/office/excel/2006/main">
          <x14:cfRule type="dataBar" id="{111A3C69-39F0-4470-A74A-8B20892C4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23" sqref="E23"/>
    </sheetView>
  </sheetViews>
  <sheetFormatPr defaultRowHeight="13.5"/>
  <cols>
    <col min="1" max="1" width="26.625" customWidth="1"/>
    <col min="2" max="2" width="29.125" customWidth="1"/>
  </cols>
  <sheetData>
    <row r="1" spans="1:2">
      <c r="A1" s="10" t="s">
        <v>5</v>
      </c>
      <c r="B1" s="10"/>
    </row>
    <row r="2" spans="1:2" ht="14.25" thickBot="1">
      <c r="A2" s="2" t="s">
        <v>0</v>
      </c>
      <c r="B2" s="2" t="s">
        <v>1</v>
      </c>
    </row>
    <row r="3" spans="1:2">
      <c r="A3">
        <v>1</v>
      </c>
      <c r="B3">
        <v>12079</v>
      </c>
    </row>
    <row r="4" spans="1:2">
      <c r="A4">
        <v>0</v>
      </c>
      <c r="B4">
        <v>9479</v>
      </c>
    </row>
    <row r="5" spans="1:2">
      <c r="A5">
        <v>-1</v>
      </c>
      <c r="B5">
        <v>6972</v>
      </c>
    </row>
    <row r="6" spans="1:2">
      <c r="A6" t="s">
        <v>21</v>
      </c>
      <c r="B6">
        <v>1202</v>
      </c>
    </row>
    <row r="7" spans="1:2">
      <c r="A7" t="s">
        <v>22</v>
      </c>
      <c r="B7">
        <v>268</v>
      </c>
    </row>
    <row r="8" spans="1:2" ht="14.25" thickBot="1">
      <c r="A8" s="3" t="s">
        <v>6</v>
      </c>
      <c r="B8" s="3">
        <f>SUM(B3:B7)</f>
        <v>30000</v>
      </c>
    </row>
    <row r="9" spans="1:2" ht="14.25" thickTop="1"/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supplier</vt:lpstr>
      <vt:lpstr>saic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2017-10-19T08:24:17Z</dcterms:created>
  <dcterms:modified xsi:type="dcterms:W3CDTF">2017-11-21T01:40:48Z</dcterms:modified>
</cp:coreProperties>
</file>