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iaotong\Desktop\"/>
    </mc:Choice>
  </mc:AlternateContent>
  <bookViews>
    <workbookView xWindow="0" yWindow="0" windowWidth="20490" windowHeight="9060"/>
  </bookViews>
  <sheets>
    <sheet name="明细" sheetId="3" r:id="rId1"/>
    <sheet name="折线图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3" l="1"/>
  <c r="E37" i="3"/>
  <c r="F37" i="3"/>
  <c r="C37" i="3"/>
  <c r="H25" i="3" l="1"/>
  <c r="H26" i="3"/>
  <c r="H27" i="3"/>
  <c r="H28" i="3"/>
  <c r="H29" i="3"/>
  <c r="H30" i="3"/>
  <c r="H31" i="3"/>
  <c r="H32" i="3"/>
  <c r="H33" i="3"/>
  <c r="H34" i="3"/>
  <c r="H35" i="3"/>
  <c r="H36" i="3"/>
  <c r="G25" i="3"/>
  <c r="G26" i="3"/>
  <c r="G27" i="3"/>
  <c r="G28" i="3"/>
  <c r="G29" i="3"/>
  <c r="G30" i="3"/>
  <c r="G31" i="3"/>
  <c r="G32" i="3"/>
  <c r="G33" i="3"/>
  <c r="G34" i="3"/>
  <c r="G35" i="3"/>
  <c r="G36" i="3"/>
  <c r="C36" i="3"/>
  <c r="C33" i="3"/>
  <c r="C34" i="3"/>
  <c r="C35" i="3"/>
  <c r="C32" i="3"/>
  <c r="C26" i="3"/>
  <c r="C27" i="3"/>
  <c r="C28" i="3"/>
  <c r="C29" i="3"/>
  <c r="C30" i="3"/>
  <c r="C31" i="3"/>
  <c r="C25" i="3"/>
  <c r="C24" i="3"/>
  <c r="G24" i="3" s="1"/>
  <c r="C21" i="3"/>
  <c r="C22" i="3"/>
  <c r="C23" i="3"/>
  <c r="C20" i="3"/>
  <c r="G20" i="3" s="1"/>
  <c r="C14" i="3"/>
  <c r="C15" i="3"/>
  <c r="C16" i="3"/>
  <c r="C17" i="3"/>
  <c r="G17" i="3" s="1"/>
  <c r="C18" i="3"/>
  <c r="C19" i="3"/>
  <c r="C13" i="3"/>
  <c r="C12" i="3"/>
  <c r="C11" i="3"/>
  <c r="C9" i="3"/>
  <c r="C10" i="3"/>
  <c r="C8" i="3"/>
  <c r="G8" i="3" s="1"/>
  <c r="C3" i="3"/>
  <c r="C4" i="3"/>
  <c r="C5" i="3"/>
  <c r="C6" i="3"/>
  <c r="G6" i="3" s="1"/>
  <c r="C7" i="3"/>
  <c r="C2" i="3"/>
  <c r="G7" i="3"/>
  <c r="G2" i="3"/>
  <c r="G4" i="3"/>
  <c r="G5" i="3"/>
  <c r="G9" i="3"/>
  <c r="G10" i="3"/>
  <c r="G11" i="3"/>
  <c r="G12" i="3"/>
  <c r="G13" i="3"/>
  <c r="G14" i="3"/>
  <c r="G15" i="3"/>
  <c r="G16" i="3"/>
  <c r="G18" i="3"/>
  <c r="G19" i="3"/>
  <c r="G21" i="3"/>
  <c r="G22" i="3"/>
  <c r="G23" i="3"/>
  <c r="G3" i="3"/>
  <c r="H5" i="3" l="1"/>
  <c r="H2" i="3"/>
  <c r="H4" i="3"/>
  <c r="H6" i="3"/>
  <c r="H8" i="3"/>
  <c r="H3" i="3"/>
  <c r="H7" i="3"/>
  <c r="H11" i="3"/>
  <c r="H10" i="3"/>
  <c r="H9" i="3"/>
  <c r="H18" i="3"/>
  <c r="H21" i="3" l="1"/>
  <c r="H15" i="3"/>
  <c r="H24" i="3"/>
  <c r="H13" i="3"/>
  <c r="H16" i="3"/>
  <c r="H14" i="3"/>
  <c r="H19" i="3"/>
  <c r="H22" i="3"/>
  <c r="H17" i="3"/>
  <c r="H20" i="3"/>
  <c r="H12" i="3"/>
  <c r="H23" i="3"/>
</calcChain>
</file>

<file path=xl/sharedStrings.xml><?xml version="1.0" encoding="utf-8"?>
<sst xmlns="http://schemas.openxmlformats.org/spreadsheetml/2006/main" count="16" uniqueCount="16">
  <si>
    <t>Receivables</t>
  </si>
  <si>
    <t xml:space="preserve">Balance </t>
  </si>
  <si>
    <t>Accumulate</t>
  </si>
  <si>
    <t>Month</t>
  </si>
  <si>
    <t>Year</t>
  </si>
  <si>
    <t>Pay for Room</t>
  </si>
  <si>
    <t>Pay for Live</t>
  </si>
  <si>
    <t>Payable</t>
  </si>
  <si>
    <t>1Year</t>
  </si>
  <si>
    <t>3Year</t>
  </si>
  <si>
    <t>2Year</t>
  </si>
  <si>
    <t>4Year</t>
  </si>
  <si>
    <t>WorkingLife</t>
  </si>
  <si>
    <t>Input</t>
  </si>
  <si>
    <t>Total</t>
  </si>
  <si>
    <t>余生啊，也不用谁指教了，我自己个瞎几把过吧。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</si>
</sst>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zh-CN"/>
              <a:t>Life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明细!$C$1</c:f>
              <c:strCache>
                <c:ptCount val="1"/>
                <c:pt idx="0">
                  <c:v>Receivables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明细!$B:$B</c15:sqref>
                  </c15:fullRef>
                </c:ext>
              </c:extLst>
              <c:f>明细!$B$2:$B$1048576</c:f>
              <c:strCache>
                <c:ptCount val="36"/>
                <c:pt idx="0">
                  <c:v>201703</c:v>
                </c:pt>
                <c:pt idx="1">
                  <c:v>201704</c:v>
                </c:pt>
                <c:pt idx="2">
                  <c:v>201705</c:v>
                </c:pt>
                <c:pt idx="3">
                  <c:v>201706</c:v>
                </c:pt>
                <c:pt idx="4">
                  <c:v>201707</c:v>
                </c:pt>
                <c:pt idx="5">
                  <c:v>201708</c:v>
                </c:pt>
                <c:pt idx="6">
                  <c:v>201709</c:v>
                </c:pt>
                <c:pt idx="7">
                  <c:v>201710</c:v>
                </c:pt>
                <c:pt idx="8">
                  <c:v>201711</c:v>
                </c:pt>
                <c:pt idx="9">
                  <c:v>201712</c:v>
                </c:pt>
                <c:pt idx="10">
                  <c:v>201801</c:v>
                </c:pt>
                <c:pt idx="11">
                  <c:v>201802</c:v>
                </c:pt>
                <c:pt idx="12">
                  <c:v>201803</c:v>
                </c:pt>
                <c:pt idx="13">
                  <c:v>201804</c:v>
                </c:pt>
                <c:pt idx="14">
                  <c:v>201805</c:v>
                </c:pt>
                <c:pt idx="15">
                  <c:v>201806</c:v>
                </c:pt>
                <c:pt idx="16">
                  <c:v>201807</c:v>
                </c:pt>
                <c:pt idx="17">
                  <c:v>201808</c:v>
                </c:pt>
                <c:pt idx="18">
                  <c:v>201809</c:v>
                </c:pt>
                <c:pt idx="19">
                  <c:v>201810</c:v>
                </c:pt>
                <c:pt idx="20">
                  <c:v>201811</c:v>
                </c:pt>
                <c:pt idx="21">
                  <c:v>201812</c:v>
                </c:pt>
                <c:pt idx="22">
                  <c:v>201901</c:v>
                </c:pt>
                <c:pt idx="23">
                  <c:v>201902</c:v>
                </c:pt>
                <c:pt idx="24">
                  <c:v>201903</c:v>
                </c:pt>
                <c:pt idx="25">
                  <c:v>201904</c:v>
                </c:pt>
                <c:pt idx="26">
                  <c:v>201905</c:v>
                </c:pt>
                <c:pt idx="27">
                  <c:v>201906</c:v>
                </c:pt>
                <c:pt idx="28">
                  <c:v>201907</c:v>
                </c:pt>
                <c:pt idx="29">
                  <c:v>201908</c:v>
                </c:pt>
                <c:pt idx="30">
                  <c:v>201909</c:v>
                </c:pt>
                <c:pt idx="31">
                  <c:v>201910</c:v>
                </c:pt>
                <c:pt idx="32">
                  <c:v>201911</c:v>
                </c:pt>
                <c:pt idx="33">
                  <c:v>201912</c:v>
                </c:pt>
                <c:pt idx="34">
                  <c:v>202001</c:v>
                </c:pt>
                <c:pt idx="35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明细!$C$2:$C$36</c15:sqref>
                  </c15:fullRef>
                </c:ext>
              </c:extLst>
              <c:f>明细!$C$3:$C$36</c:f>
              <c:numCache>
                <c:formatCode>General</c:formatCode>
                <c:ptCount val="34"/>
                <c:pt idx="0">
                  <c:v>5100</c:v>
                </c:pt>
                <c:pt idx="1">
                  <c:v>5100</c:v>
                </c:pt>
                <c:pt idx="2">
                  <c:v>5100</c:v>
                </c:pt>
                <c:pt idx="3">
                  <c:v>5100</c:v>
                </c:pt>
                <c:pt idx="4">
                  <c:v>5100</c:v>
                </c:pt>
                <c:pt idx="5">
                  <c:v>7500</c:v>
                </c:pt>
                <c:pt idx="6">
                  <c:v>7500</c:v>
                </c:pt>
                <c:pt idx="7">
                  <c:v>7500</c:v>
                </c:pt>
                <c:pt idx="8">
                  <c:v>7500</c:v>
                </c:pt>
                <c:pt idx="9">
                  <c:v>13200</c:v>
                </c:pt>
                <c:pt idx="10">
                  <c:v>7500</c:v>
                </c:pt>
                <c:pt idx="11">
                  <c:v>7500</c:v>
                </c:pt>
                <c:pt idx="12">
                  <c:v>7500</c:v>
                </c:pt>
                <c:pt idx="13">
                  <c:v>7500</c:v>
                </c:pt>
                <c:pt idx="14">
                  <c:v>7500</c:v>
                </c:pt>
                <c:pt idx="15">
                  <c:v>7500</c:v>
                </c:pt>
                <c:pt idx="16">
                  <c:v>7500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18000</c:v>
                </c:pt>
                <c:pt idx="22">
                  <c:v>10000</c:v>
                </c:pt>
                <c:pt idx="23">
                  <c:v>10000</c:v>
                </c:pt>
                <c:pt idx="24">
                  <c:v>10000</c:v>
                </c:pt>
                <c:pt idx="25">
                  <c:v>10000</c:v>
                </c:pt>
                <c:pt idx="26">
                  <c:v>10000</c:v>
                </c:pt>
                <c:pt idx="27">
                  <c:v>10000</c:v>
                </c:pt>
                <c:pt idx="28">
                  <c:v>10000</c:v>
                </c:pt>
                <c:pt idx="29">
                  <c:v>12000</c:v>
                </c:pt>
                <c:pt idx="30">
                  <c:v>12000</c:v>
                </c:pt>
                <c:pt idx="31">
                  <c:v>12000</c:v>
                </c:pt>
                <c:pt idx="32">
                  <c:v>12000</c:v>
                </c:pt>
                <c:pt idx="33">
                  <c:v>21600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明细!$F$1</c:f>
              <c:strCache>
                <c:ptCount val="1"/>
                <c:pt idx="0">
                  <c:v>Payable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明细!$B:$B</c15:sqref>
                  </c15:fullRef>
                </c:ext>
              </c:extLst>
              <c:f>明细!$B$2:$B$1048576</c:f>
              <c:strCache>
                <c:ptCount val="36"/>
                <c:pt idx="0">
                  <c:v>201703</c:v>
                </c:pt>
                <c:pt idx="1">
                  <c:v>201704</c:v>
                </c:pt>
                <c:pt idx="2">
                  <c:v>201705</c:v>
                </c:pt>
                <c:pt idx="3">
                  <c:v>201706</c:v>
                </c:pt>
                <c:pt idx="4">
                  <c:v>201707</c:v>
                </c:pt>
                <c:pt idx="5">
                  <c:v>201708</c:v>
                </c:pt>
                <c:pt idx="6">
                  <c:v>201709</c:v>
                </c:pt>
                <c:pt idx="7">
                  <c:v>201710</c:v>
                </c:pt>
                <c:pt idx="8">
                  <c:v>201711</c:v>
                </c:pt>
                <c:pt idx="9">
                  <c:v>201712</c:v>
                </c:pt>
                <c:pt idx="10">
                  <c:v>201801</c:v>
                </c:pt>
                <c:pt idx="11">
                  <c:v>201802</c:v>
                </c:pt>
                <c:pt idx="12">
                  <c:v>201803</c:v>
                </c:pt>
                <c:pt idx="13">
                  <c:v>201804</c:v>
                </c:pt>
                <c:pt idx="14">
                  <c:v>201805</c:v>
                </c:pt>
                <c:pt idx="15">
                  <c:v>201806</c:v>
                </c:pt>
                <c:pt idx="16">
                  <c:v>201807</c:v>
                </c:pt>
                <c:pt idx="17">
                  <c:v>201808</c:v>
                </c:pt>
                <c:pt idx="18">
                  <c:v>201809</c:v>
                </c:pt>
                <c:pt idx="19">
                  <c:v>201810</c:v>
                </c:pt>
                <c:pt idx="20">
                  <c:v>201811</c:v>
                </c:pt>
                <c:pt idx="21">
                  <c:v>201812</c:v>
                </c:pt>
                <c:pt idx="22">
                  <c:v>201901</c:v>
                </c:pt>
                <c:pt idx="23">
                  <c:v>201902</c:v>
                </c:pt>
                <c:pt idx="24">
                  <c:v>201903</c:v>
                </c:pt>
                <c:pt idx="25">
                  <c:v>201904</c:v>
                </c:pt>
                <c:pt idx="26">
                  <c:v>201905</c:v>
                </c:pt>
                <c:pt idx="27">
                  <c:v>201906</c:v>
                </c:pt>
                <c:pt idx="28">
                  <c:v>201907</c:v>
                </c:pt>
                <c:pt idx="29">
                  <c:v>201908</c:v>
                </c:pt>
                <c:pt idx="30">
                  <c:v>201909</c:v>
                </c:pt>
                <c:pt idx="31">
                  <c:v>201910</c:v>
                </c:pt>
                <c:pt idx="32">
                  <c:v>201911</c:v>
                </c:pt>
                <c:pt idx="33">
                  <c:v>201912</c:v>
                </c:pt>
                <c:pt idx="34">
                  <c:v>202001</c:v>
                </c:pt>
                <c:pt idx="35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明细!$F$2:$F$36</c15:sqref>
                  </c15:fullRef>
                </c:ext>
              </c:extLst>
              <c:f>明细!$F$3:$F$36</c:f>
              <c:numCache>
                <c:formatCode>General</c:formatCode>
                <c:ptCount val="34"/>
                <c:pt idx="0">
                  <c:v>712</c:v>
                </c:pt>
                <c:pt idx="1">
                  <c:v>4621</c:v>
                </c:pt>
                <c:pt idx="2">
                  <c:v>528</c:v>
                </c:pt>
                <c:pt idx="3">
                  <c:v>0</c:v>
                </c:pt>
                <c:pt idx="4">
                  <c:v>5000</c:v>
                </c:pt>
                <c:pt idx="5">
                  <c:v>1200</c:v>
                </c:pt>
                <c:pt idx="6">
                  <c:v>1200</c:v>
                </c:pt>
                <c:pt idx="7">
                  <c:v>1200</c:v>
                </c:pt>
                <c:pt idx="8">
                  <c:v>1200</c:v>
                </c:pt>
                <c:pt idx="9">
                  <c:v>5000</c:v>
                </c:pt>
                <c:pt idx="10">
                  <c:v>1200</c:v>
                </c:pt>
                <c:pt idx="11">
                  <c:v>1200</c:v>
                </c:pt>
                <c:pt idx="12">
                  <c:v>1200</c:v>
                </c:pt>
                <c:pt idx="13">
                  <c:v>1200</c:v>
                </c:pt>
                <c:pt idx="14">
                  <c:v>1200</c:v>
                </c:pt>
                <c:pt idx="15">
                  <c:v>0</c:v>
                </c:pt>
                <c:pt idx="16">
                  <c:v>5000</c:v>
                </c:pt>
                <c:pt idx="17">
                  <c:v>1200</c:v>
                </c:pt>
                <c:pt idx="18">
                  <c:v>1200</c:v>
                </c:pt>
                <c:pt idx="19">
                  <c:v>1200</c:v>
                </c:pt>
                <c:pt idx="20">
                  <c:v>1200</c:v>
                </c:pt>
                <c:pt idx="21">
                  <c:v>5000</c:v>
                </c:pt>
                <c:pt idx="22">
                  <c:v>1200</c:v>
                </c:pt>
                <c:pt idx="23">
                  <c:v>1200</c:v>
                </c:pt>
                <c:pt idx="24">
                  <c:v>1200</c:v>
                </c:pt>
                <c:pt idx="25">
                  <c:v>1200</c:v>
                </c:pt>
                <c:pt idx="26">
                  <c:v>1200</c:v>
                </c:pt>
                <c:pt idx="27">
                  <c:v>0</c:v>
                </c:pt>
                <c:pt idx="28">
                  <c:v>5000</c:v>
                </c:pt>
                <c:pt idx="29">
                  <c:v>1200</c:v>
                </c:pt>
                <c:pt idx="30">
                  <c:v>1200</c:v>
                </c:pt>
                <c:pt idx="31">
                  <c:v>1200</c:v>
                </c:pt>
                <c:pt idx="32">
                  <c:v>1200</c:v>
                </c:pt>
                <c:pt idx="33">
                  <c:v>5000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明细!$G$1</c:f>
              <c:strCache>
                <c:ptCount val="1"/>
                <c:pt idx="0">
                  <c:v>Balance 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明细!$B:$B</c15:sqref>
                  </c15:fullRef>
                </c:ext>
              </c:extLst>
              <c:f>明细!$B$2:$B$1048576</c:f>
              <c:strCache>
                <c:ptCount val="36"/>
                <c:pt idx="0">
                  <c:v>201703</c:v>
                </c:pt>
                <c:pt idx="1">
                  <c:v>201704</c:v>
                </c:pt>
                <c:pt idx="2">
                  <c:v>201705</c:v>
                </c:pt>
                <c:pt idx="3">
                  <c:v>201706</c:v>
                </c:pt>
                <c:pt idx="4">
                  <c:v>201707</c:v>
                </c:pt>
                <c:pt idx="5">
                  <c:v>201708</c:v>
                </c:pt>
                <c:pt idx="6">
                  <c:v>201709</c:v>
                </c:pt>
                <c:pt idx="7">
                  <c:v>201710</c:v>
                </c:pt>
                <c:pt idx="8">
                  <c:v>201711</c:v>
                </c:pt>
                <c:pt idx="9">
                  <c:v>201712</c:v>
                </c:pt>
                <c:pt idx="10">
                  <c:v>201801</c:v>
                </c:pt>
                <c:pt idx="11">
                  <c:v>201802</c:v>
                </c:pt>
                <c:pt idx="12">
                  <c:v>201803</c:v>
                </c:pt>
                <c:pt idx="13">
                  <c:v>201804</c:v>
                </c:pt>
                <c:pt idx="14">
                  <c:v>201805</c:v>
                </c:pt>
                <c:pt idx="15">
                  <c:v>201806</c:v>
                </c:pt>
                <c:pt idx="16">
                  <c:v>201807</c:v>
                </c:pt>
                <c:pt idx="17">
                  <c:v>201808</c:v>
                </c:pt>
                <c:pt idx="18">
                  <c:v>201809</c:v>
                </c:pt>
                <c:pt idx="19">
                  <c:v>201810</c:v>
                </c:pt>
                <c:pt idx="20">
                  <c:v>201811</c:v>
                </c:pt>
                <c:pt idx="21">
                  <c:v>201812</c:v>
                </c:pt>
                <c:pt idx="22">
                  <c:v>201901</c:v>
                </c:pt>
                <c:pt idx="23">
                  <c:v>201902</c:v>
                </c:pt>
                <c:pt idx="24">
                  <c:v>201903</c:v>
                </c:pt>
                <c:pt idx="25">
                  <c:v>201904</c:v>
                </c:pt>
                <c:pt idx="26">
                  <c:v>201905</c:v>
                </c:pt>
                <c:pt idx="27">
                  <c:v>201906</c:v>
                </c:pt>
                <c:pt idx="28">
                  <c:v>201907</c:v>
                </c:pt>
                <c:pt idx="29">
                  <c:v>201908</c:v>
                </c:pt>
                <c:pt idx="30">
                  <c:v>201909</c:v>
                </c:pt>
                <c:pt idx="31">
                  <c:v>201910</c:v>
                </c:pt>
                <c:pt idx="32">
                  <c:v>201911</c:v>
                </c:pt>
                <c:pt idx="33">
                  <c:v>201912</c:v>
                </c:pt>
                <c:pt idx="34">
                  <c:v>202001</c:v>
                </c:pt>
                <c:pt idx="35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明细!$G$2:$G$36</c15:sqref>
                  </c15:fullRef>
                </c:ext>
              </c:extLst>
              <c:f>明细!$G$3:$G$36</c:f>
              <c:numCache>
                <c:formatCode>General</c:formatCode>
                <c:ptCount val="34"/>
                <c:pt idx="0">
                  <c:v>938</c:v>
                </c:pt>
                <c:pt idx="1">
                  <c:v>-2971</c:v>
                </c:pt>
                <c:pt idx="2">
                  <c:v>1122</c:v>
                </c:pt>
                <c:pt idx="3">
                  <c:v>1650</c:v>
                </c:pt>
                <c:pt idx="4">
                  <c:v>-3350</c:v>
                </c:pt>
                <c:pt idx="5">
                  <c:v>2850</c:v>
                </c:pt>
                <c:pt idx="6">
                  <c:v>2850</c:v>
                </c:pt>
                <c:pt idx="7">
                  <c:v>2850</c:v>
                </c:pt>
                <c:pt idx="8">
                  <c:v>2850</c:v>
                </c:pt>
                <c:pt idx="9">
                  <c:v>4750</c:v>
                </c:pt>
                <c:pt idx="10">
                  <c:v>2350</c:v>
                </c:pt>
                <c:pt idx="11">
                  <c:v>2350</c:v>
                </c:pt>
                <c:pt idx="12">
                  <c:v>2350</c:v>
                </c:pt>
                <c:pt idx="13">
                  <c:v>2350</c:v>
                </c:pt>
                <c:pt idx="14">
                  <c:v>2350</c:v>
                </c:pt>
                <c:pt idx="15">
                  <c:v>3550</c:v>
                </c:pt>
                <c:pt idx="16">
                  <c:v>-1450</c:v>
                </c:pt>
                <c:pt idx="17">
                  <c:v>4850</c:v>
                </c:pt>
                <c:pt idx="18">
                  <c:v>4850</c:v>
                </c:pt>
                <c:pt idx="19">
                  <c:v>4850</c:v>
                </c:pt>
                <c:pt idx="20">
                  <c:v>4850</c:v>
                </c:pt>
                <c:pt idx="21">
                  <c:v>7550</c:v>
                </c:pt>
                <c:pt idx="22">
                  <c:v>3350</c:v>
                </c:pt>
                <c:pt idx="23">
                  <c:v>3350</c:v>
                </c:pt>
                <c:pt idx="24">
                  <c:v>3350</c:v>
                </c:pt>
                <c:pt idx="25">
                  <c:v>3350</c:v>
                </c:pt>
                <c:pt idx="26">
                  <c:v>3350</c:v>
                </c:pt>
                <c:pt idx="27">
                  <c:v>4550</c:v>
                </c:pt>
                <c:pt idx="28">
                  <c:v>-450</c:v>
                </c:pt>
                <c:pt idx="29">
                  <c:v>5350</c:v>
                </c:pt>
                <c:pt idx="30">
                  <c:v>5350</c:v>
                </c:pt>
                <c:pt idx="31">
                  <c:v>5350</c:v>
                </c:pt>
                <c:pt idx="32">
                  <c:v>5350</c:v>
                </c:pt>
                <c:pt idx="33">
                  <c:v>11150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明细!$H$1</c:f>
              <c:strCache>
                <c:ptCount val="1"/>
                <c:pt idx="0">
                  <c:v>Accumulate</c:v>
                </c:pt>
              </c:strCache>
            </c:strRef>
          </c:tx>
          <c:spPr>
            <a:ln w="222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明细!$B:$B</c15:sqref>
                  </c15:fullRef>
                </c:ext>
              </c:extLst>
              <c:f>明细!$B$2:$B$1048576</c:f>
              <c:strCache>
                <c:ptCount val="36"/>
                <c:pt idx="0">
                  <c:v>201703</c:v>
                </c:pt>
                <c:pt idx="1">
                  <c:v>201704</c:v>
                </c:pt>
                <c:pt idx="2">
                  <c:v>201705</c:v>
                </c:pt>
                <c:pt idx="3">
                  <c:v>201706</c:v>
                </c:pt>
                <c:pt idx="4">
                  <c:v>201707</c:v>
                </c:pt>
                <c:pt idx="5">
                  <c:v>201708</c:v>
                </c:pt>
                <c:pt idx="6">
                  <c:v>201709</c:v>
                </c:pt>
                <c:pt idx="7">
                  <c:v>201710</c:v>
                </c:pt>
                <c:pt idx="8">
                  <c:v>201711</c:v>
                </c:pt>
                <c:pt idx="9">
                  <c:v>201712</c:v>
                </c:pt>
                <c:pt idx="10">
                  <c:v>201801</c:v>
                </c:pt>
                <c:pt idx="11">
                  <c:v>201802</c:v>
                </c:pt>
                <c:pt idx="12">
                  <c:v>201803</c:v>
                </c:pt>
                <c:pt idx="13">
                  <c:v>201804</c:v>
                </c:pt>
                <c:pt idx="14">
                  <c:v>201805</c:v>
                </c:pt>
                <c:pt idx="15">
                  <c:v>201806</c:v>
                </c:pt>
                <c:pt idx="16">
                  <c:v>201807</c:v>
                </c:pt>
                <c:pt idx="17">
                  <c:v>201808</c:v>
                </c:pt>
                <c:pt idx="18">
                  <c:v>201809</c:v>
                </c:pt>
                <c:pt idx="19">
                  <c:v>201810</c:v>
                </c:pt>
                <c:pt idx="20">
                  <c:v>201811</c:v>
                </c:pt>
                <c:pt idx="21">
                  <c:v>201812</c:v>
                </c:pt>
                <c:pt idx="22">
                  <c:v>201901</c:v>
                </c:pt>
                <c:pt idx="23">
                  <c:v>201902</c:v>
                </c:pt>
                <c:pt idx="24">
                  <c:v>201903</c:v>
                </c:pt>
                <c:pt idx="25">
                  <c:v>201904</c:v>
                </c:pt>
                <c:pt idx="26">
                  <c:v>201905</c:v>
                </c:pt>
                <c:pt idx="27">
                  <c:v>201906</c:v>
                </c:pt>
                <c:pt idx="28">
                  <c:v>201907</c:v>
                </c:pt>
                <c:pt idx="29">
                  <c:v>201908</c:v>
                </c:pt>
                <c:pt idx="30">
                  <c:v>201909</c:v>
                </c:pt>
                <c:pt idx="31">
                  <c:v>201910</c:v>
                </c:pt>
                <c:pt idx="32">
                  <c:v>201911</c:v>
                </c:pt>
                <c:pt idx="33">
                  <c:v>201912</c:v>
                </c:pt>
                <c:pt idx="34">
                  <c:v>202001</c:v>
                </c:pt>
                <c:pt idx="35">
                  <c:v>Total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明细!$H$2:$H$36</c15:sqref>
                  </c15:fullRef>
                </c:ext>
              </c:extLst>
              <c:f>明细!$H$3:$H$36</c:f>
              <c:numCache>
                <c:formatCode>General</c:formatCode>
                <c:ptCount val="34"/>
                <c:pt idx="0">
                  <c:v>1543</c:v>
                </c:pt>
                <c:pt idx="1">
                  <c:v>-1428</c:v>
                </c:pt>
                <c:pt idx="2">
                  <c:v>-306</c:v>
                </c:pt>
                <c:pt idx="3">
                  <c:v>1344</c:v>
                </c:pt>
                <c:pt idx="4">
                  <c:v>-2006</c:v>
                </c:pt>
                <c:pt idx="5">
                  <c:v>844</c:v>
                </c:pt>
                <c:pt idx="6">
                  <c:v>3694</c:v>
                </c:pt>
                <c:pt idx="7">
                  <c:v>6544</c:v>
                </c:pt>
                <c:pt idx="8">
                  <c:v>9394</c:v>
                </c:pt>
                <c:pt idx="9">
                  <c:v>14144</c:v>
                </c:pt>
                <c:pt idx="10">
                  <c:v>16494</c:v>
                </c:pt>
                <c:pt idx="11">
                  <c:v>18844</c:v>
                </c:pt>
                <c:pt idx="12">
                  <c:v>21194</c:v>
                </c:pt>
                <c:pt idx="13">
                  <c:v>23544</c:v>
                </c:pt>
                <c:pt idx="14">
                  <c:v>25894</c:v>
                </c:pt>
                <c:pt idx="15">
                  <c:v>29444</c:v>
                </c:pt>
                <c:pt idx="16">
                  <c:v>27994</c:v>
                </c:pt>
                <c:pt idx="17">
                  <c:v>32844</c:v>
                </c:pt>
                <c:pt idx="18">
                  <c:v>37694</c:v>
                </c:pt>
                <c:pt idx="19">
                  <c:v>42544</c:v>
                </c:pt>
                <c:pt idx="20">
                  <c:v>47394</c:v>
                </c:pt>
                <c:pt idx="21">
                  <c:v>54944</c:v>
                </c:pt>
                <c:pt idx="22">
                  <c:v>58294</c:v>
                </c:pt>
                <c:pt idx="23">
                  <c:v>61644</c:v>
                </c:pt>
                <c:pt idx="24">
                  <c:v>64994</c:v>
                </c:pt>
                <c:pt idx="25">
                  <c:v>68344</c:v>
                </c:pt>
                <c:pt idx="26">
                  <c:v>71694</c:v>
                </c:pt>
                <c:pt idx="27">
                  <c:v>76244</c:v>
                </c:pt>
                <c:pt idx="28">
                  <c:v>75794</c:v>
                </c:pt>
                <c:pt idx="29">
                  <c:v>81144</c:v>
                </c:pt>
                <c:pt idx="30">
                  <c:v>86494</c:v>
                </c:pt>
                <c:pt idx="31">
                  <c:v>91844</c:v>
                </c:pt>
                <c:pt idx="32">
                  <c:v>97194</c:v>
                </c:pt>
                <c:pt idx="33">
                  <c:v>108344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4501528"/>
        <c:axId val="13837155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明细!$B$1</c15:sqref>
                        </c15:formulaRef>
                      </c:ext>
                    </c:extLst>
                    <c:strCache>
                      <c:ptCount val="1"/>
                      <c:pt idx="0">
                        <c:v>Month</c:v>
                      </c:pt>
                    </c:strCache>
                  </c:strRef>
                </c:tx>
                <c:spPr>
                  <a:ln w="2222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ullRef>
                          <c15:sqref>明细!$B:$B</c15:sqref>
                        </c15:fullRef>
                        <c15:formulaRef>
                          <c15:sqref>明细!$B$2:$B$1048576</c15:sqref>
                        </c15:formulaRef>
                      </c:ext>
                    </c:extLst>
                    <c:strCache>
                      <c:ptCount val="36"/>
                      <c:pt idx="0">
                        <c:v>201703</c:v>
                      </c:pt>
                      <c:pt idx="1">
                        <c:v>201704</c:v>
                      </c:pt>
                      <c:pt idx="2">
                        <c:v>201705</c:v>
                      </c:pt>
                      <c:pt idx="3">
                        <c:v>201706</c:v>
                      </c:pt>
                      <c:pt idx="4">
                        <c:v>201707</c:v>
                      </c:pt>
                      <c:pt idx="5">
                        <c:v>201708</c:v>
                      </c:pt>
                      <c:pt idx="6">
                        <c:v>201709</c:v>
                      </c:pt>
                      <c:pt idx="7">
                        <c:v>201710</c:v>
                      </c:pt>
                      <c:pt idx="8">
                        <c:v>201711</c:v>
                      </c:pt>
                      <c:pt idx="9">
                        <c:v>201712</c:v>
                      </c:pt>
                      <c:pt idx="10">
                        <c:v>201801</c:v>
                      </c:pt>
                      <c:pt idx="11">
                        <c:v>201802</c:v>
                      </c:pt>
                      <c:pt idx="12">
                        <c:v>201803</c:v>
                      </c:pt>
                      <c:pt idx="13">
                        <c:v>201804</c:v>
                      </c:pt>
                      <c:pt idx="14">
                        <c:v>201805</c:v>
                      </c:pt>
                      <c:pt idx="15">
                        <c:v>201806</c:v>
                      </c:pt>
                      <c:pt idx="16">
                        <c:v>201807</c:v>
                      </c:pt>
                      <c:pt idx="17">
                        <c:v>201808</c:v>
                      </c:pt>
                      <c:pt idx="18">
                        <c:v>201809</c:v>
                      </c:pt>
                      <c:pt idx="19">
                        <c:v>201810</c:v>
                      </c:pt>
                      <c:pt idx="20">
                        <c:v>201811</c:v>
                      </c:pt>
                      <c:pt idx="21">
                        <c:v>201812</c:v>
                      </c:pt>
                      <c:pt idx="22">
                        <c:v>201901</c:v>
                      </c:pt>
                      <c:pt idx="23">
                        <c:v>201902</c:v>
                      </c:pt>
                      <c:pt idx="24">
                        <c:v>201903</c:v>
                      </c:pt>
                      <c:pt idx="25">
                        <c:v>201904</c:v>
                      </c:pt>
                      <c:pt idx="26">
                        <c:v>201905</c:v>
                      </c:pt>
                      <c:pt idx="27">
                        <c:v>201906</c:v>
                      </c:pt>
                      <c:pt idx="28">
                        <c:v>201907</c:v>
                      </c:pt>
                      <c:pt idx="29">
                        <c:v>201908</c:v>
                      </c:pt>
                      <c:pt idx="30">
                        <c:v>201909</c:v>
                      </c:pt>
                      <c:pt idx="31">
                        <c:v>201910</c:v>
                      </c:pt>
                      <c:pt idx="32">
                        <c:v>201911</c:v>
                      </c:pt>
                      <c:pt idx="33">
                        <c:v>201912</c:v>
                      </c:pt>
                      <c:pt idx="34">
                        <c:v>202001</c:v>
                      </c:pt>
                      <c:pt idx="35">
                        <c:v>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明细!$B$2:$B$36</c15:sqref>
                        </c15:fullRef>
                        <c15:formulaRef>
                          <c15:sqref>明细!$B$3:$B$36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201704</c:v>
                      </c:pt>
                      <c:pt idx="1">
                        <c:v>201705</c:v>
                      </c:pt>
                      <c:pt idx="2">
                        <c:v>201706</c:v>
                      </c:pt>
                      <c:pt idx="3">
                        <c:v>201707</c:v>
                      </c:pt>
                      <c:pt idx="4">
                        <c:v>201708</c:v>
                      </c:pt>
                      <c:pt idx="5">
                        <c:v>201709</c:v>
                      </c:pt>
                      <c:pt idx="6">
                        <c:v>201710</c:v>
                      </c:pt>
                      <c:pt idx="7">
                        <c:v>201711</c:v>
                      </c:pt>
                      <c:pt idx="8">
                        <c:v>201712</c:v>
                      </c:pt>
                      <c:pt idx="9">
                        <c:v>201801</c:v>
                      </c:pt>
                      <c:pt idx="10">
                        <c:v>201802</c:v>
                      </c:pt>
                      <c:pt idx="11">
                        <c:v>201803</c:v>
                      </c:pt>
                      <c:pt idx="12">
                        <c:v>201804</c:v>
                      </c:pt>
                      <c:pt idx="13">
                        <c:v>201805</c:v>
                      </c:pt>
                      <c:pt idx="14">
                        <c:v>201806</c:v>
                      </c:pt>
                      <c:pt idx="15">
                        <c:v>201807</c:v>
                      </c:pt>
                      <c:pt idx="16">
                        <c:v>201808</c:v>
                      </c:pt>
                      <c:pt idx="17">
                        <c:v>201809</c:v>
                      </c:pt>
                      <c:pt idx="18">
                        <c:v>201810</c:v>
                      </c:pt>
                      <c:pt idx="19">
                        <c:v>201811</c:v>
                      </c:pt>
                      <c:pt idx="20">
                        <c:v>201812</c:v>
                      </c:pt>
                      <c:pt idx="21">
                        <c:v>201901</c:v>
                      </c:pt>
                      <c:pt idx="22">
                        <c:v>201902</c:v>
                      </c:pt>
                      <c:pt idx="23">
                        <c:v>201903</c:v>
                      </c:pt>
                      <c:pt idx="24">
                        <c:v>201904</c:v>
                      </c:pt>
                      <c:pt idx="25">
                        <c:v>201905</c:v>
                      </c:pt>
                      <c:pt idx="26">
                        <c:v>201906</c:v>
                      </c:pt>
                      <c:pt idx="27">
                        <c:v>201907</c:v>
                      </c:pt>
                      <c:pt idx="28">
                        <c:v>201908</c:v>
                      </c:pt>
                      <c:pt idx="29">
                        <c:v>201909</c:v>
                      </c:pt>
                      <c:pt idx="30">
                        <c:v>201910</c:v>
                      </c:pt>
                      <c:pt idx="31">
                        <c:v>201911</c:v>
                      </c:pt>
                      <c:pt idx="32">
                        <c:v>201912</c:v>
                      </c:pt>
                      <c:pt idx="33">
                        <c:v>202001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明细!$D$1</c15:sqref>
                        </c15:formulaRef>
                      </c:ext>
                    </c:extLst>
                    <c:strCache>
                      <c:ptCount val="1"/>
                      <c:pt idx="0">
                        <c:v>Pay for Room</c:v>
                      </c:pt>
                    </c:strCache>
                  </c:strRef>
                </c:tx>
                <c:spPr>
                  <a:ln w="2222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6"/>
                      </a:solidFill>
                      <a:round/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明细!$B:$B</c15:sqref>
                        </c15:fullRef>
                        <c15:formulaRef>
                          <c15:sqref>明细!$B$2:$B$1048576</c15:sqref>
                        </c15:formulaRef>
                      </c:ext>
                    </c:extLst>
                    <c:strCache>
                      <c:ptCount val="36"/>
                      <c:pt idx="0">
                        <c:v>201703</c:v>
                      </c:pt>
                      <c:pt idx="1">
                        <c:v>201704</c:v>
                      </c:pt>
                      <c:pt idx="2">
                        <c:v>201705</c:v>
                      </c:pt>
                      <c:pt idx="3">
                        <c:v>201706</c:v>
                      </c:pt>
                      <c:pt idx="4">
                        <c:v>201707</c:v>
                      </c:pt>
                      <c:pt idx="5">
                        <c:v>201708</c:v>
                      </c:pt>
                      <c:pt idx="6">
                        <c:v>201709</c:v>
                      </c:pt>
                      <c:pt idx="7">
                        <c:v>201710</c:v>
                      </c:pt>
                      <c:pt idx="8">
                        <c:v>201711</c:v>
                      </c:pt>
                      <c:pt idx="9">
                        <c:v>201712</c:v>
                      </c:pt>
                      <c:pt idx="10">
                        <c:v>201801</c:v>
                      </c:pt>
                      <c:pt idx="11">
                        <c:v>201802</c:v>
                      </c:pt>
                      <c:pt idx="12">
                        <c:v>201803</c:v>
                      </c:pt>
                      <c:pt idx="13">
                        <c:v>201804</c:v>
                      </c:pt>
                      <c:pt idx="14">
                        <c:v>201805</c:v>
                      </c:pt>
                      <c:pt idx="15">
                        <c:v>201806</c:v>
                      </c:pt>
                      <c:pt idx="16">
                        <c:v>201807</c:v>
                      </c:pt>
                      <c:pt idx="17">
                        <c:v>201808</c:v>
                      </c:pt>
                      <c:pt idx="18">
                        <c:v>201809</c:v>
                      </c:pt>
                      <c:pt idx="19">
                        <c:v>201810</c:v>
                      </c:pt>
                      <c:pt idx="20">
                        <c:v>201811</c:v>
                      </c:pt>
                      <c:pt idx="21">
                        <c:v>201812</c:v>
                      </c:pt>
                      <c:pt idx="22">
                        <c:v>201901</c:v>
                      </c:pt>
                      <c:pt idx="23">
                        <c:v>201902</c:v>
                      </c:pt>
                      <c:pt idx="24">
                        <c:v>201903</c:v>
                      </c:pt>
                      <c:pt idx="25">
                        <c:v>201904</c:v>
                      </c:pt>
                      <c:pt idx="26">
                        <c:v>201905</c:v>
                      </c:pt>
                      <c:pt idx="27">
                        <c:v>201906</c:v>
                      </c:pt>
                      <c:pt idx="28">
                        <c:v>201907</c:v>
                      </c:pt>
                      <c:pt idx="29">
                        <c:v>201908</c:v>
                      </c:pt>
                      <c:pt idx="30">
                        <c:v>201909</c:v>
                      </c:pt>
                      <c:pt idx="31">
                        <c:v>201910</c:v>
                      </c:pt>
                      <c:pt idx="32">
                        <c:v>201911</c:v>
                      </c:pt>
                      <c:pt idx="33">
                        <c:v>201912</c:v>
                      </c:pt>
                      <c:pt idx="34">
                        <c:v>202001</c:v>
                      </c:pt>
                      <c:pt idx="35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明细!$D$2:$D$36</c15:sqref>
                        </c15:fullRef>
                        <c15:formulaRef>
                          <c15:sqref>明细!$D$3:$D$36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1450</c:v>
                      </c:pt>
                      <c:pt idx="1">
                        <c:v>1450</c:v>
                      </c:pt>
                      <c:pt idx="2">
                        <c:v>1450</c:v>
                      </c:pt>
                      <c:pt idx="3">
                        <c:v>1450</c:v>
                      </c:pt>
                      <c:pt idx="4">
                        <c:v>1450</c:v>
                      </c:pt>
                      <c:pt idx="5">
                        <c:v>1450</c:v>
                      </c:pt>
                      <c:pt idx="6">
                        <c:v>1450</c:v>
                      </c:pt>
                      <c:pt idx="7">
                        <c:v>1450</c:v>
                      </c:pt>
                      <c:pt idx="8">
                        <c:v>1450</c:v>
                      </c:pt>
                      <c:pt idx="9">
                        <c:v>1450</c:v>
                      </c:pt>
                      <c:pt idx="10">
                        <c:v>1450</c:v>
                      </c:pt>
                      <c:pt idx="11">
                        <c:v>1450</c:v>
                      </c:pt>
                      <c:pt idx="12">
                        <c:v>1450</c:v>
                      </c:pt>
                      <c:pt idx="13">
                        <c:v>1450</c:v>
                      </c:pt>
                      <c:pt idx="14">
                        <c:v>1450</c:v>
                      </c:pt>
                      <c:pt idx="15">
                        <c:v>1450</c:v>
                      </c:pt>
                      <c:pt idx="16">
                        <c:v>1450</c:v>
                      </c:pt>
                      <c:pt idx="17">
                        <c:v>1450</c:v>
                      </c:pt>
                      <c:pt idx="18">
                        <c:v>1450</c:v>
                      </c:pt>
                      <c:pt idx="19">
                        <c:v>1450</c:v>
                      </c:pt>
                      <c:pt idx="20">
                        <c:v>1450</c:v>
                      </c:pt>
                      <c:pt idx="21">
                        <c:v>1450</c:v>
                      </c:pt>
                      <c:pt idx="22">
                        <c:v>1450</c:v>
                      </c:pt>
                      <c:pt idx="23">
                        <c:v>1450</c:v>
                      </c:pt>
                      <c:pt idx="24">
                        <c:v>1450</c:v>
                      </c:pt>
                      <c:pt idx="25">
                        <c:v>1450</c:v>
                      </c:pt>
                      <c:pt idx="26">
                        <c:v>1450</c:v>
                      </c:pt>
                      <c:pt idx="27">
                        <c:v>1450</c:v>
                      </c:pt>
                      <c:pt idx="28">
                        <c:v>1450</c:v>
                      </c:pt>
                      <c:pt idx="29">
                        <c:v>1450</c:v>
                      </c:pt>
                      <c:pt idx="30">
                        <c:v>1450</c:v>
                      </c:pt>
                      <c:pt idx="31">
                        <c:v>1450</c:v>
                      </c:pt>
                      <c:pt idx="32">
                        <c:v>1450</c:v>
                      </c:pt>
                      <c:pt idx="33">
                        <c:v>1450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明细!$E$1</c15:sqref>
                        </c15:formulaRef>
                      </c:ext>
                    </c:extLst>
                    <c:strCache>
                      <c:ptCount val="1"/>
                      <c:pt idx="0">
                        <c:v>Pay for Live</c:v>
                      </c:pt>
                    </c:strCache>
                  </c:strRef>
                </c:tx>
                <c:spPr>
                  <a:ln w="2222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6"/>
                  <c:spPr>
                    <a:solidFill>
                      <a:schemeClr val="lt1"/>
                    </a:solidFill>
                    <a:ln w="15875">
                      <a:solidFill>
                        <a:schemeClr val="accent2">
                          <a:lumMod val="60000"/>
                        </a:schemeClr>
                      </a:solidFill>
                      <a:round/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明细!$B:$B</c15:sqref>
                        </c15:fullRef>
                        <c15:formulaRef>
                          <c15:sqref>明细!$B$2:$B$1048576</c15:sqref>
                        </c15:formulaRef>
                      </c:ext>
                    </c:extLst>
                    <c:strCache>
                      <c:ptCount val="36"/>
                      <c:pt idx="0">
                        <c:v>201703</c:v>
                      </c:pt>
                      <c:pt idx="1">
                        <c:v>201704</c:v>
                      </c:pt>
                      <c:pt idx="2">
                        <c:v>201705</c:v>
                      </c:pt>
                      <c:pt idx="3">
                        <c:v>201706</c:v>
                      </c:pt>
                      <c:pt idx="4">
                        <c:v>201707</c:v>
                      </c:pt>
                      <c:pt idx="5">
                        <c:v>201708</c:v>
                      </c:pt>
                      <c:pt idx="6">
                        <c:v>201709</c:v>
                      </c:pt>
                      <c:pt idx="7">
                        <c:v>201710</c:v>
                      </c:pt>
                      <c:pt idx="8">
                        <c:v>201711</c:v>
                      </c:pt>
                      <c:pt idx="9">
                        <c:v>201712</c:v>
                      </c:pt>
                      <c:pt idx="10">
                        <c:v>201801</c:v>
                      </c:pt>
                      <c:pt idx="11">
                        <c:v>201802</c:v>
                      </c:pt>
                      <c:pt idx="12">
                        <c:v>201803</c:v>
                      </c:pt>
                      <c:pt idx="13">
                        <c:v>201804</c:v>
                      </c:pt>
                      <c:pt idx="14">
                        <c:v>201805</c:v>
                      </c:pt>
                      <c:pt idx="15">
                        <c:v>201806</c:v>
                      </c:pt>
                      <c:pt idx="16">
                        <c:v>201807</c:v>
                      </c:pt>
                      <c:pt idx="17">
                        <c:v>201808</c:v>
                      </c:pt>
                      <c:pt idx="18">
                        <c:v>201809</c:v>
                      </c:pt>
                      <c:pt idx="19">
                        <c:v>201810</c:v>
                      </c:pt>
                      <c:pt idx="20">
                        <c:v>201811</c:v>
                      </c:pt>
                      <c:pt idx="21">
                        <c:v>201812</c:v>
                      </c:pt>
                      <c:pt idx="22">
                        <c:v>201901</c:v>
                      </c:pt>
                      <c:pt idx="23">
                        <c:v>201902</c:v>
                      </c:pt>
                      <c:pt idx="24">
                        <c:v>201903</c:v>
                      </c:pt>
                      <c:pt idx="25">
                        <c:v>201904</c:v>
                      </c:pt>
                      <c:pt idx="26">
                        <c:v>201905</c:v>
                      </c:pt>
                      <c:pt idx="27">
                        <c:v>201906</c:v>
                      </c:pt>
                      <c:pt idx="28">
                        <c:v>201907</c:v>
                      </c:pt>
                      <c:pt idx="29">
                        <c:v>201908</c:v>
                      </c:pt>
                      <c:pt idx="30">
                        <c:v>201909</c:v>
                      </c:pt>
                      <c:pt idx="31">
                        <c:v>201910</c:v>
                      </c:pt>
                      <c:pt idx="32">
                        <c:v>201911</c:v>
                      </c:pt>
                      <c:pt idx="33">
                        <c:v>201912</c:v>
                      </c:pt>
                      <c:pt idx="34">
                        <c:v>202001</c:v>
                      </c:pt>
                      <c:pt idx="35">
                        <c:v>Total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明细!$E$2:$E$36</c15:sqref>
                        </c15:fullRef>
                        <c15:formulaRef>
                          <c15:sqref>明细!$E$3:$E$36</c15:sqref>
                        </c15:formulaRef>
                      </c:ext>
                    </c:extLst>
                    <c:numCache>
                      <c:formatCode>General</c:formatCode>
                      <c:ptCount val="34"/>
                      <c:pt idx="0">
                        <c:v>2000</c:v>
                      </c:pt>
                      <c:pt idx="1">
                        <c:v>2000</c:v>
                      </c:pt>
                      <c:pt idx="2">
                        <c:v>2000</c:v>
                      </c:pt>
                      <c:pt idx="3">
                        <c:v>2000</c:v>
                      </c:pt>
                      <c:pt idx="4">
                        <c:v>2000</c:v>
                      </c:pt>
                      <c:pt idx="5">
                        <c:v>2000</c:v>
                      </c:pt>
                      <c:pt idx="6">
                        <c:v>2000</c:v>
                      </c:pt>
                      <c:pt idx="7">
                        <c:v>2000</c:v>
                      </c:pt>
                      <c:pt idx="8">
                        <c:v>2000</c:v>
                      </c:pt>
                      <c:pt idx="9">
                        <c:v>2000</c:v>
                      </c:pt>
                      <c:pt idx="10">
                        <c:v>2500</c:v>
                      </c:pt>
                      <c:pt idx="11">
                        <c:v>2500</c:v>
                      </c:pt>
                      <c:pt idx="12">
                        <c:v>2500</c:v>
                      </c:pt>
                      <c:pt idx="13">
                        <c:v>2500</c:v>
                      </c:pt>
                      <c:pt idx="14">
                        <c:v>2500</c:v>
                      </c:pt>
                      <c:pt idx="15">
                        <c:v>2500</c:v>
                      </c:pt>
                      <c:pt idx="16">
                        <c:v>2500</c:v>
                      </c:pt>
                      <c:pt idx="17">
                        <c:v>2500</c:v>
                      </c:pt>
                      <c:pt idx="18">
                        <c:v>2500</c:v>
                      </c:pt>
                      <c:pt idx="19">
                        <c:v>2500</c:v>
                      </c:pt>
                      <c:pt idx="20">
                        <c:v>2500</c:v>
                      </c:pt>
                      <c:pt idx="21">
                        <c:v>4000</c:v>
                      </c:pt>
                      <c:pt idx="22">
                        <c:v>4000</c:v>
                      </c:pt>
                      <c:pt idx="23">
                        <c:v>4000</c:v>
                      </c:pt>
                      <c:pt idx="24">
                        <c:v>4000</c:v>
                      </c:pt>
                      <c:pt idx="25">
                        <c:v>4000</c:v>
                      </c:pt>
                      <c:pt idx="26">
                        <c:v>4000</c:v>
                      </c:pt>
                      <c:pt idx="27">
                        <c:v>4000</c:v>
                      </c:pt>
                      <c:pt idx="28">
                        <c:v>4000</c:v>
                      </c:pt>
                      <c:pt idx="29">
                        <c:v>4000</c:v>
                      </c:pt>
                      <c:pt idx="30">
                        <c:v>4000</c:v>
                      </c:pt>
                      <c:pt idx="31">
                        <c:v>4000</c:v>
                      </c:pt>
                      <c:pt idx="32">
                        <c:v>4000</c:v>
                      </c:pt>
                      <c:pt idx="33">
                        <c:v>4000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244501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71552"/>
        <c:crosses val="autoZero"/>
        <c:auto val="1"/>
        <c:lblAlgn val="ctr"/>
        <c:lblOffset val="100"/>
        <c:noMultiLvlLbl val="0"/>
      </c:catAx>
      <c:valAx>
        <c:axId val="13837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501528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9524</xdr:colOff>
      <xdr:row>22</xdr:row>
      <xdr:rowOff>123824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pane ySplit="1" topLeftCell="A2" activePane="bottomLeft" state="frozen"/>
      <selection pane="bottomLeft" activeCell="J8" sqref="J8"/>
    </sheetView>
  </sheetViews>
  <sheetFormatPr defaultRowHeight="15"/>
  <cols>
    <col min="1" max="1" width="5" customWidth="1"/>
    <col min="2" max="2" width="7" customWidth="1"/>
    <col min="3" max="3" width="11.5703125" bestFit="1" customWidth="1"/>
    <col min="4" max="4" width="12.7109375" bestFit="1" customWidth="1"/>
    <col min="5" max="5" width="11.140625" bestFit="1" customWidth="1"/>
    <col min="6" max="6" width="8" customWidth="1"/>
    <col min="7" max="7" width="8.28515625" customWidth="1"/>
    <col min="8" max="8" width="11.42578125" bestFit="1" customWidth="1"/>
    <col min="10" max="10" width="11.85546875" bestFit="1" customWidth="1"/>
  </cols>
  <sheetData>
    <row r="1" spans="1:11">
      <c r="A1" s="1" t="s">
        <v>4</v>
      </c>
      <c r="B1" s="1" t="s">
        <v>3</v>
      </c>
      <c r="C1" s="1" t="s">
        <v>0</v>
      </c>
      <c r="D1" s="1" t="s">
        <v>5</v>
      </c>
      <c r="E1" s="1" t="s">
        <v>6</v>
      </c>
      <c r="F1" s="1" t="s">
        <v>7</v>
      </c>
      <c r="G1" s="1" t="s">
        <v>1</v>
      </c>
      <c r="H1" s="1" t="s">
        <v>2</v>
      </c>
      <c r="J1" s="1" t="s">
        <v>12</v>
      </c>
      <c r="K1" s="1" t="s">
        <v>13</v>
      </c>
    </row>
    <row r="2" spans="1:11">
      <c r="A2" s="3">
        <v>2017</v>
      </c>
      <c r="B2" s="1">
        <v>201703</v>
      </c>
      <c r="C2" s="2">
        <f>$K$2</f>
        <v>5100</v>
      </c>
      <c r="D2" s="2">
        <v>1450</v>
      </c>
      <c r="E2" s="2">
        <v>2000</v>
      </c>
      <c r="F2" s="2">
        <v>1745</v>
      </c>
      <c r="G2" s="2">
        <f>C2+700-SUM(D2:F2)</f>
        <v>605</v>
      </c>
      <c r="H2" s="2">
        <f>SUM(G2)</f>
        <v>605</v>
      </c>
      <c r="J2" s="2" t="s">
        <v>8</v>
      </c>
      <c r="K2" s="2">
        <v>5100</v>
      </c>
    </row>
    <row r="3" spans="1:11">
      <c r="A3" s="3"/>
      <c r="B3" s="1">
        <v>201704</v>
      </c>
      <c r="C3" s="2">
        <f t="shared" ref="C3:C7" si="0">$K$2</f>
        <v>5100</v>
      </c>
      <c r="D3" s="2">
        <v>1450</v>
      </c>
      <c r="E3" s="2">
        <v>2000</v>
      </c>
      <c r="F3" s="2">
        <v>712</v>
      </c>
      <c r="G3" s="2">
        <f>C3-SUM(D3:F3)</f>
        <v>938</v>
      </c>
      <c r="H3" s="2">
        <f>SUM(G$2:G3)</f>
        <v>1543</v>
      </c>
      <c r="J3" s="2" t="s">
        <v>10</v>
      </c>
      <c r="K3" s="2">
        <v>7500</v>
      </c>
    </row>
    <row r="4" spans="1:11">
      <c r="A4" s="3"/>
      <c r="B4" s="1">
        <v>201705</v>
      </c>
      <c r="C4" s="2">
        <f t="shared" si="0"/>
        <v>5100</v>
      </c>
      <c r="D4" s="2">
        <v>1450</v>
      </c>
      <c r="E4" s="2">
        <v>2000</v>
      </c>
      <c r="F4" s="2">
        <v>4621</v>
      </c>
      <c r="G4" s="2">
        <f t="shared" ref="G4:G36" si="1">C4-SUM(D4:F4)</f>
        <v>-2971</v>
      </c>
      <c r="H4" s="2">
        <f>SUM(G$2:G4)</f>
        <v>-1428</v>
      </c>
      <c r="J4" s="2" t="s">
        <v>9</v>
      </c>
      <c r="K4" s="2">
        <v>10000</v>
      </c>
    </row>
    <row r="5" spans="1:11">
      <c r="A5" s="3"/>
      <c r="B5" s="1">
        <v>201706</v>
      </c>
      <c r="C5" s="2">
        <f t="shared" si="0"/>
        <v>5100</v>
      </c>
      <c r="D5" s="2">
        <v>1450</v>
      </c>
      <c r="E5" s="2">
        <v>2000</v>
      </c>
      <c r="F5" s="2">
        <v>528</v>
      </c>
      <c r="G5" s="2">
        <f t="shared" si="1"/>
        <v>1122</v>
      </c>
      <c r="H5" s="2">
        <f>SUM(G$2:G5)</f>
        <v>-306</v>
      </c>
      <c r="J5" s="2" t="s">
        <v>11</v>
      </c>
      <c r="K5" s="2">
        <v>12000</v>
      </c>
    </row>
    <row r="6" spans="1:11">
      <c r="A6" s="3"/>
      <c r="B6" s="1">
        <v>201707</v>
      </c>
      <c r="C6" s="2">
        <f t="shared" si="0"/>
        <v>5100</v>
      </c>
      <c r="D6" s="2">
        <v>1450</v>
      </c>
      <c r="E6" s="2">
        <v>2000</v>
      </c>
      <c r="F6" s="2">
        <v>0</v>
      </c>
      <c r="G6" s="2">
        <f t="shared" si="1"/>
        <v>1650</v>
      </c>
      <c r="H6" s="2">
        <f>SUM(G$2:G6)</f>
        <v>1344</v>
      </c>
    </row>
    <row r="7" spans="1:11">
      <c r="A7" s="3"/>
      <c r="B7" s="1">
        <v>201708</v>
      </c>
      <c r="C7" s="2">
        <f t="shared" si="0"/>
        <v>5100</v>
      </c>
      <c r="D7" s="2">
        <v>1450</v>
      </c>
      <c r="E7" s="2">
        <v>2000</v>
      </c>
      <c r="F7" s="2">
        <v>5000</v>
      </c>
      <c r="G7" s="2">
        <f t="shared" si="1"/>
        <v>-3350</v>
      </c>
      <c r="H7" s="2">
        <f>SUM(G$2:G7)</f>
        <v>-2006</v>
      </c>
      <c r="J7" t="s">
        <v>15</v>
      </c>
    </row>
    <row r="8" spans="1:11">
      <c r="A8" s="3"/>
      <c r="B8" s="1">
        <v>201709</v>
      </c>
      <c r="C8" s="2">
        <f>$K$3</f>
        <v>7500</v>
      </c>
      <c r="D8" s="2">
        <v>1450</v>
      </c>
      <c r="E8" s="2">
        <v>2000</v>
      </c>
      <c r="F8" s="2">
        <v>1200</v>
      </c>
      <c r="G8" s="2">
        <f t="shared" si="1"/>
        <v>2850</v>
      </c>
      <c r="H8" s="2">
        <f>SUM(G$2:G8)</f>
        <v>844</v>
      </c>
    </row>
    <row r="9" spans="1:11">
      <c r="A9" s="3"/>
      <c r="B9" s="1">
        <v>201710</v>
      </c>
      <c r="C9" s="2">
        <f t="shared" ref="C9:C10" si="2">$K$3</f>
        <v>7500</v>
      </c>
      <c r="D9" s="2">
        <v>1450</v>
      </c>
      <c r="E9" s="2">
        <v>2000</v>
      </c>
      <c r="F9" s="2">
        <v>1200</v>
      </c>
      <c r="G9" s="2">
        <f t="shared" si="1"/>
        <v>2850</v>
      </c>
      <c r="H9" s="2">
        <f>SUM(G$2:G9)</f>
        <v>3694</v>
      </c>
    </row>
    <row r="10" spans="1:11">
      <c r="A10" s="3"/>
      <c r="B10" s="1">
        <v>201711</v>
      </c>
      <c r="C10" s="2">
        <f t="shared" si="2"/>
        <v>7500</v>
      </c>
      <c r="D10" s="2">
        <v>1450</v>
      </c>
      <c r="E10" s="2">
        <v>2000</v>
      </c>
      <c r="F10" s="2">
        <v>1200</v>
      </c>
      <c r="G10" s="2">
        <f t="shared" si="1"/>
        <v>2850</v>
      </c>
      <c r="H10" s="2">
        <f>SUM(G$2:G10)</f>
        <v>6544</v>
      </c>
    </row>
    <row r="11" spans="1:11">
      <c r="A11" s="3"/>
      <c r="B11" s="1">
        <v>201712</v>
      </c>
      <c r="C11" s="2">
        <f>$K$3</f>
        <v>7500</v>
      </c>
      <c r="D11" s="2">
        <v>1450</v>
      </c>
      <c r="E11" s="2">
        <v>2000</v>
      </c>
      <c r="F11" s="2">
        <v>1200</v>
      </c>
      <c r="G11" s="2">
        <f t="shared" si="1"/>
        <v>2850</v>
      </c>
      <c r="H11" s="2">
        <f>SUM(G$2:G11)</f>
        <v>9394</v>
      </c>
    </row>
    <row r="12" spans="1:11">
      <c r="A12" s="3">
        <v>2018</v>
      </c>
      <c r="B12" s="1">
        <v>201801</v>
      </c>
      <c r="C12" s="2">
        <f>$K$3+($K$2*(9/12)+$K$3*(3/12))</f>
        <v>13200</v>
      </c>
      <c r="D12" s="2">
        <v>1450</v>
      </c>
      <c r="E12" s="2">
        <v>2000</v>
      </c>
      <c r="F12" s="2">
        <v>5000</v>
      </c>
      <c r="G12" s="2">
        <f t="shared" si="1"/>
        <v>4750</v>
      </c>
      <c r="H12" s="2">
        <f>SUM(G$2:G12)</f>
        <v>14144</v>
      </c>
    </row>
    <row r="13" spans="1:11">
      <c r="A13" s="3"/>
      <c r="B13" s="1">
        <v>201802</v>
      </c>
      <c r="C13" s="2">
        <f>$K$3</f>
        <v>7500</v>
      </c>
      <c r="D13" s="2">
        <v>1450</v>
      </c>
      <c r="E13" s="2">
        <v>2500</v>
      </c>
      <c r="F13" s="2">
        <v>1200</v>
      </c>
      <c r="G13" s="2">
        <f t="shared" si="1"/>
        <v>2350</v>
      </c>
      <c r="H13" s="2">
        <f>SUM(G$2:G13)</f>
        <v>16494</v>
      </c>
    </row>
    <row r="14" spans="1:11">
      <c r="A14" s="3"/>
      <c r="B14" s="1">
        <v>201803</v>
      </c>
      <c r="C14" s="2">
        <f t="shared" ref="C14:C19" si="3">$K$3</f>
        <v>7500</v>
      </c>
      <c r="D14" s="2">
        <v>1450</v>
      </c>
      <c r="E14" s="2">
        <v>2500</v>
      </c>
      <c r="F14" s="2">
        <v>1200</v>
      </c>
      <c r="G14" s="2">
        <f t="shared" si="1"/>
        <v>2350</v>
      </c>
      <c r="H14" s="2">
        <f>SUM(G$2:G14)</f>
        <v>18844</v>
      </c>
    </row>
    <row r="15" spans="1:11">
      <c r="A15" s="3"/>
      <c r="B15" s="1">
        <v>201804</v>
      </c>
      <c r="C15" s="2">
        <f t="shared" si="3"/>
        <v>7500</v>
      </c>
      <c r="D15" s="2">
        <v>1450</v>
      </c>
      <c r="E15" s="2">
        <v>2500</v>
      </c>
      <c r="F15" s="2">
        <v>1200</v>
      </c>
      <c r="G15" s="2">
        <f t="shared" si="1"/>
        <v>2350</v>
      </c>
      <c r="H15" s="2">
        <f>SUM(G$2:G15)</f>
        <v>21194</v>
      </c>
    </row>
    <row r="16" spans="1:11">
      <c r="A16" s="3"/>
      <c r="B16" s="1">
        <v>201805</v>
      </c>
      <c r="C16" s="2">
        <f t="shared" si="3"/>
        <v>7500</v>
      </c>
      <c r="D16" s="2">
        <v>1450</v>
      </c>
      <c r="E16" s="2">
        <v>2500</v>
      </c>
      <c r="F16" s="2">
        <v>1200</v>
      </c>
      <c r="G16" s="2">
        <f t="shared" si="1"/>
        <v>2350</v>
      </c>
      <c r="H16" s="2">
        <f>SUM(G$2:G16)</f>
        <v>23544</v>
      </c>
    </row>
    <row r="17" spans="1:8">
      <c r="A17" s="3"/>
      <c r="B17" s="1">
        <v>201806</v>
      </c>
      <c r="C17" s="2">
        <f t="shared" si="3"/>
        <v>7500</v>
      </c>
      <c r="D17" s="2">
        <v>1450</v>
      </c>
      <c r="E17" s="2">
        <v>2500</v>
      </c>
      <c r="F17" s="2">
        <v>1200</v>
      </c>
      <c r="G17" s="2">
        <f t="shared" si="1"/>
        <v>2350</v>
      </c>
      <c r="H17" s="2">
        <f>SUM(G$2:G17)</f>
        <v>25894</v>
      </c>
    </row>
    <row r="18" spans="1:8">
      <c r="A18" s="3"/>
      <c r="B18" s="1">
        <v>201807</v>
      </c>
      <c r="C18" s="2">
        <f t="shared" si="3"/>
        <v>7500</v>
      </c>
      <c r="D18" s="2">
        <v>1450</v>
      </c>
      <c r="E18" s="2">
        <v>2500</v>
      </c>
      <c r="F18" s="2">
        <v>0</v>
      </c>
      <c r="G18" s="2">
        <f t="shared" si="1"/>
        <v>3550</v>
      </c>
      <c r="H18" s="2">
        <f>SUM(G$2:G18)</f>
        <v>29444</v>
      </c>
    </row>
    <row r="19" spans="1:8">
      <c r="A19" s="3"/>
      <c r="B19" s="1">
        <v>201808</v>
      </c>
      <c r="C19" s="2">
        <f t="shared" si="3"/>
        <v>7500</v>
      </c>
      <c r="D19" s="2">
        <v>1450</v>
      </c>
      <c r="E19" s="2">
        <v>2500</v>
      </c>
      <c r="F19" s="2">
        <v>5000</v>
      </c>
      <c r="G19" s="2">
        <f t="shared" si="1"/>
        <v>-1450</v>
      </c>
      <c r="H19" s="2">
        <f>SUM(G$2:G19)</f>
        <v>27994</v>
      </c>
    </row>
    <row r="20" spans="1:8">
      <c r="A20" s="3"/>
      <c r="B20" s="1">
        <v>201809</v>
      </c>
      <c r="C20" s="2">
        <f>$K$4</f>
        <v>10000</v>
      </c>
      <c r="D20" s="2">
        <v>1450</v>
      </c>
      <c r="E20" s="2">
        <v>2500</v>
      </c>
      <c r="F20" s="2">
        <v>1200</v>
      </c>
      <c r="G20" s="2">
        <f t="shared" si="1"/>
        <v>4850</v>
      </c>
      <c r="H20" s="2">
        <f>SUM(G$2:G20)</f>
        <v>32844</v>
      </c>
    </row>
    <row r="21" spans="1:8">
      <c r="A21" s="3"/>
      <c r="B21" s="1">
        <v>201810</v>
      </c>
      <c r="C21" s="2">
        <f t="shared" ref="C21:C31" si="4">$K$4</f>
        <v>10000</v>
      </c>
      <c r="D21" s="2">
        <v>1450</v>
      </c>
      <c r="E21" s="2">
        <v>2500</v>
      </c>
      <c r="F21" s="2">
        <v>1200</v>
      </c>
      <c r="G21" s="2">
        <f t="shared" si="1"/>
        <v>4850</v>
      </c>
      <c r="H21" s="2">
        <f>SUM(G$2:G21)</f>
        <v>37694</v>
      </c>
    </row>
    <row r="22" spans="1:8">
      <c r="A22" s="3"/>
      <c r="B22" s="1">
        <v>201811</v>
      </c>
      <c r="C22" s="2">
        <f t="shared" si="4"/>
        <v>10000</v>
      </c>
      <c r="D22" s="2">
        <v>1450</v>
      </c>
      <c r="E22" s="2">
        <v>2500</v>
      </c>
      <c r="F22" s="2">
        <v>1200</v>
      </c>
      <c r="G22" s="2">
        <f t="shared" si="1"/>
        <v>4850</v>
      </c>
      <c r="H22" s="2">
        <f>SUM(G$2:G22)</f>
        <v>42544</v>
      </c>
    </row>
    <row r="23" spans="1:8">
      <c r="A23" s="3"/>
      <c r="B23" s="1">
        <v>201812</v>
      </c>
      <c r="C23" s="2">
        <f t="shared" si="4"/>
        <v>10000</v>
      </c>
      <c r="D23" s="2">
        <v>1450</v>
      </c>
      <c r="E23" s="2">
        <v>2500</v>
      </c>
      <c r="F23" s="2">
        <v>1200</v>
      </c>
      <c r="G23" s="2">
        <f t="shared" si="1"/>
        <v>4850</v>
      </c>
      <c r="H23" s="2">
        <f>SUM(G$2:G23)</f>
        <v>47394</v>
      </c>
    </row>
    <row r="24" spans="1:8">
      <c r="A24" s="3">
        <v>2019</v>
      </c>
      <c r="B24" s="1">
        <v>201901</v>
      </c>
      <c r="C24" s="2">
        <f>$K$4*1.8</f>
        <v>18000</v>
      </c>
      <c r="D24" s="2">
        <v>1450</v>
      </c>
      <c r="E24" s="2">
        <v>4000</v>
      </c>
      <c r="F24" s="2">
        <v>5000</v>
      </c>
      <c r="G24" s="2">
        <f t="shared" si="1"/>
        <v>7550</v>
      </c>
      <c r="H24" s="2">
        <f>SUM(G$2:G24)</f>
        <v>54944</v>
      </c>
    </row>
    <row r="25" spans="1:8">
      <c r="A25" s="3"/>
      <c r="B25" s="1">
        <v>201902</v>
      </c>
      <c r="C25" s="2">
        <f t="shared" si="4"/>
        <v>10000</v>
      </c>
      <c r="D25" s="2">
        <v>1450</v>
      </c>
      <c r="E25" s="2">
        <v>4000</v>
      </c>
      <c r="F25" s="2">
        <v>1200</v>
      </c>
      <c r="G25" s="2">
        <f t="shared" si="1"/>
        <v>3350</v>
      </c>
      <c r="H25" s="2">
        <f>SUM(G$2:G25)</f>
        <v>58294</v>
      </c>
    </row>
    <row r="26" spans="1:8">
      <c r="A26" s="3"/>
      <c r="B26" s="1">
        <v>201903</v>
      </c>
      <c r="C26" s="2">
        <f t="shared" si="4"/>
        <v>10000</v>
      </c>
      <c r="D26" s="2">
        <v>1450</v>
      </c>
      <c r="E26" s="2">
        <v>4000</v>
      </c>
      <c r="F26" s="2">
        <v>1200</v>
      </c>
      <c r="G26" s="2">
        <f t="shared" si="1"/>
        <v>3350</v>
      </c>
      <c r="H26" s="2">
        <f>SUM(G$2:G26)</f>
        <v>61644</v>
      </c>
    </row>
    <row r="27" spans="1:8">
      <c r="A27" s="3"/>
      <c r="B27" s="1">
        <v>201904</v>
      </c>
      <c r="C27" s="2">
        <f t="shared" si="4"/>
        <v>10000</v>
      </c>
      <c r="D27" s="2">
        <v>1450</v>
      </c>
      <c r="E27" s="2">
        <v>4000</v>
      </c>
      <c r="F27" s="2">
        <v>1200</v>
      </c>
      <c r="G27" s="2">
        <f t="shared" si="1"/>
        <v>3350</v>
      </c>
      <c r="H27" s="2">
        <f>SUM(G$2:G27)</f>
        <v>64994</v>
      </c>
    </row>
    <row r="28" spans="1:8">
      <c r="A28" s="3"/>
      <c r="B28" s="1">
        <v>201905</v>
      </c>
      <c r="C28" s="2">
        <f t="shared" si="4"/>
        <v>10000</v>
      </c>
      <c r="D28" s="2">
        <v>1450</v>
      </c>
      <c r="E28" s="2">
        <v>4000</v>
      </c>
      <c r="F28" s="2">
        <v>1200</v>
      </c>
      <c r="G28" s="2">
        <f t="shared" si="1"/>
        <v>3350</v>
      </c>
      <c r="H28" s="2">
        <f>SUM(G$2:G28)</f>
        <v>68344</v>
      </c>
    </row>
    <row r="29" spans="1:8">
      <c r="A29" s="3"/>
      <c r="B29" s="1">
        <v>201906</v>
      </c>
      <c r="C29" s="2">
        <f t="shared" si="4"/>
        <v>10000</v>
      </c>
      <c r="D29" s="2">
        <v>1450</v>
      </c>
      <c r="E29" s="2">
        <v>4000</v>
      </c>
      <c r="F29" s="2">
        <v>1200</v>
      </c>
      <c r="G29" s="2">
        <f t="shared" si="1"/>
        <v>3350</v>
      </c>
      <c r="H29" s="2">
        <f>SUM(G$2:G29)</f>
        <v>71694</v>
      </c>
    </row>
    <row r="30" spans="1:8">
      <c r="A30" s="3"/>
      <c r="B30" s="1">
        <v>201907</v>
      </c>
      <c r="C30" s="2">
        <f t="shared" si="4"/>
        <v>10000</v>
      </c>
      <c r="D30" s="2">
        <v>1450</v>
      </c>
      <c r="E30" s="2">
        <v>4000</v>
      </c>
      <c r="F30" s="2">
        <v>0</v>
      </c>
      <c r="G30" s="2">
        <f t="shared" si="1"/>
        <v>4550</v>
      </c>
      <c r="H30" s="2">
        <f>SUM(G$2:G30)</f>
        <v>76244</v>
      </c>
    </row>
    <row r="31" spans="1:8">
      <c r="A31" s="3"/>
      <c r="B31" s="1">
        <v>201908</v>
      </c>
      <c r="C31" s="2">
        <f t="shared" si="4"/>
        <v>10000</v>
      </c>
      <c r="D31" s="2">
        <v>1450</v>
      </c>
      <c r="E31" s="2">
        <v>4000</v>
      </c>
      <c r="F31" s="2">
        <v>5000</v>
      </c>
      <c r="G31" s="2">
        <f t="shared" si="1"/>
        <v>-450</v>
      </c>
      <c r="H31" s="2">
        <f>SUM(G$2:G31)</f>
        <v>75794</v>
      </c>
    </row>
    <row r="32" spans="1:8">
      <c r="A32" s="3"/>
      <c r="B32" s="1">
        <v>201909</v>
      </c>
      <c r="C32" s="2">
        <f>$K$5</f>
        <v>12000</v>
      </c>
      <c r="D32" s="2">
        <v>1450</v>
      </c>
      <c r="E32" s="2">
        <v>4000</v>
      </c>
      <c r="F32" s="2">
        <v>1200</v>
      </c>
      <c r="G32" s="2">
        <f t="shared" si="1"/>
        <v>5350</v>
      </c>
      <c r="H32" s="2">
        <f>SUM(G$2:G32)</f>
        <v>81144</v>
      </c>
    </row>
    <row r="33" spans="1:8">
      <c r="A33" s="3"/>
      <c r="B33" s="1">
        <v>201910</v>
      </c>
      <c r="C33" s="2">
        <f t="shared" ref="C33:C35" si="5">$K$5</f>
        <v>12000</v>
      </c>
      <c r="D33" s="2">
        <v>1450</v>
      </c>
      <c r="E33" s="2">
        <v>4000</v>
      </c>
      <c r="F33" s="2">
        <v>1200</v>
      </c>
      <c r="G33" s="2">
        <f t="shared" si="1"/>
        <v>5350</v>
      </c>
      <c r="H33" s="2">
        <f>SUM(G$2:G33)</f>
        <v>86494</v>
      </c>
    </row>
    <row r="34" spans="1:8">
      <c r="A34" s="3"/>
      <c r="B34" s="1">
        <v>201911</v>
      </c>
      <c r="C34" s="2">
        <f t="shared" si="5"/>
        <v>12000</v>
      </c>
      <c r="D34" s="2">
        <v>1450</v>
      </c>
      <c r="E34" s="2">
        <v>4000</v>
      </c>
      <c r="F34" s="2">
        <v>1200</v>
      </c>
      <c r="G34" s="2">
        <f t="shared" si="1"/>
        <v>5350</v>
      </c>
      <c r="H34" s="2">
        <f>SUM(G$2:G34)</f>
        <v>91844</v>
      </c>
    </row>
    <row r="35" spans="1:8">
      <c r="A35" s="3"/>
      <c r="B35" s="1">
        <v>201912</v>
      </c>
      <c r="C35" s="2">
        <f t="shared" si="5"/>
        <v>12000</v>
      </c>
      <c r="D35" s="2">
        <v>1450</v>
      </c>
      <c r="E35" s="2">
        <v>4000</v>
      </c>
      <c r="F35" s="2">
        <v>1200</v>
      </c>
      <c r="G35" s="2">
        <f t="shared" si="1"/>
        <v>5350</v>
      </c>
      <c r="H35" s="2">
        <f>SUM(G$2:G35)</f>
        <v>97194</v>
      </c>
    </row>
    <row r="36" spans="1:8">
      <c r="A36">
        <v>2020</v>
      </c>
      <c r="B36" s="1">
        <v>202001</v>
      </c>
      <c r="C36" s="2">
        <f>$K$5*1.8</f>
        <v>21600</v>
      </c>
      <c r="D36" s="2">
        <v>1450</v>
      </c>
      <c r="E36" s="2">
        <v>4000</v>
      </c>
      <c r="F36" s="2">
        <v>5000</v>
      </c>
      <c r="G36" s="2">
        <f t="shared" si="1"/>
        <v>11150</v>
      </c>
      <c r="H36" s="2">
        <f>SUM(G$2:G36)</f>
        <v>108344</v>
      </c>
    </row>
    <row r="37" spans="1:8">
      <c r="B37" t="s">
        <v>14</v>
      </c>
      <c r="C37" s="2">
        <f>SUM(C2:C36)</f>
        <v>323900</v>
      </c>
      <c r="D37" s="2">
        <f t="shared" ref="D37:F37" si="6">SUM(D2:D36)</f>
        <v>50750</v>
      </c>
      <c r="E37" s="2">
        <f t="shared" si="6"/>
        <v>101500</v>
      </c>
      <c r="F37" s="2">
        <f t="shared" si="6"/>
        <v>64006</v>
      </c>
      <c r="G37" s="2"/>
    </row>
  </sheetData>
  <mergeCells count="3">
    <mergeCell ref="A2:A11"/>
    <mergeCell ref="A12:A23"/>
    <mergeCell ref="A24:A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U17" sqref="U17"/>
    </sheetView>
  </sheetViews>
  <sheetFormatPr defaultRowHeight="15"/>
  <cols>
    <col min="20" max="20" width="0" hidden="1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明细</vt:lpstr>
      <vt:lpstr>折线图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xiaotong</dc:creator>
  <cp:lastModifiedBy>xiaotong</cp:lastModifiedBy>
  <dcterms:created xsi:type="dcterms:W3CDTF">2017-02-25T02:40:55Z</dcterms:created>
  <dcterms:modified xsi:type="dcterms:W3CDTF">2017-02-25T10:13:07Z</dcterms:modified>
</cp:coreProperties>
</file>